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J:\FUJIKAWA\NIFTS\研究\キウイフルーツかいよう病\廣瀬さん\論文\Hirose\PeerJ\After submission\Major revision\3\"/>
    </mc:Choice>
  </mc:AlternateContent>
  <xr:revisionPtr revIDLastSave="0" documentId="13_ncr:1_{C07492CA-9A6E-40FB-BDA3-34E1CA24EDFA}" xr6:coauthVersionLast="44" xr6:coauthVersionMax="44" xr10:uidLastSave="{00000000-0000-0000-0000-000000000000}"/>
  <bookViews>
    <workbookView xWindow="105" yWindow="1005" windowWidth="25635" windowHeight="12690" firstSheet="14" activeTab="16" xr2:uid="{1C04A655-6167-421E-9F4E-C5466427902A}"/>
  </bookViews>
  <sheets>
    <sheet name="Sheet1-raw_data_Psa1_0h" sheetId="1" r:id="rId1"/>
    <sheet name="Sheet2-raw_data_Psa3_0h" sheetId="2" r:id="rId2"/>
    <sheet name="Sheet3-raw_data_Psg_0h" sheetId="3" r:id="rId3"/>
    <sheet name="Sheet4-raw_data_Psa1_3h" sheetId="4" r:id="rId4"/>
    <sheet name="Sheet5-raw_data_Psa3_3h" sheetId="5" r:id="rId5"/>
    <sheet name="Sheet6-raw_data_Psg_3h" sheetId="6" r:id="rId6"/>
    <sheet name="Sheet7-raw_data_Psa1_6h" sheetId="7" r:id="rId7"/>
    <sheet name="Sheet8-raw_data_Psa3_6h" sheetId="8" r:id="rId8"/>
    <sheet name="Sheet9-raw_data_Psg_6h" sheetId="9" r:id="rId9"/>
    <sheet name="Sheet10-deltaCt_Psa1" sheetId="10" r:id="rId10"/>
    <sheet name="Sheet11-deltaCt_Psa3" sheetId="11" r:id="rId11"/>
    <sheet name="Sheet12-deltaCt_Psg" sheetId="12" r:id="rId12"/>
    <sheet name="Sheet13-Expression_Psa1" sheetId="13" r:id="rId13"/>
    <sheet name="Sheet14-Expression_Psa3" sheetId="14" r:id="rId14"/>
    <sheet name="Sheet15-Expression_Psg" sheetId="15" r:id="rId15"/>
    <sheet name="Sheet16-NRQ_Psa1+Psa3+Psg" sheetId="16" r:id="rId16"/>
    <sheet name="Sheet17-Average_of NRQ" sheetId="17"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54" i="16" l="1"/>
  <c r="O54" i="16"/>
  <c r="P54" i="16"/>
  <c r="P57" i="16" s="1"/>
  <c r="Q54" i="16"/>
  <c r="Q57" i="16" s="1"/>
  <c r="R54" i="16"/>
  <c r="S54" i="16"/>
  <c r="T54" i="16"/>
  <c r="T57" i="16" s="1"/>
  <c r="U54" i="16"/>
  <c r="U57" i="16" s="1"/>
  <c r="V54" i="16"/>
  <c r="N55" i="16"/>
  <c r="O55" i="16"/>
  <c r="O57" i="16" s="1"/>
  <c r="P55" i="16"/>
  <c r="Q55" i="16"/>
  <c r="R55" i="16"/>
  <c r="S55" i="16"/>
  <c r="S57" i="16" s="1"/>
  <c r="T55" i="16"/>
  <c r="U55" i="16"/>
  <c r="V55" i="16"/>
  <c r="N56" i="16"/>
  <c r="O56" i="16"/>
  <c r="P56" i="16"/>
  <c r="Q56" i="16"/>
  <c r="R56" i="16"/>
  <c r="S56" i="16"/>
  <c r="T56" i="16"/>
  <c r="U56" i="16"/>
  <c r="V56" i="16"/>
  <c r="N57" i="16"/>
  <c r="R57" i="16"/>
  <c r="V57" i="16"/>
  <c r="N58" i="16"/>
  <c r="O58" i="16"/>
  <c r="P58" i="16"/>
  <c r="P61" i="16" s="1"/>
  <c r="Q58" i="16"/>
  <c r="Q61" i="16" s="1"/>
  <c r="R58" i="16"/>
  <c r="S58" i="16"/>
  <c r="T58" i="16"/>
  <c r="T61" i="16" s="1"/>
  <c r="U58" i="16"/>
  <c r="U61" i="16" s="1"/>
  <c r="V58" i="16"/>
  <c r="N59" i="16"/>
  <c r="O59" i="16"/>
  <c r="O61" i="16" s="1"/>
  <c r="P59" i="16"/>
  <c r="Q59" i="16"/>
  <c r="R59" i="16"/>
  <c r="S59" i="16"/>
  <c r="S61" i="16" s="1"/>
  <c r="T59" i="16"/>
  <c r="U59" i="16"/>
  <c r="V59" i="16"/>
  <c r="N60" i="16"/>
  <c r="O60" i="16"/>
  <c r="P60" i="16"/>
  <c r="Q60" i="16"/>
  <c r="R60" i="16"/>
  <c r="S60" i="16"/>
  <c r="T60" i="16"/>
  <c r="U60" i="16"/>
  <c r="V60" i="16"/>
  <c r="N61" i="16"/>
  <c r="R61" i="16"/>
  <c r="V61" i="16"/>
  <c r="N62" i="16"/>
  <c r="O62" i="16"/>
  <c r="P62" i="16"/>
  <c r="P65" i="16" s="1"/>
  <c r="Q62" i="16"/>
  <c r="Q65" i="16" s="1"/>
  <c r="R62" i="16"/>
  <c r="S62" i="16"/>
  <c r="T62" i="16"/>
  <c r="T65" i="16" s="1"/>
  <c r="U62" i="16"/>
  <c r="U65" i="16" s="1"/>
  <c r="V62" i="16"/>
  <c r="N63" i="16"/>
  <c r="O63" i="16"/>
  <c r="O65" i="16" s="1"/>
  <c r="P63" i="16"/>
  <c r="Q63" i="16"/>
  <c r="R63" i="16"/>
  <c r="S63" i="16"/>
  <c r="S65" i="16" s="1"/>
  <c r="T63" i="16"/>
  <c r="U63" i="16"/>
  <c r="V63" i="16"/>
  <c r="N64" i="16"/>
  <c r="O64" i="16"/>
  <c r="P64" i="16"/>
  <c r="Q64" i="16"/>
  <c r="R64" i="16"/>
  <c r="S64" i="16"/>
  <c r="T64" i="16"/>
  <c r="U64" i="16"/>
  <c r="V64" i="16"/>
  <c r="N65" i="16"/>
  <c r="R65" i="16"/>
  <c r="V65" i="16"/>
  <c r="N66" i="16"/>
  <c r="O66" i="16"/>
  <c r="P66" i="16"/>
  <c r="P69" i="16" s="1"/>
  <c r="Q66" i="16"/>
  <c r="Q69" i="16" s="1"/>
  <c r="R66" i="16"/>
  <c r="S66" i="16"/>
  <c r="T66" i="16"/>
  <c r="T69" i="16" s="1"/>
  <c r="U66" i="16"/>
  <c r="U69" i="16" s="1"/>
  <c r="V66" i="16"/>
  <c r="N67" i="16"/>
  <c r="O67" i="16"/>
  <c r="O69" i="16" s="1"/>
  <c r="P67" i="16"/>
  <c r="Q67" i="16"/>
  <c r="R67" i="16"/>
  <c r="S67" i="16"/>
  <c r="S69" i="16" s="1"/>
  <c r="T67" i="16"/>
  <c r="U67" i="16"/>
  <c r="V67" i="16"/>
  <c r="N68" i="16"/>
  <c r="O68" i="16"/>
  <c r="P68" i="16"/>
  <c r="Q68" i="16"/>
  <c r="R68" i="16"/>
  <c r="S68" i="16"/>
  <c r="T68" i="16"/>
  <c r="U68" i="16"/>
  <c r="V68" i="16"/>
  <c r="N69" i="16"/>
  <c r="R69" i="16"/>
  <c r="V69" i="16"/>
  <c r="M69" i="16"/>
  <c r="M67" i="16"/>
  <c r="M68" i="16"/>
  <c r="M66" i="16"/>
  <c r="M65" i="16"/>
  <c r="M63" i="16"/>
  <c r="M64" i="16"/>
  <c r="M62" i="16"/>
  <c r="M61" i="16"/>
  <c r="M59" i="16"/>
  <c r="M60" i="16"/>
  <c r="M58" i="16"/>
  <c r="M57" i="16"/>
  <c r="M55" i="16"/>
  <c r="M56" i="16"/>
  <c r="M54" i="16"/>
  <c r="D54" i="16"/>
  <c r="E54" i="16"/>
  <c r="F54" i="16"/>
  <c r="G54" i="16"/>
  <c r="G57" i="16" s="1"/>
  <c r="H54" i="16"/>
  <c r="I54" i="16"/>
  <c r="J54" i="16"/>
  <c r="K54" i="16"/>
  <c r="K57" i="16" s="1"/>
  <c r="L54" i="16"/>
  <c r="D55" i="16"/>
  <c r="E55" i="16"/>
  <c r="F55" i="16"/>
  <c r="F57" i="16" s="1"/>
  <c r="G55" i="16"/>
  <c r="H55" i="16"/>
  <c r="I55" i="16"/>
  <c r="J55" i="16"/>
  <c r="J57" i="16" s="1"/>
  <c r="K55" i="16"/>
  <c r="L55" i="16"/>
  <c r="D56" i="16"/>
  <c r="E56" i="16"/>
  <c r="E57" i="16" s="1"/>
  <c r="F56" i="16"/>
  <c r="G56" i="16"/>
  <c r="H56" i="16"/>
  <c r="I56" i="16"/>
  <c r="I57" i="16" s="1"/>
  <c r="J56" i="16"/>
  <c r="K56" i="16"/>
  <c r="L56" i="16"/>
  <c r="D57" i="16"/>
  <c r="H57" i="16"/>
  <c r="L57" i="16"/>
  <c r="D58" i="16"/>
  <c r="E58" i="16"/>
  <c r="F58" i="16"/>
  <c r="F61" i="16" s="1"/>
  <c r="G58" i="16"/>
  <c r="G61" i="16" s="1"/>
  <c r="H58" i="16"/>
  <c r="I58" i="16"/>
  <c r="J58" i="16"/>
  <c r="J61" i="16" s="1"/>
  <c r="K58" i="16"/>
  <c r="K61" i="16" s="1"/>
  <c r="L58" i="16"/>
  <c r="D59" i="16"/>
  <c r="E59" i="16"/>
  <c r="E61" i="16" s="1"/>
  <c r="F59" i="16"/>
  <c r="G59" i="16"/>
  <c r="H59" i="16"/>
  <c r="I59" i="16"/>
  <c r="I61" i="16" s="1"/>
  <c r="J59" i="16"/>
  <c r="K59" i="16"/>
  <c r="L59" i="16"/>
  <c r="D60" i="16"/>
  <c r="E60" i="16"/>
  <c r="F60" i="16"/>
  <c r="G60" i="16"/>
  <c r="H60" i="16"/>
  <c r="I60" i="16"/>
  <c r="J60" i="16"/>
  <c r="K60" i="16"/>
  <c r="L60" i="16"/>
  <c r="D61" i="16"/>
  <c r="H61" i="16"/>
  <c r="L61" i="16"/>
  <c r="D62" i="16"/>
  <c r="E62" i="16"/>
  <c r="F62" i="16"/>
  <c r="F65" i="16" s="1"/>
  <c r="G62" i="16"/>
  <c r="G65" i="16" s="1"/>
  <c r="H62" i="16"/>
  <c r="I62" i="16"/>
  <c r="J62" i="16"/>
  <c r="J65" i="16" s="1"/>
  <c r="K62" i="16"/>
  <c r="K65" i="16" s="1"/>
  <c r="L62" i="16"/>
  <c r="D63" i="16"/>
  <c r="E63" i="16"/>
  <c r="E65" i="16" s="1"/>
  <c r="F63" i="16"/>
  <c r="G63" i="16"/>
  <c r="H63" i="16"/>
  <c r="I63" i="16"/>
  <c r="I65" i="16" s="1"/>
  <c r="J63" i="16"/>
  <c r="K63" i="16"/>
  <c r="L63" i="16"/>
  <c r="D64" i="16"/>
  <c r="E64" i="16"/>
  <c r="F64" i="16"/>
  <c r="G64" i="16"/>
  <c r="H64" i="16"/>
  <c r="I64" i="16"/>
  <c r="J64" i="16"/>
  <c r="K64" i="16"/>
  <c r="L64" i="16"/>
  <c r="D65" i="16"/>
  <c r="H65" i="16"/>
  <c r="L65" i="16"/>
  <c r="D66" i="16"/>
  <c r="E66" i="16"/>
  <c r="F66" i="16"/>
  <c r="F69" i="16" s="1"/>
  <c r="G66" i="16"/>
  <c r="G69" i="16" s="1"/>
  <c r="H66" i="16"/>
  <c r="I66" i="16"/>
  <c r="J66" i="16"/>
  <c r="J69" i="16" s="1"/>
  <c r="K66" i="16"/>
  <c r="K69" i="16" s="1"/>
  <c r="L66" i="16"/>
  <c r="D67" i="16"/>
  <c r="E67" i="16"/>
  <c r="E69" i="16" s="1"/>
  <c r="F67" i="16"/>
  <c r="G67" i="16"/>
  <c r="H67" i="16"/>
  <c r="I67" i="16"/>
  <c r="I69" i="16" s="1"/>
  <c r="J67" i="16"/>
  <c r="K67" i="16"/>
  <c r="L67" i="16"/>
  <c r="D68" i="16"/>
  <c r="E68" i="16"/>
  <c r="F68" i="16"/>
  <c r="G68" i="16"/>
  <c r="H68" i="16"/>
  <c r="I68" i="16"/>
  <c r="J68" i="16"/>
  <c r="K68" i="16"/>
  <c r="L68" i="16"/>
  <c r="D69" i="16"/>
  <c r="H69" i="16"/>
  <c r="L69" i="16"/>
  <c r="C69" i="16"/>
  <c r="D31" i="15"/>
  <c r="E31" i="15"/>
  <c r="D32" i="15"/>
  <c r="F32" i="15" s="1"/>
  <c r="C55" i="16" s="1"/>
  <c r="E32" i="15"/>
  <c r="D33" i="15"/>
  <c r="E33" i="15"/>
  <c r="D34" i="15"/>
  <c r="E34" i="15"/>
  <c r="F34" i="15" s="1"/>
  <c r="C58" i="16" s="1"/>
  <c r="D35" i="15"/>
  <c r="E35" i="15"/>
  <c r="D36" i="15"/>
  <c r="E36" i="15"/>
  <c r="D37" i="15"/>
  <c r="E37" i="15"/>
  <c r="D38" i="15"/>
  <c r="F38" i="15" s="1"/>
  <c r="C63" i="16" s="1"/>
  <c r="E38" i="15"/>
  <c r="D39" i="15"/>
  <c r="E39" i="15"/>
  <c r="D40" i="15"/>
  <c r="F40" i="15" s="1"/>
  <c r="C66" i="16" s="1"/>
  <c r="E40" i="15"/>
  <c r="D41" i="15"/>
  <c r="E41" i="15"/>
  <c r="D42" i="15"/>
  <c r="E42" i="15"/>
  <c r="F42" i="15" s="1"/>
  <c r="C68" i="16" s="1"/>
  <c r="C32" i="15"/>
  <c r="C33" i="15"/>
  <c r="C34" i="15"/>
  <c r="C35" i="15"/>
  <c r="F35" i="15" s="1"/>
  <c r="C59" i="16" s="1"/>
  <c r="C36" i="15"/>
  <c r="C37" i="15"/>
  <c r="C38" i="15"/>
  <c r="C39" i="15"/>
  <c r="F39" i="15" s="1"/>
  <c r="C64" i="16" s="1"/>
  <c r="C40" i="15"/>
  <c r="C41" i="15"/>
  <c r="C42" i="15"/>
  <c r="C31" i="15"/>
  <c r="M32" i="16"/>
  <c r="N32" i="16"/>
  <c r="O32" i="16"/>
  <c r="P32" i="16"/>
  <c r="Q32" i="16"/>
  <c r="R32" i="16"/>
  <c r="S32" i="16"/>
  <c r="T32" i="16"/>
  <c r="M33" i="16"/>
  <c r="N33" i="16"/>
  <c r="O33" i="16"/>
  <c r="P33" i="16"/>
  <c r="Q33" i="16"/>
  <c r="R33" i="16"/>
  <c r="S33" i="16"/>
  <c r="T33" i="16"/>
  <c r="M34" i="16"/>
  <c r="N34" i="16"/>
  <c r="O34" i="16"/>
  <c r="P34" i="16"/>
  <c r="Q34" i="16"/>
  <c r="R34" i="16"/>
  <c r="S34" i="16"/>
  <c r="T34" i="16"/>
  <c r="M35" i="16"/>
  <c r="N35" i="16"/>
  <c r="O35" i="16"/>
  <c r="P35" i="16"/>
  <c r="Q35" i="16"/>
  <c r="R35" i="16"/>
  <c r="S35" i="16"/>
  <c r="T35" i="16"/>
  <c r="M36" i="16"/>
  <c r="N36" i="16"/>
  <c r="O36" i="16"/>
  <c r="P36" i="16"/>
  <c r="Q36" i="16"/>
  <c r="R36" i="16"/>
  <c r="S36" i="16"/>
  <c r="T36" i="16"/>
  <c r="M37" i="16"/>
  <c r="N37" i="16"/>
  <c r="O37" i="16"/>
  <c r="P37" i="16"/>
  <c r="Q37" i="16"/>
  <c r="R37" i="16"/>
  <c r="S37" i="16"/>
  <c r="T37" i="16"/>
  <c r="M38" i="16"/>
  <c r="N38" i="16"/>
  <c r="O38" i="16"/>
  <c r="P38" i="16"/>
  <c r="Q38" i="16"/>
  <c r="R38" i="16"/>
  <c r="S38" i="16"/>
  <c r="T38" i="16"/>
  <c r="M39" i="16"/>
  <c r="N39" i="16"/>
  <c r="O39" i="16"/>
  <c r="P39" i="16"/>
  <c r="Q39" i="16"/>
  <c r="R39" i="16"/>
  <c r="S39" i="16"/>
  <c r="T39" i="16"/>
  <c r="M40" i="16"/>
  <c r="N40" i="16"/>
  <c r="O40" i="16"/>
  <c r="P40" i="16"/>
  <c r="Q40" i="16"/>
  <c r="R40" i="16"/>
  <c r="S40" i="16"/>
  <c r="T40" i="16"/>
  <c r="M41" i="16"/>
  <c r="N41" i="16"/>
  <c r="O41" i="16"/>
  <c r="P41" i="16"/>
  <c r="Q41" i="16"/>
  <c r="R41" i="16"/>
  <c r="S41" i="16"/>
  <c r="T41" i="16"/>
  <c r="M42" i="16"/>
  <c r="N42" i="16"/>
  <c r="O42" i="16"/>
  <c r="P42" i="16"/>
  <c r="Q42" i="16"/>
  <c r="R42" i="16"/>
  <c r="S42" i="16"/>
  <c r="T42" i="16"/>
  <c r="M43" i="16"/>
  <c r="N43" i="16"/>
  <c r="O43" i="16"/>
  <c r="P43" i="16"/>
  <c r="Q43" i="16"/>
  <c r="R43" i="16"/>
  <c r="S43" i="16"/>
  <c r="T43" i="16"/>
  <c r="M44" i="16"/>
  <c r="N44" i="16"/>
  <c r="O44" i="16"/>
  <c r="P44" i="16"/>
  <c r="Q44" i="16"/>
  <c r="R44" i="16"/>
  <c r="S44" i="16"/>
  <c r="T44" i="16"/>
  <c r="M45" i="16"/>
  <c r="N45" i="16"/>
  <c r="O45" i="16"/>
  <c r="P45" i="16"/>
  <c r="Q45" i="16"/>
  <c r="R45" i="16"/>
  <c r="S45" i="16"/>
  <c r="T45" i="16"/>
  <c r="M46" i="16"/>
  <c r="N46" i="16"/>
  <c r="O46" i="16"/>
  <c r="P46" i="16"/>
  <c r="Q46" i="16"/>
  <c r="R46" i="16"/>
  <c r="S46" i="16"/>
  <c r="T46" i="16"/>
  <c r="M47" i="16"/>
  <c r="N47" i="16"/>
  <c r="O47" i="16"/>
  <c r="P47" i="16"/>
  <c r="Q47" i="16"/>
  <c r="R47" i="16"/>
  <c r="S47" i="16"/>
  <c r="T47" i="16"/>
  <c r="L45" i="16"/>
  <c r="L46" i="16"/>
  <c r="L44" i="16"/>
  <c r="L47" i="16" s="1"/>
  <c r="L41" i="16"/>
  <c r="L42" i="16"/>
  <c r="L40" i="16"/>
  <c r="L43" i="16" s="1"/>
  <c r="L37" i="16"/>
  <c r="L38" i="16"/>
  <c r="L36" i="16"/>
  <c r="L39" i="16" s="1"/>
  <c r="L33" i="16"/>
  <c r="L34" i="16"/>
  <c r="L32" i="16"/>
  <c r="L35" i="16" s="1"/>
  <c r="D32" i="16"/>
  <c r="E32" i="16"/>
  <c r="F32" i="16"/>
  <c r="G32" i="16"/>
  <c r="H32" i="16"/>
  <c r="I32" i="16"/>
  <c r="J32" i="16"/>
  <c r="K32" i="16"/>
  <c r="D33" i="16"/>
  <c r="E33" i="16"/>
  <c r="F33" i="16"/>
  <c r="G33" i="16"/>
  <c r="H33" i="16"/>
  <c r="I33" i="16"/>
  <c r="J33" i="16"/>
  <c r="K33" i="16"/>
  <c r="D34" i="16"/>
  <c r="E34" i="16"/>
  <c r="F34" i="16"/>
  <c r="G34" i="16"/>
  <c r="H34" i="16"/>
  <c r="I34" i="16"/>
  <c r="J34" i="16"/>
  <c r="K34" i="16"/>
  <c r="D35" i="16"/>
  <c r="E35" i="16"/>
  <c r="F35" i="16"/>
  <c r="G35" i="16"/>
  <c r="H35" i="16"/>
  <c r="I35" i="16"/>
  <c r="J35" i="16"/>
  <c r="K35" i="16"/>
  <c r="D36" i="16"/>
  <c r="E36" i="16"/>
  <c r="F36" i="16"/>
  <c r="G36" i="16"/>
  <c r="H36" i="16"/>
  <c r="I36" i="16"/>
  <c r="J36" i="16"/>
  <c r="K36" i="16"/>
  <c r="D37" i="16"/>
  <c r="E37" i="16"/>
  <c r="F37" i="16"/>
  <c r="G37" i="16"/>
  <c r="H37" i="16"/>
  <c r="I37" i="16"/>
  <c r="J37" i="16"/>
  <c r="K37" i="16"/>
  <c r="D38" i="16"/>
  <c r="E38" i="16"/>
  <c r="F38" i="16"/>
  <c r="G38" i="16"/>
  <c r="H38" i="16"/>
  <c r="I38" i="16"/>
  <c r="J38" i="16"/>
  <c r="K38" i="16"/>
  <c r="D39" i="16"/>
  <c r="E39" i="16"/>
  <c r="F39" i="16"/>
  <c r="G39" i="16"/>
  <c r="H39" i="16"/>
  <c r="I39" i="16"/>
  <c r="J39" i="16"/>
  <c r="K39" i="16"/>
  <c r="D40" i="16"/>
  <c r="E40" i="16"/>
  <c r="F40" i="16"/>
  <c r="G40" i="16"/>
  <c r="H40" i="16"/>
  <c r="I40" i="16"/>
  <c r="J40" i="16"/>
  <c r="K40" i="16"/>
  <c r="D41" i="16"/>
  <c r="E41" i="16"/>
  <c r="F41" i="16"/>
  <c r="G41" i="16"/>
  <c r="H41" i="16"/>
  <c r="I41" i="16"/>
  <c r="J41" i="16"/>
  <c r="K41" i="16"/>
  <c r="D42" i="16"/>
  <c r="E42" i="16"/>
  <c r="F42" i="16"/>
  <c r="G42" i="16"/>
  <c r="H42" i="16"/>
  <c r="I42" i="16"/>
  <c r="J42" i="16"/>
  <c r="K42" i="16"/>
  <c r="D43" i="16"/>
  <c r="E43" i="16"/>
  <c r="F43" i="16"/>
  <c r="G43" i="16"/>
  <c r="H43" i="16"/>
  <c r="I43" i="16"/>
  <c r="J43" i="16"/>
  <c r="K43" i="16"/>
  <c r="D44" i="16"/>
  <c r="E44" i="16"/>
  <c r="F44" i="16"/>
  <c r="G44" i="16"/>
  <c r="H44" i="16"/>
  <c r="I44" i="16"/>
  <c r="J44" i="16"/>
  <c r="K44" i="16"/>
  <c r="K47" i="16" s="1"/>
  <c r="D45" i="16"/>
  <c r="E45" i="16"/>
  <c r="F45" i="16"/>
  <c r="G45" i="16"/>
  <c r="H45" i="16"/>
  <c r="I45" i="16"/>
  <c r="J45" i="16"/>
  <c r="K45" i="16"/>
  <c r="D46" i="16"/>
  <c r="E46" i="16"/>
  <c r="F46" i="16"/>
  <c r="G46" i="16"/>
  <c r="H46" i="16"/>
  <c r="I46" i="16"/>
  <c r="J46" i="16"/>
  <c r="K46" i="16"/>
  <c r="D47" i="16"/>
  <c r="E47" i="16"/>
  <c r="F47" i="16"/>
  <c r="G47" i="16"/>
  <c r="H47" i="16"/>
  <c r="I47" i="16"/>
  <c r="J47" i="16"/>
  <c r="C45" i="16"/>
  <c r="C46" i="16"/>
  <c r="C44" i="16"/>
  <c r="C47" i="16" s="1"/>
  <c r="C41" i="16"/>
  <c r="C42" i="16"/>
  <c r="C40" i="16"/>
  <c r="C43" i="16" s="1"/>
  <c r="C37" i="16"/>
  <c r="C38" i="16"/>
  <c r="C36" i="16"/>
  <c r="C39" i="16" s="1"/>
  <c r="C33" i="16"/>
  <c r="C34" i="16"/>
  <c r="C32" i="16"/>
  <c r="C35" i="16" s="1"/>
  <c r="O11" i="16"/>
  <c r="P11" i="16"/>
  <c r="Q11" i="16"/>
  <c r="R11" i="16"/>
  <c r="S11" i="16"/>
  <c r="T11" i="16"/>
  <c r="U11" i="16"/>
  <c r="U14" i="16" s="1"/>
  <c r="V11" i="16"/>
  <c r="W11" i="16"/>
  <c r="X11" i="16"/>
  <c r="O12" i="16"/>
  <c r="P12" i="16"/>
  <c r="Q12" i="16"/>
  <c r="R12" i="16"/>
  <c r="S12" i="16"/>
  <c r="S14" i="16" s="1"/>
  <c r="T12" i="16"/>
  <c r="U12" i="16"/>
  <c r="V12" i="16"/>
  <c r="W12" i="16"/>
  <c r="W14" i="16" s="1"/>
  <c r="X12" i="16"/>
  <c r="X14" i="16" s="1"/>
  <c r="O13" i="16"/>
  <c r="P13" i="16"/>
  <c r="Q13" i="16"/>
  <c r="R13" i="16"/>
  <c r="S13" i="16"/>
  <c r="T13" i="16"/>
  <c r="U13" i="16"/>
  <c r="V13" i="16"/>
  <c r="W13" i="16"/>
  <c r="X13" i="16"/>
  <c r="O14" i="16"/>
  <c r="P14" i="16"/>
  <c r="O15" i="16"/>
  <c r="P15" i="16"/>
  <c r="Q15" i="16"/>
  <c r="R15" i="16"/>
  <c r="S15" i="16"/>
  <c r="T15" i="16"/>
  <c r="U15" i="16"/>
  <c r="V15" i="16"/>
  <c r="W15" i="16"/>
  <c r="X15" i="16"/>
  <c r="O16" i="16"/>
  <c r="P16" i="16"/>
  <c r="Q16" i="16"/>
  <c r="R16" i="16"/>
  <c r="S16" i="16"/>
  <c r="T16" i="16"/>
  <c r="U16" i="16"/>
  <c r="V16" i="16"/>
  <c r="W16" i="16"/>
  <c r="X16" i="16"/>
  <c r="O17" i="16"/>
  <c r="P17" i="16"/>
  <c r="Q17" i="16"/>
  <c r="R17" i="16"/>
  <c r="S17" i="16"/>
  <c r="S18" i="16" s="1"/>
  <c r="T17" i="16"/>
  <c r="U17" i="16"/>
  <c r="V17" i="16"/>
  <c r="W17" i="16"/>
  <c r="X17" i="16"/>
  <c r="Q18" i="16"/>
  <c r="W18" i="16"/>
  <c r="X18" i="16"/>
  <c r="O19" i="16"/>
  <c r="P19" i="16"/>
  <c r="Q19" i="16"/>
  <c r="R19" i="16"/>
  <c r="S19" i="16"/>
  <c r="T19" i="16"/>
  <c r="U19" i="16"/>
  <c r="V19" i="16"/>
  <c r="W19" i="16"/>
  <c r="X19" i="16"/>
  <c r="O20" i="16"/>
  <c r="P20" i="16"/>
  <c r="Q20" i="16"/>
  <c r="R20" i="16"/>
  <c r="S20" i="16"/>
  <c r="S22" i="16" s="1"/>
  <c r="T20" i="16"/>
  <c r="T22" i="16" s="1"/>
  <c r="U20" i="16"/>
  <c r="V20" i="16"/>
  <c r="W20" i="16"/>
  <c r="W22" i="16" s="1"/>
  <c r="X20" i="16"/>
  <c r="X22" i="16" s="1"/>
  <c r="O21" i="16"/>
  <c r="P21" i="16"/>
  <c r="Q21" i="16"/>
  <c r="R21" i="16"/>
  <c r="S21" i="16"/>
  <c r="T21" i="16"/>
  <c r="U21" i="16"/>
  <c r="U22" i="16" s="1"/>
  <c r="V21" i="16"/>
  <c r="W21" i="16"/>
  <c r="X21" i="16"/>
  <c r="O22" i="16"/>
  <c r="P22" i="16"/>
  <c r="O23" i="16"/>
  <c r="P23" i="16"/>
  <c r="Q23" i="16"/>
  <c r="R23" i="16"/>
  <c r="S23" i="16"/>
  <c r="T23" i="16"/>
  <c r="U23" i="16"/>
  <c r="V23" i="16"/>
  <c r="W23" i="16"/>
  <c r="X23" i="16"/>
  <c r="O24" i="16"/>
  <c r="P24" i="16"/>
  <c r="Q24" i="16"/>
  <c r="R24" i="16"/>
  <c r="S24" i="16"/>
  <c r="S26" i="16" s="1"/>
  <c r="T24" i="16"/>
  <c r="U24" i="16"/>
  <c r="V24" i="16"/>
  <c r="W24" i="16"/>
  <c r="W26" i="16" s="1"/>
  <c r="X24" i="16"/>
  <c r="O25" i="16"/>
  <c r="P25" i="16"/>
  <c r="Q25" i="16"/>
  <c r="R25" i="16"/>
  <c r="S25" i="16"/>
  <c r="T25" i="16"/>
  <c r="U25" i="16"/>
  <c r="V25" i="16"/>
  <c r="W25" i="16"/>
  <c r="X25" i="16"/>
  <c r="Q26" i="16"/>
  <c r="X26" i="16"/>
  <c r="N24" i="16"/>
  <c r="N25" i="16"/>
  <c r="N23" i="16"/>
  <c r="N20" i="16"/>
  <c r="N21" i="16"/>
  <c r="N19" i="16"/>
  <c r="N16" i="16"/>
  <c r="N17" i="16"/>
  <c r="N15" i="16"/>
  <c r="N12" i="16"/>
  <c r="N13" i="16"/>
  <c r="N11" i="16"/>
  <c r="N14" i="16" s="1"/>
  <c r="D11" i="16"/>
  <c r="D14" i="16" s="1"/>
  <c r="E11" i="16"/>
  <c r="F11" i="16"/>
  <c r="G11" i="16"/>
  <c r="H11" i="16"/>
  <c r="I11" i="16"/>
  <c r="J11" i="16"/>
  <c r="K11" i="16"/>
  <c r="L11" i="16"/>
  <c r="M11" i="16"/>
  <c r="D12" i="16"/>
  <c r="E12" i="16"/>
  <c r="F12" i="16"/>
  <c r="G12" i="16"/>
  <c r="H12" i="16"/>
  <c r="I12" i="16"/>
  <c r="I14" i="16" s="1"/>
  <c r="J12" i="16"/>
  <c r="K12" i="16"/>
  <c r="L12" i="16"/>
  <c r="M12" i="16"/>
  <c r="M14" i="16" s="1"/>
  <c r="D13" i="16"/>
  <c r="E13" i="16"/>
  <c r="F13" i="16"/>
  <c r="G13" i="16"/>
  <c r="H13" i="16"/>
  <c r="I13" i="16"/>
  <c r="J13" i="16"/>
  <c r="K13" i="16"/>
  <c r="L13" i="16"/>
  <c r="M13" i="16"/>
  <c r="E14" i="16"/>
  <c r="J14" i="16"/>
  <c r="D15" i="16"/>
  <c r="E15" i="16"/>
  <c r="F15" i="16"/>
  <c r="G15" i="16"/>
  <c r="H15" i="16"/>
  <c r="I15" i="16"/>
  <c r="J15" i="16"/>
  <c r="K15" i="16"/>
  <c r="L15" i="16"/>
  <c r="M15" i="16"/>
  <c r="D16" i="16"/>
  <c r="E16" i="16"/>
  <c r="F16" i="16"/>
  <c r="G16" i="16"/>
  <c r="H16" i="16"/>
  <c r="I16" i="16"/>
  <c r="J16" i="16"/>
  <c r="K16" i="16"/>
  <c r="L16" i="16"/>
  <c r="L18" i="16" s="1"/>
  <c r="M16" i="16"/>
  <c r="M18" i="16" s="1"/>
  <c r="D17" i="16"/>
  <c r="E17" i="16"/>
  <c r="F17" i="16"/>
  <c r="G17" i="16"/>
  <c r="H17" i="16"/>
  <c r="I17" i="16"/>
  <c r="J17" i="16"/>
  <c r="K17" i="16"/>
  <c r="L17" i="16"/>
  <c r="M17" i="16"/>
  <c r="F18" i="16"/>
  <c r="H18" i="16"/>
  <c r="D19" i="16"/>
  <c r="E19" i="16"/>
  <c r="E22" i="16" s="1"/>
  <c r="F19" i="16"/>
  <c r="G19" i="16"/>
  <c r="H19" i="16"/>
  <c r="I19" i="16"/>
  <c r="J19" i="16"/>
  <c r="K19" i="16"/>
  <c r="L19" i="16"/>
  <c r="M19" i="16"/>
  <c r="D20" i="16"/>
  <c r="E20" i="16"/>
  <c r="F20" i="16"/>
  <c r="G20" i="16"/>
  <c r="H20" i="16"/>
  <c r="I20" i="16"/>
  <c r="J20" i="16"/>
  <c r="K20" i="16"/>
  <c r="L20" i="16"/>
  <c r="M20" i="16"/>
  <c r="D21" i="16"/>
  <c r="E21" i="16"/>
  <c r="F21" i="16"/>
  <c r="G21" i="16"/>
  <c r="H21" i="16"/>
  <c r="I21" i="16"/>
  <c r="J21" i="16"/>
  <c r="J22" i="16" s="1"/>
  <c r="K21" i="16"/>
  <c r="L21" i="16"/>
  <c r="M21" i="16"/>
  <c r="D22" i="16"/>
  <c r="D23" i="16"/>
  <c r="E23" i="16"/>
  <c r="F23" i="16"/>
  <c r="G23" i="16"/>
  <c r="H23" i="16"/>
  <c r="H26" i="16" s="1"/>
  <c r="I23" i="16"/>
  <c r="J23" i="16"/>
  <c r="K23" i="16"/>
  <c r="L23" i="16"/>
  <c r="M23" i="16"/>
  <c r="D24" i="16"/>
  <c r="E24" i="16"/>
  <c r="F24" i="16"/>
  <c r="F26" i="16" s="1"/>
  <c r="G24" i="16"/>
  <c r="H24" i="16"/>
  <c r="I24" i="16"/>
  <c r="J24" i="16"/>
  <c r="J26" i="16" s="1"/>
  <c r="K24" i="16"/>
  <c r="L24" i="16"/>
  <c r="M24" i="16"/>
  <c r="D25" i="16"/>
  <c r="E25" i="16"/>
  <c r="F25" i="16"/>
  <c r="G25" i="16"/>
  <c r="H25" i="16"/>
  <c r="I25" i="16"/>
  <c r="J25" i="16"/>
  <c r="K25" i="16"/>
  <c r="L25" i="16"/>
  <c r="M25" i="16"/>
  <c r="L26" i="16"/>
  <c r="M26" i="16"/>
  <c r="C20" i="16"/>
  <c r="C21" i="16"/>
  <c r="C19" i="16"/>
  <c r="C22" i="16" s="1"/>
  <c r="C24" i="16"/>
  <c r="C25" i="16"/>
  <c r="C23" i="16"/>
  <c r="C16" i="16"/>
  <c r="C18" i="16" s="1"/>
  <c r="C17" i="16"/>
  <c r="C15" i="16"/>
  <c r="C12" i="16"/>
  <c r="C13" i="16"/>
  <c r="C11" i="16"/>
  <c r="K31" i="15"/>
  <c r="I31" i="15"/>
  <c r="J31" i="15"/>
  <c r="I32" i="15"/>
  <c r="K32" i="15" s="1"/>
  <c r="J32" i="15"/>
  <c r="I33" i="15"/>
  <c r="J33" i="15"/>
  <c r="I34" i="15"/>
  <c r="J34" i="15"/>
  <c r="K34" i="15" s="1"/>
  <c r="I35" i="15"/>
  <c r="J35" i="15"/>
  <c r="I36" i="15"/>
  <c r="K36" i="15" s="1"/>
  <c r="J36" i="15"/>
  <c r="I37" i="15"/>
  <c r="J37" i="15"/>
  <c r="I38" i="15"/>
  <c r="K38" i="15" s="1"/>
  <c r="J38" i="15"/>
  <c r="I39" i="15"/>
  <c r="J39" i="15"/>
  <c r="I40" i="15"/>
  <c r="J40" i="15"/>
  <c r="I41" i="15"/>
  <c r="J41" i="15"/>
  <c r="I42" i="15"/>
  <c r="J42" i="15"/>
  <c r="H32" i="15"/>
  <c r="H33" i="15"/>
  <c r="H34" i="15"/>
  <c r="H35" i="15"/>
  <c r="K35" i="15" s="1"/>
  <c r="H36" i="15"/>
  <c r="H37" i="15"/>
  <c r="K37" i="15" s="1"/>
  <c r="H38" i="15"/>
  <c r="H39" i="15"/>
  <c r="K39" i="15" s="1"/>
  <c r="H40" i="15"/>
  <c r="H41" i="15"/>
  <c r="H42" i="15"/>
  <c r="H31" i="15"/>
  <c r="F31" i="15"/>
  <c r="C54" i="16" s="1"/>
  <c r="F36" i="15"/>
  <c r="C60" i="16" s="1"/>
  <c r="D12" i="15"/>
  <c r="E12" i="15"/>
  <c r="F12" i="15"/>
  <c r="G12" i="15"/>
  <c r="H12" i="15"/>
  <c r="I12" i="15"/>
  <c r="J12" i="15"/>
  <c r="K12" i="15"/>
  <c r="L12" i="15"/>
  <c r="M12" i="15"/>
  <c r="N12" i="15"/>
  <c r="O12" i="15"/>
  <c r="P12" i="15"/>
  <c r="Q12" i="15"/>
  <c r="R12" i="15"/>
  <c r="S12" i="15"/>
  <c r="T12" i="15"/>
  <c r="U12" i="15"/>
  <c r="V12" i="15"/>
  <c r="D13" i="15"/>
  <c r="E13" i="15"/>
  <c r="F13" i="15"/>
  <c r="G13" i="15"/>
  <c r="H13" i="15"/>
  <c r="I13" i="15"/>
  <c r="J13" i="15"/>
  <c r="K13" i="15"/>
  <c r="L13" i="15"/>
  <c r="M13" i="15"/>
  <c r="N13" i="15"/>
  <c r="O13" i="15"/>
  <c r="P13" i="15"/>
  <c r="Q13" i="15"/>
  <c r="R13" i="15"/>
  <c r="S13" i="15"/>
  <c r="T13" i="15"/>
  <c r="U13" i="15"/>
  <c r="V13" i="15"/>
  <c r="D14" i="15"/>
  <c r="E14" i="15"/>
  <c r="F14" i="15"/>
  <c r="G14" i="15"/>
  <c r="H14" i="15"/>
  <c r="I14" i="15"/>
  <c r="J14" i="15"/>
  <c r="K14" i="15"/>
  <c r="L14" i="15"/>
  <c r="M14" i="15"/>
  <c r="N14" i="15"/>
  <c r="O14" i="15"/>
  <c r="P14" i="15"/>
  <c r="Q14" i="15"/>
  <c r="R14" i="15"/>
  <c r="S14" i="15"/>
  <c r="T14" i="15"/>
  <c r="U14" i="15"/>
  <c r="V14" i="15"/>
  <c r="D15" i="15"/>
  <c r="E15" i="15"/>
  <c r="F15" i="15"/>
  <c r="G15" i="15"/>
  <c r="H15" i="15"/>
  <c r="I15" i="15"/>
  <c r="J15" i="15"/>
  <c r="K15" i="15"/>
  <c r="L15" i="15"/>
  <c r="M15" i="15"/>
  <c r="N15" i="15"/>
  <c r="O15" i="15"/>
  <c r="P15" i="15"/>
  <c r="Q15" i="15"/>
  <c r="R15" i="15"/>
  <c r="S15" i="15"/>
  <c r="T15" i="15"/>
  <c r="U15" i="15"/>
  <c r="V15" i="15"/>
  <c r="D16" i="15"/>
  <c r="E16" i="15"/>
  <c r="F16" i="15"/>
  <c r="G16" i="15"/>
  <c r="H16" i="15"/>
  <c r="I16" i="15"/>
  <c r="J16" i="15"/>
  <c r="K16" i="15"/>
  <c r="L16" i="15"/>
  <c r="M16" i="15"/>
  <c r="N16" i="15"/>
  <c r="O16" i="15"/>
  <c r="P16" i="15"/>
  <c r="Q16" i="15"/>
  <c r="R16" i="15"/>
  <c r="S16" i="15"/>
  <c r="T16" i="15"/>
  <c r="U16" i="15"/>
  <c r="V16" i="15"/>
  <c r="D17" i="15"/>
  <c r="E17" i="15"/>
  <c r="F17" i="15"/>
  <c r="G17" i="15"/>
  <c r="H17" i="15"/>
  <c r="I17" i="15"/>
  <c r="J17" i="15"/>
  <c r="K17" i="15"/>
  <c r="L17" i="15"/>
  <c r="M17" i="15"/>
  <c r="N17" i="15"/>
  <c r="O17" i="15"/>
  <c r="P17" i="15"/>
  <c r="Q17" i="15"/>
  <c r="R17" i="15"/>
  <c r="S17" i="15"/>
  <c r="T17" i="15"/>
  <c r="U17" i="15"/>
  <c r="V17" i="15"/>
  <c r="D18" i="15"/>
  <c r="E18" i="15"/>
  <c r="F18" i="15"/>
  <c r="G18" i="15"/>
  <c r="H18" i="15"/>
  <c r="I18" i="15"/>
  <c r="J18" i="15"/>
  <c r="K18" i="15"/>
  <c r="L18" i="15"/>
  <c r="M18" i="15"/>
  <c r="N18" i="15"/>
  <c r="O18" i="15"/>
  <c r="P18" i="15"/>
  <c r="Q18" i="15"/>
  <c r="R18" i="15"/>
  <c r="S18" i="15"/>
  <c r="T18" i="15"/>
  <c r="U18" i="15"/>
  <c r="V18" i="15"/>
  <c r="D19" i="15"/>
  <c r="E19" i="15"/>
  <c r="F19" i="15"/>
  <c r="G19" i="15"/>
  <c r="H19" i="15"/>
  <c r="I19" i="15"/>
  <c r="J19" i="15"/>
  <c r="K19" i="15"/>
  <c r="L19" i="15"/>
  <c r="M19" i="15"/>
  <c r="N19" i="15"/>
  <c r="O19" i="15"/>
  <c r="P19" i="15"/>
  <c r="Q19" i="15"/>
  <c r="R19" i="15"/>
  <c r="S19" i="15"/>
  <c r="T19" i="15"/>
  <c r="U19" i="15"/>
  <c r="V19" i="15"/>
  <c r="D20" i="15"/>
  <c r="E20" i="15"/>
  <c r="F20" i="15"/>
  <c r="G20" i="15"/>
  <c r="H20" i="15"/>
  <c r="I20" i="15"/>
  <c r="J20" i="15"/>
  <c r="K20" i="15"/>
  <c r="L20" i="15"/>
  <c r="M20" i="15"/>
  <c r="N20" i="15"/>
  <c r="O20" i="15"/>
  <c r="P20" i="15"/>
  <c r="Q20" i="15"/>
  <c r="R20" i="15"/>
  <c r="S20" i="15"/>
  <c r="T20" i="15"/>
  <c r="U20" i="15"/>
  <c r="V20" i="15"/>
  <c r="D21" i="15"/>
  <c r="E21" i="15"/>
  <c r="F21" i="15"/>
  <c r="G21" i="15"/>
  <c r="H21" i="15"/>
  <c r="I21" i="15"/>
  <c r="J21" i="15"/>
  <c r="K21" i="15"/>
  <c r="L21" i="15"/>
  <c r="M21" i="15"/>
  <c r="N21" i="15"/>
  <c r="O21" i="15"/>
  <c r="P21" i="15"/>
  <c r="Q21" i="15"/>
  <c r="R21" i="15"/>
  <c r="S21" i="15"/>
  <c r="T21" i="15"/>
  <c r="U21" i="15"/>
  <c r="V21" i="15"/>
  <c r="D22" i="15"/>
  <c r="E22" i="15"/>
  <c r="F22" i="15"/>
  <c r="G22" i="15"/>
  <c r="H22" i="15"/>
  <c r="I22" i="15"/>
  <c r="J22" i="15"/>
  <c r="K22" i="15"/>
  <c r="L22" i="15"/>
  <c r="M22" i="15"/>
  <c r="N22" i="15"/>
  <c r="O22" i="15"/>
  <c r="P22" i="15"/>
  <c r="Q22" i="15"/>
  <c r="R22" i="15"/>
  <c r="S22" i="15"/>
  <c r="T22" i="15"/>
  <c r="U22" i="15"/>
  <c r="V22" i="15"/>
  <c r="D23" i="15"/>
  <c r="E23" i="15"/>
  <c r="F23" i="15"/>
  <c r="G23" i="15"/>
  <c r="H23" i="15"/>
  <c r="I23" i="15"/>
  <c r="J23" i="15"/>
  <c r="K23" i="15"/>
  <c r="L23" i="15"/>
  <c r="M23" i="15"/>
  <c r="N23" i="15"/>
  <c r="O23" i="15"/>
  <c r="P23" i="15"/>
  <c r="Q23" i="15"/>
  <c r="R23" i="15"/>
  <c r="S23" i="15"/>
  <c r="T23" i="15"/>
  <c r="U23" i="15"/>
  <c r="V23" i="15"/>
  <c r="C13" i="15"/>
  <c r="C14" i="15"/>
  <c r="C15" i="15"/>
  <c r="C16" i="15"/>
  <c r="C17" i="15"/>
  <c r="C18" i="15"/>
  <c r="C19" i="15"/>
  <c r="C20" i="15"/>
  <c r="C21" i="15"/>
  <c r="C22" i="15"/>
  <c r="C23" i="15"/>
  <c r="C12" i="15"/>
  <c r="K41" i="15"/>
  <c r="K40" i="15"/>
  <c r="K33" i="15"/>
  <c r="F41" i="15"/>
  <c r="C67" i="16" s="1"/>
  <c r="F37" i="15"/>
  <c r="C62" i="16" s="1"/>
  <c r="F33" i="15"/>
  <c r="C56" i="16" s="1"/>
  <c r="K31" i="14"/>
  <c r="I31" i="14"/>
  <c r="J31" i="14"/>
  <c r="I32" i="14"/>
  <c r="J32" i="14"/>
  <c r="I33" i="14"/>
  <c r="K33" i="14" s="1"/>
  <c r="J33" i="14"/>
  <c r="I34" i="14"/>
  <c r="J34" i="14"/>
  <c r="K34" i="14" s="1"/>
  <c r="I35" i="14"/>
  <c r="J35" i="14"/>
  <c r="I36" i="14"/>
  <c r="J36" i="14"/>
  <c r="K36" i="14" s="1"/>
  <c r="I37" i="14"/>
  <c r="J37" i="14"/>
  <c r="I38" i="14"/>
  <c r="J38" i="14"/>
  <c r="I39" i="14"/>
  <c r="J39" i="14"/>
  <c r="I40" i="14"/>
  <c r="J40" i="14"/>
  <c r="I41" i="14"/>
  <c r="K41" i="14" s="1"/>
  <c r="J41" i="14"/>
  <c r="I42" i="14"/>
  <c r="J42" i="14"/>
  <c r="K42" i="14" s="1"/>
  <c r="H32" i="14"/>
  <c r="H33" i="14"/>
  <c r="H34" i="14"/>
  <c r="H35" i="14"/>
  <c r="H36" i="14"/>
  <c r="H37" i="14"/>
  <c r="H38" i="14"/>
  <c r="H39" i="14"/>
  <c r="H40" i="14"/>
  <c r="H41" i="14"/>
  <c r="H42" i="14"/>
  <c r="H31" i="14"/>
  <c r="K32" i="14"/>
  <c r="K38" i="14"/>
  <c r="K40" i="14"/>
  <c r="F31" i="14"/>
  <c r="K37" i="14"/>
  <c r="F42" i="14"/>
  <c r="F41" i="14"/>
  <c r="F40" i="14"/>
  <c r="F39" i="14"/>
  <c r="F38" i="14"/>
  <c r="F37" i="14"/>
  <c r="F36" i="14"/>
  <c r="F35" i="14"/>
  <c r="F34" i="14"/>
  <c r="F33" i="14"/>
  <c r="F32" i="14"/>
  <c r="T23" i="14"/>
  <c r="D12" i="14"/>
  <c r="E12" i="14"/>
  <c r="F12" i="14"/>
  <c r="G12" i="14"/>
  <c r="H12" i="14"/>
  <c r="I12" i="14"/>
  <c r="J12" i="14"/>
  <c r="K12" i="14"/>
  <c r="L12" i="14"/>
  <c r="M12" i="14"/>
  <c r="N12" i="14"/>
  <c r="O12" i="14"/>
  <c r="P12" i="14"/>
  <c r="Q12" i="14"/>
  <c r="R12" i="14"/>
  <c r="S12" i="14"/>
  <c r="T12" i="14"/>
  <c r="D13" i="14"/>
  <c r="E13" i="14"/>
  <c r="F13" i="14"/>
  <c r="G13" i="14"/>
  <c r="H13" i="14"/>
  <c r="I13" i="14"/>
  <c r="J13" i="14"/>
  <c r="K13" i="14"/>
  <c r="L13" i="14"/>
  <c r="M13" i="14"/>
  <c r="N13" i="14"/>
  <c r="O13" i="14"/>
  <c r="P13" i="14"/>
  <c r="Q13" i="14"/>
  <c r="R13" i="14"/>
  <c r="S13" i="14"/>
  <c r="T13" i="14"/>
  <c r="D14" i="14"/>
  <c r="E14" i="14"/>
  <c r="F14" i="14"/>
  <c r="G14" i="14"/>
  <c r="H14" i="14"/>
  <c r="I14" i="14"/>
  <c r="J14" i="14"/>
  <c r="K14" i="14"/>
  <c r="L14" i="14"/>
  <c r="M14" i="14"/>
  <c r="N14" i="14"/>
  <c r="O14" i="14"/>
  <c r="P14" i="14"/>
  <c r="Q14" i="14"/>
  <c r="R14" i="14"/>
  <c r="S14" i="14"/>
  <c r="T14" i="14"/>
  <c r="D15" i="14"/>
  <c r="E15" i="14"/>
  <c r="F15" i="14"/>
  <c r="G15" i="14"/>
  <c r="H15" i="14"/>
  <c r="I15" i="14"/>
  <c r="J15" i="14"/>
  <c r="K15" i="14"/>
  <c r="L15" i="14"/>
  <c r="M15" i="14"/>
  <c r="N15" i="14"/>
  <c r="O15" i="14"/>
  <c r="P15" i="14"/>
  <c r="Q15" i="14"/>
  <c r="R15" i="14"/>
  <c r="S15" i="14"/>
  <c r="T15" i="14"/>
  <c r="D16" i="14"/>
  <c r="E16" i="14"/>
  <c r="F16" i="14"/>
  <c r="G16" i="14"/>
  <c r="H16" i="14"/>
  <c r="I16" i="14"/>
  <c r="J16" i="14"/>
  <c r="K16" i="14"/>
  <c r="L16" i="14"/>
  <c r="M16" i="14"/>
  <c r="N16" i="14"/>
  <c r="O16" i="14"/>
  <c r="P16" i="14"/>
  <c r="Q16" i="14"/>
  <c r="R16" i="14"/>
  <c r="S16" i="14"/>
  <c r="T16" i="14"/>
  <c r="D17" i="14"/>
  <c r="E17" i="14"/>
  <c r="F17" i="14"/>
  <c r="G17" i="14"/>
  <c r="H17" i="14"/>
  <c r="I17" i="14"/>
  <c r="J17" i="14"/>
  <c r="K17" i="14"/>
  <c r="L17" i="14"/>
  <c r="M17" i="14"/>
  <c r="N17" i="14"/>
  <c r="O17" i="14"/>
  <c r="P17" i="14"/>
  <c r="Q17" i="14"/>
  <c r="R17" i="14"/>
  <c r="S17" i="14"/>
  <c r="T17" i="14"/>
  <c r="D18" i="14"/>
  <c r="E18" i="14"/>
  <c r="F18" i="14"/>
  <c r="G18" i="14"/>
  <c r="H18" i="14"/>
  <c r="I18" i="14"/>
  <c r="J18" i="14"/>
  <c r="K18" i="14"/>
  <c r="L18" i="14"/>
  <c r="M18" i="14"/>
  <c r="N18" i="14"/>
  <c r="O18" i="14"/>
  <c r="P18" i="14"/>
  <c r="Q18" i="14"/>
  <c r="R18" i="14"/>
  <c r="S18" i="14"/>
  <c r="T18" i="14"/>
  <c r="D19" i="14"/>
  <c r="E19" i="14"/>
  <c r="F19" i="14"/>
  <c r="G19" i="14"/>
  <c r="H19" i="14"/>
  <c r="I19" i="14"/>
  <c r="J19" i="14"/>
  <c r="K19" i="14"/>
  <c r="L19" i="14"/>
  <c r="M19" i="14"/>
  <c r="N19" i="14"/>
  <c r="O19" i="14"/>
  <c r="P19" i="14"/>
  <c r="Q19" i="14"/>
  <c r="R19" i="14"/>
  <c r="S19" i="14"/>
  <c r="T19" i="14"/>
  <c r="D20" i="14"/>
  <c r="E20" i="14"/>
  <c r="F20" i="14"/>
  <c r="G20" i="14"/>
  <c r="H20" i="14"/>
  <c r="I20" i="14"/>
  <c r="J20" i="14"/>
  <c r="K20" i="14"/>
  <c r="L20" i="14"/>
  <c r="M20" i="14"/>
  <c r="N20" i="14"/>
  <c r="O20" i="14"/>
  <c r="P20" i="14"/>
  <c r="Q20" i="14"/>
  <c r="R20" i="14"/>
  <c r="S20" i="14"/>
  <c r="T20" i="14"/>
  <c r="D21" i="14"/>
  <c r="E21" i="14"/>
  <c r="F21" i="14"/>
  <c r="G21" i="14"/>
  <c r="H21" i="14"/>
  <c r="I21" i="14"/>
  <c r="J21" i="14"/>
  <c r="K21" i="14"/>
  <c r="L21" i="14"/>
  <c r="M21" i="14"/>
  <c r="N21" i="14"/>
  <c r="O21" i="14"/>
  <c r="P21" i="14"/>
  <c r="Q21" i="14"/>
  <c r="R21" i="14"/>
  <c r="S21" i="14"/>
  <c r="T21" i="14"/>
  <c r="D22" i="14"/>
  <c r="E22" i="14"/>
  <c r="F22" i="14"/>
  <c r="G22" i="14"/>
  <c r="H22" i="14"/>
  <c r="I22" i="14"/>
  <c r="J22" i="14"/>
  <c r="K22" i="14"/>
  <c r="L22" i="14"/>
  <c r="M22" i="14"/>
  <c r="N22" i="14"/>
  <c r="O22" i="14"/>
  <c r="P22" i="14"/>
  <c r="Q22" i="14"/>
  <c r="R22" i="14"/>
  <c r="S22" i="14"/>
  <c r="T22" i="14"/>
  <c r="D23" i="14"/>
  <c r="E23" i="14"/>
  <c r="F23" i="14"/>
  <c r="G23" i="14"/>
  <c r="H23" i="14"/>
  <c r="I23" i="14"/>
  <c r="J23" i="14"/>
  <c r="K23" i="14"/>
  <c r="L23" i="14"/>
  <c r="M23" i="14"/>
  <c r="N23" i="14"/>
  <c r="O23" i="14"/>
  <c r="P23" i="14"/>
  <c r="Q23" i="14"/>
  <c r="R23" i="14"/>
  <c r="S23" i="14"/>
  <c r="C13" i="14"/>
  <c r="C14" i="14"/>
  <c r="C15" i="14"/>
  <c r="C16" i="14"/>
  <c r="C17" i="14"/>
  <c r="C18" i="14"/>
  <c r="C19" i="14"/>
  <c r="C20" i="14"/>
  <c r="C21" i="14"/>
  <c r="C22" i="14"/>
  <c r="C23" i="14"/>
  <c r="C12" i="14"/>
  <c r="D31" i="14"/>
  <c r="E31" i="14"/>
  <c r="D32" i="14"/>
  <c r="E32" i="14"/>
  <c r="D33" i="14"/>
  <c r="E33" i="14"/>
  <c r="D34" i="14"/>
  <c r="E34" i="14"/>
  <c r="D35" i="14"/>
  <c r="E35" i="14"/>
  <c r="D36" i="14"/>
  <c r="E36" i="14"/>
  <c r="D37" i="14"/>
  <c r="E37" i="14"/>
  <c r="D38" i="14"/>
  <c r="E38" i="14"/>
  <c r="D39" i="14"/>
  <c r="E39" i="14"/>
  <c r="D40" i="14"/>
  <c r="E40" i="14"/>
  <c r="D41" i="14"/>
  <c r="E41" i="14"/>
  <c r="D42" i="14"/>
  <c r="E42" i="14"/>
  <c r="C32" i="14"/>
  <c r="C33" i="14"/>
  <c r="C34" i="14"/>
  <c r="C35" i="14"/>
  <c r="C36" i="14"/>
  <c r="C37" i="14"/>
  <c r="C38" i="14"/>
  <c r="C39" i="14"/>
  <c r="C40" i="14"/>
  <c r="C41" i="14"/>
  <c r="C42" i="14"/>
  <c r="C31" i="14"/>
  <c r="C61" i="16" l="1"/>
  <c r="C65" i="16"/>
  <c r="C57" i="16"/>
  <c r="D26" i="16"/>
  <c r="T18" i="16"/>
  <c r="C26" i="16"/>
  <c r="T26" i="16"/>
  <c r="P26" i="16"/>
  <c r="Q22" i="16"/>
  <c r="U18" i="16"/>
  <c r="O18" i="16"/>
  <c r="P18" i="16"/>
  <c r="M22" i="16"/>
  <c r="I22" i="16"/>
  <c r="I18" i="16"/>
  <c r="E18" i="16"/>
  <c r="L14" i="16"/>
  <c r="H14" i="16"/>
  <c r="F14" i="16"/>
  <c r="N18" i="16"/>
  <c r="N26" i="16"/>
  <c r="U26" i="16"/>
  <c r="O26" i="16"/>
  <c r="Q14" i="16"/>
  <c r="C14" i="16"/>
  <c r="I26" i="16"/>
  <c r="E26" i="16"/>
  <c r="L22" i="16"/>
  <c r="H22" i="16"/>
  <c r="F22" i="16"/>
  <c r="J18" i="16"/>
  <c r="D18" i="16"/>
  <c r="N22" i="16"/>
  <c r="T14" i="16"/>
  <c r="K22" i="16"/>
  <c r="G22" i="16"/>
  <c r="K14" i="16"/>
  <c r="G14" i="16"/>
  <c r="V22" i="16"/>
  <c r="R22" i="16"/>
  <c r="V14" i="16"/>
  <c r="R14" i="16"/>
  <c r="K26" i="16"/>
  <c r="G26" i="16"/>
  <c r="K18" i="16"/>
  <c r="G18" i="16"/>
  <c r="V26" i="16"/>
  <c r="R26" i="16"/>
  <c r="V18" i="16"/>
  <c r="R18" i="16"/>
  <c r="K42" i="15"/>
  <c r="K35" i="14"/>
  <c r="K39" i="14"/>
  <c r="I31" i="13"/>
  <c r="J31" i="13"/>
  <c r="I32" i="13"/>
  <c r="K32" i="13" s="1"/>
  <c r="J32" i="13"/>
  <c r="I33" i="13"/>
  <c r="J33" i="13"/>
  <c r="K33" i="13" s="1"/>
  <c r="I34" i="13"/>
  <c r="J34" i="13"/>
  <c r="I35" i="13"/>
  <c r="J35" i="13"/>
  <c r="I36" i="13"/>
  <c r="K36" i="13" s="1"/>
  <c r="J36" i="13"/>
  <c r="I37" i="13"/>
  <c r="J37" i="13"/>
  <c r="K37" i="13" s="1"/>
  <c r="I38" i="13"/>
  <c r="J38" i="13"/>
  <c r="I39" i="13"/>
  <c r="J39" i="13"/>
  <c r="I40" i="13"/>
  <c r="J40" i="13"/>
  <c r="K40" i="13" s="1"/>
  <c r="I41" i="13"/>
  <c r="J41" i="13"/>
  <c r="I42" i="13"/>
  <c r="K42" i="13" s="1"/>
  <c r="J42" i="13"/>
  <c r="H32" i="13"/>
  <c r="H33" i="13"/>
  <c r="H34" i="13"/>
  <c r="H35" i="13"/>
  <c r="H36" i="13"/>
  <c r="H37" i="13"/>
  <c r="H38" i="13"/>
  <c r="H39" i="13"/>
  <c r="K39" i="13" s="1"/>
  <c r="H40" i="13"/>
  <c r="H41" i="13"/>
  <c r="H42" i="13"/>
  <c r="H31" i="13"/>
  <c r="K31" i="13" s="1"/>
  <c r="D31" i="13"/>
  <c r="E31" i="13"/>
  <c r="D32" i="13"/>
  <c r="F32" i="13" s="1"/>
  <c r="E32" i="13"/>
  <c r="D33" i="13"/>
  <c r="E33" i="13"/>
  <c r="D34" i="13"/>
  <c r="E34" i="13"/>
  <c r="D35" i="13"/>
  <c r="E35" i="13"/>
  <c r="D36" i="13"/>
  <c r="F36" i="13" s="1"/>
  <c r="E36" i="13"/>
  <c r="D37" i="13"/>
  <c r="E37" i="13"/>
  <c r="D38" i="13"/>
  <c r="E38" i="13"/>
  <c r="D39" i="13"/>
  <c r="E39" i="13"/>
  <c r="D40" i="13"/>
  <c r="E40" i="13"/>
  <c r="F40" i="13" s="1"/>
  <c r="D41" i="13"/>
  <c r="E41" i="13"/>
  <c r="D42" i="13"/>
  <c r="F42" i="13" s="1"/>
  <c r="E42" i="13"/>
  <c r="C32" i="13"/>
  <c r="C33" i="13"/>
  <c r="C34" i="13"/>
  <c r="C35" i="13"/>
  <c r="C36" i="13"/>
  <c r="C37" i="13"/>
  <c r="C38" i="13"/>
  <c r="C39" i="13"/>
  <c r="F39" i="13" s="1"/>
  <c r="C40" i="13"/>
  <c r="C41" i="13"/>
  <c r="C42" i="13"/>
  <c r="C31" i="13"/>
  <c r="K41" i="13"/>
  <c r="K38" i="13"/>
  <c r="K35" i="13"/>
  <c r="K34" i="13"/>
  <c r="F41" i="13"/>
  <c r="F38" i="13"/>
  <c r="F37" i="13"/>
  <c r="F35" i="13"/>
  <c r="F34" i="13"/>
  <c r="F33" i="13"/>
  <c r="N12" i="13"/>
  <c r="O12" i="13"/>
  <c r="P12" i="13"/>
  <c r="Q12" i="13"/>
  <c r="R12" i="13"/>
  <c r="S12" i="13"/>
  <c r="T12" i="13"/>
  <c r="U12" i="13"/>
  <c r="V12" i="13"/>
  <c r="W12" i="13"/>
  <c r="X12" i="13"/>
  <c r="N13" i="13"/>
  <c r="O13" i="13"/>
  <c r="P13" i="13"/>
  <c r="Q13" i="13"/>
  <c r="R13" i="13"/>
  <c r="S13" i="13"/>
  <c r="T13" i="13"/>
  <c r="U13" i="13"/>
  <c r="V13" i="13"/>
  <c r="W13" i="13"/>
  <c r="X13" i="13"/>
  <c r="N14" i="13"/>
  <c r="O14" i="13"/>
  <c r="P14" i="13"/>
  <c r="Q14" i="13"/>
  <c r="R14" i="13"/>
  <c r="S14" i="13"/>
  <c r="T14" i="13"/>
  <c r="U14" i="13"/>
  <c r="V14" i="13"/>
  <c r="W14" i="13"/>
  <c r="X14" i="13"/>
  <c r="N15" i="13"/>
  <c r="O15" i="13"/>
  <c r="P15" i="13"/>
  <c r="Q15" i="13"/>
  <c r="R15" i="13"/>
  <c r="S15" i="13"/>
  <c r="T15" i="13"/>
  <c r="U15" i="13"/>
  <c r="V15" i="13"/>
  <c r="W15" i="13"/>
  <c r="X15" i="13"/>
  <c r="N16" i="13"/>
  <c r="O16" i="13"/>
  <c r="P16" i="13"/>
  <c r="Q16" i="13"/>
  <c r="R16" i="13"/>
  <c r="S16" i="13"/>
  <c r="T16" i="13"/>
  <c r="U16" i="13"/>
  <c r="V16" i="13"/>
  <c r="W16" i="13"/>
  <c r="X16" i="13"/>
  <c r="N17" i="13"/>
  <c r="O17" i="13"/>
  <c r="P17" i="13"/>
  <c r="Q17" i="13"/>
  <c r="R17" i="13"/>
  <c r="S17" i="13"/>
  <c r="T17" i="13"/>
  <c r="U17" i="13"/>
  <c r="V17" i="13"/>
  <c r="W17" i="13"/>
  <c r="X17" i="13"/>
  <c r="N18" i="13"/>
  <c r="O18" i="13"/>
  <c r="P18" i="13"/>
  <c r="Q18" i="13"/>
  <c r="R18" i="13"/>
  <c r="S18" i="13"/>
  <c r="T18" i="13"/>
  <c r="U18" i="13"/>
  <c r="V18" i="13"/>
  <c r="W18" i="13"/>
  <c r="X18" i="13"/>
  <c r="N19" i="13"/>
  <c r="O19" i="13"/>
  <c r="P19" i="13"/>
  <c r="Q19" i="13"/>
  <c r="R19" i="13"/>
  <c r="S19" i="13"/>
  <c r="T19" i="13"/>
  <c r="U19" i="13"/>
  <c r="V19" i="13"/>
  <c r="W19" i="13"/>
  <c r="X19" i="13"/>
  <c r="N20" i="13"/>
  <c r="O20" i="13"/>
  <c r="P20" i="13"/>
  <c r="Q20" i="13"/>
  <c r="R20" i="13"/>
  <c r="S20" i="13"/>
  <c r="T20" i="13"/>
  <c r="U20" i="13"/>
  <c r="V20" i="13"/>
  <c r="W20" i="13"/>
  <c r="X20" i="13"/>
  <c r="N21" i="13"/>
  <c r="O21" i="13"/>
  <c r="P21" i="13"/>
  <c r="Q21" i="13"/>
  <c r="R21" i="13"/>
  <c r="S21" i="13"/>
  <c r="T21" i="13"/>
  <c r="U21" i="13"/>
  <c r="V21" i="13"/>
  <c r="W21" i="13"/>
  <c r="X21" i="13"/>
  <c r="N22" i="13"/>
  <c r="O22" i="13"/>
  <c r="P22" i="13"/>
  <c r="Q22" i="13"/>
  <c r="R22" i="13"/>
  <c r="S22" i="13"/>
  <c r="T22" i="13"/>
  <c r="U22" i="13"/>
  <c r="V22" i="13"/>
  <c r="W22" i="13"/>
  <c r="X22" i="13"/>
  <c r="N23" i="13"/>
  <c r="O23" i="13"/>
  <c r="P23" i="13"/>
  <c r="Q23" i="13"/>
  <c r="R23" i="13"/>
  <c r="S23" i="13"/>
  <c r="T23" i="13"/>
  <c r="U23" i="13"/>
  <c r="V23" i="13"/>
  <c r="W23" i="13"/>
  <c r="X23" i="13"/>
  <c r="D12" i="13"/>
  <c r="E12" i="13"/>
  <c r="F12" i="13"/>
  <c r="G12" i="13"/>
  <c r="H12" i="13"/>
  <c r="I12" i="13"/>
  <c r="J12" i="13"/>
  <c r="K12" i="13"/>
  <c r="L12" i="13"/>
  <c r="M12" i="13"/>
  <c r="D13" i="13"/>
  <c r="E13" i="13"/>
  <c r="F13" i="13"/>
  <c r="G13" i="13"/>
  <c r="H13" i="13"/>
  <c r="I13" i="13"/>
  <c r="J13" i="13"/>
  <c r="K13" i="13"/>
  <c r="L13" i="13"/>
  <c r="M13" i="13"/>
  <c r="D14" i="13"/>
  <c r="E14" i="13"/>
  <c r="F14" i="13"/>
  <c r="G14" i="13"/>
  <c r="H14" i="13"/>
  <c r="I14" i="13"/>
  <c r="J14" i="13"/>
  <c r="K14" i="13"/>
  <c r="L14" i="13"/>
  <c r="M14" i="13"/>
  <c r="D15" i="13"/>
  <c r="E15" i="13"/>
  <c r="F15" i="13"/>
  <c r="G15" i="13"/>
  <c r="H15" i="13"/>
  <c r="I15" i="13"/>
  <c r="J15" i="13"/>
  <c r="K15" i="13"/>
  <c r="L15" i="13"/>
  <c r="M15" i="13"/>
  <c r="D16" i="13"/>
  <c r="E16" i="13"/>
  <c r="F16" i="13"/>
  <c r="G16" i="13"/>
  <c r="H16" i="13"/>
  <c r="I16" i="13"/>
  <c r="J16" i="13"/>
  <c r="K16" i="13"/>
  <c r="L16" i="13"/>
  <c r="M16" i="13"/>
  <c r="D17" i="13"/>
  <c r="E17" i="13"/>
  <c r="F17" i="13"/>
  <c r="G17" i="13"/>
  <c r="H17" i="13"/>
  <c r="I17" i="13"/>
  <c r="J17" i="13"/>
  <c r="K17" i="13"/>
  <c r="L17" i="13"/>
  <c r="M17" i="13"/>
  <c r="D18" i="13"/>
  <c r="E18" i="13"/>
  <c r="F18" i="13"/>
  <c r="G18" i="13"/>
  <c r="H18" i="13"/>
  <c r="I18" i="13"/>
  <c r="J18" i="13"/>
  <c r="K18" i="13"/>
  <c r="L18" i="13"/>
  <c r="M18" i="13"/>
  <c r="D19" i="13"/>
  <c r="E19" i="13"/>
  <c r="F19" i="13"/>
  <c r="G19" i="13"/>
  <c r="H19" i="13"/>
  <c r="I19" i="13"/>
  <c r="J19" i="13"/>
  <c r="K19" i="13"/>
  <c r="L19" i="13"/>
  <c r="M19" i="13"/>
  <c r="D20" i="13"/>
  <c r="E20" i="13"/>
  <c r="F20" i="13"/>
  <c r="G20" i="13"/>
  <c r="H20" i="13"/>
  <c r="I20" i="13"/>
  <c r="J20" i="13"/>
  <c r="K20" i="13"/>
  <c r="L20" i="13"/>
  <c r="M20" i="13"/>
  <c r="D21" i="13"/>
  <c r="E21" i="13"/>
  <c r="F21" i="13"/>
  <c r="G21" i="13"/>
  <c r="H21" i="13"/>
  <c r="I21" i="13"/>
  <c r="J21" i="13"/>
  <c r="K21" i="13"/>
  <c r="L21" i="13"/>
  <c r="M21" i="13"/>
  <c r="D22" i="13"/>
  <c r="E22" i="13"/>
  <c r="F22" i="13"/>
  <c r="G22" i="13"/>
  <c r="H22" i="13"/>
  <c r="I22" i="13"/>
  <c r="J22" i="13"/>
  <c r="K22" i="13"/>
  <c r="L22" i="13"/>
  <c r="M22" i="13"/>
  <c r="D23" i="13"/>
  <c r="E23" i="13"/>
  <c r="F23" i="13"/>
  <c r="G23" i="13"/>
  <c r="H23" i="13"/>
  <c r="I23" i="13"/>
  <c r="J23" i="13"/>
  <c r="K23" i="13"/>
  <c r="L23" i="13"/>
  <c r="M23" i="13"/>
  <c r="C13" i="13"/>
  <c r="C14" i="13"/>
  <c r="C15" i="13"/>
  <c r="C16" i="13"/>
  <c r="C17" i="13"/>
  <c r="C18" i="13"/>
  <c r="C19" i="13"/>
  <c r="C20" i="13"/>
  <c r="C21" i="13"/>
  <c r="C22" i="13"/>
  <c r="C23" i="13"/>
  <c r="C12" i="13"/>
  <c r="F31" i="13" l="1"/>
</calcChain>
</file>

<file path=xl/sharedStrings.xml><?xml version="1.0" encoding="utf-8"?>
<sst xmlns="http://schemas.openxmlformats.org/spreadsheetml/2006/main" count="1145" uniqueCount="141">
  <si>
    <t>Gene of interest(GOI) in 0h</t>
    <phoneticPr fontId="1"/>
  </si>
  <si>
    <t>27HS</t>
    <phoneticPr fontId="3"/>
  </si>
  <si>
    <t>27HS2</t>
    <phoneticPr fontId="1"/>
  </si>
  <si>
    <t>27HS3</t>
    <phoneticPr fontId="1"/>
  </si>
  <si>
    <t>27HSC</t>
    <phoneticPr fontId="3"/>
  </si>
  <si>
    <t>27HSC2</t>
    <phoneticPr fontId="1"/>
  </si>
  <si>
    <t>27HSC3</t>
    <phoneticPr fontId="1"/>
  </si>
  <si>
    <t>*Each sample was tested three times.</t>
    <phoneticPr fontId="1"/>
  </si>
  <si>
    <t>Reference gene(RG) in 0h</t>
    <phoneticPr fontId="1"/>
  </si>
  <si>
    <t>Supplemental Data S2. Expression data of virulence genes of Psa1, Psa3, and Psg</t>
    <phoneticPr fontId="1"/>
  </si>
  <si>
    <t>27LB</t>
    <phoneticPr fontId="3"/>
  </si>
  <si>
    <t>27LB2</t>
    <phoneticPr fontId="1"/>
  </si>
  <si>
    <t>27LB3</t>
    <phoneticPr fontId="1"/>
  </si>
  <si>
    <t>argK</t>
  </si>
  <si>
    <t>argD</t>
  </si>
  <si>
    <t>hopAS1</t>
  </si>
  <si>
    <t>hrpK</t>
  </si>
  <si>
    <t>avrE</t>
  </si>
  <si>
    <t>hopM1</t>
  </si>
  <si>
    <t>hopD1</t>
  </si>
  <si>
    <t>hopQ1</t>
  </si>
  <si>
    <t>hopAE1</t>
  </si>
  <si>
    <t>hopAZ1</t>
  </si>
  <si>
    <t>hrpL</t>
  </si>
  <si>
    <t>Ct values of GOI of Psa1 in 0h culture</t>
    <phoneticPr fontId="1"/>
  </si>
  <si>
    <t>Ct values of RG of Psa1 in 0h culture</t>
    <phoneticPr fontId="1"/>
  </si>
  <si>
    <r>
      <t>Sample</t>
    </r>
    <r>
      <rPr>
        <sz val="12"/>
        <color theme="1"/>
        <rFont val="游ゴシック"/>
        <family val="3"/>
        <charset val="128"/>
      </rPr>
      <t>＼</t>
    </r>
    <r>
      <rPr>
        <sz val="12"/>
        <color theme="1"/>
        <rFont val="Arial"/>
        <family val="2"/>
      </rPr>
      <t>Gene</t>
    </r>
    <phoneticPr fontId="1"/>
  </si>
  <si>
    <r>
      <t>27</t>
    </r>
    <r>
      <rPr>
        <i/>
        <sz val="12"/>
        <rFont val="Arial"/>
        <family val="2"/>
      </rPr>
      <t>hrp</t>
    </r>
    <phoneticPr fontId="3"/>
  </si>
  <si>
    <r>
      <t>27</t>
    </r>
    <r>
      <rPr>
        <i/>
        <sz val="12"/>
        <color theme="1"/>
        <rFont val="Arial"/>
        <family val="2"/>
      </rPr>
      <t>hrp</t>
    </r>
    <r>
      <rPr>
        <sz val="12"/>
        <color theme="1"/>
        <rFont val="Arial"/>
        <family val="2"/>
      </rPr>
      <t>2</t>
    </r>
    <phoneticPr fontId="1"/>
  </si>
  <si>
    <r>
      <t>27</t>
    </r>
    <r>
      <rPr>
        <i/>
        <sz val="12"/>
        <color theme="1"/>
        <rFont val="Arial"/>
        <family val="2"/>
      </rPr>
      <t>hrp</t>
    </r>
    <r>
      <rPr>
        <sz val="12"/>
        <color theme="1"/>
        <rFont val="Arial"/>
        <family val="2"/>
      </rPr>
      <t>3</t>
    </r>
    <phoneticPr fontId="1"/>
  </si>
  <si>
    <r>
      <t>bi-glu</t>
    </r>
    <r>
      <rPr>
        <vertAlign val="superscript"/>
        <sz val="12"/>
        <color theme="1"/>
        <rFont val="Arial"/>
        <family val="2"/>
      </rPr>
      <t>a</t>
    </r>
    <phoneticPr fontId="1"/>
  </si>
  <si>
    <r>
      <t>ftrA</t>
    </r>
    <r>
      <rPr>
        <i/>
        <vertAlign val="superscript"/>
        <sz val="12"/>
        <color theme="1"/>
        <rFont val="Arial"/>
        <family val="2"/>
      </rPr>
      <t>b</t>
    </r>
    <phoneticPr fontId="1"/>
  </si>
  <si>
    <r>
      <t>50S</t>
    </r>
    <r>
      <rPr>
        <vertAlign val="superscript"/>
        <sz val="12"/>
        <color theme="1"/>
        <rFont val="Arial"/>
        <family val="2"/>
      </rPr>
      <t>c</t>
    </r>
    <phoneticPr fontId="1"/>
  </si>
  <si>
    <r>
      <rPr>
        <vertAlign val="superscript"/>
        <sz val="11"/>
        <color theme="1"/>
        <rFont val="Arial"/>
        <family val="2"/>
      </rPr>
      <t>a</t>
    </r>
    <r>
      <rPr>
        <sz val="11"/>
        <color theme="1"/>
        <rFont val="Arial"/>
        <family val="2"/>
      </rPr>
      <t>, bifunctional glutamine synthase adenylyltransferase.deadenyltransfrease (Gene ID: BUE60_20815 in Psa6)</t>
    </r>
    <phoneticPr fontId="1"/>
  </si>
  <si>
    <r>
      <rPr>
        <vertAlign val="superscript"/>
        <sz val="11"/>
        <color theme="1"/>
        <rFont val="Arial"/>
        <family val="2"/>
      </rPr>
      <t>c</t>
    </r>
    <r>
      <rPr>
        <sz val="11"/>
        <color theme="1"/>
        <rFont val="Arial"/>
        <family val="2"/>
      </rPr>
      <t>, 50S ribosomal protein L13 (Gene ID: BUE60_05245 in Psa6)</t>
    </r>
    <phoneticPr fontId="1"/>
  </si>
  <si>
    <t>Sheet 1. raw data of Ct value at 0h of Psa1 in RT-qPCR analysis</t>
    <phoneticPr fontId="1"/>
  </si>
  <si>
    <t>Ct values of RG of Psa3 in 0h culture</t>
    <phoneticPr fontId="1"/>
  </si>
  <si>
    <t>Ct values of GOI of Psa3 in 0h culture</t>
    <phoneticPr fontId="1"/>
  </si>
  <si>
    <t>Sheet 2. raw data of Ct value at 0h of Psa3 in RT-qPCR analysis</t>
    <phoneticPr fontId="1"/>
  </si>
  <si>
    <t>Sheet 3. raw data of Ct value at 0h of Psg in RT-qPCR analysis</t>
    <phoneticPr fontId="1"/>
  </si>
  <si>
    <t>cfa1</t>
  </si>
  <si>
    <t>cmaD</t>
  </si>
  <si>
    <t>Ct values of GOI of Psg in 0h culture</t>
    <phoneticPr fontId="1"/>
  </si>
  <si>
    <r>
      <rPr>
        <vertAlign val="superscript"/>
        <sz val="11"/>
        <color theme="1"/>
        <rFont val="Arial"/>
        <family val="2"/>
      </rPr>
      <t>b</t>
    </r>
    <r>
      <rPr>
        <sz val="11"/>
        <color theme="1"/>
        <rFont val="Arial"/>
        <family val="2"/>
      </rPr>
      <t xml:space="preserve">, transcriptional regulator </t>
    </r>
    <r>
      <rPr>
        <i/>
        <sz val="11"/>
        <color theme="1"/>
        <rFont val="Arial"/>
        <family val="2"/>
      </rPr>
      <t>ftrA</t>
    </r>
    <r>
      <rPr>
        <sz val="11"/>
        <color theme="1"/>
        <rFont val="Arial"/>
        <family val="2"/>
      </rPr>
      <t xml:space="preserve"> (Gene ID: BUE60_17705 in Psa6)</t>
    </r>
    <phoneticPr fontId="1"/>
  </si>
  <si>
    <r>
      <t>mATP</t>
    </r>
    <r>
      <rPr>
        <vertAlign val="superscript"/>
        <sz val="12"/>
        <color theme="1"/>
        <rFont val="Arial"/>
        <family val="2"/>
      </rPr>
      <t>b</t>
    </r>
    <phoneticPr fontId="1"/>
  </si>
  <si>
    <t>Sheet 4. raw data of Ct value at 3h of Psa1 in RT-qPCR analysis</t>
    <phoneticPr fontId="1"/>
  </si>
  <si>
    <t>Sheet 5. raw data of Ct value at 3h of Psa3 in RT-qPCR analysis</t>
    <phoneticPr fontId="1"/>
  </si>
  <si>
    <t>Ct values of GOI of Psa1 in 3h culture</t>
    <phoneticPr fontId="1"/>
  </si>
  <si>
    <t>Ct values of RG of Psa1 in 3h culture</t>
    <phoneticPr fontId="1"/>
  </si>
  <si>
    <t>Ct values of GOI of Psa3 in 3h culture</t>
    <phoneticPr fontId="1"/>
  </si>
  <si>
    <t>Ct values of RG of Psa3 in 3h culture</t>
    <phoneticPr fontId="1"/>
  </si>
  <si>
    <t>Ct values of RG of Psg in 0h culture</t>
    <phoneticPr fontId="1"/>
  </si>
  <si>
    <t>Sheet 6. raw data of Ct value at 3h of Psg in RT-qPCR analysis</t>
    <phoneticPr fontId="1"/>
  </si>
  <si>
    <t>Ct values of GOI of Psg in 3h culture</t>
    <phoneticPr fontId="1"/>
  </si>
  <si>
    <t>Ct values of RG of Psg in 3h culture</t>
    <phoneticPr fontId="1"/>
  </si>
  <si>
    <t>Sheet 7. raw data of Ct value at 6h of Psa1 in RT-qPCR analysis</t>
    <phoneticPr fontId="1"/>
  </si>
  <si>
    <t>Ct values of GOI of Psa1 in 6h culture</t>
    <phoneticPr fontId="1"/>
  </si>
  <si>
    <t>Ct values of RG of Psa1 in 6h culture</t>
    <phoneticPr fontId="1"/>
  </si>
  <si>
    <t>Sheet 8. raw data of Ct value at 6h of Psa3 in RT-qPCR analysis</t>
    <phoneticPr fontId="1"/>
  </si>
  <si>
    <t>Ct values of GOI of Psa3 in 6h culture</t>
    <phoneticPr fontId="1"/>
  </si>
  <si>
    <t>Ct values of RG of Psa3 in 6h culture</t>
    <phoneticPr fontId="1"/>
  </si>
  <si>
    <t>Sheet 9. raw data of Ct value at 6h of Psg in RT-qPCR analysis</t>
    <phoneticPr fontId="1"/>
  </si>
  <si>
    <t>Ct values of GOI of Psg in 6h culture</t>
    <phoneticPr fontId="1"/>
  </si>
  <si>
    <t>Ct values of RG of Psg in 6h culture</t>
    <phoneticPr fontId="1"/>
  </si>
  <si>
    <t>Gene of interest(GOI) in 3h</t>
    <phoneticPr fontId="1"/>
  </si>
  <si>
    <t>Reference gene(RG) in 3h</t>
    <phoneticPr fontId="1"/>
  </si>
  <si>
    <t>Reference gene(RG) in 6h</t>
    <phoneticPr fontId="1"/>
  </si>
  <si>
    <t>Gene of interest(GOI) in 6h</t>
    <phoneticPr fontId="1"/>
  </si>
  <si>
    <t>ΔCt(RG 3h-0h, 6h-0h)</t>
    <phoneticPr fontId="1"/>
  </si>
  <si>
    <r>
      <t>ΔCt(GOI 3h-0h</t>
    </r>
    <r>
      <rPr>
        <sz val="12"/>
        <color theme="1"/>
        <rFont val="游ゴシック"/>
        <family val="2"/>
        <charset val="128"/>
      </rPr>
      <t>, 6h-0h</t>
    </r>
    <r>
      <rPr>
        <sz val="12"/>
        <color theme="1"/>
        <rFont val="Arial"/>
        <family val="2"/>
      </rPr>
      <t>)</t>
    </r>
    <phoneticPr fontId="1"/>
  </si>
  <si>
    <t>ΔCt values of GOI in 3h-0h of Psa1</t>
    <phoneticPr fontId="1"/>
  </si>
  <si>
    <t>ΔCt values of GOI in 6h-0h of Psa1</t>
    <phoneticPr fontId="1"/>
  </si>
  <si>
    <t>ΔCt values of RG in 3h-0h of Psa1</t>
    <phoneticPr fontId="1"/>
  </si>
  <si>
    <r>
      <t xml:space="preserve">ΔCt values of RG in </t>
    </r>
    <r>
      <rPr>
        <sz val="10"/>
        <color theme="1"/>
        <rFont val="游ゴシック"/>
        <family val="2"/>
        <charset val="128"/>
      </rPr>
      <t>6</t>
    </r>
    <r>
      <rPr>
        <sz val="10"/>
        <color theme="1"/>
        <rFont val="Arial"/>
        <family val="2"/>
      </rPr>
      <t>h-0h of Psa1</t>
    </r>
    <phoneticPr fontId="1"/>
  </si>
  <si>
    <r>
      <t>Sheet 10. ΔCt value at 3h</t>
    </r>
    <r>
      <rPr>
        <b/>
        <sz val="16"/>
        <color theme="1"/>
        <rFont val="游ゴシック"/>
        <family val="2"/>
        <charset val="128"/>
      </rPr>
      <t xml:space="preserve"> and 6h of Psa1</t>
    </r>
    <r>
      <rPr>
        <b/>
        <sz val="16"/>
        <color theme="1"/>
        <rFont val="Arial"/>
        <family val="2"/>
      </rPr>
      <t xml:space="preserve"> in RT-qPCR analysis</t>
    </r>
    <phoneticPr fontId="1"/>
  </si>
  <si>
    <r>
      <t>Sheet 11. ΔCt value at 3h</t>
    </r>
    <r>
      <rPr>
        <b/>
        <sz val="16"/>
        <color theme="1"/>
        <rFont val="游ゴシック"/>
        <family val="2"/>
        <charset val="128"/>
      </rPr>
      <t xml:space="preserve"> and 6h of Psa3</t>
    </r>
    <r>
      <rPr>
        <b/>
        <sz val="16"/>
        <color theme="1"/>
        <rFont val="Arial"/>
        <family val="2"/>
      </rPr>
      <t xml:space="preserve"> in RT-qPCR analysis</t>
    </r>
    <phoneticPr fontId="1"/>
  </si>
  <si>
    <t>Sheet 12. ΔCt value at 3h and 6h of Psg in RT-qPCR analysis</t>
    <phoneticPr fontId="1"/>
  </si>
  <si>
    <r>
      <t>Sheet 14. ΔΔCt values of genes of interest in 3h and 6h of Psa</t>
    </r>
    <r>
      <rPr>
        <b/>
        <sz val="16"/>
        <color theme="1"/>
        <rFont val="游ゴシック"/>
        <family val="2"/>
        <charset val="128"/>
      </rPr>
      <t>3</t>
    </r>
    <phoneticPr fontId="1"/>
  </si>
  <si>
    <t>Sheet 15. ΔΔCt values of genes of interest in 3h and 6h of Psg</t>
    <phoneticPr fontId="1"/>
  </si>
  <si>
    <r>
      <t xml:space="preserve">Sheet 16. Normalized relative quantity (ΔΔCt values of genes of interest in </t>
    </r>
    <r>
      <rPr>
        <b/>
        <sz val="16"/>
        <color theme="1"/>
        <rFont val="游ゴシック"/>
        <family val="2"/>
        <charset val="128"/>
      </rPr>
      <t xml:space="preserve">3h and </t>
    </r>
    <r>
      <rPr>
        <b/>
        <sz val="16"/>
        <color theme="1"/>
        <rFont val="Arial"/>
        <family val="2"/>
      </rPr>
      <t>6h</t>
    </r>
    <r>
      <rPr>
        <b/>
        <sz val="16"/>
        <color theme="1"/>
        <rFont val="游ゴシック"/>
        <family val="2"/>
        <charset val="128"/>
      </rPr>
      <t xml:space="preserve"> of Psa1, Psa3 and Psg</t>
    </r>
    <r>
      <rPr>
        <b/>
        <sz val="16"/>
        <color theme="1"/>
        <rFont val="Arial"/>
        <family val="2"/>
      </rPr>
      <t>)</t>
    </r>
    <phoneticPr fontId="1"/>
  </si>
  <si>
    <t>Psa1</t>
    <phoneticPr fontId="1"/>
  </si>
  <si>
    <t>NRQ in 3h of Psa1</t>
    <phoneticPr fontId="1"/>
  </si>
  <si>
    <t>NRQ in 6h of Psa1</t>
    <phoneticPr fontId="1"/>
  </si>
  <si>
    <t>Psa3</t>
    <phoneticPr fontId="1"/>
  </si>
  <si>
    <t>NRQ in 3h of Psa3</t>
    <phoneticPr fontId="1"/>
  </si>
  <si>
    <t>NRQ in 6h of Psa3</t>
    <phoneticPr fontId="1"/>
  </si>
  <si>
    <t>Psg</t>
    <phoneticPr fontId="1"/>
  </si>
  <si>
    <t>NRQ in 3h of Psg</t>
    <phoneticPr fontId="1"/>
  </si>
  <si>
    <t>NRQ in 6h of Psg</t>
    <phoneticPr fontId="1"/>
  </si>
  <si>
    <t>Average of NRQ in 3h of Psa1</t>
    <phoneticPr fontId="1"/>
  </si>
  <si>
    <r>
      <t>27HS; HS medium at 27</t>
    </r>
    <r>
      <rPr>
        <sz val="11"/>
        <color theme="1"/>
        <rFont val="Segoe UI Symbol"/>
        <family val="3"/>
      </rPr>
      <t>℃</t>
    </r>
    <r>
      <rPr>
        <sz val="11"/>
        <color theme="1"/>
        <rFont val="Arial"/>
        <family val="2"/>
      </rPr>
      <t>, 27HSC; HSC medium at 27</t>
    </r>
    <r>
      <rPr>
        <sz val="11"/>
        <color theme="1"/>
        <rFont val="Segoe UI Symbol"/>
        <family val="3"/>
      </rPr>
      <t>℃</t>
    </r>
    <r>
      <rPr>
        <sz val="11"/>
        <color theme="1"/>
        <rFont val="Arial"/>
        <family val="2"/>
      </rPr>
      <t>, 27LB; LB medium at 27</t>
    </r>
    <r>
      <rPr>
        <sz val="11"/>
        <color theme="1"/>
        <rFont val="Segoe UI Symbol"/>
        <family val="3"/>
      </rPr>
      <t>℃</t>
    </r>
    <r>
      <rPr>
        <sz val="11"/>
        <color theme="1"/>
        <rFont val="Arial"/>
        <family val="2"/>
      </rPr>
      <t>, 27hrp; hrp-inducing medium at 27</t>
    </r>
    <r>
      <rPr>
        <sz val="11"/>
        <color theme="1"/>
        <rFont val="Segoe UI Symbol"/>
        <family val="3"/>
      </rPr>
      <t>℃</t>
    </r>
    <r>
      <rPr>
        <sz val="11"/>
        <color theme="1"/>
        <rFont val="Arial"/>
        <family val="2"/>
      </rPr>
      <t xml:space="preserve">. </t>
    </r>
    <phoneticPr fontId="1"/>
  </si>
  <si>
    <t>Average of NRQ in 3h of Psa3</t>
    <phoneticPr fontId="1"/>
  </si>
  <si>
    <t>Average of NRQ in 6h of Psa1</t>
    <phoneticPr fontId="1"/>
  </si>
  <si>
    <t>Average of NRQ in 6h of Psa3</t>
    <phoneticPr fontId="1"/>
  </si>
  <si>
    <t>Average of NRQ in 3h of Psg</t>
    <phoneticPr fontId="1"/>
  </si>
  <si>
    <t>Average of NRQ in 6h of Psg</t>
    <phoneticPr fontId="1"/>
  </si>
  <si>
    <r>
      <rPr>
        <vertAlign val="superscript"/>
        <sz val="11"/>
        <color theme="1"/>
        <rFont val="Arial"/>
        <family val="2"/>
      </rPr>
      <t>a</t>
    </r>
    <r>
      <rPr>
        <sz val="11"/>
        <color theme="1"/>
        <rFont val="Arial"/>
        <family val="2"/>
      </rPr>
      <t>, bifunctional glutamine synthase adenylyltransferase.deadenyltransfrease (Gene ID: ALP07_00143 in Psg)</t>
    </r>
    <phoneticPr fontId="1"/>
  </si>
  <si>
    <r>
      <rPr>
        <vertAlign val="superscript"/>
        <sz val="11"/>
        <color theme="1"/>
        <rFont val="Arial"/>
        <family val="2"/>
      </rPr>
      <t>b</t>
    </r>
    <r>
      <rPr>
        <sz val="11"/>
        <color theme="1"/>
        <rFont val="Arial"/>
        <family val="2"/>
      </rPr>
      <t>, microcin ABC transporter ATP-binding protein (Gene ID: ALP07_02752 in Psg)</t>
    </r>
    <phoneticPr fontId="1"/>
  </si>
  <si>
    <r>
      <rPr>
        <i/>
        <sz val="12"/>
        <color theme="1"/>
        <rFont val="Arial"/>
        <family val="2"/>
      </rPr>
      <t>dusA</t>
    </r>
    <r>
      <rPr>
        <vertAlign val="superscript"/>
        <sz val="12"/>
        <color theme="1"/>
        <rFont val="Arial"/>
        <family val="2"/>
      </rPr>
      <t>c</t>
    </r>
    <phoneticPr fontId="1"/>
  </si>
  <si>
    <r>
      <rPr>
        <vertAlign val="superscript"/>
        <sz val="11"/>
        <color theme="1"/>
        <rFont val="Arial"/>
        <family val="2"/>
      </rPr>
      <t>c</t>
    </r>
    <r>
      <rPr>
        <sz val="11"/>
        <color theme="1"/>
        <rFont val="Arial"/>
        <family val="2"/>
      </rPr>
      <t>, tRNA dihydrouridine(20/20a) synthase dusA (Gene ID: ALP76_01918 in Psg)</t>
    </r>
    <phoneticPr fontId="1"/>
  </si>
  <si>
    <t>Amplificaton efficiency</t>
    <phoneticPr fontId="1"/>
  </si>
  <si>
    <r>
      <t xml:space="preserve">Sheet 13. Expression values as real numbers at 3h </t>
    </r>
    <r>
      <rPr>
        <b/>
        <sz val="16"/>
        <color theme="1"/>
        <rFont val="游ゴシック"/>
        <family val="2"/>
        <charset val="128"/>
      </rPr>
      <t xml:space="preserve">and 6h of Psa1 </t>
    </r>
    <r>
      <rPr>
        <b/>
        <sz val="16"/>
        <color theme="1"/>
        <rFont val="Arial"/>
        <family val="2"/>
      </rPr>
      <t>in RT-qPCR analysis</t>
    </r>
    <phoneticPr fontId="1"/>
  </si>
  <si>
    <r>
      <t xml:space="preserve">The expressions of virulence genes of Psa1, Psa3 and Psg were investigated in RT-qPCR analysis described in 'Materials and Methods'.
Expressions of several virulence genes of Psa1, Psa3 and Psg were investigated over time in different culture conditions.
This sheet shows the Ct values </t>
    </r>
    <r>
      <rPr>
        <sz val="14"/>
        <color theme="1"/>
        <rFont val="ＭＳ Ｐ明朝"/>
        <family val="1"/>
        <charset val="128"/>
      </rPr>
      <t>​​</t>
    </r>
    <r>
      <rPr>
        <sz val="14"/>
        <color theme="1"/>
        <rFont val="Times New Roman"/>
        <family val="1"/>
      </rPr>
      <t xml:space="preserve">of genes of interest and the reference genes at the time of 0 h after transferring to the mediums of </t>
    </r>
    <r>
      <rPr>
        <sz val="14"/>
        <color rgb="FFFF0000"/>
        <rFont val="Times New Roman"/>
        <family val="1"/>
      </rPr>
      <t>Psa1</t>
    </r>
    <r>
      <rPr>
        <sz val="14"/>
        <color theme="1"/>
        <rFont val="Times New Roman"/>
        <family val="1"/>
      </rPr>
      <t>.</t>
    </r>
    <phoneticPr fontId="1"/>
  </si>
  <si>
    <r>
      <t xml:space="preserve">The expressions of virulence genes of Psa1, Psa3 and Psg were investigated in RT-qPCR analysis described in 'Materials and Methods'.
Expressions of several virulence genes of Psa1, Psa3 and Psg were investigated over time in different culture conditions.
This sheet shows the Ct values </t>
    </r>
    <r>
      <rPr>
        <sz val="14"/>
        <color theme="1"/>
        <rFont val="ＭＳ Ｐ明朝"/>
        <family val="1"/>
        <charset val="128"/>
      </rPr>
      <t>​​</t>
    </r>
    <r>
      <rPr>
        <sz val="14"/>
        <color theme="1"/>
        <rFont val="Times New Roman"/>
        <family val="1"/>
      </rPr>
      <t xml:space="preserve">of genes of interest and the reference genes at the time of 0 h after transferring to the mediums of </t>
    </r>
    <r>
      <rPr>
        <sz val="14"/>
        <color rgb="FFFF0000"/>
        <rFont val="Times New Roman"/>
        <family val="1"/>
      </rPr>
      <t>Psa3</t>
    </r>
    <r>
      <rPr>
        <sz val="14"/>
        <color theme="1"/>
        <rFont val="Times New Roman"/>
        <family val="1"/>
      </rPr>
      <t>.</t>
    </r>
    <phoneticPr fontId="1"/>
  </si>
  <si>
    <r>
      <t xml:space="preserve">The expressions of virulence genes of Psa1, Psa3 and Psg were investigated in RT-qPCR analysis described in 'Materials and Methods'.
Expressions of several virulence genes of Psa1, Psa3 and Psg were investigated over time in different culture conditions.
This sheet shows the Ct values </t>
    </r>
    <r>
      <rPr>
        <sz val="14"/>
        <color theme="1"/>
        <rFont val="ＭＳ Ｐ明朝"/>
        <family val="1"/>
        <charset val="128"/>
      </rPr>
      <t>​​</t>
    </r>
    <r>
      <rPr>
        <sz val="14"/>
        <color theme="1"/>
        <rFont val="Times New Roman"/>
        <family val="1"/>
      </rPr>
      <t xml:space="preserve">of genes of interest and the reference genes at the time of 0 h after transferring to the mediums of </t>
    </r>
    <r>
      <rPr>
        <sz val="14"/>
        <color rgb="FFFF0000"/>
        <rFont val="Times New Roman"/>
        <family val="1"/>
      </rPr>
      <t>Psg</t>
    </r>
    <r>
      <rPr>
        <sz val="14"/>
        <color theme="1"/>
        <rFont val="Times New Roman"/>
        <family val="1"/>
      </rPr>
      <t>.</t>
    </r>
    <phoneticPr fontId="1"/>
  </si>
  <si>
    <r>
      <t xml:space="preserve">The expressions of virulence genes of Psa1, Psa3 and Psg were investigated in RT-qPCR analysis described in 'Materials and Methods'.
Expressions of several virulence genes of Psa1, Psa3 and Psg were investigated over time in different culture conditions.
This sheet shows the Ct values </t>
    </r>
    <r>
      <rPr>
        <sz val="14"/>
        <color theme="1"/>
        <rFont val="ＭＳ Ｐ明朝"/>
        <family val="1"/>
        <charset val="128"/>
      </rPr>
      <t>​​</t>
    </r>
    <r>
      <rPr>
        <sz val="14"/>
        <color theme="1"/>
        <rFont val="Times New Roman"/>
        <family val="1"/>
      </rPr>
      <t xml:space="preserve">of genes of interest and the reference genes at the time of 3 h after transferring to the mediums of </t>
    </r>
    <r>
      <rPr>
        <sz val="14"/>
        <color rgb="FFFF0000"/>
        <rFont val="Times New Roman"/>
        <family val="1"/>
      </rPr>
      <t>Psa1</t>
    </r>
    <r>
      <rPr>
        <sz val="14"/>
        <color theme="1"/>
        <rFont val="Times New Roman"/>
        <family val="1"/>
      </rPr>
      <t>.</t>
    </r>
    <phoneticPr fontId="1"/>
  </si>
  <si>
    <r>
      <t xml:space="preserve">The expressions of virulence genes of Psa1, Psa3 and Psg were investigated in RT-qPCR analysis described in 'Materials and Methods'.
Expressions of several virulence genes of Psa1, Psa3 and Psg were investigated over time in different culture conditions.
This sheet shows the Ct values </t>
    </r>
    <r>
      <rPr>
        <sz val="14"/>
        <color theme="1"/>
        <rFont val="ＭＳ Ｐ明朝"/>
        <family val="1"/>
        <charset val="128"/>
      </rPr>
      <t>​​</t>
    </r>
    <r>
      <rPr>
        <sz val="14"/>
        <color theme="1"/>
        <rFont val="Times New Roman"/>
        <family val="1"/>
      </rPr>
      <t xml:space="preserve">of genes of interest and the reference genes at the time of 3 h after transferring to the mediums of </t>
    </r>
    <r>
      <rPr>
        <sz val="14"/>
        <color rgb="FFFF0000"/>
        <rFont val="Times New Roman"/>
        <family val="1"/>
      </rPr>
      <t>Psa3</t>
    </r>
    <r>
      <rPr>
        <sz val="14"/>
        <color theme="1"/>
        <rFont val="Times New Roman"/>
        <family val="1"/>
      </rPr>
      <t>.</t>
    </r>
    <phoneticPr fontId="1"/>
  </si>
  <si>
    <r>
      <t xml:space="preserve">The expressions of virulence genes of Psa1, Psa3 and Psg were investigated in RT-qPCR analysis described in 'Materials and Methods'.
Expressions of several virulence genes of Psa1, Psa3 and Psg were investigated over time in different culture conditions.
This sheet shows the Ct values </t>
    </r>
    <r>
      <rPr>
        <sz val="14"/>
        <color theme="1"/>
        <rFont val="ＭＳ Ｐ明朝"/>
        <family val="1"/>
        <charset val="128"/>
      </rPr>
      <t>​​</t>
    </r>
    <r>
      <rPr>
        <sz val="14"/>
        <color theme="1"/>
        <rFont val="Times New Roman"/>
        <family val="1"/>
      </rPr>
      <t xml:space="preserve">of genes of interest and the reference genes at the time of 3 h after transferring to the mediums of </t>
    </r>
    <r>
      <rPr>
        <sz val="14"/>
        <color rgb="FFFF0000"/>
        <rFont val="Times New Roman"/>
        <family val="1"/>
      </rPr>
      <t>Psg</t>
    </r>
    <r>
      <rPr>
        <sz val="14"/>
        <color theme="1"/>
        <rFont val="Times New Roman"/>
        <family val="1"/>
      </rPr>
      <t>.</t>
    </r>
    <phoneticPr fontId="1"/>
  </si>
  <si>
    <r>
      <t xml:space="preserve">The expressions of virulence genes of Psa1, Psa3 and Psg were investigated in RT-qPCR analysis described in 'Materials and Methods'.
Expressions of several virulence genes of Psa1, Psa3 and Psg were investigated over time in different culture conditions.
This sheet shows the Ct values </t>
    </r>
    <r>
      <rPr>
        <sz val="14"/>
        <color theme="1"/>
        <rFont val="ＭＳ Ｐ明朝"/>
        <family val="1"/>
        <charset val="128"/>
      </rPr>
      <t>​​</t>
    </r>
    <r>
      <rPr>
        <sz val="14"/>
        <color theme="1"/>
        <rFont val="Times New Roman"/>
        <family val="1"/>
      </rPr>
      <t xml:space="preserve">of genes of interest and the reference genes at the time of 6 h after transferring to the mediums of </t>
    </r>
    <r>
      <rPr>
        <sz val="14"/>
        <color rgb="FFFF0000"/>
        <rFont val="Times New Roman"/>
        <family val="1"/>
      </rPr>
      <t>Psa1</t>
    </r>
    <r>
      <rPr>
        <sz val="14"/>
        <color theme="1"/>
        <rFont val="Times New Roman"/>
        <family val="1"/>
      </rPr>
      <t>.</t>
    </r>
    <phoneticPr fontId="1"/>
  </si>
  <si>
    <r>
      <t xml:space="preserve">The expressions of virulence genes of Psa1, Psa3 and Psg were investigated in RT-qPCR analysis described in 'Materials and Methods'.
Expressions of several virulence genes of Psa1, Psa3 and Psg were investigated over time in different culture conditions.
This sheet shows the Ct values </t>
    </r>
    <r>
      <rPr>
        <sz val="14"/>
        <color theme="1"/>
        <rFont val="ＭＳ Ｐ明朝"/>
        <family val="1"/>
        <charset val="128"/>
      </rPr>
      <t>​​</t>
    </r>
    <r>
      <rPr>
        <sz val="14"/>
        <color theme="1"/>
        <rFont val="Times New Roman"/>
        <family val="1"/>
      </rPr>
      <t xml:space="preserve">of genes of interest and the reference genes at the time of 6 h after transferring to the mediums of </t>
    </r>
    <r>
      <rPr>
        <sz val="14"/>
        <color rgb="FFFF0000"/>
        <rFont val="Times New Roman"/>
        <family val="1"/>
      </rPr>
      <t>Psa3</t>
    </r>
    <r>
      <rPr>
        <sz val="14"/>
        <color theme="1"/>
        <rFont val="Times New Roman"/>
        <family val="1"/>
      </rPr>
      <t>.</t>
    </r>
    <phoneticPr fontId="1"/>
  </si>
  <si>
    <r>
      <t xml:space="preserve">The expressions of virulence genes of Psa1, Psa3 and Psg were investigated in RT-qPCR analysis described in 'Materials and Methods'.
Expressions of several virulence genes of Psa1, Psa3 and Psg were investigated over time in different culture conditions.
This sheet shows the Ct values </t>
    </r>
    <r>
      <rPr>
        <sz val="14"/>
        <color theme="1"/>
        <rFont val="ＭＳ Ｐ明朝"/>
        <family val="1"/>
        <charset val="128"/>
      </rPr>
      <t>​​</t>
    </r>
    <r>
      <rPr>
        <sz val="14"/>
        <color theme="1"/>
        <rFont val="Times New Roman"/>
        <family val="1"/>
      </rPr>
      <t xml:space="preserve">of genes of interest and the reference genes at the time of 6 h after transferring to the mediums of </t>
    </r>
    <r>
      <rPr>
        <sz val="14"/>
        <color rgb="FFFF0000"/>
        <rFont val="Times New Roman"/>
        <family val="1"/>
      </rPr>
      <t>Psg</t>
    </r>
    <r>
      <rPr>
        <sz val="14"/>
        <color theme="1"/>
        <rFont val="Times New Roman"/>
        <family val="1"/>
      </rPr>
      <t>.</t>
    </r>
    <phoneticPr fontId="1"/>
  </si>
  <si>
    <r>
      <t xml:space="preserve">The expressions of virulence genes of Psa1, Psa3 and Psg were investigated in RT-qPCR analysis described in 'Materials and Methods'.
Expressions of several virulence genes of Psa1, Psa3 and Psg were investigated over time in different culture conditions.
This sheet shows the deltaCt values </t>
    </r>
    <r>
      <rPr>
        <sz val="14"/>
        <color theme="1"/>
        <rFont val="Arial"/>
        <family val="2"/>
      </rPr>
      <t>​​</t>
    </r>
    <r>
      <rPr>
        <sz val="14"/>
        <color theme="1"/>
        <rFont val="Times New Roman"/>
        <family val="1"/>
      </rPr>
      <t xml:space="preserve">of genes of interest and the reference genes of </t>
    </r>
    <r>
      <rPr>
        <sz val="14"/>
        <color rgb="FFFF0000"/>
        <rFont val="Times New Roman"/>
        <family val="1"/>
      </rPr>
      <t>Psa1</t>
    </r>
    <r>
      <rPr>
        <sz val="14"/>
        <color theme="1"/>
        <rFont val="Times New Roman"/>
        <family val="1"/>
      </rPr>
      <t xml:space="preserve"> at the time of </t>
    </r>
    <r>
      <rPr>
        <sz val="14"/>
        <color rgb="FFFF0000"/>
        <rFont val="Times New Roman"/>
        <family val="1"/>
      </rPr>
      <t>3h and 6h</t>
    </r>
    <r>
      <rPr>
        <sz val="14"/>
        <color theme="1"/>
        <rFont val="Times New Roman"/>
        <family val="1"/>
      </rPr>
      <t xml:space="preserve"> after transferring to the mediums against 0h.</t>
    </r>
    <phoneticPr fontId="1"/>
  </si>
  <si>
    <r>
      <t xml:space="preserve">The expressions of virulence genes of Psa1, Psa3 and Psg were investigated in RT-qPCR analysis described in 'Materials and Methods'.
Expressions of several virulence genes of Psa1, Psa3 and Psg were investigated over time in different culture conditions.
This sheet shows the deltaCt values </t>
    </r>
    <r>
      <rPr>
        <sz val="14"/>
        <color theme="1"/>
        <rFont val="Arial"/>
        <family val="2"/>
      </rPr>
      <t>​​</t>
    </r>
    <r>
      <rPr>
        <sz val="14"/>
        <color theme="1"/>
        <rFont val="Times New Roman"/>
        <family val="1"/>
      </rPr>
      <t xml:space="preserve">of genes of interest and the reference genes of </t>
    </r>
    <r>
      <rPr>
        <sz val="14"/>
        <color rgb="FFFF0000"/>
        <rFont val="Times New Roman"/>
        <family val="1"/>
      </rPr>
      <t>Psa3</t>
    </r>
    <r>
      <rPr>
        <sz val="14"/>
        <color theme="1"/>
        <rFont val="Times New Roman"/>
        <family val="1"/>
      </rPr>
      <t xml:space="preserve"> at the time of </t>
    </r>
    <r>
      <rPr>
        <sz val="14"/>
        <color rgb="FFFF0000"/>
        <rFont val="Times New Roman"/>
        <family val="1"/>
      </rPr>
      <t>3h and 6h</t>
    </r>
    <r>
      <rPr>
        <sz val="14"/>
        <color theme="1"/>
        <rFont val="Times New Roman"/>
        <family val="1"/>
      </rPr>
      <t xml:space="preserve"> after transferring to the mediums against 0h.</t>
    </r>
    <phoneticPr fontId="1"/>
  </si>
  <si>
    <r>
      <t xml:space="preserve">The expressions of virulence genes of Psa1, Psa3 and Psg were investigated in RT-qPCR analysis described in 'Materials and Methods'.
Expressions of several virulence genes of Psa1, Psa3 and Psg were investigated over time in different culture conditions.
This sheet shows the deltaCt values </t>
    </r>
    <r>
      <rPr>
        <sz val="14"/>
        <color theme="1"/>
        <rFont val="Arial"/>
        <family val="2"/>
      </rPr>
      <t>​​</t>
    </r>
    <r>
      <rPr>
        <sz val="14"/>
        <color theme="1"/>
        <rFont val="Times New Roman"/>
        <family val="1"/>
      </rPr>
      <t xml:space="preserve">of genes of interest and the reference genes of </t>
    </r>
    <r>
      <rPr>
        <sz val="14"/>
        <color rgb="FFFF0000"/>
        <rFont val="Times New Roman"/>
        <family val="1"/>
      </rPr>
      <t>Psg</t>
    </r>
    <r>
      <rPr>
        <sz val="14"/>
        <color theme="1"/>
        <rFont val="Times New Roman"/>
        <family val="1"/>
      </rPr>
      <t xml:space="preserve"> at the time of </t>
    </r>
    <r>
      <rPr>
        <sz val="14"/>
        <color rgb="FFFF0000"/>
        <rFont val="Times New Roman"/>
        <family val="1"/>
      </rPr>
      <t>3h and 6h</t>
    </r>
    <r>
      <rPr>
        <sz val="14"/>
        <color theme="1"/>
        <rFont val="Times New Roman"/>
        <family val="1"/>
      </rPr>
      <t xml:space="preserve"> after transferring to the mediums against 0h.</t>
    </r>
    <phoneticPr fontId="1"/>
  </si>
  <si>
    <r>
      <t xml:space="preserve">The expressions of virulence genes of Psa1, Psa3 and Psg were investigated in RT-qPCR analysis described in 'Materials and Methods'.
Expressions of several virulence genes of Psa1, Psa3 and Psg were investigated over time in different culture conditions.
This sheet shows he Expression values, which are expressed as real numbers, of genes of interest and the reference genes of </t>
    </r>
    <r>
      <rPr>
        <sz val="14"/>
        <color rgb="FFFF0000"/>
        <rFont val="Times New Roman"/>
        <family val="1"/>
      </rPr>
      <t>Psa1</t>
    </r>
    <r>
      <rPr>
        <sz val="14"/>
        <color theme="1"/>
        <rFont val="Times New Roman"/>
        <family val="1"/>
      </rPr>
      <t xml:space="preserve"> at the time of </t>
    </r>
    <r>
      <rPr>
        <sz val="14"/>
        <color rgb="FFFF0000"/>
        <rFont val="Times New Roman"/>
        <family val="1"/>
      </rPr>
      <t>3h</t>
    </r>
    <r>
      <rPr>
        <sz val="14"/>
        <color theme="1"/>
        <rFont val="Times New Roman"/>
        <family val="1"/>
      </rPr>
      <t xml:space="preserve"> </t>
    </r>
    <r>
      <rPr>
        <sz val="14"/>
        <color rgb="FFFF0000"/>
        <rFont val="Times New Roman"/>
        <family val="1"/>
      </rPr>
      <t>and 6h</t>
    </r>
    <r>
      <rPr>
        <sz val="14"/>
        <color theme="1"/>
        <rFont val="Times New Roman"/>
        <family val="1"/>
      </rPr>
      <t xml:space="preserve"> after transferring to the mediums.</t>
    </r>
    <phoneticPr fontId="1"/>
  </si>
  <si>
    <r>
      <t>Expression(GOI 3h-0h</t>
    </r>
    <r>
      <rPr>
        <sz val="12"/>
        <color theme="1"/>
        <rFont val="游ゴシック"/>
        <family val="2"/>
        <charset val="128"/>
      </rPr>
      <t>, 6h-0h</t>
    </r>
    <r>
      <rPr>
        <sz val="12"/>
        <color theme="1"/>
        <rFont val="Arial"/>
        <family val="2"/>
      </rPr>
      <t>)</t>
    </r>
    <phoneticPr fontId="1"/>
  </si>
  <si>
    <t>Expression(GOI 3h-0h, 6h-0h)</t>
    <phoneticPr fontId="1"/>
  </si>
  <si>
    <t>Expression(RG 3h-0h, 6h-0h)</t>
    <phoneticPr fontId="1"/>
  </si>
  <si>
    <t>Expression values of GOI in 3h-0h of Psa1</t>
    <phoneticPr fontId="1"/>
  </si>
  <si>
    <t>Expression values of GOI in 6h-0h of Psa1</t>
    <phoneticPr fontId="1"/>
  </si>
  <si>
    <t>Denominator calculation result</t>
    <phoneticPr fontId="1"/>
  </si>
  <si>
    <r>
      <t xml:space="preserve">The expressions of virulence genes of Psa1, Psa3 and Psg were investigated in RT-qPCR analysis described in 'Materials and Methods'.
Expressions of several virulence genes of Psa1, Psa3 and Psg were investigated over time in different culture conditions.
This sheet shows he Expression values, which are expressed as real numbers, of genes of interest and the reference genes of </t>
    </r>
    <r>
      <rPr>
        <sz val="14"/>
        <color rgb="FFFF0000"/>
        <rFont val="Times New Roman"/>
        <family val="1"/>
      </rPr>
      <t>Psa3</t>
    </r>
    <r>
      <rPr>
        <sz val="14"/>
        <color theme="1"/>
        <rFont val="Times New Roman"/>
        <family val="1"/>
      </rPr>
      <t xml:space="preserve"> at the time of </t>
    </r>
    <r>
      <rPr>
        <sz val="14"/>
        <color rgb="FFFF0000"/>
        <rFont val="Times New Roman"/>
        <family val="1"/>
      </rPr>
      <t>3h</t>
    </r>
    <r>
      <rPr>
        <sz val="14"/>
        <color theme="1"/>
        <rFont val="Times New Roman"/>
        <family val="1"/>
      </rPr>
      <t xml:space="preserve"> </t>
    </r>
    <r>
      <rPr>
        <sz val="14"/>
        <color rgb="FFFF0000"/>
        <rFont val="Times New Roman"/>
        <family val="1"/>
      </rPr>
      <t>and 6h</t>
    </r>
    <r>
      <rPr>
        <sz val="14"/>
        <color theme="1"/>
        <rFont val="Times New Roman"/>
        <family val="1"/>
      </rPr>
      <t xml:space="preserve"> after transferring to the mediums.</t>
    </r>
    <phoneticPr fontId="1"/>
  </si>
  <si>
    <t>Expression values of RG in 3h-0h of Psa1</t>
    <phoneticPr fontId="1"/>
  </si>
  <si>
    <r>
      <t xml:space="preserve">Expression values of RG in </t>
    </r>
    <r>
      <rPr>
        <sz val="10"/>
        <color theme="1"/>
        <rFont val="游ゴシック"/>
        <family val="2"/>
        <charset val="128"/>
      </rPr>
      <t>6</t>
    </r>
    <r>
      <rPr>
        <sz val="10"/>
        <color theme="1"/>
        <rFont val="Arial"/>
        <family val="2"/>
      </rPr>
      <t>h-0h of Psa1</t>
    </r>
    <phoneticPr fontId="1"/>
  </si>
  <si>
    <t>Expression values of GOI of Psa3 in 3h culture</t>
    <phoneticPr fontId="1"/>
  </si>
  <si>
    <t>Expression values of GOI of Psa3 in 6h culture</t>
    <phoneticPr fontId="1"/>
  </si>
  <si>
    <t>Expression values of RG of Psa3 in 3h culture</t>
    <phoneticPr fontId="1"/>
  </si>
  <si>
    <t>Expression values of RG of Psa3 in 6h culture</t>
    <phoneticPr fontId="1"/>
  </si>
  <si>
    <r>
      <t xml:space="preserve">The expressions of virulence genes of Psa1, Psa3 and Psg were investigated in RT-qPCR analysis described in 'Materials and Methods'.
Expressions of several virulence genes of Psa1, Psa3 and Psg were investigated over time in different culture conditions.
This sheet shows he Expression values, which are expressed as real numbers, of genes of interest and the reference genes of </t>
    </r>
    <r>
      <rPr>
        <sz val="14"/>
        <color rgb="FFFF0000"/>
        <rFont val="Times New Roman"/>
        <family val="1"/>
      </rPr>
      <t>Psg</t>
    </r>
    <r>
      <rPr>
        <sz val="14"/>
        <color theme="1"/>
        <rFont val="Times New Roman"/>
        <family val="1"/>
      </rPr>
      <t xml:space="preserve"> at the time of </t>
    </r>
    <r>
      <rPr>
        <sz val="14"/>
        <color rgb="FFFF0000"/>
        <rFont val="Times New Roman"/>
        <family val="1"/>
      </rPr>
      <t>3h</t>
    </r>
    <r>
      <rPr>
        <sz val="14"/>
        <color theme="1"/>
        <rFont val="Times New Roman"/>
        <family val="1"/>
      </rPr>
      <t xml:space="preserve"> </t>
    </r>
    <r>
      <rPr>
        <sz val="14"/>
        <color rgb="FFFF0000"/>
        <rFont val="Times New Roman"/>
        <family val="1"/>
      </rPr>
      <t>and 6h</t>
    </r>
    <r>
      <rPr>
        <sz val="14"/>
        <color theme="1"/>
        <rFont val="Times New Roman"/>
        <family val="1"/>
      </rPr>
      <t xml:space="preserve"> after transferring to the mediums.</t>
    </r>
    <phoneticPr fontId="1"/>
  </si>
  <si>
    <t>27HS average</t>
    <phoneticPr fontId="1"/>
  </si>
  <si>
    <t>27HSC average</t>
    <phoneticPr fontId="1"/>
  </si>
  <si>
    <r>
      <t>27</t>
    </r>
    <r>
      <rPr>
        <i/>
        <sz val="12"/>
        <color theme="1"/>
        <rFont val="Arial"/>
        <family val="2"/>
      </rPr>
      <t xml:space="preserve">hrp </t>
    </r>
    <r>
      <rPr>
        <sz val="12"/>
        <color theme="1"/>
        <rFont val="Arial"/>
        <family val="2"/>
      </rPr>
      <t>average</t>
    </r>
    <phoneticPr fontId="1"/>
  </si>
  <si>
    <t>27LB average</t>
    <phoneticPr fontId="1"/>
  </si>
  <si>
    <r>
      <t xml:space="preserve">The expressions of virulence genes of Psa1, Psa3 and Psg were investigated in RT-qPCR analysis described in 'Materials and Methods'.
Expressions of several virulence genes of Psa1, Psa3 and Psg were investigated over time in different culture conditions.
This sheet shows the normalized relative quantity of </t>
    </r>
    <r>
      <rPr>
        <sz val="14"/>
        <color rgb="FFFF0000"/>
        <rFont val="Times New Roman"/>
        <family val="1"/>
      </rPr>
      <t>Psa1, Psa3 and Psg</t>
    </r>
    <r>
      <rPr>
        <sz val="14"/>
        <color theme="1"/>
        <rFont val="Times New Roman"/>
        <family val="1"/>
      </rPr>
      <t xml:space="preserve"> at the time of 3 h and 6h after transferring to the mediums.</t>
    </r>
    <phoneticPr fontId="1"/>
  </si>
  <si>
    <t>NRQ(GOI 3h-0h, 6h-0h)</t>
    <phoneticPr fontId="1"/>
  </si>
  <si>
    <r>
      <t>Sheet 17. Normalized relative quantity</t>
    </r>
    <r>
      <rPr>
        <b/>
        <sz val="16"/>
        <color theme="1"/>
        <rFont val="游ゴシック"/>
        <family val="2"/>
        <charset val="128"/>
      </rPr>
      <t xml:space="preserve"> of Psa1, Psa3 and Psg</t>
    </r>
    <phoneticPr fontId="1"/>
  </si>
  <si>
    <r>
      <t xml:space="preserve">The expressions of virulence genes of Psa1, Psa3 and Psg were investigated in RT-qPCR analysis described in 'Materials and Methods'.
Expressions of several virulence genes of Psa1, Psa3 and Psg were investigated over time in different culture conditions.
This sheet shows the normalized relative quantity of </t>
    </r>
    <r>
      <rPr>
        <sz val="14"/>
        <color rgb="FFFF0000"/>
        <rFont val="Times New Roman"/>
        <family val="1"/>
      </rPr>
      <t>Psa1, Psa3</t>
    </r>
    <r>
      <rPr>
        <sz val="14"/>
        <color theme="1"/>
        <rFont val="Times New Roman"/>
        <family val="1"/>
      </rPr>
      <t xml:space="preserve"> and </t>
    </r>
    <r>
      <rPr>
        <sz val="14"/>
        <color rgb="FFFF0000"/>
        <rFont val="Times New Roman"/>
        <family val="1"/>
      </rPr>
      <t>Psg</t>
    </r>
    <r>
      <rPr>
        <sz val="14"/>
        <color theme="1"/>
        <rFont val="Times New Roman"/>
        <family val="1"/>
      </rPr>
      <t>. 
Supplemental Table S6 is the same as the rearranged table on this sheet.</t>
    </r>
    <phoneticPr fontId="1"/>
  </si>
  <si>
    <t>27HS</t>
    <phoneticPr fontId="1"/>
  </si>
  <si>
    <t>27HSC</t>
    <phoneticPr fontId="1"/>
  </si>
  <si>
    <r>
      <t>27</t>
    </r>
    <r>
      <rPr>
        <i/>
        <sz val="12"/>
        <color theme="1"/>
        <rFont val="Arial"/>
        <family val="2"/>
      </rPr>
      <t>hrp</t>
    </r>
    <phoneticPr fontId="1"/>
  </si>
  <si>
    <t>27LB</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</si>
</sst>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游ゴシック"/>
      <family val="2"/>
      <charset val="128"/>
      <scheme val="minor"/>
    </font>
    <font>
      <sz val="6"/>
      <name val="游ゴシック"/>
      <family val="2"/>
      <charset val="128"/>
      <scheme val="minor"/>
    </font>
    <font>
      <sz val="14"/>
      <color theme="1"/>
      <name val="ＭＳ Ｐ明朝"/>
      <family val="1"/>
      <charset val="128"/>
    </font>
    <font>
      <sz val="6"/>
      <name val="ＭＳ Ｐゴシック"/>
      <family val="3"/>
      <charset val="128"/>
    </font>
    <font>
      <b/>
      <sz val="16"/>
      <color theme="1"/>
      <name val="Arial"/>
      <family val="2"/>
    </font>
    <font>
      <sz val="12"/>
      <color theme="1"/>
      <name val="Arial"/>
      <family val="2"/>
    </font>
    <font>
      <sz val="14"/>
      <color theme="1"/>
      <name val="Arial"/>
      <family val="2"/>
    </font>
    <font>
      <sz val="11"/>
      <color theme="1"/>
      <name val="Arial"/>
      <family val="2"/>
    </font>
    <font>
      <sz val="12"/>
      <color theme="1"/>
      <name val="游ゴシック"/>
      <family val="3"/>
      <charset val="128"/>
    </font>
    <font>
      <i/>
      <sz val="12"/>
      <name val="Arial"/>
      <family val="2"/>
    </font>
    <font>
      <sz val="12"/>
      <name val="Arial"/>
      <family val="2"/>
    </font>
    <font>
      <i/>
      <sz val="12"/>
      <color theme="1"/>
      <name val="Arial"/>
      <family val="2"/>
    </font>
    <font>
      <i/>
      <sz val="11"/>
      <color theme="1"/>
      <name val="Arial"/>
      <family val="2"/>
    </font>
    <font>
      <sz val="9"/>
      <color theme="1"/>
      <name val="Arial"/>
      <family val="2"/>
    </font>
    <font>
      <vertAlign val="superscript"/>
      <sz val="12"/>
      <color theme="1"/>
      <name val="Arial"/>
      <family val="2"/>
    </font>
    <font>
      <i/>
      <vertAlign val="superscript"/>
      <sz val="12"/>
      <color theme="1"/>
      <name val="Arial"/>
      <family val="2"/>
    </font>
    <font>
      <vertAlign val="superscript"/>
      <sz val="11"/>
      <color theme="1"/>
      <name val="Arial"/>
      <family val="2"/>
    </font>
    <font>
      <b/>
      <sz val="16"/>
      <color theme="1"/>
      <name val="游ゴシック"/>
      <family val="2"/>
      <charset val="128"/>
    </font>
    <font>
      <sz val="12"/>
      <color theme="1"/>
      <name val="游ゴシック"/>
      <family val="2"/>
      <charset val="128"/>
    </font>
    <font>
      <sz val="10"/>
      <color theme="1"/>
      <name val="Arial"/>
      <family val="2"/>
    </font>
    <font>
      <sz val="10"/>
      <color theme="1"/>
      <name val="游ゴシック"/>
      <family val="2"/>
      <charset val="128"/>
    </font>
    <font>
      <sz val="11"/>
      <color rgb="FFFF0000"/>
      <name val="Arial"/>
      <family val="2"/>
    </font>
    <font>
      <sz val="11"/>
      <color theme="1"/>
      <name val="Segoe UI Symbol"/>
      <family val="3"/>
    </font>
    <font>
      <sz val="14"/>
      <color theme="1"/>
      <name val="Times New Roman"/>
      <family val="1"/>
    </font>
    <font>
      <sz val="14"/>
      <color rgb="FFFF0000"/>
      <name val="Times New Roman"/>
      <family val="1"/>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2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s>
  <cellStyleXfs count="1">
    <xf numFmtId="0" fontId="0" fillId="0" borderId="0">
      <alignment vertical="center"/>
    </xf>
  </cellStyleXfs>
  <cellXfs count="155">
    <xf numFmtId="0" fontId="0" fillId="0" borderId="0" xfId="0">
      <alignment vertical="center"/>
    </xf>
    <xf numFmtId="0" fontId="4" fillId="0" borderId="0" xfId="0" applyFont="1" applyAlignment="1">
      <alignment horizontal="left" vertical="center"/>
    </xf>
    <xf numFmtId="0" fontId="5" fillId="0" borderId="0" xfId="0" applyFont="1" applyAlignment="1">
      <alignment horizontal="center" vertical="center"/>
    </xf>
    <xf numFmtId="0" fontId="5" fillId="0" borderId="0" xfId="0" applyFont="1">
      <alignment vertical="center"/>
    </xf>
    <xf numFmtId="0" fontId="6" fillId="0" borderId="0" xfId="0" applyFont="1">
      <alignment vertical="center"/>
    </xf>
    <xf numFmtId="0" fontId="7" fillId="0" borderId="0" xfId="0" applyFont="1">
      <alignment vertical="center"/>
    </xf>
    <xf numFmtId="0" fontId="5" fillId="0" borderId="4" xfId="0" applyFont="1" applyBorder="1" applyAlignment="1">
      <alignment horizontal="center" vertical="center"/>
    </xf>
    <xf numFmtId="0" fontId="9" fillId="0" borderId="5" xfId="0" applyFont="1" applyBorder="1" applyAlignment="1">
      <alignment horizontal="center"/>
    </xf>
    <xf numFmtId="0" fontId="9" fillId="0" borderId="6" xfId="0" applyFont="1" applyBorder="1" applyAlignment="1">
      <alignment horizontal="center"/>
    </xf>
    <xf numFmtId="0" fontId="9" fillId="0" borderId="7" xfId="0" applyFont="1" applyBorder="1" applyAlignment="1">
      <alignment horizontal="center"/>
    </xf>
    <xf numFmtId="0" fontId="10" fillId="0" borderId="19" xfId="0" applyFont="1" applyBorder="1" applyAlignment="1">
      <alignment horizontal="center"/>
    </xf>
    <xf numFmtId="0" fontId="7" fillId="0" borderId="9" xfId="0" applyFont="1" applyBorder="1" applyAlignment="1"/>
    <xf numFmtId="0" fontId="7" fillId="0" borderId="10" xfId="0" applyFont="1" applyBorder="1" applyAlignment="1"/>
    <xf numFmtId="0" fontId="7" fillId="0" borderId="11" xfId="0" applyFont="1" applyBorder="1" applyAlignment="1"/>
    <xf numFmtId="0" fontId="5" fillId="0" borderId="8" xfId="0" applyFont="1" applyBorder="1" applyAlignment="1">
      <alignment horizontal="center"/>
    </xf>
    <xf numFmtId="0" fontId="7" fillId="0" borderId="12" xfId="0" applyFont="1" applyBorder="1" applyAlignment="1"/>
    <xf numFmtId="0" fontId="7" fillId="0" borderId="0" xfId="0" applyFont="1" applyAlignment="1"/>
    <xf numFmtId="0" fontId="7" fillId="0" borderId="13" xfId="0" applyFont="1" applyBorder="1" applyAlignment="1"/>
    <xf numFmtId="0" fontId="5" fillId="0" borderId="14" xfId="0" applyFont="1" applyBorder="1" applyAlignment="1">
      <alignment horizontal="center"/>
    </xf>
    <xf numFmtId="0" fontId="7" fillId="0" borderId="15" xfId="0" applyFont="1" applyBorder="1" applyAlignment="1"/>
    <xf numFmtId="0" fontId="7" fillId="0" borderId="16" xfId="0" applyFont="1" applyBorder="1" applyAlignment="1"/>
    <xf numFmtId="0" fontId="7" fillId="0" borderId="17" xfId="0" applyFont="1" applyBorder="1" applyAlignment="1"/>
    <xf numFmtId="0" fontId="10" fillId="0" borderId="8" xfId="0" applyFont="1" applyBorder="1" applyAlignment="1">
      <alignment horizontal="center"/>
    </xf>
    <xf numFmtId="0" fontId="5" fillId="0" borderId="18" xfId="0" applyFont="1" applyBorder="1" applyAlignment="1">
      <alignment horizontal="center"/>
    </xf>
    <xf numFmtId="0" fontId="7" fillId="0" borderId="5" xfId="0" applyFont="1" applyBorder="1" applyAlignment="1"/>
    <xf numFmtId="0" fontId="7" fillId="0" borderId="6" xfId="0" applyFont="1" applyBorder="1" applyAlignment="1"/>
    <xf numFmtId="0" fontId="7" fillId="0" borderId="7" xfId="0" applyFont="1" applyBorder="1" applyAlignment="1"/>
    <xf numFmtId="0" fontId="7" fillId="0" borderId="0" xfId="0" applyFont="1" applyAlignment="1">
      <alignment horizontal="left" vertical="center"/>
    </xf>
    <xf numFmtId="0" fontId="5" fillId="0" borderId="0" xfId="0" applyFont="1" applyAlignment="1">
      <alignment horizontal="center"/>
    </xf>
    <xf numFmtId="0" fontId="5" fillId="0" borderId="1" xfId="0" applyFont="1" applyBorder="1" applyAlignment="1">
      <alignment horizontal="center" vertical="center"/>
    </xf>
    <xf numFmtId="0" fontId="11" fillId="0" borderId="2" xfId="0" applyFont="1" applyBorder="1" applyAlignment="1">
      <alignment horizontal="center" vertical="center"/>
    </xf>
    <xf numFmtId="0" fontId="5" fillId="0" borderId="3" xfId="0" applyFont="1" applyBorder="1" applyAlignment="1">
      <alignment horizontal="center" vertical="center"/>
    </xf>
    <xf numFmtId="0" fontId="5" fillId="0" borderId="2" xfId="0" applyFont="1" applyBorder="1" applyAlignment="1">
      <alignment horizontal="center" vertical="center"/>
    </xf>
    <xf numFmtId="0" fontId="5" fillId="0" borderId="0" xfId="0" applyFont="1" applyBorder="1" applyAlignment="1">
      <alignment vertical="center"/>
    </xf>
    <xf numFmtId="0" fontId="5" fillId="0" borderId="9" xfId="0" applyFont="1" applyBorder="1" applyAlignment="1"/>
    <xf numFmtId="0" fontId="5" fillId="0" borderId="10" xfId="0" applyFont="1" applyBorder="1" applyAlignment="1"/>
    <xf numFmtId="0" fontId="5" fillId="0" borderId="11" xfId="0" applyFont="1" applyBorder="1" applyAlignment="1"/>
    <xf numFmtId="0" fontId="5" fillId="0" borderId="12" xfId="0" applyFont="1" applyBorder="1" applyAlignment="1"/>
    <xf numFmtId="0" fontId="5" fillId="0" borderId="0" xfId="0" applyFont="1" applyAlignment="1"/>
    <xf numFmtId="0" fontId="5" fillId="0" borderId="13" xfId="0" applyFont="1" applyBorder="1" applyAlignment="1"/>
    <xf numFmtId="0" fontId="5" fillId="0" borderId="15" xfId="0" applyFont="1" applyBorder="1" applyAlignment="1"/>
    <xf numFmtId="0" fontId="5" fillId="0" borderId="16" xfId="0" applyFont="1" applyBorder="1" applyAlignment="1"/>
    <xf numFmtId="0" fontId="5" fillId="0" borderId="17" xfId="0" applyFont="1" applyBorder="1" applyAlignment="1"/>
    <xf numFmtId="0" fontId="5" fillId="0" borderId="5" xfId="0" applyFont="1" applyBorder="1" applyAlignment="1"/>
    <xf numFmtId="0" fontId="5" fillId="0" borderId="6" xfId="0" applyFont="1" applyBorder="1" applyAlignment="1"/>
    <xf numFmtId="0" fontId="5" fillId="0" borderId="7" xfId="0" applyFont="1" applyBorder="1" applyAlignment="1"/>
    <xf numFmtId="0" fontId="7" fillId="0" borderId="13" xfId="0" applyFont="1" applyBorder="1">
      <alignment vertical="center"/>
    </xf>
    <xf numFmtId="0" fontId="7" fillId="0" borderId="16" xfId="0" applyFont="1" applyBorder="1">
      <alignment vertical="center"/>
    </xf>
    <xf numFmtId="0" fontId="7" fillId="0" borderId="17" xfId="0" applyFont="1" applyBorder="1">
      <alignment vertical="center"/>
    </xf>
    <xf numFmtId="0" fontId="7" fillId="0" borderId="6" xfId="0" applyFont="1" applyBorder="1">
      <alignment vertical="center"/>
    </xf>
    <xf numFmtId="0" fontId="7" fillId="0" borderId="7" xfId="0" applyFont="1" applyBorder="1">
      <alignment vertical="center"/>
    </xf>
    <xf numFmtId="0" fontId="10" fillId="0" borderId="9" xfId="0" applyFont="1" applyBorder="1" applyAlignment="1">
      <alignment horizontal="center"/>
    </xf>
    <xf numFmtId="0" fontId="5" fillId="0" borderId="12" xfId="0" applyFont="1" applyBorder="1" applyAlignment="1">
      <alignment horizontal="center"/>
    </xf>
    <xf numFmtId="0" fontId="5" fillId="0" borderId="15" xfId="0" applyFont="1" applyBorder="1" applyAlignment="1">
      <alignment horizontal="center"/>
    </xf>
    <xf numFmtId="0" fontId="10" fillId="0" borderId="12" xfId="0" applyFont="1" applyBorder="1" applyAlignment="1">
      <alignment horizontal="center"/>
    </xf>
    <xf numFmtId="0" fontId="5" fillId="0" borderId="5" xfId="0" applyFont="1" applyBorder="1" applyAlignment="1">
      <alignment horizontal="center"/>
    </xf>
    <xf numFmtId="0" fontId="9" fillId="0" borderId="12" xfId="0" applyFont="1" applyBorder="1" applyAlignment="1">
      <alignment horizontal="center"/>
    </xf>
    <xf numFmtId="0" fontId="9" fillId="0" borderId="0" xfId="0" applyFont="1" applyBorder="1" applyAlignment="1">
      <alignment horizontal="center"/>
    </xf>
    <xf numFmtId="0" fontId="9" fillId="0" borderId="13" xfId="0" applyFont="1" applyBorder="1" applyAlignment="1">
      <alignment horizontal="center"/>
    </xf>
    <xf numFmtId="0" fontId="5" fillId="0" borderId="0" xfId="0" applyFont="1" applyBorder="1" applyAlignment="1"/>
    <xf numFmtId="0" fontId="5" fillId="0" borderId="20" xfId="0" applyFont="1" applyBorder="1" applyAlignment="1"/>
    <xf numFmtId="0" fontId="5" fillId="0" borderId="21" xfId="0" applyFont="1" applyBorder="1" applyAlignment="1"/>
    <xf numFmtId="0" fontId="5" fillId="0" borderId="22" xfId="0" applyFont="1" applyBorder="1" applyAlignment="1"/>
    <xf numFmtId="0" fontId="7" fillId="0" borderId="9" xfId="0" applyFont="1" applyBorder="1">
      <alignment vertical="center"/>
    </xf>
    <xf numFmtId="0" fontId="7" fillId="0" borderId="10" xfId="0" applyFont="1" applyBorder="1">
      <alignment vertical="center"/>
    </xf>
    <xf numFmtId="0" fontId="7" fillId="0" borderId="11" xfId="0" applyFont="1" applyBorder="1">
      <alignment vertical="center"/>
    </xf>
    <xf numFmtId="0" fontId="7" fillId="0" borderId="12" xfId="0" applyFont="1" applyBorder="1">
      <alignment vertical="center"/>
    </xf>
    <xf numFmtId="0" fontId="7" fillId="0" borderId="0" xfId="0" applyFont="1" applyBorder="1">
      <alignment vertical="center"/>
    </xf>
    <xf numFmtId="0" fontId="7" fillId="0" borderId="5" xfId="0" applyFont="1" applyBorder="1">
      <alignment vertical="center"/>
    </xf>
    <xf numFmtId="0" fontId="7" fillId="0" borderId="15" xfId="0" applyFont="1" applyBorder="1">
      <alignment vertical="center"/>
    </xf>
    <xf numFmtId="0" fontId="7" fillId="0" borderId="20" xfId="0" applyFont="1" applyBorder="1">
      <alignment vertical="center"/>
    </xf>
    <xf numFmtId="0" fontId="7" fillId="0" borderId="21" xfId="0" applyFont="1" applyBorder="1">
      <alignment vertical="center"/>
    </xf>
    <xf numFmtId="0" fontId="7" fillId="0" borderId="22" xfId="0" applyFont="1" applyBorder="1">
      <alignment vertical="center"/>
    </xf>
    <xf numFmtId="0" fontId="9" fillId="0" borderId="9" xfId="0" applyFont="1" applyBorder="1" applyAlignment="1">
      <alignment horizontal="center"/>
    </xf>
    <xf numFmtId="0" fontId="9" fillId="0" borderId="10" xfId="0" applyFont="1" applyBorder="1" applyAlignment="1">
      <alignment horizontal="center"/>
    </xf>
    <xf numFmtId="0" fontId="9" fillId="0" borderId="11" xfId="0" applyFont="1" applyBorder="1" applyAlignment="1">
      <alignment horizontal="center"/>
    </xf>
    <xf numFmtId="0" fontId="21" fillId="0" borderId="0" xfId="0" applyFont="1">
      <alignment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9" fillId="0" borderId="1" xfId="0" applyFont="1" applyBorder="1" applyAlignment="1">
      <alignment horizontal="center"/>
    </xf>
    <xf numFmtId="0" fontId="19" fillId="0" borderId="2" xfId="0" applyFont="1" applyBorder="1" applyAlignment="1">
      <alignment horizontal="center"/>
    </xf>
    <xf numFmtId="0" fontId="19" fillId="0" borderId="3" xfId="0" applyFont="1" applyBorder="1" applyAlignment="1">
      <alignment horizontal="center"/>
    </xf>
    <xf numFmtId="0" fontId="9" fillId="0" borderId="0" xfId="0" applyFont="1" applyAlignment="1">
      <alignment horizontal="center"/>
    </xf>
    <xf numFmtId="0" fontId="11" fillId="0" borderId="1" xfId="0" applyFont="1" applyBorder="1" applyAlignment="1">
      <alignment horizontal="center" vertical="center"/>
    </xf>
    <xf numFmtId="0" fontId="11" fillId="0" borderId="3" xfId="0" applyFont="1" applyBorder="1" applyAlignment="1">
      <alignment horizontal="center" vertical="center"/>
    </xf>
    <xf numFmtId="0" fontId="5" fillId="0" borderId="9" xfId="0" applyFont="1" applyBorder="1" applyAlignment="1">
      <alignment horizontal="center" vertical="center"/>
    </xf>
    <xf numFmtId="0" fontId="9" fillId="0" borderId="1" xfId="0" applyFont="1" applyBorder="1" applyAlignment="1">
      <alignment horizontal="center"/>
    </xf>
    <xf numFmtId="0" fontId="9" fillId="0" borderId="2" xfId="0" applyFont="1" applyBorder="1" applyAlignment="1">
      <alignment horizontal="center"/>
    </xf>
    <xf numFmtId="0" fontId="9" fillId="0" borderId="3" xfId="0" applyFont="1" applyBorder="1" applyAlignment="1">
      <alignment horizontal="center"/>
    </xf>
    <xf numFmtId="0" fontId="11" fillId="0" borderId="10" xfId="0" applyFont="1" applyBorder="1" applyAlignment="1">
      <alignment horizontal="center" vertical="center"/>
    </xf>
    <xf numFmtId="0" fontId="5" fillId="0" borderId="10" xfId="0" applyFont="1" applyBorder="1" applyAlignment="1">
      <alignment horizontal="center" vertical="center"/>
    </xf>
    <xf numFmtId="0" fontId="13" fillId="0" borderId="1" xfId="0" applyFont="1" applyBorder="1" applyAlignment="1">
      <alignment vertical="center"/>
    </xf>
    <xf numFmtId="0" fontId="13" fillId="0" borderId="2" xfId="0" applyFont="1" applyBorder="1" applyAlignment="1">
      <alignment vertical="center"/>
    </xf>
    <xf numFmtId="0" fontId="13" fillId="0" borderId="3" xfId="0" applyFont="1" applyBorder="1" applyAlignment="1">
      <alignment vertical="center"/>
    </xf>
    <xf numFmtId="0" fontId="23" fillId="0" borderId="0" xfId="0" applyFont="1" applyAlignment="1">
      <alignment horizontal="left" vertical="top" wrapText="1"/>
    </xf>
    <xf numFmtId="0" fontId="10" fillId="0" borderId="20" xfId="0" applyFont="1" applyBorder="1" applyAlignment="1">
      <alignment horizontal="center"/>
    </xf>
    <xf numFmtId="0" fontId="7" fillId="0" borderId="9"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5" xfId="0" applyFont="1" applyBorder="1" applyAlignment="1">
      <alignment horizontal="center" vertical="center" wrapText="1"/>
    </xf>
    <xf numFmtId="0" fontId="7" fillId="0" borderId="7" xfId="0" applyFont="1" applyBorder="1" applyAlignment="1">
      <alignment horizontal="center" vertical="center" wrapText="1"/>
    </xf>
    <xf numFmtId="0" fontId="7" fillId="0" borderId="9" xfId="0" applyFont="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7" fillId="0" borderId="15" xfId="0" applyFont="1" applyBorder="1" applyAlignment="1">
      <alignment horizontal="center" vertical="center"/>
    </xf>
    <xf numFmtId="0" fontId="7" fillId="0" borderId="17" xfId="0" applyFont="1" applyBorder="1" applyAlignment="1">
      <alignment horizontal="center" vertical="center"/>
    </xf>
    <xf numFmtId="0" fontId="7" fillId="0" borderId="20" xfId="0" applyFont="1" applyBorder="1" applyAlignment="1">
      <alignment horizontal="center" vertical="center"/>
    </xf>
    <xf numFmtId="0" fontId="7" fillId="0" borderId="22" xfId="0" applyFont="1" applyBorder="1" applyAlignment="1">
      <alignment horizontal="center" vertical="center"/>
    </xf>
    <xf numFmtId="0" fontId="7" fillId="0" borderId="5" xfId="0" applyFont="1" applyBorder="1" applyAlignment="1">
      <alignment horizontal="center" vertical="center"/>
    </xf>
    <xf numFmtId="0" fontId="7" fillId="0" borderId="7" xfId="0" applyFont="1" applyBorder="1" applyAlignment="1">
      <alignment horizontal="center" vertical="center"/>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0" xfId="0" applyFont="1" applyBorder="1" applyAlignment="1">
      <alignment horizontal="center" vertical="center"/>
    </xf>
    <xf numFmtId="0" fontId="7" fillId="0" borderId="0" xfId="0" applyFont="1" applyBorder="1" applyAlignment="1">
      <alignment horizontal="center" vertical="center"/>
    </xf>
    <xf numFmtId="0" fontId="7" fillId="0" borderId="16" xfId="0" applyFont="1" applyBorder="1" applyAlignment="1">
      <alignment horizontal="center" vertical="center"/>
    </xf>
    <xf numFmtId="0" fontId="7" fillId="0" borderId="21" xfId="0" applyFont="1" applyBorder="1" applyAlignment="1">
      <alignment horizontal="center" vertical="center"/>
    </xf>
    <xf numFmtId="0" fontId="11" fillId="0" borderId="9" xfId="0" applyFont="1" applyBorder="1" applyAlignment="1">
      <alignment horizontal="center" vertical="center"/>
    </xf>
    <xf numFmtId="0" fontId="11" fillId="0" borderId="11" xfId="0" applyFont="1" applyBorder="1" applyAlignment="1">
      <alignment horizontal="center" vertical="center"/>
    </xf>
    <xf numFmtId="0" fontId="7" fillId="0" borderId="6" xfId="0" applyFont="1" applyBorder="1" applyAlignment="1">
      <alignment horizontal="center" vertical="center" wrapText="1"/>
    </xf>
    <xf numFmtId="0" fontId="7" fillId="0" borderId="6" xfId="0" applyFont="1" applyBorder="1" applyAlignment="1">
      <alignment horizontal="center" vertical="center"/>
    </xf>
    <xf numFmtId="0" fontId="5" fillId="0" borderId="1" xfId="0" applyFont="1" applyBorder="1" applyAlignment="1">
      <alignment horizontal="center"/>
    </xf>
    <xf numFmtId="0" fontId="5" fillId="0" borderId="1" xfId="0" applyFont="1" applyBorder="1" applyAlignment="1"/>
    <xf numFmtId="0" fontId="5" fillId="0" borderId="2" xfId="0" applyFont="1" applyBorder="1" applyAlignment="1"/>
    <xf numFmtId="0" fontId="5" fillId="0" borderId="3" xfId="0" applyFont="1" applyBorder="1" applyAlignment="1"/>
    <xf numFmtId="0" fontId="5" fillId="0" borderId="19" xfId="0" applyFont="1" applyBorder="1" applyAlignment="1"/>
    <xf numFmtId="0" fontId="5" fillId="0" borderId="4" xfId="0" applyFont="1" applyBorder="1" applyAlignment="1"/>
    <xf numFmtId="0" fontId="5" fillId="0" borderId="8" xfId="0" applyFont="1" applyBorder="1" applyAlignment="1"/>
    <xf numFmtId="0" fontId="10" fillId="0" borderId="1" xfId="0" applyFont="1" applyBorder="1" applyAlignment="1">
      <alignment horizontal="center"/>
    </xf>
    <xf numFmtId="0" fontId="5" fillId="2" borderId="1" xfId="0" applyFont="1" applyFill="1" applyBorder="1" applyAlignment="1"/>
    <xf numFmtId="0" fontId="5" fillId="2" borderId="4" xfId="0" applyFont="1" applyFill="1" applyBorder="1" applyAlignment="1"/>
    <xf numFmtId="0" fontId="5" fillId="2" borderId="2" xfId="0" applyFont="1" applyFill="1" applyBorder="1" applyAlignment="1"/>
    <xf numFmtId="0" fontId="5" fillId="2" borderId="3" xfId="0" applyFont="1" applyFill="1" applyBorder="1" applyAlignment="1"/>
    <xf numFmtId="0" fontId="5" fillId="2" borderId="8" xfId="0" applyFont="1" applyFill="1" applyBorder="1" applyAlignment="1"/>
    <xf numFmtId="0" fontId="5" fillId="2" borderId="0" xfId="0" applyFont="1" applyFill="1" applyBorder="1" applyAlignment="1"/>
    <xf numFmtId="0" fontId="5" fillId="2" borderId="13" xfId="0" applyFont="1" applyFill="1" applyBorder="1" applyAlignment="1"/>
    <xf numFmtId="0" fontId="5" fillId="2" borderId="6" xfId="0" applyFont="1" applyFill="1" applyBorder="1" applyAlignment="1"/>
    <xf numFmtId="0" fontId="5" fillId="2" borderId="7" xfId="0" applyFont="1" applyFill="1" applyBorder="1" applyAlignment="1"/>
    <xf numFmtId="0" fontId="7" fillId="2" borderId="6" xfId="0" applyFont="1" applyFill="1" applyBorder="1">
      <alignment vertical="center"/>
    </xf>
    <xf numFmtId="0" fontId="7" fillId="2" borderId="7" xfId="0" applyFont="1" applyFill="1" applyBorder="1">
      <alignment vertical="center"/>
    </xf>
    <xf numFmtId="0" fontId="5" fillId="2" borderId="23" xfId="0" applyFont="1" applyFill="1" applyBorder="1" applyAlignment="1"/>
    <xf numFmtId="0" fontId="5" fillId="2" borderId="18" xfId="0" applyFont="1" applyFill="1" applyBorder="1" applyAlignment="1"/>
    <xf numFmtId="0" fontId="7" fillId="2" borderId="18" xfId="0" applyFont="1" applyFill="1" applyBorder="1">
      <alignment vertical="center"/>
    </xf>
    <xf numFmtId="0" fontId="7" fillId="0" borderId="4" xfId="0" applyFont="1" applyBorder="1">
      <alignment vertical="center"/>
    </xf>
    <xf numFmtId="0" fontId="7" fillId="0" borderId="2" xfId="0" applyFont="1" applyBorder="1">
      <alignment vertical="center"/>
    </xf>
    <xf numFmtId="0" fontId="7" fillId="0" borderId="3" xfId="0" applyFont="1" applyBorder="1">
      <alignment vertical="center"/>
    </xf>
    <xf numFmtId="0" fontId="5" fillId="0" borderId="18" xfId="0" applyFont="1" applyBorder="1" applyAlignment="1"/>
    <xf numFmtId="0" fontId="7" fillId="2" borderId="4" xfId="0" applyFont="1" applyFill="1" applyBorder="1">
      <alignment vertical="center"/>
    </xf>
    <xf numFmtId="0" fontId="5" fillId="3" borderId="4" xfId="0" applyFont="1" applyFill="1" applyBorder="1" applyAlignment="1"/>
    <xf numFmtId="0" fontId="5" fillId="3" borderId="2" xfId="0" applyFont="1" applyFill="1" applyBorder="1" applyAlignment="1"/>
    <xf numFmtId="0" fontId="5" fillId="3" borderId="1" xfId="0" applyFont="1" applyFill="1" applyBorder="1" applyAlignment="1"/>
    <xf numFmtId="0" fontId="5" fillId="3" borderId="3" xfId="0" applyFont="1" applyFill="1" applyBorder="1" applyAlignment="1"/>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3</xdr:row>
      <xdr:rowOff>0</xdr:rowOff>
    </xdr:from>
    <xdr:to>
      <xdr:col>4</xdr:col>
      <xdr:colOff>209550</xdr:colOff>
      <xdr:row>4</xdr:row>
      <xdr:rowOff>114300</xdr:rowOff>
    </xdr:to>
    <xdr:pic>
      <xdr:nvPicPr>
        <xdr:cNvPr id="5" name="図 4">
          <a:extLst>
            <a:ext uri="{FF2B5EF4-FFF2-40B4-BE49-F238E27FC236}">
              <a16:creationId xmlns:a16="http://schemas.microsoft.com/office/drawing/2014/main" id="{F10B072C-62DF-4EC0-9ED8-0DB287366524}"/>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85800" y="1914525"/>
          <a:ext cx="2914650" cy="676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0</xdr:colOff>
      <xdr:row>3</xdr:row>
      <xdr:rowOff>0</xdr:rowOff>
    </xdr:from>
    <xdr:to>
      <xdr:col>4</xdr:col>
      <xdr:colOff>501253</xdr:colOff>
      <xdr:row>5</xdr:row>
      <xdr:rowOff>140493</xdr:rowOff>
    </xdr:to>
    <xdr:pic>
      <xdr:nvPicPr>
        <xdr:cNvPr id="3" name="図 2">
          <a:extLst>
            <a:ext uri="{FF2B5EF4-FFF2-40B4-BE49-F238E27FC236}">
              <a16:creationId xmlns:a16="http://schemas.microsoft.com/office/drawing/2014/main" id="{A33E37BD-10F7-4440-BC6A-42E4FEBEE9ED}"/>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84609" y="1795859"/>
          <a:ext cx="3209925" cy="676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1</xdr:col>
      <xdr:colOff>0</xdr:colOff>
      <xdr:row>3</xdr:row>
      <xdr:rowOff>0</xdr:rowOff>
    </xdr:from>
    <xdr:to>
      <xdr:col>4</xdr:col>
      <xdr:colOff>581025</xdr:colOff>
      <xdr:row>5</xdr:row>
      <xdr:rowOff>133350</xdr:rowOff>
    </xdr:to>
    <xdr:pic>
      <xdr:nvPicPr>
        <xdr:cNvPr id="3" name="図 2">
          <a:extLst>
            <a:ext uri="{FF2B5EF4-FFF2-40B4-BE49-F238E27FC236}">
              <a16:creationId xmlns:a16="http://schemas.microsoft.com/office/drawing/2014/main" id="{BF7A8B1D-51E5-4AD8-80DE-EB646AEE983B}"/>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85800" y="1800225"/>
          <a:ext cx="3209925" cy="676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1</xdr:col>
      <xdr:colOff>0</xdr:colOff>
      <xdr:row>3</xdr:row>
      <xdr:rowOff>0</xdr:rowOff>
    </xdr:from>
    <xdr:to>
      <xdr:col>4</xdr:col>
      <xdr:colOff>571500</xdr:colOff>
      <xdr:row>5</xdr:row>
      <xdr:rowOff>85725</xdr:rowOff>
    </xdr:to>
    <xdr:pic>
      <xdr:nvPicPr>
        <xdr:cNvPr id="3" name="図 2">
          <a:extLst>
            <a:ext uri="{FF2B5EF4-FFF2-40B4-BE49-F238E27FC236}">
              <a16:creationId xmlns:a16="http://schemas.microsoft.com/office/drawing/2014/main" id="{ABF404A2-73BE-4ACD-825D-C8E22998277D}"/>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85800" y="1800225"/>
          <a:ext cx="3495675" cy="676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1</xdr:col>
      <xdr:colOff>0</xdr:colOff>
      <xdr:row>3</xdr:row>
      <xdr:rowOff>0</xdr:rowOff>
    </xdr:from>
    <xdr:to>
      <xdr:col>4</xdr:col>
      <xdr:colOff>85725</xdr:colOff>
      <xdr:row>5</xdr:row>
      <xdr:rowOff>66675</xdr:rowOff>
    </xdr:to>
    <xdr:pic>
      <xdr:nvPicPr>
        <xdr:cNvPr id="3" name="図 2">
          <a:extLst>
            <a:ext uri="{FF2B5EF4-FFF2-40B4-BE49-F238E27FC236}">
              <a16:creationId xmlns:a16="http://schemas.microsoft.com/office/drawing/2014/main" id="{49930F04-4F06-4B35-B848-A88090CDD6C9}"/>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85800" y="1981200"/>
          <a:ext cx="3143250" cy="676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4.xml><?xml version="1.0" encoding="utf-8"?>
<xdr:wsDr xmlns:xdr="http://schemas.openxmlformats.org/drawingml/2006/spreadsheetDrawing" xmlns:a="http://schemas.openxmlformats.org/drawingml/2006/main">
  <xdr:twoCellAnchor>
    <xdr:from>
      <xdr:col>1</xdr:col>
      <xdr:colOff>0</xdr:colOff>
      <xdr:row>3</xdr:row>
      <xdr:rowOff>0</xdr:rowOff>
    </xdr:from>
    <xdr:to>
      <xdr:col>4</xdr:col>
      <xdr:colOff>171450</xdr:colOff>
      <xdr:row>6</xdr:row>
      <xdr:rowOff>133350</xdr:rowOff>
    </xdr:to>
    <xdr:pic>
      <xdr:nvPicPr>
        <xdr:cNvPr id="3" name="図 2">
          <a:extLst>
            <a:ext uri="{FF2B5EF4-FFF2-40B4-BE49-F238E27FC236}">
              <a16:creationId xmlns:a16="http://schemas.microsoft.com/office/drawing/2014/main" id="{3B14322B-D399-4DAE-A57A-B632C9519787}"/>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85800" y="2133600"/>
          <a:ext cx="3143250" cy="676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5.xml><?xml version="1.0" encoding="utf-8"?>
<xdr:wsDr xmlns:xdr="http://schemas.openxmlformats.org/drawingml/2006/spreadsheetDrawing" xmlns:a="http://schemas.openxmlformats.org/drawingml/2006/main">
  <xdr:twoCellAnchor>
    <xdr:from>
      <xdr:col>1</xdr:col>
      <xdr:colOff>0</xdr:colOff>
      <xdr:row>3</xdr:row>
      <xdr:rowOff>0</xdr:rowOff>
    </xdr:from>
    <xdr:to>
      <xdr:col>4</xdr:col>
      <xdr:colOff>247650</xdr:colOff>
      <xdr:row>5</xdr:row>
      <xdr:rowOff>76200</xdr:rowOff>
    </xdr:to>
    <xdr:pic>
      <xdr:nvPicPr>
        <xdr:cNvPr id="3" name="図 2">
          <a:extLst>
            <a:ext uri="{FF2B5EF4-FFF2-40B4-BE49-F238E27FC236}">
              <a16:creationId xmlns:a16="http://schemas.microsoft.com/office/drawing/2014/main" id="{236FA03F-E0A9-438C-A418-55284C961C76}"/>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85800" y="2047875"/>
          <a:ext cx="3143250" cy="676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6.xml><?xml version="1.0" encoding="utf-8"?>
<xdr:wsDr xmlns:xdr="http://schemas.openxmlformats.org/drawingml/2006/spreadsheetDrawing" xmlns:a="http://schemas.openxmlformats.org/drawingml/2006/main">
  <xdr:twoCellAnchor>
    <xdr:from>
      <xdr:col>1</xdr:col>
      <xdr:colOff>0</xdr:colOff>
      <xdr:row>3</xdr:row>
      <xdr:rowOff>0</xdr:rowOff>
    </xdr:from>
    <xdr:to>
      <xdr:col>4</xdr:col>
      <xdr:colOff>428625</xdr:colOff>
      <xdr:row>4</xdr:row>
      <xdr:rowOff>76200</xdr:rowOff>
    </xdr:to>
    <xdr:pic>
      <xdr:nvPicPr>
        <xdr:cNvPr id="3" name="図 2">
          <a:extLst>
            <a:ext uri="{FF2B5EF4-FFF2-40B4-BE49-F238E27FC236}">
              <a16:creationId xmlns:a16="http://schemas.microsoft.com/office/drawing/2014/main" id="{74456437-12F1-4E02-9570-10F440AAB55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85800" y="1800225"/>
          <a:ext cx="3143250" cy="676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3</xdr:row>
      <xdr:rowOff>0</xdr:rowOff>
    </xdr:from>
    <xdr:to>
      <xdr:col>4</xdr:col>
      <xdr:colOff>209550</xdr:colOff>
      <xdr:row>4</xdr:row>
      <xdr:rowOff>123825</xdr:rowOff>
    </xdr:to>
    <xdr:pic>
      <xdr:nvPicPr>
        <xdr:cNvPr id="3" name="図 2">
          <a:extLst>
            <a:ext uri="{FF2B5EF4-FFF2-40B4-BE49-F238E27FC236}">
              <a16:creationId xmlns:a16="http://schemas.microsoft.com/office/drawing/2014/main" id="{7CAFD304-F500-4A2D-86CC-80C672FFB985}"/>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85800" y="1914525"/>
          <a:ext cx="2914650" cy="676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3</xdr:row>
      <xdr:rowOff>0</xdr:rowOff>
    </xdr:from>
    <xdr:to>
      <xdr:col>4</xdr:col>
      <xdr:colOff>209550</xdr:colOff>
      <xdr:row>5</xdr:row>
      <xdr:rowOff>38100</xdr:rowOff>
    </xdr:to>
    <xdr:pic>
      <xdr:nvPicPr>
        <xdr:cNvPr id="3" name="図 2">
          <a:extLst>
            <a:ext uri="{FF2B5EF4-FFF2-40B4-BE49-F238E27FC236}">
              <a16:creationId xmlns:a16="http://schemas.microsoft.com/office/drawing/2014/main" id="{F530AD19-D047-43AF-9467-C3FBEB1620DB}"/>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85800" y="1914525"/>
          <a:ext cx="2914650" cy="676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3</xdr:row>
      <xdr:rowOff>0</xdr:rowOff>
    </xdr:from>
    <xdr:to>
      <xdr:col>4</xdr:col>
      <xdr:colOff>209550</xdr:colOff>
      <xdr:row>5</xdr:row>
      <xdr:rowOff>0</xdr:rowOff>
    </xdr:to>
    <xdr:pic>
      <xdr:nvPicPr>
        <xdr:cNvPr id="3" name="図 2">
          <a:extLst>
            <a:ext uri="{FF2B5EF4-FFF2-40B4-BE49-F238E27FC236}">
              <a16:creationId xmlns:a16="http://schemas.microsoft.com/office/drawing/2014/main" id="{946341E7-8207-41B4-92A2-C70B3B0BAE05}"/>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85800" y="1914525"/>
          <a:ext cx="2914650" cy="676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3</xdr:row>
      <xdr:rowOff>0</xdr:rowOff>
    </xdr:from>
    <xdr:to>
      <xdr:col>4</xdr:col>
      <xdr:colOff>209550</xdr:colOff>
      <xdr:row>4</xdr:row>
      <xdr:rowOff>104775</xdr:rowOff>
    </xdr:to>
    <xdr:pic>
      <xdr:nvPicPr>
        <xdr:cNvPr id="3" name="図 2">
          <a:extLst>
            <a:ext uri="{FF2B5EF4-FFF2-40B4-BE49-F238E27FC236}">
              <a16:creationId xmlns:a16="http://schemas.microsoft.com/office/drawing/2014/main" id="{20A1AA30-A4C4-42AB-A57C-103B5B9750B4}"/>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85800" y="1914525"/>
          <a:ext cx="2914650" cy="676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3</xdr:row>
      <xdr:rowOff>0</xdr:rowOff>
    </xdr:from>
    <xdr:to>
      <xdr:col>4</xdr:col>
      <xdr:colOff>209550</xdr:colOff>
      <xdr:row>5</xdr:row>
      <xdr:rowOff>47625</xdr:rowOff>
    </xdr:to>
    <xdr:pic>
      <xdr:nvPicPr>
        <xdr:cNvPr id="3" name="図 2">
          <a:extLst>
            <a:ext uri="{FF2B5EF4-FFF2-40B4-BE49-F238E27FC236}">
              <a16:creationId xmlns:a16="http://schemas.microsoft.com/office/drawing/2014/main" id="{18D9C613-D03E-444F-8018-3BE80C3903CE}"/>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85800" y="1914525"/>
          <a:ext cx="2914650" cy="676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3</xdr:row>
      <xdr:rowOff>0</xdr:rowOff>
    </xdr:from>
    <xdr:to>
      <xdr:col>4</xdr:col>
      <xdr:colOff>295275</xdr:colOff>
      <xdr:row>5</xdr:row>
      <xdr:rowOff>104775</xdr:rowOff>
    </xdr:to>
    <xdr:pic>
      <xdr:nvPicPr>
        <xdr:cNvPr id="3" name="図 2">
          <a:extLst>
            <a:ext uri="{FF2B5EF4-FFF2-40B4-BE49-F238E27FC236}">
              <a16:creationId xmlns:a16="http://schemas.microsoft.com/office/drawing/2014/main" id="{6666DD2C-406D-4ED9-A9E9-EFC89899F7AA}"/>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85800" y="1914525"/>
          <a:ext cx="3209925" cy="676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3</xdr:row>
      <xdr:rowOff>0</xdr:rowOff>
    </xdr:from>
    <xdr:to>
      <xdr:col>4</xdr:col>
      <xdr:colOff>247650</xdr:colOff>
      <xdr:row>5</xdr:row>
      <xdr:rowOff>142875</xdr:rowOff>
    </xdr:to>
    <xdr:pic>
      <xdr:nvPicPr>
        <xdr:cNvPr id="3" name="図 2">
          <a:extLst>
            <a:ext uri="{FF2B5EF4-FFF2-40B4-BE49-F238E27FC236}">
              <a16:creationId xmlns:a16="http://schemas.microsoft.com/office/drawing/2014/main" id="{DB35F216-6ED7-4387-8C9F-FC7D130A2815}"/>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85800" y="1914525"/>
          <a:ext cx="3209925" cy="676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3</xdr:row>
      <xdr:rowOff>0</xdr:rowOff>
    </xdr:from>
    <xdr:to>
      <xdr:col>4</xdr:col>
      <xdr:colOff>266700</xdr:colOff>
      <xdr:row>4</xdr:row>
      <xdr:rowOff>133350</xdr:rowOff>
    </xdr:to>
    <xdr:pic>
      <xdr:nvPicPr>
        <xdr:cNvPr id="3" name="図 2">
          <a:extLst>
            <a:ext uri="{FF2B5EF4-FFF2-40B4-BE49-F238E27FC236}">
              <a16:creationId xmlns:a16="http://schemas.microsoft.com/office/drawing/2014/main" id="{7A3CB573-2635-4229-A651-998601FA7AEB}"/>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85800" y="1914525"/>
          <a:ext cx="3209925" cy="676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E00E4D-7B87-4617-9834-A8B59905DA91}">
  <dimension ref="A1:P47"/>
  <sheetViews>
    <sheetView workbookViewId="0">
      <selection activeCell="A3" sqref="A3:P3"/>
    </sheetView>
  </sheetViews>
  <sheetFormatPr defaultRowHeight="14.25" x14ac:dyDescent="0.4"/>
  <cols>
    <col min="1" max="1" width="9" style="5"/>
    <col min="2" max="2" width="22.375" style="5" customWidth="1"/>
    <col min="3" max="16384" width="9" style="5"/>
  </cols>
  <sheetData>
    <row r="1" spans="1:16" s="3" customFormat="1" ht="36.75" customHeight="1" x14ac:dyDescent="0.4">
      <c r="A1" s="1" t="s">
        <v>9</v>
      </c>
      <c r="B1" s="2"/>
      <c r="C1" s="2"/>
      <c r="D1" s="2"/>
      <c r="E1" s="2"/>
      <c r="F1" s="2"/>
      <c r="G1" s="2"/>
      <c r="H1" s="2"/>
    </row>
    <row r="2" spans="1:16" s="3" customFormat="1" ht="36.75" customHeight="1" x14ac:dyDescent="0.4">
      <c r="A2" s="1" t="s">
        <v>35</v>
      </c>
      <c r="B2" s="2"/>
      <c r="C2" s="2"/>
      <c r="D2" s="2"/>
      <c r="E2" s="2"/>
      <c r="F2" s="2"/>
      <c r="G2" s="2"/>
      <c r="H2" s="2"/>
    </row>
    <row r="3" spans="1:16" s="4" customFormat="1" ht="77.25" customHeight="1" x14ac:dyDescent="0.4">
      <c r="A3" s="98" t="s">
        <v>102</v>
      </c>
      <c r="B3" s="98"/>
      <c r="C3" s="98"/>
      <c r="D3" s="98"/>
      <c r="E3" s="98"/>
      <c r="F3" s="98"/>
      <c r="G3" s="98"/>
      <c r="H3" s="98"/>
      <c r="I3" s="98"/>
      <c r="J3" s="98"/>
      <c r="K3" s="98"/>
      <c r="L3" s="98"/>
      <c r="M3" s="98"/>
      <c r="N3" s="98"/>
      <c r="O3" s="98"/>
      <c r="P3" s="98"/>
    </row>
    <row r="4" spans="1:16" ht="44.25" customHeight="1" x14ac:dyDescent="0.4"/>
    <row r="8" spans="1:16" s="3" customFormat="1" ht="15.75" thickBot="1" x14ac:dyDescent="0.45">
      <c r="A8" s="3" t="s">
        <v>0</v>
      </c>
      <c r="B8" s="2"/>
    </row>
    <row r="9" spans="1:16" ht="15.75" thickBot="1" x14ac:dyDescent="0.45">
      <c r="B9" s="2"/>
      <c r="C9" s="77" t="s">
        <v>24</v>
      </c>
      <c r="D9" s="78"/>
      <c r="E9" s="78"/>
      <c r="F9" s="78"/>
      <c r="G9" s="78"/>
      <c r="H9" s="78"/>
      <c r="I9" s="78"/>
      <c r="J9" s="78"/>
      <c r="K9" s="78"/>
      <c r="L9" s="78"/>
      <c r="M9" s="79"/>
    </row>
    <row r="10" spans="1:16" ht="20.25" thickBot="1" x14ac:dyDescent="0.25">
      <c r="B10" s="6" t="s">
        <v>26</v>
      </c>
      <c r="C10" s="7" t="s">
        <v>13</v>
      </c>
      <c r="D10" s="8" t="s">
        <v>14</v>
      </c>
      <c r="E10" s="8" t="s">
        <v>15</v>
      </c>
      <c r="F10" s="8" t="s">
        <v>16</v>
      </c>
      <c r="G10" s="8" t="s">
        <v>17</v>
      </c>
      <c r="H10" s="8" t="s">
        <v>18</v>
      </c>
      <c r="I10" s="8" t="s">
        <v>19</v>
      </c>
      <c r="J10" s="8" t="s">
        <v>20</v>
      </c>
      <c r="K10" s="8" t="s">
        <v>21</v>
      </c>
      <c r="L10" s="8" t="s">
        <v>22</v>
      </c>
      <c r="M10" s="9" t="s">
        <v>23</v>
      </c>
    </row>
    <row r="11" spans="1:16" ht="15.75" thickBot="1" x14ac:dyDescent="0.25">
      <c r="B11" s="6" t="s">
        <v>100</v>
      </c>
      <c r="C11" s="86">
        <v>1.9852613389623599</v>
      </c>
      <c r="D11" s="86">
        <v>1.9520774275512101</v>
      </c>
      <c r="E11" s="86">
        <v>1.9886006300835799</v>
      </c>
      <c r="F11" s="86">
        <v>1.9446333675196901</v>
      </c>
      <c r="G11" s="86">
        <v>1.94301777723345</v>
      </c>
      <c r="H11" s="86">
        <v>2.0078348386648299</v>
      </c>
      <c r="I11" s="86">
        <v>1.90759602458592</v>
      </c>
      <c r="J11" s="86">
        <v>1.9843818435965901</v>
      </c>
      <c r="K11" s="86">
        <v>1.9783287989126299</v>
      </c>
      <c r="L11" s="86">
        <v>1.94289664641879</v>
      </c>
      <c r="M11" s="58">
        <v>1.9861862949279701</v>
      </c>
    </row>
    <row r="12" spans="1:16" ht="15" x14ac:dyDescent="0.2">
      <c r="B12" s="10" t="s">
        <v>1</v>
      </c>
      <c r="C12" s="11">
        <v>23.541225433349609</v>
      </c>
      <c r="D12" s="12">
        <v>22.907302856445313</v>
      </c>
      <c r="E12" s="12">
        <v>22.440185546875</v>
      </c>
      <c r="F12" s="12">
        <v>22.784475326538086</v>
      </c>
      <c r="G12" s="12">
        <v>22.558135986328125</v>
      </c>
      <c r="H12" s="12">
        <v>22.923532485961914</v>
      </c>
      <c r="I12" s="12">
        <v>22.899913787841797</v>
      </c>
      <c r="J12" s="12">
        <v>22.795473098754883</v>
      </c>
      <c r="K12" s="12">
        <v>23.068586349487305</v>
      </c>
      <c r="L12" s="12">
        <v>23.564813613891602</v>
      </c>
      <c r="M12" s="13">
        <v>22.656208038330078</v>
      </c>
    </row>
    <row r="13" spans="1:16" ht="15" x14ac:dyDescent="0.2">
      <c r="B13" s="14" t="s">
        <v>2</v>
      </c>
      <c r="C13" s="15">
        <v>22.698177337646484</v>
      </c>
      <c r="D13" s="16">
        <v>22.845792770385742</v>
      </c>
      <c r="E13" s="16">
        <v>22.002054214477539</v>
      </c>
      <c r="F13" s="16">
        <v>22.376388549804688</v>
      </c>
      <c r="G13" s="16">
        <v>23.211002349853516</v>
      </c>
      <c r="H13" s="16">
        <v>22.66888427734375</v>
      </c>
      <c r="I13" s="16">
        <v>22.687040328979492</v>
      </c>
      <c r="J13" s="16">
        <v>22.210737228393555</v>
      </c>
      <c r="K13" s="16">
        <v>22.636213302612305</v>
      </c>
      <c r="L13" s="16">
        <v>22.846458435058594</v>
      </c>
      <c r="M13" s="17">
        <v>22.707616806030273</v>
      </c>
    </row>
    <row r="14" spans="1:16" ht="15" x14ac:dyDescent="0.2">
      <c r="B14" s="18" t="s">
        <v>3</v>
      </c>
      <c r="C14" s="19">
        <v>23.68256950378418</v>
      </c>
      <c r="D14" s="20">
        <v>23.409448623657227</v>
      </c>
      <c r="E14" s="20">
        <v>22.662221908569336</v>
      </c>
      <c r="F14" s="20">
        <v>23.225728988647461</v>
      </c>
      <c r="G14" s="20">
        <v>23.606269836425781</v>
      </c>
      <c r="H14" s="20">
        <v>21.823217391967773</v>
      </c>
      <c r="I14" s="20">
        <v>23.381643295288086</v>
      </c>
      <c r="J14" s="20">
        <v>23.49029541015625</v>
      </c>
      <c r="K14" s="20">
        <v>23.27764892578125</v>
      </c>
      <c r="L14" s="20">
        <v>23.924276351928711</v>
      </c>
      <c r="M14" s="21">
        <v>23.051429748535156</v>
      </c>
    </row>
    <row r="15" spans="1:16" ht="15" x14ac:dyDescent="0.2">
      <c r="B15" s="22" t="s">
        <v>4</v>
      </c>
      <c r="C15" s="15">
        <v>24.492050170898438</v>
      </c>
      <c r="D15" s="16">
        <v>24.112140655517578</v>
      </c>
      <c r="E15" s="16">
        <v>23.567110061645508</v>
      </c>
      <c r="F15" s="16">
        <v>24.372289657592773</v>
      </c>
      <c r="G15" s="16">
        <v>25.222896575927734</v>
      </c>
      <c r="H15" s="16">
        <v>24.415775299072266</v>
      </c>
      <c r="I15" s="16">
        <v>24.529874801635742</v>
      </c>
      <c r="J15" s="16">
        <v>24.577461242675781</v>
      </c>
      <c r="K15" s="16">
        <v>22.507781982421875</v>
      </c>
      <c r="L15" s="16">
        <v>24.939050674438477</v>
      </c>
      <c r="M15" s="17">
        <v>24.267360687255859</v>
      </c>
    </row>
    <row r="16" spans="1:16" ht="15" x14ac:dyDescent="0.2">
      <c r="B16" s="14" t="s">
        <v>5</v>
      </c>
      <c r="C16" s="15">
        <v>25.191965103149414</v>
      </c>
      <c r="D16" s="16">
        <v>25.627065658569336</v>
      </c>
      <c r="E16" s="16">
        <v>24.901960372924805</v>
      </c>
      <c r="F16" s="16">
        <v>25.029413223266602</v>
      </c>
      <c r="G16" s="16">
        <v>26.105382919311523</v>
      </c>
      <c r="H16" s="16">
        <v>24.749555587768555</v>
      </c>
      <c r="I16" s="16">
        <v>25.676013946533203</v>
      </c>
      <c r="J16" s="16">
        <v>25.700172424316406</v>
      </c>
      <c r="K16" s="16">
        <v>25.266805648803711</v>
      </c>
      <c r="L16" s="16">
        <v>25.585926055908203</v>
      </c>
      <c r="M16" s="17">
        <v>25.646818161010742</v>
      </c>
    </row>
    <row r="17" spans="1:13" ht="15" x14ac:dyDescent="0.2">
      <c r="B17" s="18" t="s">
        <v>6</v>
      </c>
      <c r="C17" s="19">
        <v>24.161340713500977</v>
      </c>
      <c r="D17" s="20">
        <v>23.831432342529297</v>
      </c>
      <c r="E17" s="20">
        <v>23.156408309936523</v>
      </c>
      <c r="F17" s="20">
        <v>23.950752258300781</v>
      </c>
      <c r="G17" s="20">
        <v>24.539957046508789</v>
      </c>
      <c r="H17" s="20">
        <v>23.792915344238281</v>
      </c>
      <c r="I17" s="20">
        <v>23.955373764038086</v>
      </c>
      <c r="J17" s="20">
        <v>24.049961090087891</v>
      </c>
      <c r="K17" s="20">
        <v>23.66229248046875</v>
      </c>
      <c r="L17" s="20">
        <v>24.414188385009766</v>
      </c>
      <c r="M17" s="21">
        <v>23.885231018066406</v>
      </c>
    </row>
    <row r="18" spans="1:13" ht="15" x14ac:dyDescent="0.2">
      <c r="B18" s="22" t="s">
        <v>27</v>
      </c>
      <c r="C18" s="15">
        <v>23.109018325805664</v>
      </c>
      <c r="D18" s="16">
        <v>22.461889266967773</v>
      </c>
      <c r="E18" s="16">
        <v>22.300676345825195</v>
      </c>
      <c r="F18" s="16">
        <v>21.469623565673828</v>
      </c>
      <c r="G18" s="16">
        <v>22.318622589111328</v>
      </c>
      <c r="H18" s="16">
        <v>22.563119888305664</v>
      </c>
      <c r="I18" s="16">
        <v>23.418451309204102</v>
      </c>
      <c r="J18" s="16">
        <v>23.127153396606445</v>
      </c>
      <c r="K18" s="16">
        <v>22.656726837158203</v>
      </c>
      <c r="L18" s="16">
        <v>23.506587982177734</v>
      </c>
      <c r="M18" s="17">
        <v>22.659399032592773</v>
      </c>
    </row>
    <row r="19" spans="1:13" ht="15" x14ac:dyDescent="0.2">
      <c r="B19" s="14" t="s">
        <v>28</v>
      </c>
      <c r="C19" s="15">
        <v>22.944744110107422</v>
      </c>
      <c r="D19" s="16">
        <v>22.941951751708984</v>
      </c>
      <c r="E19" s="16">
        <v>22.034812927246094</v>
      </c>
      <c r="F19" s="16">
        <v>22.242036819458008</v>
      </c>
      <c r="G19" s="16">
        <v>23.107458114624023</v>
      </c>
      <c r="H19" s="16">
        <v>22.371522903442383</v>
      </c>
      <c r="I19" s="16">
        <v>23.301998138427734</v>
      </c>
      <c r="J19" s="16">
        <v>23.162319183349609</v>
      </c>
      <c r="K19" s="16">
        <v>21.08154296875</v>
      </c>
      <c r="L19" s="16">
        <v>23.289003372192383</v>
      </c>
      <c r="M19" s="17">
        <v>22.886823654174805</v>
      </c>
    </row>
    <row r="20" spans="1:13" ht="15" x14ac:dyDescent="0.2">
      <c r="B20" s="18" t="s">
        <v>29</v>
      </c>
      <c r="C20" s="19">
        <v>23.033441543579102</v>
      </c>
      <c r="D20" s="20">
        <v>23.065671920776367</v>
      </c>
      <c r="E20" s="20">
        <v>22.166835784912109</v>
      </c>
      <c r="F20" s="20">
        <v>21.249820709228516</v>
      </c>
      <c r="G20" s="20">
        <v>23.306278228759766</v>
      </c>
      <c r="H20" s="20">
        <v>22.694450378417969</v>
      </c>
      <c r="I20" s="20">
        <v>23.556594848632813</v>
      </c>
      <c r="J20" s="20">
        <v>22.906124114990234</v>
      </c>
      <c r="K20" s="20">
        <v>22.78944206237793</v>
      </c>
      <c r="L20" s="20">
        <v>23.261922836303711</v>
      </c>
      <c r="M20" s="21">
        <v>22.914825439453125</v>
      </c>
    </row>
    <row r="21" spans="1:13" ht="15" x14ac:dyDescent="0.2">
      <c r="B21" s="22" t="s">
        <v>10</v>
      </c>
      <c r="C21" s="15">
        <v>22.102222442626953</v>
      </c>
      <c r="D21" s="16">
        <v>21.720115661621094</v>
      </c>
      <c r="E21" s="16">
        <v>21.413131713867188</v>
      </c>
      <c r="F21" s="16">
        <v>21.981344223022461</v>
      </c>
      <c r="G21" s="16">
        <v>22.634571075439453</v>
      </c>
      <c r="H21" s="16">
        <v>21.828927993774414</v>
      </c>
      <c r="I21" s="16">
        <v>22.437061309814453</v>
      </c>
      <c r="J21" s="16">
        <v>21.662872314453125</v>
      </c>
      <c r="K21" s="16">
        <v>22.266790390014648</v>
      </c>
      <c r="L21" s="16">
        <v>22.487863540649414</v>
      </c>
      <c r="M21" s="17">
        <v>21.880813598632813</v>
      </c>
    </row>
    <row r="22" spans="1:13" ht="15" x14ac:dyDescent="0.2">
      <c r="B22" s="14" t="s">
        <v>11</v>
      </c>
      <c r="C22" s="15">
        <v>22.309608459472656</v>
      </c>
      <c r="D22" s="16">
        <v>22.170721054077148</v>
      </c>
      <c r="E22" s="16">
        <v>21.975500106811523</v>
      </c>
      <c r="F22" s="16">
        <v>21.263219833374023</v>
      </c>
      <c r="G22" s="16">
        <v>22.632698059082031</v>
      </c>
      <c r="H22" s="16">
        <v>20.501657485961914</v>
      </c>
      <c r="I22" s="16">
        <v>23.038724899291992</v>
      </c>
      <c r="J22" s="16">
        <v>22.229623794555664</v>
      </c>
      <c r="K22" s="16">
        <v>22.357780456542969</v>
      </c>
      <c r="L22" s="16">
        <v>22.830499649047852</v>
      </c>
      <c r="M22" s="17">
        <v>21.984949111938477</v>
      </c>
    </row>
    <row r="23" spans="1:13" ht="15.75" thickBot="1" x14ac:dyDescent="0.25">
      <c r="B23" s="23" t="s">
        <v>12</v>
      </c>
      <c r="C23" s="24">
        <v>22.44123649597168</v>
      </c>
      <c r="D23" s="25">
        <v>22.581916809082031</v>
      </c>
      <c r="E23" s="25">
        <v>22.19084358215332</v>
      </c>
      <c r="F23" s="25">
        <v>22.340314865112305</v>
      </c>
      <c r="G23" s="25">
        <v>23.326171875</v>
      </c>
      <c r="H23" s="25">
        <v>21.434165954589844</v>
      </c>
      <c r="I23" s="25">
        <v>22.630413055419922</v>
      </c>
      <c r="J23" s="25">
        <v>22.852087020874023</v>
      </c>
      <c r="K23" s="25">
        <v>22.916309356689453</v>
      </c>
      <c r="L23" s="25">
        <v>22.938318252563477</v>
      </c>
      <c r="M23" s="26">
        <v>22.666910171508789</v>
      </c>
    </row>
    <row r="24" spans="1:13" x14ac:dyDescent="0.4">
      <c r="B24" s="27" t="s">
        <v>7</v>
      </c>
    </row>
    <row r="25" spans="1:13" ht="16.5" x14ac:dyDescent="0.4">
      <c r="B25" s="27" t="s">
        <v>90</v>
      </c>
    </row>
    <row r="27" spans="1:13" ht="15.75" thickBot="1" x14ac:dyDescent="0.45">
      <c r="A27" s="3" t="s">
        <v>8</v>
      </c>
    </row>
    <row r="28" spans="1:13" ht="15.75" thickBot="1" x14ac:dyDescent="0.25">
      <c r="B28" s="28"/>
      <c r="C28" s="80" t="s">
        <v>25</v>
      </c>
      <c r="D28" s="81"/>
      <c r="E28" s="82"/>
    </row>
    <row r="29" spans="1:13" ht="20.25" thickBot="1" x14ac:dyDescent="0.45">
      <c r="B29" s="6" t="s">
        <v>26</v>
      </c>
      <c r="C29" s="29" t="s">
        <v>30</v>
      </c>
      <c r="D29" s="30" t="s">
        <v>31</v>
      </c>
      <c r="E29" s="31" t="s">
        <v>32</v>
      </c>
    </row>
    <row r="30" spans="1:13" ht="15.75" thickBot="1" x14ac:dyDescent="0.45">
      <c r="B30" s="6" t="s">
        <v>100</v>
      </c>
      <c r="C30" s="87">
        <v>2.0774058530018098</v>
      </c>
      <c r="D30" s="30">
        <v>1.95744938634881</v>
      </c>
      <c r="E30" s="88">
        <v>1.96755017075169</v>
      </c>
    </row>
    <row r="31" spans="1:13" ht="15" x14ac:dyDescent="0.2">
      <c r="B31" s="10" t="s">
        <v>1</v>
      </c>
      <c r="C31" s="15">
        <v>23.945318222045898</v>
      </c>
      <c r="D31" s="16">
        <v>22.073989868164063</v>
      </c>
      <c r="E31" s="17">
        <v>23.988059997558594</v>
      </c>
    </row>
    <row r="32" spans="1:13" ht="15" x14ac:dyDescent="0.2">
      <c r="B32" s="14" t="s">
        <v>2</v>
      </c>
      <c r="C32" s="15">
        <v>23.590965270996094</v>
      </c>
      <c r="D32" s="16">
        <v>21.956062316894531</v>
      </c>
      <c r="E32" s="17">
        <v>23.46527099609375</v>
      </c>
    </row>
    <row r="33" spans="2:5" ht="15" x14ac:dyDescent="0.2">
      <c r="B33" s="18" t="s">
        <v>3</v>
      </c>
      <c r="C33" s="19">
        <v>24.29296875</v>
      </c>
      <c r="D33" s="20">
        <v>22.640644073486328</v>
      </c>
      <c r="E33" s="21">
        <v>24.196695327758789</v>
      </c>
    </row>
    <row r="34" spans="2:5" ht="15" x14ac:dyDescent="0.2">
      <c r="B34" s="22" t="s">
        <v>4</v>
      </c>
      <c r="C34" s="15">
        <v>25.497413635253906</v>
      </c>
      <c r="D34" s="16">
        <v>23.771232604980469</v>
      </c>
      <c r="E34" s="17">
        <v>25.170797348022461</v>
      </c>
    </row>
    <row r="35" spans="2:5" ht="15" x14ac:dyDescent="0.2">
      <c r="B35" s="14" t="s">
        <v>5</v>
      </c>
      <c r="C35" s="15">
        <v>26.887975692749023</v>
      </c>
      <c r="D35" s="16">
        <v>25.086334228515625</v>
      </c>
      <c r="E35" s="17">
        <v>26.402523040771484</v>
      </c>
    </row>
    <row r="36" spans="2:5" ht="15" x14ac:dyDescent="0.2">
      <c r="B36" s="18" t="s">
        <v>6</v>
      </c>
      <c r="C36" s="19">
        <v>25.078804016113281</v>
      </c>
      <c r="D36" s="20">
        <v>23.259115219116211</v>
      </c>
      <c r="E36" s="21">
        <v>24.526529312133789</v>
      </c>
    </row>
    <row r="37" spans="2:5" ht="15" x14ac:dyDescent="0.2">
      <c r="B37" s="22" t="s">
        <v>27</v>
      </c>
      <c r="C37" s="15">
        <v>23.936119079589844</v>
      </c>
      <c r="D37" s="16">
        <v>21.93360710144043</v>
      </c>
      <c r="E37" s="17">
        <v>23.611021041870117</v>
      </c>
    </row>
    <row r="38" spans="2:5" ht="15" x14ac:dyDescent="0.2">
      <c r="B38" s="14" t="s">
        <v>28</v>
      </c>
      <c r="C38" s="15">
        <v>23.355934143066406</v>
      </c>
      <c r="D38" s="16">
        <v>21.624790191650391</v>
      </c>
      <c r="E38" s="17">
        <v>23.613779067993164</v>
      </c>
    </row>
    <row r="39" spans="2:5" ht="15" x14ac:dyDescent="0.2">
      <c r="B39" s="18" t="s">
        <v>29</v>
      </c>
      <c r="C39" s="19">
        <v>23.855985641479492</v>
      </c>
      <c r="D39" s="20">
        <v>21.995815277099609</v>
      </c>
      <c r="E39" s="21">
        <v>23.461854934692383</v>
      </c>
    </row>
    <row r="40" spans="2:5" ht="15" x14ac:dyDescent="0.2">
      <c r="B40" s="22" t="s">
        <v>10</v>
      </c>
      <c r="C40" s="15">
        <v>22.393257141113281</v>
      </c>
      <c r="D40" s="16">
        <v>21.781667709350586</v>
      </c>
      <c r="E40" s="17">
        <v>22.568876266479492</v>
      </c>
    </row>
    <row r="41" spans="2:5" ht="15" x14ac:dyDescent="0.2">
      <c r="B41" s="14" t="s">
        <v>11</v>
      </c>
      <c r="C41" s="15">
        <v>22.538307189941406</v>
      </c>
      <c r="D41" s="16">
        <v>21.470354080200195</v>
      </c>
      <c r="E41" s="17">
        <v>22.668746948242188</v>
      </c>
    </row>
    <row r="42" spans="2:5" ht="15.75" thickBot="1" x14ac:dyDescent="0.25">
      <c r="B42" s="23" t="s">
        <v>12</v>
      </c>
      <c r="C42" s="24">
        <v>23.076148986816406</v>
      </c>
      <c r="D42" s="25">
        <v>22.082239151000977</v>
      </c>
      <c r="E42" s="26">
        <v>23.229875564575195</v>
      </c>
    </row>
    <row r="43" spans="2:5" ht="16.5" x14ac:dyDescent="0.4">
      <c r="B43" s="27" t="s">
        <v>33</v>
      </c>
    </row>
    <row r="44" spans="2:5" ht="16.5" x14ac:dyDescent="0.4">
      <c r="B44" s="27" t="s">
        <v>43</v>
      </c>
    </row>
    <row r="45" spans="2:5" ht="16.5" x14ac:dyDescent="0.4">
      <c r="B45" s="27" t="s">
        <v>34</v>
      </c>
    </row>
    <row r="46" spans="2:5" x14ac:dyDescent="0.4">
      <c r="B46" s="27" t="s">
        <v>7</v>
      </c>
    </row>
    <row r="47" spans="2:5" ht="16.5" x14ac:dyDescent="0.4">
      <c r="B47" s="27" t="s">
        <v>90</v>
      </c>
    </row>
  </sheetData>
  <mergeCells count="3">
    <mergeCell ref="C9:M9"/>
    <mergeCell ref="C28:E28"/>
    <mergeCell ref="A3:P3"/>
  </mergeCells>
  <phoneticPr fontId="1"/>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C5A3C5-5507-4C09-B59E-DD0A72DCF041}">
  <dimension ref="A1:X48"/>
  <sheetViews>
    <sheetView topLeftCell="A13" zoomScale="96" zoomScaleNormal="96" workbookViewId="0">
      <selection activeCell="A8" sqref="A8"/>
    </sheetView>
  </sheetViews>
  <sheetFormatPr defaultRowHeight="18.75" x14ac:dyDescent="0.4"/>
  <cols>
    <col min="2" max="2" width="21.25" customWidth="1"/>
  </cols>
  <sheetData>
    <row r="1" spans="1:24" s="3" customFormat="1" ht="36.75" customHeight="1" x14ac:dyDescent="0.4">
      <c r="A1" s="1" t="s">
        <v>9</v>
      </c>
      <c r="B1" s="2"/>
      <c r="C1" s="2"/>
      <c r="D1" s="2"/>
      <c r="E1" s="2"/>
      <c r="F1" s="2"/>
      <c r="G1" s="2"/>
      <c r="H1" s="2"/>
    </row>
    <row r="2" spans="1:24" s="3" customFormat="1" ht="36.75" customHeight="1" x14ac:dyDescent="0.4">
      <c r="A2" s="1" t="s">
        <v>74</v>
      </c>
      <c r="B2" s="2"/>
      <c r="C2" s="2"/>
      <c r="D2" s="2"/>
      <c r="E2" s="2"/>
      <c r="F2" s="2"/>
      <c r="G2" s="2"/>
      <c r="H2" s="2"/>
    </row>
    <row r="3" spans="1:24" s="4" customFormat="1" ht="68.25" customHeight="1" x14ac:dyDescent="0.4">
      <c r="A3" s="98" t="s">
        <v>111</v>
      </c>
      <c r="B3" s="98"/>
      <c r="C3" s="98"/>
      <c r="D3" s="98"/>
      <c r="E3" s="98"/>
      <c r="F3" s="98"/>
      <c r="G3" s="98"/>
      <c r="H3" s="98"/>
      <c r="I3" s="98"/>
      <c r="J3" s="98"/>
      <c r="K3" s="98"/>
      <c r="L3" s="98"/>
      <c r="M3" s="98"/>
      <c r="N3" s="98"/>
      <c r="O3" s="98"/>
      <c r="P3" s="98"/>
      <c r="Q3" s="98"/>
      <c r="R3" s="98"/>
    </row>
    <row r="4" spans="1:24" s="5" customFormat="1" ht="28.5" customHeight="1" x14ac:dyDescent="0.4"/>
    <row r="5" spans="1:24" s="5" customFormat="1" ht="14.25" x14ac:dyDescent="0.4"/>
    <row r="6" spans="1:24" s="5" customFormat="1" ht="14.25" x14ac:dyDescent="0.4"/>
    <row r="7" spans="1:24" s="5" customFormat="1" ht="14.25" x14ac:dyDescent="0.4"/>
    <row r="8" spans="1:24" s="3" customFormat="1" ht="20.25" thickBot="1" x14ac:dyDescent="0.45">
      <c r="A8" s="3" t="s">
        <v>69</v>
      </c>
      <c r="B8" s="2"/>
    </row>
    <row r="9" spans="1:24" s="5" customFormat="1" ht="15.75" thickBot="1" x14ac:dyDescent="0.45">
      <c r="B9" s="2"/>
      <c r="C9" s="77" t="s">
        <v>70</v>
      </c>
      <c r="D9" s="78"/>
      <c r="E9" s="78"/>
      <c r="F9" s="78"/>
      <c r="G9" s="78"/>
      <c r="H9" s="78"/>
      <c r="I9" s="78"/>
      <c r="J9" s="78"/>
      <c r="K9" s="78"/>
      <c r="L9" s="78"/>
      <c r="M9" s="79"/>
      <c r="N9" s="77" t="s">
        <v>71</v>
      </c>
      <c r="O9" s="78"/>
      <c r="P9" s="78"/>
      <c r="Q9" s="78"/>
      <c r="R9" s="78"/>
      <c r="S9" s="78"/>
      <c r="T9" s="78"/>
      <c r="U9" s="78"/>
      <c r="V9" s="78"/>
      <c r="W9" s="78"/>
      <c r="X9" s="79"/>
    </row>
    <row r="10" spans="1:24" s="5" customFormat="1" ht="20.25" thickBot="1" x14ac:dyDescent="0.25">
      <c r="B10" s="6" t="s">
        <v>26</v>
      </c>
      <c r="C10" s="90" t="s">
        <v>13</v>
      </c>
      <c r="D10" s="91" t="s">
        <v>14</v>
      </c>
      <c r="E10" s="91" t="s">
        <v>15</v>
      </c>
      <c r="F10" s="91" t="s">
        <v>16</v>
      </c>
      <c r="G10" s="91" t="s">
        <v>17</v>
      </c>
      <c r="H10" s="91" t="s">
        <v>18</v>
      </c>
      <c r="I10" s="91" t="s">
        <v>19</v>
      </c>
      <c r="J10" s="91" t="s">
        <v>20</v>
      </c>
      <c r="K10" s="91" t="s">
        <v>21</v>
      </c>
      <c r="L10" s="91" t="s">
        <v>22</v>
      </c>
      <c r="M10" s="92" t="s">
        <v>23</v>
      </c>
      <c r="N10" s="90" t="s">
        <v>13</v>
      </c>
      <c r="O10" s="91" t="s">
        <v>14</v>
      </c>
      <c r="P10" s="91" t="s">
        <v>15</v>
      </c>
      <c r="Q10" s="91" t="s">
        <v>16</v>
      </c>
      <c r="R10" s="91" t="s">
        <v>17</v>
      </c>
      <c r="S10" s="91" t="s">
        <v>18</v>
      </c>
      <c r="T10" s="91" t="s">
        <v>19</v>
      </c>
      <c r="U10" s="91" t="s">
        <v>20</v>
      </c>
      <c r="V10" s="91" t="s">
        <v>21</v>
      </c>
      <c r="W10" s="91" t="s">
        <v>22</v>
      </c>
      <c r="X10" s="92" t="s">
        <v>23</v>
      </c>
    </row>
    <row r="11" spans="1:24" s="5" customFormat="1" ht="15.75" thickBot="1" x14ac:dyDescent="0.25">
      <c r="B11" s="6" t="s">
        <v>100</v>
      </c>
      <c r="C11" s="86">
        <v>1.9852613389623599</v>
      </c>
      <c r="D11" s="86">
        <v>1.9520774275512101</v>
      </c>
      <c r="E11" s="86">
        <v>1.9886006300835799</v>
      </c>
      <c r="F11" s="86">
        <v>1.9446333675196901</v>
      </c>
      <c r="G11" s="86">
        <v>1.94301777723345</v>
      </c>
      <c r="H11" s="86">
        <v>2.0078348386648299</v>
      </c>
      <c r="I11" s="86">
        <v>1.90759602458592</v>
      </c>
      <c r="J11" s="86">
        <v>1.9843818435965901</v>
      </c>
      <c r="K11" s="86">
        <v>1.9783287989126299</v>
      </c>
      <c r="L11" s="86">
        <v>1.94289664641879</v>
      </c>
      <c r="M11" s="58">
        <v>1.9861862949279701</v>
      </c>
      <c r="N11" s="86">
        <v>1.9852613389623599</v>
      </c>
      <c r="O11" s="86">
        <v>1.9520774275512101</v>
      </c>
      <c r="P11" s="86">
        <v>1.9886006300835799</v>
      </c>
      <c r="Q11" s="86">
        <v>1.9446333675196901</v>
      </c>
      <c r="R11" s="86">
        <v>1.94301777723345</v>
      </c>
      <c r="S11" s="86">
        <v>2.0078348386648299</v>
      </c>
      <c r="T11" s="86">
        <v>1.90759602458592</v>
      </c>
      <c r="U11" s="86">
        <v>1.9843818435965901</v>
      </c>
      <c r="V11" s="86">
        <v>1.9783287989126299</v>
      </c>
      <c r="W11" s="86">
        <v>1.94289664641879</v>
      </c>
      <c r="X11" s="58">
        <v>1.9861862949279701</v>
      </c>
    </row>
    <row r="12" spans="1:24" s="5" customFormat="1" ht="15" x14ac:dyDescent="0.2">
      <c r="B12" s="51" t="s">
        <v>1</v>
      </c>
      <c r="C12" s="34">
        <v>-4.3120784759521484</v>
      </c>
      <c r="D12" s="35">
        <v>-3.5028171539306641</v>
      </c>
      <c r="E12" s="35">
        <v>-3.8894481658935547</v>
      </c>
      <c r="F12" s="35">
        <v>0.34894943237304688</v>
      </c>
      <c r="G12" s="35">
        <v>-1.9200553894042969</v>
      </c>
      <c r="H12" s="35">
        <v>-2.6271324157714844</v>
      </c>
      <c r="I12" s="35">
        <v>-3.6014175415039063</v>
      </c>
      <c r="J12" s="35">
        <v>-3.2846603393554688</v>
      </c>
      <c r="K12" s="35">
        <v>-4.1355514526367188</v>
      </c>
      <c r="L12" s="35">
        <v>-4.0354785919189453</v>
      </c>
      <c r="M12" s="36">
        <v>-2.7322902679443359</v>
      </c>
      <c r="N12" s="34">
        <v>-4.1941146850585938</v>
      </c>
      <c r="O12" s="35">
        <v>-3.3801460266113281</v>
      </c>
      <c r="P12" s="35">
        <v>-3.5389537811279297</v>
      </c>
      <c r="Q12" s="35">
        <v>-4.86920166015625</v>
      </c>
      <c r="R12" s="35">
        <v>-1.4402885437011719</v>
      </c>
      <c r="S12" s="35">
        <v>-2.9942989349365234</v>
      </c>
      <c r="T12" s="35">
        <v>-3.2668704986572266</v>
      </c>
      <c r="U12" s="35">
        <v>-3.0381107330322266</v>
      </c>
      <c r="V12" s="35">
        <v>-3.5685081481933594</v>
      </c>
      <c r="W12" s="35">
        <v>-3.8060073852539063</v>
      </c>
      <c r="X12" s="36">
        <v>-2.3994636535644531</v>
      </c>
    </row>
    <row r="13" spans="1:24" s="5" customFormat="1" ht="15" x14ac:dyDescent="0.2">
      <c r="B13" s="52" t="s">
        <v>2</v>
      </c>
      <c r="C13" s="37">
        <v>-2.9105472564697266</v>
      </c>
      <c r="D13" s="59">
        <v>-2.9140625</v>
      </c>
      <c r="E13" s="59">
        <v>-3.0378494262695313</v>
      </c>
      <c r="F13" s="59">
        <v>0.260162353515625</v>
      </c>
      <c r="G13" s="59">
        <v>-2.2808074951171875</v>
      </c>
      <c r="H13" s="59">
        <v>-2.1908416748046875</v>
      </c>
      <c r="I13" s="59">
        <v>-3.0264015197753906</v>
      </c>
      <c r="J13" s="59">
        <v>-2.4023609161376953</v>
      </c>
      <c r="K13" s="59">
        <v>-3.1722488403320313</v>
      </c>
      <c r="L13" s="59">
        <v>-3.1568946838378906</v>
      </c>
      <c r="M13" s="39">
        <v>-2.5154342651367188</v>
      </c>
      <c r="N13" s="37">
        <v>-5.3320102691650391</v>
      </c>
      <c r="O13" s="59">
        <v>-3.6230220794677734</v>
      </c>
      <c r="P13" s="59">
        <v>-3.8802223205566406</v>
      </c>
      <c r="Q13" s="59">
        <v>-4.1822929382324219</v>
      </c>
      <c r="R13" s="59">
        <v>-2.6547527313232422</v>
      </c>
      <c r="S13" s="59">
        <v>-3.0234699249267578</v>
      </c>
      <c r="T13" s="59">
        <v>-3.7643356323242188</v>
      </c>
      <c r="U13" s="59">
        <v>-3.2400932312011719</v>
      </c>
      <c r="V13" s="59">
        <v>-3.6887989044189453</v>
      </c>
      <c r="W13" s="59">
        <v>-4.02935791015625</v>
      </c>
      <c r="X13" s="39">
        <v>-2.8041973114013672</v>
      </c>
    </row>
    <row r="14" spans="1:24" s="5" customFormat="1" ht="15" x14ac:dyDescent="0.2">
      <c r="B14" s="53" t="s">
        <v>3</v>
      </c>
      <c r="C14" s="40">
        <v>-4.2958545684814453</v>
      </c>
      <c r="D14" s="41">
        <v>-3.7188529968261719</v>
      </c>
      <c r="E14" s="41">
        <v>-4.4076766967773438</v>
      </c>
      <c r="F14" s="41">
        <v>-4.4885635375976563E-2</v>
      </c>
      <c r="G14" s="41">
        <v>-2.776763916015625</v>
      </c>
      <c r="H14" s="41">
        <v>-1.5496673583984375</v>
      </c>
      <c r="I14" s="41">
        <v>-4.1599845886230469</v>
      </c>
      <c r="J14" s="41">
        <v>-4.0287570953369141</v>
      </c>
      <c r="K14" s="41">
        <v>-3.9978885650634766</v>
      </c>
      <c r="L14" s="41">
        <v>-4.306640625</v>
      </c>
      <c r="M14" s="42">
        <v>-2.9502124786376953</v>
      </c>
      <c r="N14" s="40">
        <v>-6.56732177734375</v>
      </c>
      <c r="O14" s="41">
        <v>-4.5112495422363281</v>
      </c>
      <c r="P14" s="41">
        <v>-5.5077457427978516</v>
      </c>
      <c r="Q14" s="41">
        <v>-5.4063854217529297</v>
      </c>
      <c r="R14" s="41">
        <v>-3.4039173126220703</v>
      </c>
      <c r="S14" s="41">
        <v>-2.3747081756591797</v>
      </c>
      <c r="T14" s="41">
        <v>-4.6238784790039063</v>
      </c>
      <c r="U14" s="41">
        <v>-4.7490634918212891</v>
      </c>
      <c r="V14" s="41">
        <v>-4.5793323516845703</v>
      </c>
      <c r="W14" s="41">
        <v>-4.9613857269287109</v>
      </c>
      <c r="X14" s="42">
        <v>-3.7235050201416016</v>
      </c>
    </row>
    <row r="15" spans="1:24" s="5" customFormat="1" ht="15" x14ac:dyDescent="0.2">
      <c r="B15" s="54" t="s">
        <v>4</v>
      </c>
      <c r="C15" s="60">
        <v>-4.5339183807373047</v>
      </c>
      <c r="D15" s="61">
        <v>-4.1433658599853516</v>
      </c>
      <c r="E15" s="61">
        <v>-5.1882572174072266</v>
      </c>
      <c r="F15" s="61">
        <v>0.3388519287109375</v>
      </c>
      <c r="G15" s="61">
        <v>-3.4362125396728516</v>
      </c>
      <c r="H15" s="61">
        <v>-3.4707794189453125</v>
      </c>
      <c r="I15" s="61">
        <v>-4.4982414245605469</v>
      </c>
      <c r="J15" s="61">
        <v>-4.5361099243164063</v>
      </c>
      <c r="K15" s="61">
        <v>-2.5748462677001953</v>
      </c>
      <c r="L15" s="61">
        <v>-4.9409122467041016</v>
      </c>
      <c r="M15" s="62">
        <v>-3.5184650421142578</v>
      </c>
      <c r="N15" s="60">
        <v>-5.5851955413818359</v>
      </c>
      <c r="O15" s="61">
        <v>-4.5559329986572266</v>
      </c>
      <c r="P15" s="61">
        <v>-5.217559814453125</v>
      </c>
      <c r="Q15" s="61">
        <v>-6.0454006195068359</v>
      </c>
      <c r="R15" s="61">
        <v>-4.2642841339111328</v>
      </c>
      <c r="S15" s="61">
        <v>-4.4209804534912109</v>
      </c>
      <c r="T15" s="61">
        <v>-4.9111309051513672</v>
      </c>
      <c r="U15" s="61">
        <v>-5.4750480651855469</v>
      </c>
      <c r="V15" s="61">
        <v>-3.1101779937744141</v>
      </c>
      <c r="W15" s="61">
        <v>-4.9404411315917969</v>
      </c>
      <c r="X15" s="62">
        <v>-4.1425342559814453</v>
      </c>
    </row>
    <row r="16" spans="1:24" s="5" customFormat="1" ht="15" x14ac:dyDescent="0.2">
      <c r="B16" s="52" t="s">
        <v>5</v>
      </c>
      <c r="C16" s="37">
        <v>-5.6790809631347656</v>
      </c>
      <c r="D16" s="59">
        <v>-5.4478187561035156</v>
      </c>
      <c r="E16" s="59">
        <v>-5.5291595458984375</v>
      </c>
      <c r="F16" s="59">
        <v>0.85413551330566406</v>
      </c>
      <c r="G16" s="59">
        <v>-4.7862892150878906</v>
      </c>
      <c r="H16" s="59">
        <v>-4.5935707092285156</v>
      </c>
      <c r="I16" s="59">
        <v>-5.7537574768066406</v>
      </c>
      <c r="J16" s="59">
        <v>-5.6814556121826172</v>
      </c>
      <c r="K16" s="59">
        <v>-5.6905288696289063</v>
      </c>
      <c r="L16" s="59">
        <v>-5.7415103912353516</v>
      </c>
      <c r="M16" s="39">
        <v>-5.0066757202148438</v>
      </c>
      <c r="N16" s="37">
        <v>-7.1058292388916016</v>
      </c>
      <c r="O16" s="59">
        <v>-6.2263107299804688</v>
      </c>
      <c r="P16" s="59">
        <v>-6.7937965393066406</v>
      </c>
      <c r="Q16" s="59">
        <v>-7.0827350616455078</v>
      </c>
      <c r="R16" s="59">
        <v>-5.723907470703125</v>
      </c>
      <c r="S16" s="59">
        <v>-5.3797187805175781</v>
      </c>
      <c r="T16" s="59">
        <v>-6.5740242004394531</v>
      </c>
      <c r="U16" s="59">
        <v>-6.715087890625</v>
      </c>
      <c r="V16" s="59">
        <v>-6.3650436401367188</v>
      </c>
      <c r="W16" s="59">
        <v>-6.2240982055664063</v>
      </c>
      <c r="X16" s="39">
        <v>-5.5889797210693359</v>
      </c>
    </row>
    <row r="17" spans="1:24" s="5" customFormat="1" ht="15" x14ac:dyDescent="0.2">
      <c r="B17" s="53" t="s">
        <v>6</v>
      </c>
      <c r="C17" s="40">
        <v>-3.3382225036621094</v>
      </c>
      <c r="D17" s="41">
        <v>-2.8157272338867188</v>
      </c>
      <c r="E17" s="41">
        <v>-3.0347785949707031</v>
      </c>
      <c r="F17" s="41">
        <v>-0.63529586791992188</v>
      </c>
      <c r="G17" s="41">
        <v>-2.1535587310791016</v>
      </c>
      <c r="H17" s="41">
        <v>-1.9370536804199219</v>
      </c>
      <c r="I17" s="41">
        <v>-3.1434383392333984</v>
      </c>
      <c r="J17" s="41">
        <v>-3.1066360473632813</v>
      </c>
      <c r="K17" s="41">
        <v>-2.9654102325439453</v>
      </c>
      <c r="L17" s="41">
        <v>-3.5211944580078125</v>
      </c>
      <c r="M17" s="42">
        <v>-2.4810047149658203</v>
      </c>
      <c r="N17" s="40">
        <v>-5.5535945892333984</v>
      </c>
      <c r="O17" s="41">
        <v>-4.1614990234375</v>
      </c>
      <c r="P17" s="41">
        <v>-4.4213523864746094</v>
      </c>
      <c r="Q17" s="41">
        <v>-5.9635105133056641</v>
      </c>
      <c r="R17" s="41">
        <v>-3.962646484375</v>
      </c>
      <c r="S17" s="41">
        <v>-3.8915119171142578</v>
      </c>
      <c r="T17" s="41">
        <v>-4.5007228851318359</v>
      </c>
      <c r="U17" s="41">
        <v>-4.6039791107177734</v>
      </c>
      <c r="V17" s="41">
        <v>-4.5859203338623047</v>
      </c>
      <c r="W17" s="41">
        <v>-4.6395034790039063</v>
      </c>
      <c r="X17" s="42">
        <v>-3.7576999664306641</v>
      </c>
    </row>
    <row r="18" spans="1:24" s="5" customFormat="1" ht="15" x14ac:dyDescent="0.2">
      <c r="B18" s="54" t="s">
        <v>27</v>
      </c>
      <c r="C18" s="60">
        <v>-3.1219615936279297</v>
      </c>
      <c r="D18" s="61">
        <v>-2.3718528747558594</v>
      </c>
      <c r="E18" s="61">
        <v>-3.0791683197021484</v>
      </c>
      <c r="F18" s="61">
        <v>2.5074367523193359</v>
      </c>
      <c r="G18" s="61">
        <v>-2.0852222442626953</v>
      </c>
      <c r="H18" s="61">
        <v>-2.8263778686523438</v>
      </c>
      <c r="I18" s="61">
        <v>-3.1918773651123047</v>
      </c>
      <c r="J18" s="61">
        <v>-2.6406192779541016</v>
      </c>
      <c r="K18" s="61">
        <v>-2.2178363800048828</v>
      </c>
      <c r="L18" s="61">
        <v>-2.1882858276367188</v>
      </c>
      <c r="M18" s="62">
        <v>-2.7384548187255859</v>
      </c>
      <c r="N18" s="60">
        <v>-3.9112339019775391</v>
      </c>
      <c r="O18" s="61">
        <v>-3.5162372589111328</v>
      </c>
      <c r="P18" s="61">
        <v>-3.4069328308105469</v>
      </c>
      <c r="Q18" s="61">
        <v>-3.0299606323242188</v>
      </c>
      <c r="R18" s="61">
        <v>-3.1648426055908203</v>
      </c>
      <c r="S18" s="61">
        <v>-3.891571044921875</v>
      </c>
      <c r="T18" s="61">
        <v>-4.2702121734619141</v>
      </c>
      <c r="U18" s="61">
        <v>-4.0559272766113281</v>
      </c>
      <c r="V18" s="61">
        <v>-3.5206279754638672</v>
      </c>
      <c r="W18" s="61">
        <v>-3.3262615203857422</v>
      </c>
      <c r="X18" s="62">
        <v>-3.7653160095214844</v>
      </c>
    </row>
    <row r="19" spans="1:24" s="5" customFormat="1" ht="15" x14ac:dyDescent="0.2">
      <c r="B19" s="52" t="s">
        <v>28</v>
      </c>
      <c r="C19" s="37">
        <v>-3.6566562652587891</v>
      </c>
      <c r="D19" s="59">
        <v>-1.5543403625488281</v>
      </c>
      <c r="E19" s="59">
        <v>-2.512298583984375</v>
      </c>
      <c r="F19" s="59">
        <v>0.67093086242675781</v>
      </c>
      <c r="G19" s="59">
        <v>-2.9745407104492188</v>
      </c>
      <c r="H19" s="59">
        <v>-2.1600170135498047</v>
      </c>
      <c r="I19" s="59">
        <v>-2.249053955078125</v>
      </c>
      <c r="J19" s="59">
        <v>-2.2462539672851563</v>
      </c>
      <c r="K19" s="59">
        <v>-0.23729324340820313</v>
      </c>
      <c r="L19" s="59">
        <v>-1.5732421875</v>
      </c>
      <c r="M19" s="39">
        <v>-2.14166259765625</v>
      </c>
      <c r="N19" s="37">
        <v>-4.4844264984130859</v>
      </c>
      <c r="O19" s="59">
        <v>-3.5599536895751953</v>
      </c>
      <c r="P19" s="59">
        <v>-3.3709163665771484</v>
      </c>
      <c r="Q19" s="59">
        <v>-3.9209041595458984</v>
      </c>
      <c r="R19" s="59">
        <v>-4.1429862976074219</v>
      </c>
      <c r="S19" s="59">
        <v>-3.9468517303466797</v>
      </c>
      <c r="T19" s="59">
        <v>-4.4120578765869141</v>
      </c>
      <c r="U19" s="59">
        <v>-4.0268096923828125</v>
      </c>
      <c r="V19" s="59">
        <v>-2.3321800231933594</v>
      </c>
      <c r="W19" s="59">
        <v>-3.5728893280029297</v>
      </c>
      <c r="X19" s="39">
        <v>-4.3317489624023438</v>
      </c>
    </row>
    <row r="20" spans="1:24" s="5" customFormat="1" ht="15" x14ac:dyDescent="0.2">
      <c r="B20" s="53" t="s">
        <v>29</v>
      </c>
      <c r="C20" s="40">
        <v>-4.8968296051025391</v>
      </c>
      <c r="D20" s="41">
        <v>-2.5862026214599609</v>
      </c>
      <c r="E20" s="41">
        <v>-4.3192977905273438</v>
      </c>
      <c r="F20" s="41">
        <v>1.5212440490722656</v>
      </c>
      <c r="G20" s="41">
        <v>-2.9529018402099609</v>
      </c>
      <c r="H20" s="41">
        <v>-2.5854949951171875</v>
      </c>
      <c r="I20" s="41">
        <v>-2.6004219055175781</v>
      </c>
      <c r="J20" s="41">
        <v>-2.2231464385986328</v>
      </c>
      <c r="K20" s="41">
        <v>-2.190948486328125</v>
      </c>
      <c r="L20" s="41">
        <v>-1.6387214660644531</v>
      </c>
      <c r="M20" s="42">
        <v>-2.6312351226806641</v>
      </c>
      <c r="N20" s="40">
        <v>-5.7690696716308594</v>
      </c>
      <c r="O20" s="41">
        <v>-4.7469577789306641</v>
      </c>
      <c r="P20" s="41">
        <v>-4.8478908538818359</v>
      </c>
      <c r="Q20" s="41">
        <v>-3.4601421356201172</v>
      </c>
      <c r="R20" s="41">
        <v>-4.6134777069091797</v>
      </c>
      <c r="S20" s="41">
        <v>-4.6140708923339844</v>
      </c>
      <c r="T20" s="41">
        <v>-5.4738903045654297</v>
      </c>
      <c r="U20" s="41">
        <v>-4.8454132080078125</v>
      </c>
      <c r="V20" s="41">
        <v>-4.7959175109863281</v>
      </c>
      <c r="W20" s="41">
        <v>-4.9385833740234375</v>
      </c>
      <c r="X20" s="42">
        <v>-4.3709030151367188</v>
      </c>
    </row>
    <row r="21" spans="1:24" s="5" customFormat="1" ht="15" x14ac:dyDescent="0.2">
      <c r="B21" s="54" t="s">
        <v>10</v>
      </c>
      <c r="C21" s="37">
        <v>-4.2535362243652344</v>
      </c>
      <c r="D21" s="59">
        <v>-1.8018646240234375</v>
      </c>
      <c r="E21" s="59">
        <v>-3.1425533294677734</v>
      </c>
      <c r="F21" s="59">
        <v>7.5822830200195313E-2</v>
      </c>
      <c r="G21" s="59">
        <v>-2.6837978363037109</v>
      </c>
      <c r="H21" s="59">
        <v>-2.0264987945556641</v>
      </c>
      <c r="I21" s="59">
        <v>-2.8507347106933594</v>
      </c>
      <c r="J21" s="59">
        <v>-1.9656753540039063</v>
      </c>
      <c r="K21" s="59">
        <v>-2.2817173004150391</v>
      </c>
      <c r="L21" s="59">
        <v>-2.7422885894775391</v>
      </c>
      <c r="M21" s="39">
        <v>-2.0402870178222656</v>
      </c>
      <c r="N21" s="37">
        <v>-2.5425682067871094</v>
      </c>
      <c r="O21" s="59">
        <v>-1.8063983917236328</v>
      </c>
      <c r="P21" s="59">
        <v>-1.7817516326904297</v>
      </c>
      <c r="Q21" s="59">
        <v>-2.0329513549804688</v>
      </c>
      <c r="R21" s="59">
        <v>-1.9767818450927734</v>
      </c>
      <c r="S21" s="59">
        <v>-1.9060859680175781</v>
      </c>
      <c r="T21" s="59">
        <v>-2.2802658081054688</v>
      </c>
      <c r="U21" s="59">
        <v>-2.0367889404296875</v>
      </c>
      <c r="V21" s="59">
        <v>-2.0208492279052734</v>
      </c>
      <c r="W21" s="59">
        <v>-1.9721412658691406</v>
      </c>
      <c r="X21" s="39">
        <v>-1.6886329650878906</v>
      </c>
    </row>
    <row r="22" spans="1:24" s="5" customFormat="1" ht="15" x14ac:dyDescent="0.2">
      <c r="B22" s="52" t="s">
        <v>11</v>
      </c>
      <c r="C22" s="37">
        <v>-4.9433078765869141</v>
      </c>
      <c r="D22" s="59">
        <v>-2.4482498168945313</v>
      </c>
      <c r="E22" s="59">
        <v>-3.1139736175537109</v>
      </c>
      <c r="F22" s="59">
        <v>0.77972793579101563</v>
      </c>
      <c r="G22" s="59">
        <v>-2.516693115234375</v>
      </c>
      <c r="H22" s="59">
        <v>-1.1002864837646484</v>
      </c>
      <c r="I22" s="59">
        <v>-3.4999561309814453</v>
      </c>
      <c r="J22" s="59">
        <v>-2.6829357147216797</v>
      </c>
      <c r="K22" s="59">
        <v>-2.5511455535888672</v>
      </c>
      <c r="L22" s="59">
        <v>-2.9009017944335938</v>
      </c>
      <c r="M22" s="39">
        <v>-2.3849258422851563</v>
      </c>
      <c r="N22" s="37">
        <v>-2.3817558288574219</v>
      </c>
      <c r="O22" s="59">
        <v>-1.8397369384765625</v>
      </c>
      <c r="P22" s="59">
        <v>-2.2238788604736328</v>
      </c>
      <c r="Q22" s="59">
        <v>-1.1739711761474609</v>
      </c>
      <c r="R22" s="59">
        <v>-1.8664512634277344</v>
      </c>
      <c r="S22" s="59">
        <v>-0.56356239318847656</v>
      </c>
      <c r="T22" s="59">
        <v>-3.0898666381835938</v>
      </c>
      <c r="U22" s="59">
        <v>-2.0260429382324219</v>
      </c>
      <c r="V22" s="59">
        <v>-1.9081573486328125</v>
      </c>
      <c r="W22" s="59">
        <v>-2.1984958648681641</v>
      </c>
      <c r="X22" s="39">
        <v>-1.7633724212646484</v>
      </c>
    </row>
    <row r="23" spans="1:24" s="5" customFormat="1" ht="15.75" thickBot="1" x14ac:dyDescent="0.25">
      <c r="B23" s="55" t="s">
        <v>12</v>
      </c>
      <c r="C23" s="43">
        <v>-3.3736667633056641</v>
      </c>
      <c r="D23" s="44">
        <v>-3.1424827575683594</v>
      </c>
      <c r="E23" s="44">
        <v>-3.3854541778564453</v>
      </c>
      <c r="F23" s="44">
        <v>0.50795364379882813</v>
      </c>
      <c r="G23" s="44">
        <v>-3.5105571746826172</v>
      </c>
      <c r="H23" s="44">
        <v>-1.9829483032226563</v>
      </c>
      <c r="I23" s="44">
        <v>-3.2760734558105469</v>
      </c>
      <c r="J23" s="44">
        <v>-3.5378093719482422</v>
      </c>
      <c r="K23" s="44">
        <v>-3.3113288879394531</v>
      </c>
      <c r="L23" s="44">
        <v>-3.2024326324462891</v>
      </c>
      <c r="M23" s="45">
        <v>-3.1489334106445313</v>
      </c>
      <c r="N23" s="43">
        <v>-2.29351806640625</v>
      </c>
      <c r="O23" s="44">
        <v>-2.1328067779541016</v>
      </c>
      <c r="P23" s="44">
        <v>-2.1664199829101563</v>
      </c>
      <c r="Q23" s="44">
        <v>-2.060882568359375</v>
      </c>
      <c r="R23" s="44">
        <v>-2.2704219818115234</v>
      </c>
      <c r="S23" s="44">
        <v>-0.81789970397949219</v>
      </c>
      <c r="T23" s="44">
        <v>-2.4990673065185547</v>
      </c>
      <c r="U23" s="44">
        <v>-2.4102954864501953</v>
      </c>
      <c r="V23" s="44">
        <v>-2.176300048828125</v>
      </c>
      <c r="W23" s="44">
        <v>-1.8593959808349609</v>
      </c>
      <c r="X23" s="45">
        <v>-1.7774105072021484</v>
      </c>
    </row>
    <row r="24" spans="1:24" s="5" customFormat="1" ht="14.25" x14ac:dyDescent="0.4">
      <c r="B24" s="27" t="s">
        <v>7</v>
      </c>
    </row>
    <row r="25" spans="1:24" s="5" customFormat="1" ht="16.5" x14ac:dyDescent="0.4">
      <c r="B25" s="27" t="s">
        <v>90</v>
      </c>
    </row>
    <row r="26" spans="1:24" s="5" customFormat="1" ht="14.25" x14ac:dyDescent="0.4"/>
    <row r="27" spans="1:24" s="5" customFormat="1" ht="15.75" thickBot="1" x14ac:dyDescent="0.45">
      <c r="A27" s="3" t="s">
        <v>68</v>
      </c>
    </row>
    <row r="28" spans="1:24" s="5" customFormat="1" ht="19.5" customHeight="1" thickBot="1" x14ac:dyDescent="0.4">
      <c r="B28" s="28"/>
      <c r="C28" s="83" t="s">
        <v>72</v>
      </c>
      <c r="D28" s="84"/>
      <c r="E28" s="85"/>
      <c r="F28" s="83" t="s">
        <v>73</v>
      </c>
      <c r="G28" s="84"/>
      <c r="H28" s="85"/>
    </row>
    <row r="29" spans="1:24" s="5" customFormat="1" ht="20.25" thickBot="1" x14ac:dyDescent="0.45">
      <c r="B29" s="6" t="s">
        <v>26</v>
      </c>
      <c r="C29" s="29" t="s">
        <v>30</v>
      </c>
      <c r="D29" s="30" t="s">
        <v>31</v>
      </c>
      <c r="E29" s="31" t="s">
        <v>32</v>
      </c>
      <c r="F29" s="29" t="s">
        <v>30</v>
      </c>
      <c r="G29" s="30" t="s">
        <v>31</v>
      </c>
      <c r="H29" s="31" t="s">
        <v>32</v>
      </c>
    </row>
    <row r="30" spans="1:24" s="5" customFormat="1" ht="15.75" thickBot="1" x14ac:dyDescent="0.45">
      <c r="B30" s="6" t="s">
        <v>100</v>
      </c>
      <c r="C30" s="87">
        <v>2.0774058530018098</v>
      </c>
      <c r="D30" s="30">
        <v>1.95744938634881</v>
      </c>
      <c r="E30" s="88">
        <v>1.96755017075169</v>
      </c>
      <c r="F30" s="87">
        <v>2.0774058530018098</v>
      </c>
      <c r="G30" s="30">
        <v>1.95744938634881</v>
      </c>
      <c r="H30" s="88">
        <v>1.96755017075169</v>
      </c>
    </row>
    <row r="31" spans="1:24" s="5" customFormat="1" ht="15" x14ac:dyDescent="0.2">
      <c r="B31" s="10" t="s">
        <v>1</v>
      </c>
      <c r="C31" s="63">
        <v>-3.640472412109375</v>
      </c>
      <c r="D31" s="64">
        <v>-3.1394996643066406</v>
      </c>
      <c r="E31" s="65">
        <v>-3.9900379180908203</v>
      </c>
      <c r="F31" s="64">
        <v>-3.4513511657714844</v>
      </c>
      <c r="G31" s="64">
        <v>-2.2986068725585938</v>
      </c>
      <c r="H31" s="65">
        <v>-3.1211223602294922</v>
      </c>
    </row>
    <row r="32" spans="1:24" s="5" customFormat="1" ht="15" x14ac:dyDescent="0.2">
      <c r="B32" s="14" t="s">
        <v>2</v>
      </c>
      <c r="C32" s="66">
        <v>-3.0717182159423828</v>
      </c>
      <c r="D32" s="67">
        <v>-2.4061851501464844</v>
      </c>
      <c r="E32" s="46">
        <v>-3.7889041900634766</v>
      </c>
      <c r="F32" s="67">
        <v>-3.8744468688964844</v>
      </c>
      <c r="G32" s="67">
        <v>-2.9425907135009766</v>
      </c>
      <c r="H32" s="46">
        <v>-3.5725460052490234</v>
      </c>
    </row>
    <row r="33" spans="2:8" s="5" customFormat="1" ht="15" x14ac:dyDescent="0.2">
      <c r="B33" s="18" t="s">
        <v>3</v>
      </c>
      <c r="C33" s="69">
        <v>-4.0013885498046875</v>
      </c>
      <c r="D33" s="47">
        <v>-3.6131591796875</v>
      </c>
      <c r="E33" s="48">
        <v>-4.3949203491210938</v>
      </c>
      <c r="F33" s="47">
        <v>-4.6527652740478516</v>
      </c>
      <c r="G33" s="47">
        <v>-3.8544998168945313</v>
      </c>
      <c r="H33" s="48">
        <v>-4.3885498046875</v>
      </c>
    </row>
    <row r="34" spans="2:8" s="5" customFormat="1" ht="15" x14ac:dyDescent="0.2">
      <c r="B34" s="22" t="s">
        <v>4</v>
      </c>
      <c r="C34" s="70">
        <v>-4.8249015808105469</v>
      </c>
      <c r="D34" s="71">
        <v>-3.9407501220703125</v>
      </c>
      <c r="E34" s="72">
        <v>-5.2475357055664063</v>
      </c>
      <c r="F34" s="71">
        <v>-5.2425727844238281</v>
      </c>
      <c r="G34" s="71">
        <v>-4.4496517181396484</v>
      </c>
      <c r="H34" s="72">
        <v>-4.5797405242919922</v>
      </c>
    </row>
    <row r="35" spans="2:8" s="5" customFormat="1" ht="15" x14ac:dyDescent="0.2">
      <c r="B35" s="14" t="s">
        <v>5</v>
      </c>
      <c r="C35" s="66">
        <v>-5.8495807647705078</v>
      </c>
      <c r="D35" s="67">
        <v>-5.5416965484619141</v>
      </c>
      <c r="E35" s="46">
        <v>-6.1817207336425781</v>
      </c>
      <c r="F35" s="67">
        <v>-6.9986820220947266</v>
      </c>
      <c r="G35" s="67">
        <v>-5.8405418395996094</v>
      </c>
      <c r="H35" s="46">
        <v>-6.3036613464355469</v>
      </c>
    </row>
    <row r="36" spans="2:8" s="5" customFormat="1" ht="15" x14ac:dyDescent="0.2">
      <c r="B36" s="18" t="s">
        <v>6</v>
      </c>
      <c r="C36" s="69">
        <v>-3.5006504058837891</v>
      </c>
      <c r="D36" s="47">
        <v>-2.6692123413085938</v>
      </c>
      <c r="E36" s="48">
        <v>-4.6039600372314453</v>
      </c>
      <c r="F36" s="47">
        <v>-4.9948692321777344</v>
      </c>
      <c r="G36" s="47">
        <v>-3.7687358856201172</v>
      </c>
      <c r="H36" s="48">
        <v>-4.0443458557128906</v>
      </c>
    </row>
    <row r="37" spans="2:8" s="5" customFormat="1" ht="15" x14ac:dyDescent="0.2">
      <c r="B37" s="22" t="s">
        <v>27</v>
      </c>
      <c r="C37" s="70">
        <v>-2.605194091796875</v>
      </c>
      <c r="D37" s="71">
        <v>-2.0065956115722656</v>
      </c>
      <c r="E37" s="72">
        <v>-2.8509616851806641</v>
      </c>
      <c r="F37" s="71">
        <v>-3.7576274871826172</v>
      </c>
      <c r="G37" s="71">
        <v>-3.069305419921875</v>
      </c>
      <c r="H37" s="72">
        <v>-3.8323383331298828</v>
      </c>
    </row>
    <row r="38" spans="2:8" s="5" customFormat="1" ht="15" x14ac:dyDescent="0.2">
      <c r="B38" s="14" t="s">
        <v>28</v>
      </c>
      <c r="C38" s="66">
        <v>-1.7910385131835938</v>
      </c>
      <c r="D38" s="67">
        <v>-1.2388362884521484</v>
      </c>
      <c r="E38" s="46">
        <v>-3.2048511505126953</v>
      </c>
      <c r="F38" s="67">
        <v>-3.5199146270751953</v>
      </c>
      <c r="G38" s="67">
        <v>-2.6293315887451172</v>
      </c>
      <c r="H38" s="46">
        <v>-3.7775516510009766</v>
      </c>
    </row>
    <row r="39" spans="2:8" s="5" customFormat="1" ht="15" x14ac:dyDescent="0.2">
      <c r="B39" s="18" t="s">
        <v>29</v>
      </c>
      <c r="C39" s="69">
        <v>-2.3994579315185547</v>
      </c>
      <c r="D39" s="47">
        <v>-1.5104541778564453</v>
      </c>
      <c r="E39" s="48">
        <v>-1.9865627288818359</v>
      </c>
      <c r="F39" s="47">
        <v>-4.8509597778320313</v>
      </c>
      <c r="G39" s="47">
        <v>-4.1269283294677734</v>
      </c>
      <c r="H39" s="48">
        <v>-4.3720588684082031</v>
      </c>
    </row>
    <row r="40" spans="2:8" s="5" customFormat="1" ht="15" x14ac:dyDescent="0.2">
      <c r="B40" s="22" t="s">
        <v>10</v>
      </c>
      <c r="C40" s="66">
        <v>-2.0885524749755859</v>
      </c>
      <c r="D40" s="67">
        <v>-1.6753482818603516</v>
      </c>
      <c r="E40" s="46">
        <v>-3.0858974456787109</v>
      </c>
      <c r="F40" s="67">
        <v>-1.4705734252929688</v>
      </c>
      <c r="G40" s="67">
        <v>-0.99985885620117188</v>
      </c>
      <c r="H40" s="46">
        <v>-1.8240203857421875</v>
      </c>
    </row>
    <row r="41" spans="2:8" s="5" customFormat="1" ht="15" x14ac:dyDescent="0.2">
      <c r="B41" s="14" t="s">
        <v>11</v>
      </c>
      <c r="C41" s="66">
        <v>-2.4226913452148438</v>
      </c>
      <c r="D41" s="67">
        <v>-1.6669635772705078</v>
      </c>
      <c r="E41" s="46">
        <v>-1.6548366546630859</v>
      </c>
      <c r="F41" s="67">
        <v>-1.5346927642822266</v>
      </c>
      <c r="G41" s="67">
        <v>-0.66637420654296875</v>
      </c>
      <c r="H41" s="46">
        <v>-1.758331298828125</v>
      </c>
    </row>
    <row r="42" spans="2:8" s="5" customFormat="1" ht="15.75" thickBot="1" x14ac:dyDescent="0.25">
      <c r="B42" s="23" t="s">
        <v>12</v>
      </c>
      <c r="C42" s="68">
        <v>-3.273834228515625</v>
      </c>
      <c r="D42" s="49">
        <v>-2.3073348999023438</v>
      </c>
      <c r="E42" s="50">
        <v>-3.7748470306396484</v>
      </c>
      <c r="F42" s="49">
        <v>-2.1851558685302734</v>
      </c>
      <c r="G42" s="49">
        <v>-1.2698402404785156</v>
      </c>
      <c r="H42" s="50">
        <v>-2.3482818603515625</v>
      </c>
    </row>
    <row r="43" spans="2:8" s="5" customFormat="1" ht="16.5" x14ac:dyDescent="0.4">
      <c r="B43" s="27" t="s">
        <v>33</v>
      </c>
    </row>
    <row r="44" spans="2:8" s="5" customFormat="1" ht="16.5" x14ac:dyDescent="0.4">
      <c r="B44" s="27" t="s">
        <v>43</v>
      </c>
    </row>
    <row r="45" spans="2:8" s="5" customFormat="1" ht="16.5" x14ac:dyDescent="0.4">
      <c r="B45" s="27" t="s">
        <v>34</v>
      </c>
    </row>
    <row r="46" spans="2:8" s="5" customFormat="1" ht="14.25" x14ac:dyDescent="0.4">
      <c r="B46" s="27" t="s">
        <v>7</v>
      </c>
    </row>
    <row r="47" spans="2:8" s="5" customFormat="1" ht="16.5" x14ac:dyDescent="0.4">
      <c r="B47" s="27" t="s">
        <v>90</v>
      </c>
    </row>
    <row r="48" spans="2:8" s="5" customFormat="1" ht="14.25" x14ac:dyDescent="0.4"/>
  </sheetData>
  <mergeCells count="5">
    <mergeCell ref="C28:E28"/>
    <mergeCell ref="F28:H28"/>
    <mergeCell ref="C9:M9"/>
    <mergeCell ref="N9:X9"/>
    <mergeCell ref="A3:R3"/>
  </mergeCells>
  <phoneticPr fontId="1"/>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8D5C60-687B-46BD-9740-BA0BC78F020F}">
  <dimension ref="A1:T47"/>
  <sheetViews>
    <sheetView topLeftCell="A14" workbookViewId="0">
      <selection activeCell="S26" sqref="S26"/>
    </sheetView>
  </sheetViews>
  <sheetFormatPr defaultRowHeight="18.75" x14ac:dyDescent="0.4"/>
  <cols>
    <col min="2" max="2" width="20.625" customWidth="1"/>
  </cols>
  <sheetData>
    <row r="1" spans="1:20" s="3" customFormat="1" ht="36.75" customHeight="1" x14ac:dyDescent="0.4">
      <c r="A1" s="1" t="s">
        <v>9</v>
      </c>
      <c r="B1" s="2"/>
      <c r="C1" s="2"/>
      <c r="D1" s="2"/>
      <c r="E1" s="2"/>
      <c r="F1" s="2"/>
      <c r="G1" s="2"/>
      <c r="H1" s="2"/>
    </row>
    <row r="2" spans="1:20" s="3" customFormat="1" ht="36.75" customHeight="1" x14ac:dyDescent="0.4">
      <c r="A2" s="1" t="s">
        <v>75</v>
      </c>
      <c r="B2" s="2"/>
      <c r="C2" s="2"/>
      <c r="D2" s="2"/>
      <c r="E2" s="2"/>
      <c r="F2" s="2"/>
      <c r="G2" s="2"/>
      <c r="H2" s="2"/>
    </row>
    <row r="3" spans="1:20" s="4" customFormat="1" ht="68.25" customHeight="1" x14ac:dyDescent="0.4">
      <c r="A3" s="98" t="s">
        <v>112</v>
      </c>
      <c r="B3" s="98"/>
      <c r="C3" s="98"/>
      <c r="D3" s="98"/>
      <c r="E3" s="98"/>
      <c r="F3" s="98"/>
      <c r="G3" s="98"/>
      <c r="H3" s="98"/>
      <c r="I3" s="98"/>
      <c r="J3" s="98"/>
      <c r="K3" s="98"/>
      <c r="L3" s="98"/>
      <c r="M3" s="98"/>
      <c r="N3" s="98"/>
      <c r="O3" s="98"/>
      <c r="P3" s="98"/>
      <c r="Q3" s="98"/>
      <c r="R3" s="98"/>
    </row>
    <row r="4" spans="1:20" s="5" customFormat="1" ht="28.5" customHeight="1" x14ac:dyDescent="0.4"/>
    <row r="5" spans="1:20" s="5" customFormat="1" ht="14.25" x14ac:dyDescent="0.4"/>
    <row r="6" spans="1:20" s="5" customFormat="1" ht="14.25" x14ac:dyDescent="0.4"/>
    <row r="7" spans="1:20" s="5" customFormat="1" ht="14.25" x14ac:dyDescent="0.4"/>
    <row r="8" spans="1:20" s="3" customFormat="1" ht="20.25" thickBot="1" x14ac:dyDescent="0.45">
      <c r="A8" s="3" t="s">
        <v>69</v>
      </c>
      <c r="B8" s="2"/>
    </row>
    <row r="9" spans="1:20" s="5" customFormat="1" ht="19.5" customHeight="1" thickBot="1" x14ac:dyDescent="0.45">
      <c r="B9" s="2"/>
      <c r="C9" s="77" t="s">
        <v>49</v>
      </c>
      <c r="D9" s="78"/>
      <c r="E9" s="78"/>
      <c r="F9" s="78"/>
      <c r="G9" s="78"/>
      <c r="H9" s="78"/>
      <c r="I9" s="78"/>
      <c r="J9" s="78"/>
      <c r="K9" s="79"/>
      <c r="L9" s="77" t="s">
        <v>59</v>
      </c>
      <c r="M9" s="78"/>
      <c r="N9" s="78"/>
      <c r="O9" s="78"/>
      <c r="P9" s="78"/>
      <c r="Q9" s="78"/>
      <c r="R9" s="78"/>
      <c r="S9" s="78"/>
      <c r="T9" s="79"/>
    </row>
    <row r="10" spans="1:20" s="5" customFormat="1" ht="20.25" thickBot="1" x14ac:dyDescent="0.25">
      <c r="B10" s="6" t="s">
        <v>26</v>
      </c>
      <c r="C10" s="90" t="s">
        <v>15</v>
      </c>
      <c r="D10" s="91" t="s">
        <v>16</v>
      </c>
      <c r="E10" s="91" t="s">
        <v>17</v>
      </c>
      <c r="F10" s="91" t="s">
        <v>18</v>
      </c>
      <c r="G10" s="91" t="s">
        <v>19</v>
      </c>
      <c r="H10" s="91" t="s">
        <v>20</v>
      </c>
      <c r="I10" s="91" t="s">
        <v>21</v>
      </c>
      <c r="J10" s="91" t="s">
        <v>22</v>
      </c>
      <c r="K10" s="92" t="s">
        <v>23</v>
      </c>
      <c r="L10" s="90" t="s">
        <v>15</v>
      </c>
      <c r="M10" s="91" t="s">
        <v>16</v>
      </c>
      <c r="N10" s="91" t="s">
        <v>17</v>
      </c>
      <c r="O10" s="91" t="s">
        <v>18</v>
      </c>
      <c r="P10" s="91" t="s">
        <v>19</v>
      </c>
      <c r="Q10" s="91" t="s">
        <v>20</v>
      </c>
      <c r="R10" s="91" t="s">
        <v>21</v>
      </c>
      <c r="S10" s="91" t="s">
        <v>22</v>
      </c>
      <c r="T10" s="92" t="s">
        <v>23</v>
      </c>
    </row>
    <row r="11" spans="1:20" s="5" customFormat="1" ht="15.75" thickBot="1" x14ac:dyDescent="0.25">
      <c r="B11" s="6" t="s">
        <v>100</v>
      </c>
      <c r="C11" s="86">
        <v>1.9886006300835799</v>
      </c>
      <c r="D11" s="86">
        <v>1.9446333675196901</v>
      </c>
      <c r="E11" s="86">
        <v>1.94301777723345</v>
      </c>
      <c r="F11" s="86">
        <v>2.0078348386648299</v>
      </c>
      <c r="G11" s="86">
        <v>1.90759602458592</v>
      </c>
      <c r="H11" s="86">
        <v>1.9843818435965901</v>
      </c>
      <c r="I11" s="86">
        <v>1.9783287989126299</v>
      </c>
      <c r="J11" s="86">
        <v>1.94289664641879</v>
      </c>
      <c r="K11" s="58">
        <v>1.9861862949279701</v>
      </c>
      <c r="L11" s="86">
        <v>1.9886006300835799</v>
      </c>
      <c r="M11" s="86">
        <v>1.9446333675196901</v>
      </c>
      <c r="N11" s="86">
        <v>1.94301777723345</v>
      </c>
      <c r="O11" s="86">
        <v>2.0078348386648299</v>
      </c>
      <c r="P11" s="86">
        <v>1.90759602458592</v>
      </c>
      <c r="Q11" s="86">
        <v>1.9843818435965901</v>
      </c>
      <c r="R11" s="86">
        <v>1.9783287989126299</v>
      </c>
      <c r="S11" s="86">
        <v>1.94289664641879</v>
      </c>
      <c r="T11" s="58">
        <v>1.9861862949279701</v>
      </c>
    </row>
    <row r="12" spans="1:20" s="5" customFormat="1" ht="15" x14ac:dyDescent="0.2">
      <c r="B12" s="51" t="s">
        <v>1</v>
      </c>
      <c r="C12" s="34">
        <v>-0.50377273559570313</v>
      </c>
      <c r="D12" s="35">
        <v>-0.61758804321289063</v>
      </c>
      <c r="E12" s="35">
        <v>-0.25510215759277344</v>
      </c>
      <c r="F12" s="35">
        <v>1.0223064422607422</v>
      </c>
      <c r="G12" s="35">
        <v>7.1834564208984375E-2</v>
      </c>
      <c r="H12" s="35">
        <v>-0.33197402954101563</v>
      </c>
      <c r="I12" s="35">
        <v>-1.2893857955932617</v>
      </c>
      <c r="J12" s="35">
        <v>-0.62686347961425781</v>
      </c>
      <c r="K12" s="36">
        <v>0.26723861694335938</v>
      </c>
      <c r="L12" s="35">
        <v>-1.2899761199951172</v>
      </c>
      <c r="M12" s="35">
        <v>-0.17141342163085938</v>
      </c>
      <c r="N12" s="35">
        <v>-0.66824150085449219</v>
      </c>
      <c r="O12" s="35">
        <v>-0.10156631469726563</v>
      </c>
      <c r="P12" s="35">
        <v>-6.085205078125E-2</v>
      </c>
      <c r="Q12" s="35">
        <v>-0.91930007934570313</v>
      </c>
      <c r="R12" s="35">
        <v>-0.55799770355224609</v>
      </c>
      <c r="S12" s="35">
        <v>-0.87065315246582031</v>
      </c>
      <c r="T12" s="36">
        <v>-1.2588157653808594</v>
      </c>
    </row>
    <row r="13" spans="1:20" s="5" customFormat="1" ht="15" x14ac:dyDescent="0.2">
      <c r="B13" s="52" t="s">
        <v>2</v>
      </c>
      <c r="C13" s="37">
        <v>0.89947128295898438</v>
      </c>
      <c r="D13" s="59">
        <v>-0.76311492919921875</v>
      </c>
      <c r="E13" s="59">
        <v>0.35131072998046875</v>
      </c>
      <c r="F13" s="59">
        <v>1.7381992340087891</v>
      </c>
      <c r="G13" s="59">
        <v>-0.24181556701660156</v>
      </c>
      <c r="H13" s="59">
        <v>0.26543045043945313</v>
      </c>
      <c r="I13" s="59">
        <v>-0.64262676239013672</v>
      </c>
      <c r="J13" s="59">
        <v>-0.81348609924316406</v>
      </c>
      <c r="K13" s="39">
        <v>1.0584163665771484</v>
      </c>
      <c r="L13" s="59">
        <v>-2.2089004516601563E-2</v>
      </c>
      <c r="M13" s="59">
        <v>-1.0378665924072266</v>
      </c>
      <c r="N13" s="59">
        <v>-0.62272453308105469</v>
      </c>
      <c r="O13" s="59">
        <v>0.38078117370605469</v>
      </c>
      <c r="P13" s="59">
        <v>-0.94305992126464844</v>
      </c>
      <c r="Q13" s="59">
        <v>-0.43235397338867188</v>
      </c>
      <c r="R13" s="59">
        <v>-1.3669223785400391</v>
      </c>
      <c r="S13" s="59">
        <v>-1.4735260009765625</v>
      </c>
      <c r="T13" s="39">
        <v>-0.81644630432128906</v>
      </c>
    </row>
    <row r="14" spans="1:20" s="5" customFormat="1" ht="15" x14ac:dyDescent="0.2">
      <c r="B14" s="53" t="s">
        <v>3</v>
      </c>
      <c r="C14" s="40">
        <v>0.24992752075195313</v>
      </c>
      <c r="D14" s="41">
        <v>-2.6237010955810547</v>
      </c>
      <c r="E14" s="41">
        <v>0.25218009948730469</v>
      </c>
      <c r="F14" s="41">
        <v>1.2739906311035156</v>
      </c>
      <c r="G14" s="41">
        <v>-1.7336807250976563</v>
      </c>
      <c r="H14" s="41">
        <v>-1.9235610961914063E-2</v>
      </c>
      <c r="I14" s="41">
        <v>-1.2206926345825195</v>
      </c>
      <c r="J14" s="41">
        <v>-1.7437629699707031</v>
      </c>
      <c r="K14" s="42">
        <v>0.63054656982421875</v>
      </c>
      <c r="L14" s="41">
        <v>-0.26737785339355469</v>
      </c>
      <c r="M14" s="41">
        <v>-1.8542709350585938</v>
      </c>
      <c r="N14" s="41">
        <v>-0.64612197875976563</v>
      </c>
      <c r="O14" s="41">
        <v>0.42839813232421875</v>
      </c>
      <c r="P14" s="41">
        <v>-1.6467838287353516</v>
      </c>
      <c r="Q14" s="41">
        <v>-1.71661376953125E-2</v>
      </c>
      <c r="R14" s="41">
        <v>-1.4691925048828125</v>
      </c>
      <c r="S14" s="41">
        <v>-1.5585441589355469</v>
      </c>
      <c r="T14" s="42">
        <v>-0.84700202941894531</v>
      </c>
    </row>
    <row r="15" spans="1:20" s="5" customFormat="1" ht="15" x14ac:dyDescent="0.2">
      <c r="B15" s="54" t="s">
        <v>4</v>
      </c>
      <c r="C15" s="60">
        <v>-1.6568050384521484</v>
      </c>
      <c r="D15" s="61">
        <v>-2.2649383544921875</v>
      </c>
      <c r="E15" s="61">
        <v>-2.2351112365722656</v>
      </c>
      <c r="F15" s="61">
        <v>-0.92613983154296875</v>
      </c>
      <c r="G15" s="61">
        <v>-2.9789943695068359</v>
      </c>
      <c r="H15" s="61">
        <v>-2.3683395385742188</v>
      </c>
      <c r="I15" s="61">
        <v>9.106236457824707</v>
      </c>
      <c r="J15" s="61">
        <v>-2.9086055755615234</v>
      </c>
      <c r="K15" s="62">
        <v>-1.7927894592285156</v>
      </c>
      <c r="L15" s="61">
        <v>-1.6754512786865234</v>
      </c>
      <c r="M15" s="61">
        <v>-3.1543102264404297</v>
      </c>
      <c r="N15" s="61">
        <v>-2.4859848022460938</v>
      </c>
      <c r="O15" s="61">
        <v>-1.3798847198486328</v>
      </c>
      <c r="P15" s="61">
        <v>-3.0746593475341797</v>
      </c>
      <c r="Q15" s="61">
        <v>-1.8559551239013672</v>
      </c>
      <c r="R15" s="61">
        <v>8.6870183944702148</v>
      </c>
      <c r="S15" s="61">
        <v>-3.0265865325927734</v>
      </c>
      <c r="T15" s="62">
        <v>-2.70269775390625</v>
      </c>
    </row>
    <row r="16" spans="1:20" s="5" customFormat="1" ht="15" x14ac:dyDescent="0.2">
      <c r="B16" s="52" t="s">
        <v>5</v>
      </c>
      <c r="C16" s="37">
        <v>-0.11017227172851563</v>
      </c>
      <c r="D16" s="59">
        <v>-2.6222190856933594</v>
      </c>
      <c r="E16" s="59">
        <v>-1.5728015899658203</v>
      </c>
      <c r="F16" s="59">
        <v>0.32691574096679688</v>
      </c>
      <c r="G16" s="59">
        <v>-1.6814556121826172</v>
      </c>
      <c r="H16" s="59">
        <v>-0.12557411193847656</v>
      </c>
      <c r="I16" s="59">
        <v>-1.1140155792236328</v>
      </c>
      <c r="J16" s="59">
        <v>-1.5451278686523438</v>
      </c>
      <c r="K16" s="39">
        <v>-0.41047286987304688</v>
      </c>
      <c r="L16" s="59">
        <v>-0.98127937316894531</v>
      </c>
      <c r="M16" s="59">
        <v>-3.0945529937744141</v>
      </c>
      <c r="N16" s="59">
        <v>-3.0559425354003906</v>
      </c>
      <c r="O16" s="59">
        <v>-0.93161582946777344</v>
      </c>
      <c r="P16" s="59">
        <v>-3.0129203796386719</v>
      </c>
      <c r="Q16" s="59">
        <v>-0.86580467224121094</v>
      </c>
      <c r="R16" s="59">
        <v>-2.1474828720092773</v>
      </c>
      <c r="S16" s="59">
        <v>-2.6892814636230469</v>
      </c>
      <c r="T16" s="39">
        <v>-2.2915763854980469</v>
      </c>
    </row>
    <row r="17" spans="1:20" s="5" customFormat="1" ht="15" x14ac:dyDescent="0.2">
      <c r="B17" s="53" t="s">
        <v>6</v>
      </c>
      <c r="C17" s="40">
        <v>-1.1819286346435547</v>
      </c>
      <c r="D17" s="41">
        <v>-1.8997287750244141</v>
      </c>
      <c r="E17" s="41">
        <v>-2.1434726715087891</v>
      </c>
      <c r="F17" s="41">
        <v>-0.65337181091308594</v>
      </c>
      <c r="G17" s="41">
        <v>-1.4077796936035156</v>
      </c>
      <c r="H17" s="41">
        <v>-1.2531890869140625</v>
      </c>
      <c r="I17" s="41">
        <v>-1.3927431106567383</v>
      </c>
      <c r="J17" s="41">
        <v>-2.2959041595458984</v>
      </c>
      <c r="K17" s="42">
        <v>-1.1068496704101563</v>
      </c>
      <c r="L17" s="41">
        <v>-1.5317630767822266</v>
      </c>
      <c r="M17" s="41">
        <v>-1.4406566619873047</v>
      </c>
      <c r="N17" s="41">
        <v>-2.576904296875</v>
      </c>
      <c r="O17" s="41">
        <v>-1.2508735656738281</v>
      </c>
      <c r="P17" s="41">
        <v>-1.4214324951171875</v>
      </c>
      <c r="Q17" s="41">
        <v>-1.2420921325683594</v>
      </c>
      <c r="R17" s="41">
        <v>-1.1489219665527344</v>
      </c>
      <c r="S17" s="41">
        <v>-1.732696533203125</v>
      </c>
      <c r="T17" s="42">
        <v>-2.3841457366943359</v>
      </c>
    </row>
    <row r="18" spans="1:20" s="5" customFormat="1" ht="15" x14ac:dyDescent="0.2">
      <c r="B18" s="54" t="s">
        <v>27</v>
      </c>
      <c r="C18" s="60">
        <v>-0.91373062133789063</v>
      </c>
      <c r="D18" s="61">
        <v>0.12462234497070313</v>
      </c>
      <c r="E18" s="61">
        <v>-1.0293922424316406</v>
      </c>
      <c r="F18" s="61">
        <v>5.2326202392578125E-2</v>
      </c>
      <c r="G18" s="61">
        <v>-0.24965476989746094</v>
      </c>
      <c r="H18" s="61">
        <v>-0.557281494140625</v>
      </c>
      <c r="I18" s="61">
        <v>-0.11377525329589844</v>
      </c>
      <c r="J18" s="61">
        <v>-0.54431915283203125</v>
      </c>
      <c r="K18" s="62">
        <v>-0.5525360107421875</v>
      </c>
      <c r="L18" s="61">
        <v>-2.0297393798828125</v>
      </c>
      <c r="M18" s="61">
        <v>-1.2318458557128906</v>
      </c>
      <c r="N18" s="61">
        <v>-2.5677165985107422</v>
      </c>
      <c r="O18" s="61">
        <v>-1.7624168395996094</v>
      </c>
      <c r="P18" s="61">
        <v>-1.3746795654296875</v>
      </c>
      <c r="Q18" s="61">
        <v>-1.8740501403808594</v>
      </c>
      <c r="R18" s="61">
        <v>-1.1430721282958984</v>
      </c>
      <c r="S18" s="61">
        <v>-1.6347141265869141</v>
      </c>
      <c r="T18" s="62">
        <v>-3.0824375152587891</v>
      </c>
    </row>
    <row r="19" spans="1:20" s="5" customFormat="1" ht="15" x14ac:dyDescent="0.2">
      <c r="B19" s="52" t="s">
        <v>28</v>
      </c>
      <c r="C19" s="37">
        <v>-1.3809490203857422</v>
      </c>
      <c r="D19" s="59">
        <v>-3.2720928192138672</v>
      </c>
      <c r="E19" s="59">
        <v>-1.5445899963378906</v>
      </c>
      <c r="F19" s="59">
        <v>-0.20867729187011719</v>
      </c>
      <c r="G19" s="59">
        <v>-2.8992214202880859</v>
      </c>
      <c r="H19" s="59">
        <v>-0.59328079223632813</v>
      </c>
      <c r="I19" s="59">
        <v>-2.2595596313476563</v>
      </c>
      <c r="J19" s="59">
        <v>-1.8193492889404297</v>
      </c>
      <c r="K19" s="39">
        <v>-0.77584075927734375</v>
      </c>
      <c r="L19" s="59">
        <v>-1.6356048583984375</v>
      </c>
      <c r="M19" s="59">
        <v>-2.1162586212158203</v>
      </c>
      <c r="N19" s="59">
        <v>-2.3155345916748047</v>
      </c>
      <c r="O19" s="59">
        <v>-1.4648628234863281</v>
      </c>
      <c r="P19" s="59">
        <v>-1.2942790985107422</v>
      </c>
      <c r="Q19" s="59">
        <v>-0.90731620788574219</v>
      </c>
      <c r="R19" s="59">
        <v>-0.96826553344726563</v>
      </c>
      <c r="S19" s="59">
        <v>-1.0804023742675781</v>
      </c>
      <c r="T19" s="39">
        <v>-2.4829654693603516</v>
      </c>
    </row>
    <row r="20" spans="1:20" s="5" customFormat="1" ht="15" x14ac:dyDescent="0.2">
      <c r="B20" s="53" t="s">
        <v>29</v>
      </c>
      <c r="C20" s="40">
        <v>-0.26094818115234375</v>
      </c>
      <c r="D20" s="41">
        <v>-1.7623386383056641</v>
      </c>
      <c r="E20" s="41">
        <v>-0.32726669311523438</v>
      </c>
      <c r="F20" s="41">
        <v>0.77405166625976563</v>
      </c>
      <c r="G20" s="41">
        <v>-1.6762962341308594</v>
      </c>
      <c r="H20" s="41">
        <v>-9.7547531127929688E-2</v>
      </c>
      <c r="I20" s="41">
        <v>-1.0174083709716797</v>
      </c>
      <c r="J20" s="41">
        <v>-1.2907390594482422</v>
      </c>
      <c r="K20" s="42">
        <v>7.3171615600585938E-2</v>
      </c>
      <c r="L20" s="41">
        <v>-2.0004901885986328</v>
      </c>
      <c r="M20" s="41">
        <v>-1.1471366882324219</v>
      </c>
      <c r="N20" s="41">
        <v>-2.6178627014160156</v>
      </c>
      <c r="O20" s="41">
        <v>-1.4133262634277344</v>
      </c>
      <c r="P20" s="41">
        <v>-1.0020427703857422</v>
      </c>
      <c r="Q20" s="41">
        <v>-1.7091541290283203</v>
      </c>
      <c r="R20" s="41">
        <v>-0.70983791351318359</v>
      </c>
      <c r="S20" s="41">
        <v>-1.4770660400390625</v>
      </c>
      <c r="T20" s="42">
        <v>-2.8502082824707031</v>
      </c>
    </row>
    <row r="21" spans="1:20" s="5" customFormat="1" ht="15" x14ac:dyDescent="0.2">
      <c r="B21" s="54" t="s">
        <v>10</v>
      </c>
      <c r="C21" s="37">
        <v>0.992462158203125</v>
      </c>
      <c r="D21" s="59">
        <v>0.24163818359375</v>
      </c>
      <c r="E21" s="59">
        <v>0.6410675048828125</v>
      </c>
      <c r="F21" s="59">
        <v>1.2195110321044922</v>
      </c>
      <c r="G21" s="59">
        <v>0.35505485534667969</v>
      </c>
      <c r="H21" s="59">
        <v>0.96898078918457031</v>
      </c>
      <c r="I21" s="59">
        <v>0.48520088195800781</v>
      </c>
      <c r="J21" s="59">
        <v>0.54600715637207031</v>
      </c>
      <c r="K21" s="39">
        <v>1.015533447265625</v>
      </c>
      <c r="L21" s="59">
        <v>-0.59102249145507813</v>
      </c>
      <c r="M21" s="59">
        <v>0.77787017822265625</v>
      </c>
      <c r="N21" s="59">
        <v>-1.2307605743408203</v>
      </c>
      <c r="O21" s="59">
        <v>-0.65678977966308594</v>
      </c>
      <c r="P21" s="59">
        <v>0.58824729919433594</v>
      </c>
      <c r="Q21" s="59">
        <v>-0.42193984985351563</v>
      </c>
      <c r="R21" s="59">
        <v>-0.19707298278808594</v>
      </c>
      <c r="S21" s="59">
        <v>0.36481285095214844</v>
      </c>
      <c r="T21" s="39">
        <v>-1.8677158355712891</v>
      </c>
    </row>
    <row r="22" spans="1:20" s="5" customFormat="1" ht="15" x14ac:dyDescent="0.2">
      <c r="B22" s="52" t="s">
        <v>11</v>
      </c>
      <c r="C22" s="37">
        <v>0.17286300659179688</v>
      </c>
      <c r="D22" s="59">
        <v>-1.8948745727539063</v>
      </c>
      <c r="E22" s="59">
        <v>-0.36907958984375</v>
      </c>
      <c r="F22" s="59">
        <v>1.2394046783447266</v>
      </c>
      <c r="G22" s="59">
        <v>-1.7377300262451172</v>
      </c>
      <c r="H22" s="59">
        <v>0.50593948364257813</v>
      </c>
      <c r="I22" s="59">
        <v>-0.60116958618164063</v>
      </c>
      <c r="J22" s="59">
        <v>-0.61707305908203125</v>
      </c>
      <c r="K22" s="39">
        <v>0.3461456298828125</v>
      </c>
      <c r="L22" s="59">
        <v>-0.28696441650390625</v>
      </c>
      <c r="M22" s="59">
        <v>-0.71970558166503906</v>
      </c>
      <c r="N22" s="59">
        <v>-1.1601905822753906</v>
      </c>
      <c r="O22" s="59">
        <v>6.5122604370117188E-2</v>
      </c>
      <c r="P22" s="59">
        <v>-0.3779449462890625</v>
      </c>
      <c r="Q22" s="59">
        <v>0.14157295227050781</v>
      </c>
      <c r="R22" s="59">
        <v>0.12726593017578125</v>
      </c>
      <c r="S22" s="59">
        <v>1.85394287109375E-2</v>
      </c>
      <c r="T22" s="39">
        <v>-1.4599609375</v>
      </c>
    </row>
    <row r="23" spans="1:20" s="5" customFormat="1" ht="15.75" thickBot="1" x14ac:dyDescent="0.25">
      <c r="B23" s="55" t="s">
        <v>12</v>
      </c>
      <c r="C23" s="43">
        <v>1.7012996673583984</v>
      </c>
      <c r="D23" s="44">
        <v>0.61595535278320313</v>
      </c>
      <c r="E23" s="44">
        <v>1.2152061462402344</v>
      </c>
      <c r="F23" s="44">
        <v>2.5333175659179688</v>
      </c>
      <c r="G23" s="44">
        <v>1.8992195129394531</v>
      </c>
      <c r="H23" s="44">
        <v>1.3494243621826172</v>
      </c>
      <c r="I23" s="44">
        <v>1.7410316467285156</v>
      </c>
      <c r="J23" s="44">
        <v>1.2581577301025391</v>
      </c>
      <c r="K23" s="45">
        <v>1.7355442047119141</v>
      </c>
      <c r="L23" s="44">
        <v>-8.09326171875E-2</v>
      </c>
      <c r="M23" s="44">
        <v>-0.66717529296875</v>
      </c>
      <c r="N23" s="44">
        <v>-0.90199470520019531</v>
      </c>
      <c r="O23" s="44">
        <v>0.22617912292480469</v>
      </c>
      <c r="P23" s="44">
        <v>0.25325202941894531</v>
      </c>
      <c r="Q23" s="44">
        <v>-0.38413238525390625</v>
      </c>
      <c r="R23" s="44">
        <v>-0.25401878356933594</v>
      </c>
      <c r="S23" s="44">
        <v>0.22223281860351563</v>
      </c>
      <c r="T23" s="45">
        <v>-1.3141841888427734</v>
      </c>
    </row>
    <row r="24" spans="1:20" s="5" customFormat="1" ht="14.25" x14ac:dyDescent="0.4">
      <c r="B24" s="27" t="s">
        <v>7</v>
      </c>
    </row>
    <row r="25" spans="1:20" s="5" customFormat="1" ht="16.5" x14ac:dyDescent="0.4">
      <c r="B25" s="27" t="s">
        <v>90</v>
      </c>
    </row>
    <row r="26" spans="1:20" s="5" customFormat="1" ht="14.25" x14ac:dyDescent="0.4"/>
    <row r="27" spans="1:20" s="5" customFormat="1" ht="15.75" thickBot="1" x14ac:dyDescent="0.45">
      <c r="A27" s="3" t="s">
        <v>68</v>
      </c>
    </row>
    <row r="28" spans="1:20" s="5" customFormat="1" ht="19.5" customHeight="1" thickBot="1" x14ac:dyDescent="0.25">
      <c r="B28" s="28"/>
      <c r="C28" s="95" t="s">
        <v>50</v>
      </c>
      <c r="D28" s="96"/>
      <c r="E28" s="96"/>
      <c r="F28" s="95" t="s">
        <v>60</v>
      </c>
      <c r="G28" s="96"/>
      <c r="H28" s="97"/>
    </row>
    <row r="29" spans="1:20" s="5" customFormat="1" ht="20.25" thickBot="1" x14ac:dyDescent="0.45">
      <c r="B29" s="6" t="s">
        <v>26</v>
      </c>
      <c r="C29" s="29" t="s">
        <v>30</v>
      </c>
      <c r="D29" s="30" t="s">
        <v>31</v>
      </c>
      <c r="E29" s="31" t="s">
        <v>32</v>
      </c>
      <c r="F29" s="29" t="s">
        <v>30</v>
      </c>
      <c r="G29" s="30" t="s">
        <v>31</v>
      </c>
      <c r="H29" s="31" t="s">
        <v>32</v>
      </c>
    </row>
    <row r="30" spans="1:20" s="5" customFormat="1" ht="15.75" thickBot="1" x14ac:dyDescent="0.45">
      <c r="B30" s="6" t="s">
        <v>100</v>
      </c>
      <c r="C30" s="87">
        <v>2.0774058530018098</v>
      </c>
      <c r="D30" s="30">
        <v>1.95744938634881</v>
      </c>
      <c r="E30" s="88">
        <v>1.96755017075169</v>
      </c>
      <c r="F30" s="87">
        <v>2.0774058530018098</v>
      </c>
      <c r="G30" s="30">
        <v>1.95744938634881</v>
      </c>
      <c r="H30" s="88">
        <v>1.96755017075169</v>
      </c>
    </row>
    <row r="31" spans="1:20" s="5" customFormat="1" ht="15" x14ac:dyDescent="0.2">
      <c r="B31" s="10" t="s">
        <v>1</v>
      </c>
      <c r="C31" s="63">
        <v>-0.28989219665527344</v>
      </c>
      <c r="D31" s="64">
        <v>-1.2483329772949219</v>
      </c>
      <c r="E31" s="65">
        <v>-0.11881637573242188</v>
      </c>
      <c r="F31" s="64">
        <v>-0.52984428405761719</v>
      </c>
      <c r="G31" s="64">
        <v>-1.5278263092041016</v>
      </c>
      <c r="H31" s="65">
        <v>-0.31034469604492188</v>
      </c>
    </row>
    <row r="32" spans="1:20" s="5" customFormat="1" ht="15" x14ac:dyDescent="0.2">
      <c r="B32" s="14" t="s">
        <v>2</v>
      </c>
      <c r="C32" s="66">
        <v>0.46997261047363281</v>
      </c>
      <c r="D32" s="67">
        <v>-0.13185501098632813</v>
      </c>
      <c r="E32" s="46">
        <v>0.57375144958496094</v>
      </c>
      <c r="F32" s="67">
        <v>-0.85108375549316406</v>
      </c>
      <c r="G32" s="67">
        <v>-0.67014503479003906</v>
      </c>
      <c r="H32" s="46">
        <v>-7.6070785522460938E-2</v>
      </c>
    </row>
    <row r="33" spans="2:8" s="5" customFormat="1" ht="15" x14ac:dyDescent="0.2">
      <c r="B33" s="18" t="s">
        <v>3</v>
      </c>
      <c r="C33" s="69">
        <v>1.0484695434570313E-2</v>
      </c>
      <c r="D33" s="47">
        <v>-0.67709541320800781</v>
      </c>
      <c r="E33" s="48">
        <v>0.46987152099609375</v>
      </c>
      <c r="F33" s="47">
        <v>-0.44207000732421875</v>
      </c>
      <c r="G33" s="47">
        <v>-0.72358894348144531</v>
      </c>
      <c r="H33" s="48">
        <v>2.5724411010742188E-2</v>
      </c>
    </row>
    <row r="34" spans="2:8" s="5" customFormat="1" ht="15" x14ac:dyDescent="0.2">
      <c r="B34" s="22" t="s">
        <v>4</v>
      </c>
      <c r="C34" s="70">
        <v>-2.3368244171142578</v>
      </c>
      <c r="D34" s="71">
        <v>-2.5389785766601563</v>
      </c>
      <c r="E34" s="72">
        <v>-1.9823760986328125</v>
      </c>
      <c r="F34" s="71">
        <v>-2.5055751800537109</v>
      </c>
      <c r="G34" s="71">
        <v>-2.4106369018554688</v>
      </c>
      <c r="H34" s="72">
        <v>-2.0430164337158203</v>
      </c>
    </row>
    <row r="35" spans="2:8" s="5" customFormat="1" ht="15" x14ac:dyDescent="0.2">
      <c r="B35" s="14" t="s">
        <v>5</v>
      </c>
      <c r="C35" s="66">
        <v>-0.34845352172851563</v>
      </c>
      <c r="D35" s="67">
        <v>-1.4216060638427734</v>
      </c>
      <c r="E35" s="46">
        <v>-0.31800270080566406</v>
      </c>
      <c r="F35" s="67">
        <v>-1.6764564514160156</v>
      </c>
      <c r="G35" s="67">
        <v>-1.916778564453125</v>
      </c>
      <c r="H35" s="46">
        <v>-1.2386913299560547</v>
      </c>
    </row>
    <row r="36" spans="2:8" s="5" customFormat="1" ht="15" x14ac:dyDescent="0.2">
      <c r="B36" s="18" t="s">
        <v>6</v>
      </c>
      <c r="C36" s="69">
        <v>-1.9803390502929688</v>
      </c>
      <c r="D36" s="47">
        <v>-2.2301177978515625</v>
      </c>
      <c r="E36" s="48">
        <v>-1.3433055877685547</v>
      </c>
      <c r="F36" s="47">
        <v>-1.8451328277587891</v>
      </c>
      <c r="G36" s="47">
        <v>-1.8864612579345703</v>
      </c>
      <c r="H36" s="48">
        <v>-1.4395809173583984</v>
      </c>
    </row>
    <row r="37" spans="2:8" s="5" customFormat="1" ht="15" x14ac:dyDescent="0.2">
      <c r="B37" s="22" t="s">
        <v>27</v>
      </c>
      <c r="C37" s="70">
        <v>-1.1352920532226563</v>
      </c>
      <c r="D37" s="71">
        <v>-1.2618236541748047</v>
      </c>
      <c r="E37" s="72">
        <v>-0.38413238525390625</v>
      </c>
      <c r="F37" s="71">
        <v>-2.8163528442382813</v>
      </c>
      <c r="G37" s="71">
        <v>-1.7729148864746094</v>
      </c>
      <c r="H37" s="72">
        <v>-2.1982784271240234</v>
      </c>
    </row>
    <row r="38" spans="2:8" s="5" customFormat="1" ht="15" x14ac:dyDescent="0.2">
      <c r="B38" s="14" t="s">
        <v>28</v>
      </c>
      <c r="C38" s="66">
        <v>-1.1169471740722656</v>
      </c>
      <c r="D38" s="67">
        <v>-1.7497596740722656</v>
      </c>
      <c r="E38" s="46">
        <v>-0.7515106201171875</v>
      </c>
      <c r="F38" s="67">
        <v>-2.18670654296875</v>
      </c>
      <c r="G38" s="67">
        <v>-1.6531906127929688</v>
      </c>
      <c r="H38" s="46">
        <v>-1.7316474914550781</v>
      </c>
    </row>
    <row r="39" spans="2:8" s="5" customFormat="1" ht="15" x14ac:dyDescent="0.2">
      <c r="B39" s="18" t="s">
        <v>29</v>
      </c>
      <c r="C39" s="69">
        <v>-0.37718391418457031</v>
      </c>
      <c r="D39" s="47">
        <v>-0.51256179809570313</v>
      </c>
      <c r="E39" s="48">
        <v>-0.32245063781738281</v>
      </c>
      <c r="F39" s="47">
        <v>-2.4112300872802734</v>
      </c>
      <c r="G39" s="47">
        <v>-1.8236198425292969</v>
      </c>
      <c r="H39" s="48">
        <v>-2.0199108123779297</v>
      </c>
    </row>
    <row r="40" spans="2:8" s="5" customFormat="1" ht="15" x14ac:dyDescent="0.2">
      <c r="B40" s="22" t="s">
        <v>10</v>
      </c>
      <c r="C40" s="66">
        <v>0.551971435546875</v>
      </c>
      <c r="D40" s="67">
        <v>0.55575370788574219</v>
      </c>
      <c r="E40" s="46">
        <v>0.315948486328125</v>
      </c>
      <c r="F40" s="67">
        <v>-1.2507476806640625</v>
      </c>
      <c r="G40" s="67">
        <v>-0.73983955383300781</v>
      </c>
      <c r="H40" s="46">
        <v>-1.1600608825683594</v>
      </c>
    </row>
    <row r="41" spans="2:8" s="5" customFormat="1" ht="15" x14ac:dyDescent="0.2">
      <c r="B41" s="14" t="s">
        <v>11</v>
      </c>
      <c r="C41" s="66">
        <v>8.1691741943359375E-3</v>
      </c>
      <c r="D41" s="67">
        <v>0.20364952087402344</v>
      </c>
      <c r="E41" s="46">
        <v>6.940460205078125E-2</v>
      </c>
      <c r="F41" s="67">
        <v>-0.72704505920410156</v>
      </c>
      <c r="G41" s="67">
        <v>-0.24605751037597656</v>
      </c>
      <c r="H41" s="46">
        <v>-0.97194671630859375</v>
      </c>
    </row>
    <row r="42" spans="2:8" s="5" customFormat="1" ht="15.75" thickBot="1" x14ac:dyDescent="0.25">
      <c r="B42" s="23" t="s">
        <v>12</v>
      </c>
      <c r="C42" s="68">
        <v>1.1641464233398438</v>
      </c>
      <c r="D42" s="49">
        <v>1.2124290466308594</v>
      </c>
      <c r="E42" s="50">
        <v>1.6649379730224609</v>
      </c>
      <c r="F42" s="49">
        <v>-0.58104324340820313</v>
      </c>
      <c r="G42" s="49">
        <v>-0.33973884582519531</v>
      </c>
      <c r="H42" s="50">
        <v>-0.52084922790527344</v>
      </c>
    </row>
    <row r="43" spans="2:8" s="5" customFormat="1" ht="16.5" x14ac:dyDescent="0.4">
      <c r="B43" s="27" t="s">
        <v>33</v>
      </c>
    </row>
    <row r="44" spans="2:8" s="5" customFormat="1" ht="16.5" x14ac:dyDescent="0.4">
      <c r="B44" s="27" t="s">
        <v>43</v>
      </c>
    </row>
    <row r="45" spans="2:8" s="5" customFormat="1" ht="16.5" x14ac:dyDescent="0.4">
      <c r="B45" s="27" t="s">
        <v>34</v>
      </c>
    </row>
    <row r="46" spans="2:8" s="5" customFormat="1" ht="14.25" x14ac:dyDescent="0.4">
      <c r="B46" s="27" t="s">
        <v>7</v>
      </c>
    </row>
    <row r="47" spans="2:8" s="5" customFormat="1" ht="16.5" x14ac:dyDescent="0.4">
      <c r="B47" s="27" t="s">
        <v>90</v>
      </c>
    </row>
  </sheetData>
  <mergeCells count="3">
    <mergeCell ref="A3:R3"/>
    <mergeCell ref="C9:K9"/>
    <mergeCell ref="L9:T9"/>
  </mergeCells>
  <phoneticPr fontId="1"/>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FB0234-4501-4622-B4C8-CC998077ABF7}">
  <dimension ref="A1:V48"/>
  <sheetViews>
    <sheetView topLeftCell="A18" workbookViewId="0">
      <selection activeCell="C30" sqref="C30"/>
    </sheetView>
  </sheetViews>
  <sheetFormatPr defaultRowHeight="18.75" x14ac:dyDescent="0.4"/>
  <cols>
    <col min="2" max="2" width="20.375" customWidth="1"/>
  </cols>
  <sheetData>
    <row r="1" spans="1:22" s="3" customFormat="1" ht="36.75" customHeight="1" x14ac:dyDescent="0.4">
      <c r="A1" s="1" t="s">
        <v>9</v>
      </c>
      <c r="B1" s="2"/>
      <c r="C1" s="2"/>
      <c r="D1" s="2"/>
      <c r="E1" s="2"/>
      <c r="F1" s="2"/>
      <c r="G1" s="2"/>
      <c r="H1" s="2"/>
    </row>
    <row r="2" spans="1:22" s="3" customFormat="1" ht="36.75" customHeight="1" x14ac:dyDescent="0.4">
      <c r="A2" s="1" t="s">
        <v>76</v>
      </c>
      <c r="B2" s="2"/>
      <c r="C2" s="2"/>
      <c r="D2" s="2"/>
      <c r="E2" s="2"/>
      <c r="F2" s="2"/>
      <c r="G2" s="2"/>
      <c r="H2" s="2"/>
    </row>
    <row r="3" spans="1:22" s="4" customFormat="1" ht="68.25" customHeight="1" x14ac:dyDescent="0.4">
      <c r="A3" s="98" t="s">
        <v>113</v>
      </c>
      <c r="B3" s="98"/>
      <c r="C3" s="98"/>
      <c r="D3" s="98"/>
      <c r="E3" s="98"/>
      <c r="F3" s="98"/>
      <c r="G3" s="98"/>
      <c r="H3" s="98"/>
      <c r="I3" s="98"/>
      <c r="J3" s="98"/>
      <c r="K3" s="98"/>
      <c r="L3" s="98"/>
      <c r="M3" s="98"/>
      <c r="N3" s="98"/>
      <c r="O3" s="98"/>
      <c r="P3" s="98"/>
      <c r="Q3" s="98"/>
      <c r="R3" s="98"/>
    </row>
    <row r="4" spans="1:22" s="5" customFormat="1" ht="32.25" customHeight="1" x14ac:dyDescent="0.4"/>
    <row r="5" spans="1:22" s="5" customFormat="1" ht="14.25" x14ac:dyDescent="0.4"/>
    <row r="6" spans="1:22" s="5" customFormat="1" ht="14.25" x14ac:dyDescent="0.4"/>
    <row r="7" spans="1:22" s="5" customFormat="1" ht="14.25" x14ac:dyDescent="0.4"/>
    <row r="8" spans="1:22" s="3" customFormat="1" ht="20.25" thickBot="1" x14ac:dyDescent="0.45">
      <c r="A8" s="3" t="s">
        <v>69</v>
      </c>
      <c r="B8" s="2"/>
    </row>
    <row r="9" spans="1:22" s="5" customFormat="1" ht="19.5" customHeight="1" thickBot="1" x14ac:dyDescent="0.45">
      <c r="B9" s="2"/>
      <c r="C9" s="77" t="s">
        <v>53</v>
      </c>
      <c r="D9" s="78"/>
      <c r="E9" s="78"/>
      <c r="F9" s="78"/>
      <c r="G9" s="78"/>
      <c r="H9" s="78"/>
      <c r="I9" s="78"/>
      <c r="J9" s="78"/>
      <c r="K9" s="78"/>
      <c r="L9" s="79"/>
      <c r="M9" s="77" t="s">
        <v>62</v>
      </c>
      <c r="N9" s="78"/>
      <c r="O9" s="78"/>
      <c r="P9" s="78"/>
      <c r="Q9" s="78"/>
      <c r="R9" s="78"/>
      <c r="S9" s="78"/>
      <c r="T9" s="78"/>
      <c r="U9" s="78"/>
      <c r="V9" s="79"/>
    </row>
    <row r="10" spans="1:22" s="5" customFormat="1" ht="20.25" thickBot="1" x14ac:dyDescent="0.25">
      <c r="B10" s="6" t="s">
        <v>26</v>
      </c>
      <c r="C10" s="90" t="s">
        <v>40</v>
      </c>
      <c r="D10" s="91" t="s">
        <v>41</v>
      </c>
      <c r="E10" s="91" t="s">
        <v>15</v>
      </c>
      <c r="F10" s="91" t="s">
        <v>16</v>
      </c>
      <c r="G10" s="91" t="s">
        <v>17</v>
      </c>
      <c r="H10" s="91" t="s">
        <v>18</v>
      </c>
      <c r="I10" s="91" t="s">
        <v>19</v>
      </c>
      <c r="J10" s="91" t="s">
        <v>21</v>
      </c>
      <c r="K10" s="91" t="s">
        <v>22</v>
      </c>
      <c r="L10" s="92" t="s">
        <v>23</v>
      </c>
      <c r="M10" s="90" t="s">
        <v>40</v>
      </c>
      <c r="N10" s="91" t="s">
        <v>41</v>
      </c>
      <c r="O10" s="91" t="s">
        <v>15</v>
      </c>
      <c r="P10" s="91" t="s">
        <v>16</v>
      </c>
      <c r="Q10" s="91" t="s">
        <v>17</v>
      </c>
      <c r="R10" s="91" t="s">
        <v>18</v>
      </c>
      <c r="S10" s="91" t="s">
        <v>19</v>
      </c>
      <c r="T10" s="91" t="s">
        <v>21</v>
      </c>
      <c r="U10" s="91" t="s">
        <v>22</v>
      </c>
      <c r="V10" s="92" t="s">
        <v>23</v>
      </c>
    </row>
    <row r="11" spans="1:22" s="5" customFormat="1" ht="15.75" thickBot="1" x14ac:dyDescent="0.25">
      <c r="B11" s="6" t="s">
        <v>100</v>
      </c>
      <c r="C11" s="56">
        <v>1.9827991236370499</v>
      </c>
      <c r="D11" s="57">
        <v>2.0388701407175698</v>
      </c>
      <c r="E11" s="57">
        <v>1.9340753452081301</v>
      </c>
      <c r="F11" s="57">
        <v>1.92391914602583</v>
      </c>
      <c r="G11" s="57">
        <v>1.9717413149377201</v>
      </c>
      <c r="H11" s="57">
        <v>1.9530523840298499</v>
      </c>
      <c r="I11" s="57">
        <v>1.90759602458592</v>
      </c>
      <c r="J11" s="57">
        <v>1.9187387794922</v>
      </c>
      <c r="K11" s="57">
        <v>1.9862622425576499</v>
      </c>
      <c r="L11" s="58">
        <v>2.0226573406498001</v>
      </c>
      <c r="M11" s="56">
        <v>1.9827991236370499</v>
      </c>
      <c r="N11" s="57">
        <v>2.0388701407175698</v>
      </c>
      <c r="O11" s="57">
        <v>1.9340753452081301</v>
      </c>
      <c r="P11" s="57">
        <v>1.92391914602583</v>
      </c>
      <c r="Q11" s="57">
        <v>1.9717413149377201</v>
      </c>
      <c r="R11" s="57">
        <v>1.9530523840298499</v>
      </c>
      <c r="S11" s="57">
        <v>1.90759602458592</v>
      </c>
      <c r="T11" s="57">
        <v>1.9187387794922</v>
      </c>
      <c r="U11" s="57">
        <v>1.9862622425576499</v>
      </c>
      <c r="V11" s="58">
        <v>2.0226573406498001</v>
      </c>
    </row>
    <row r="12" spans="1:22" s="5" customFormat="1" ht="15" x14ac:dyDescent="0.2">
      <c r="B12" s="51" t="s">
        <v>1</v>
      </c>
      <c r="C12" s="34">
        <v>1.2927417755126953</v>
      </c>
      <c r="D12" s="35">
        <v>1.1836376190185547</v>
      </c>
      <c r="E12" s="35">
        <v>0.84931755065917969</v>
      </c>
      <c r="F12" s="35">
        <v>2.1137962341308594</v>
      </c>
      <c r="G12" s="35">
        <v>-1.9200553894042969</v>
      </c>
      <c r="H12" s="35">
        <v>2.110076904296875</v>
      </c>
      <c r="I12" s="35">
        <v>0.84023666381835938</v>
      </c>
      <c r="J12" s="35">
        <v>1.4741325378417969</v>
      </c>
      <c r="K12" s="35">
        <v>1.2851295471191406</v>
      </c>
      <c r="L12" s="36">
        <v>1.2507781982421875</v>
      </c>
      <c r="M12" s="35">
        <v>-3.7314949035644531</v>
      </c>
      <c r="N12" s="35">
        <v>0.26416778564453125</v>
      </c>
      <c r="O12" s="35">
        <v>0.44744682312011719</v>
      </c>
      <c r="P12" s="35">
        <v>1.2039852142333984</v>
      </c>
      <c r="Q12" s="35">
        <v>-1.2543888092041016</v>
      </c>
      <c r="R12" s="35">
        <v>-2.0959968566894531</v>
      </c>
      <c r="S12" s="35">
        <v>-4.0729522705078125E-2</v>
      </c>
      <c r="T12" s="35">
        <v>0.5353851318359375</v>
      </c>
      <c r="U12" s="35">
        <v>0.68832969665527344</v>
      </c>
      <c r="V12" s="36">
        <v>0.93249893188476563</v>
      </c>
    </row>
    <row r="13" spans="1:22" s="5" customFormat="1" ht="15" x14ac:dyDescent="0.2">
      <c r="B13" s="52" t="s">
        <v>2</v>
      </c>
      <c r="C13" s="37">
        <v>1.315399169921875</v>
      </c>
      <c r="D13" s="59">
        <v>1.1935577392578125</v>
      </c>
      <c r="E13" s="59">
        <v>1.2133941650390625</v>
      </c>
      <c r="F13" s="59">
        <v>1.3113212585449219</v>
      </c>
      <c r="G13" s="59">
        <v>-2.2808074951171875</v>
      </c>
      <c r="H13" s="59">
        <v>1.7627735137939453</v>
      </c>
      <c r="I13" s="59">
        <v>-0.37055778503417969</v>
      </c>
      <c r="J13" s="59">
        <v>1.3572635650634766</v>
      </c>
      <c r="K13" s="59">
        <v>1.0927143096923828</v>
      </c>
      <c r="L13" s="39">
        <v>1.6082057952880859</v>
      </c>
      <c r="M13" s="59">
        <v>-3.971466064453125</v>
      </c>
      <c r="N13" s="59">
        <v>0.25055503845214844</v>
      </c>
      <c r="O13" s="59">
        <v>0.17345237731933594</v>
      </c>
      <c r="P13" s="59">
        <v>0.82164955139160156</v>
      </c>
      <c r="Q13" s="59">
        <v>-2.0526676177978516</v>
      </c>
      <c r="R13" s="59">
        <v>-2.5610561370849609</v>
      </c>
      <c r="S13" s="59">
        <v>-0.325164794921875</v>
      </c>
      <c r="T13" s="59">
        <v>0.28129005432128906</v>
      </c>
      <c r="U13" s="59">
        <v>0.33329391479492188</v>
      </c>
      <c r="V13" s="39">
        <v>1.0416812896728516</v>
      </c>
    </row>
    <row r="14" spans="1:22" s="5" customFormat="1" ht="15" x14ac:dyDescent="0.2">
      <c r="B14" s="53" t="s">
        <v>3</v>
      </c>
      <c r="C14" s="40">
        <v>1.8054275512695313</v>
      </c>
      <c r="D14" s="41">
        <v>1.5551223754882813</v>
      </c>
      <c r="E14" s="41">
        <v>1.4415779113769531</v>
      </c>
      <c r="F14" s="41">
        <v>1.3885555267333984</v>
      </c>
      <c r="G14" s="41">
        <v>-2.776763916015625</v>
      </c>
      <c r="H14" s="41">
        <v>1.4905815124511719</v>
      </c>
      <c r="I14" s="41">
        <v>-0.74383354187011719</v>
      </c>
      <c r="J14" s="41">
        <v>1.619293212890625</v>
      </c>
      <c r="K14" s="41">
        <v>1.4260921478271484</v>
      </c>
      <c r="L14" s="42">
        <v>1.8078708648681641</v>
      </c>
      <c r="M14" s="41">
        <v>-4.8081111907958984</v>
      </c>
      <c r="N14" s="41">
        <v>-0.48957443237304688</v>
      </c>
      <c r="O14" s="41">
        <v>-0.37708091735839844</v>
      </c>
      <c r="P14" s="41">
        <v>0.23130416870117188</v>
      </c>
      <c r="Q14" s="41">
        <v>-2.8577842712402344</v>
      </c>
      <c r="R14" s="41">
        <v>-3.2836036682128906</v>
      </c>
      <c r="S14" s="41">
        <v>-0.57867050170898438</v>
      </c>
      <c r="T14" s="41">
        <v>-0.4207611083984375</v>
      </c>
      <c r="U14" s="41">
        <v>-0.69112014770507813</v>
      </c>
      <c r="V14" s="42">
        <v>0.11821937561035156</v>
      </c>
    </row>
    <row r="15" spans="1:22" s="5" customFormat="1" ht="15" x14ac:dyDescent="0.2">
      <c r="B15" s="54" t="s">
        <v>4</v>
      </c>
      <c r="C15" s="60">
        <v>1.5150508880615234</v>
      </c>
      <c r="D15" s="61">
        <v>1.2477169036865234</v>
      </c>
      <c r="E15" s="61">
        <v>1.4240760803222656</v>
      </c>
      <c r="F15" s="61">
        <v>1.3571949005126953</v>
      </c>
      <c r="G15" s="61">
        <v>-3.4362125396728516</v>
      </c>
      <c r="H15" s="61">
        <v>0.38628768920898438</v>
      </c>
      <c r="I15" s="61">
        <v>-1.3594398498535156</v>
      </c>
      <c r="J15" s="61">
        <v>1.5714473724365234</v>
      </c>
      <c r="K15" s="61">
        <v>1.6160869598388672</v>
      </c>
      <c r="L15" s="62">
        <v>2.0922565460205078</v>
      </c>
      <c r="M15" s="61">
        <v>-4.6584300994873047</v>
      </c>
      <c r="N15" s="61">
        <v>-0.70034217834472656</v>
      </c>
      <c r="O15" s="61">
        <v>-0.28675460815429688</v>
      </c>
      <c r="P15" s="61">
        <v>9.918212890625E-3</v>
      </c>
      <c r="Q15" s="61">
        <v>-2.7601814270019531</v>
      </c>
      <c r="R15" s="61">
        <v>-3.4371528625488281</v>
      </c>
      <c r="S15" s="61">
        <v>-1.2546138763427734</v>
      </c>
      <c r="T15" s="61">
        <v>-0.68038749694824219</v>
      </c>
      <c r="U15" s="61">
        <v>-0.7223052978515625</v>
      </c>
      <c r="V15" s="62">
        <v>0.16584587097167969</v>
      </c>
    </row>
    <row r="16" spans="1:22" s="5" customFormat="1" ht="15" x14ac:dyDescent="0.2">
      <c r="B16" s="52" t="s">
        <v>5</v>
      </c>
      <c r="C16" s="37">
        <v>0.99308967590332031</v>
      </c>
      <c r="D16" s="59">
        <v>0.74981880187988281</v>
      </c>
      <c r="E16" s="59">
        <v>1.2277851104736328</v>
      </c>
      <c r="F16" s="59">
        <v>0.88292884826660156</v>
      </c>
      <c r="G16" s="59">
        <v>-4.7862892150878906</v>
      </c>
      <c r="H16" s="59">
        <v>1.1261119842529297</v>
      </c>
      <c r="I16" s="59">
        <v>-1.5606460571289063</v>
      </c>
      <c r="J16" s="59">
        <v>0.91482925415039063</v>
      </c>
      <c r="K16" s="59">
        <v>0.8229217529296875</v>
      </c>
      <c r="L16" s="39">
        <v>1.134002685546875</v>
      </c>
      <c r="M16" s="59">
        <v>-5.4985256195068359</v>
      </c>
      <c r="N16" s="59">
        <v>-1.6020641326904297</v>
      </c>
      <c r="O16" s="59">
        <v>-1.0697784423828125</v>
      </c>
      <c r="P16" s="59">
        <v>-0.54933357238769531</v>
      </c>
      <c r="Q16" s="59">
        <v>-3.8216571807861328</v>
      </c>
      <c r="R16" s="59">
        <v>-4.0842952728271484</v>
      </c>
      <c r="S16" s="59">
        <v>-1.60565185546875</v>
      </c>
      <c r="T16" s="59">
        <v>-1.2567272186279297</v>
      </c>
      <c r="U16" s="59">
        <v>-1.2580242156982422</v>
      </c>
      <c r="V16" s="39">
        <v>-0.55588722229003906</v>
      </c>
    </row>
    <row r="17" spans="1:22" s="5" customFormat="1" ht="15" x14ac:dyDescent="0.2">
      <c r="B17" s="53" t="s">
        <v>6</v>
      </c>
      <c r="C17" s="40">
        <v>6.1338424682617188E-2</v>
      </c>
      <c r="D17" s="41">
        <v>-0.43174362182617188</v>
      </c>
      <c r="E17" s="41">
        <v>0.10445594787597656</v>
      </c>
      <c r="F17" s="41">
        <v>0.170989990234375</v>
      </c>
      <c r="G17" s="41">
        <v>-2.1535587310791016</v>
      </c>
      <c r="H17" s="41">
        <v>-9.0236663818359375E-3</v>
      </c>
      <c r="I17" s="41">
        <v>-0.44713211059570313</v>
      </c>
      <c r="J17" s="41">
        <v>-0.18310356140136719</v>
      </c>
      <c r="K17" s="41">
        <v>0.12374496459960938</v>
      </c>
      <c r="L17" s="42">
        <v>0.35103797912597656</v>
      </c>
      <c r="M17" s="41">
        <v>-2.3540439605712891</v>
      </c>
      <c r="N17" s="41">
        <v>1.0904941558837891</v>
      </c>
      <c r="O17" s="41">
        <v>1.6171970367431641</v>
      </c>
      <c r="P17" s="41">
        <v>2.1984844207763672</v>
      </c>
      <c r="Q17" s="41">
        <v>0.85634994506835938</v>
      </c>
      <c r="R17" s="41">
        <v>-1.15106201171875</v>
      </c>
      <c r="S17" s="41">
        <v>1.3012886047363281</v>
      </c>
      <c r="T17" s="41">
        <v>1.8410110473632813</v>
      </c>
      <c r="U17" s="41">
        <v>1.6411170959472656</v>
      </c>
      <c r="V17" s="42">
        <v>2.5519638061523438</v>
      </c>
    </row>
    <row r="18" spans="1:22" s="5" customFormat="1" ht="15" x14ac:dyDescent="0.2">
      <c r="B18" s="54" t="s">
        <v>27</v>
      </c>
      <c r="C18" s="60">
        <v>-1.005096435546875</v>
      </c>
      <c r="D18" s="61">
        <v>-1.059478759765625</v>
      </c>
      <c r="E18" s="61">
        <v>-0.97569084167480469</v>
      </c>
      <c r="F18" s="61">
        <v>-1.2754440307617188</v>
      </c>
      <c r="G18" s="61">
        <v>-2.0852222442626953</v>
      </c>
      <c r="H18" s="61">
        <v>-1.4125995635986328</v>
      </c>
      <c r="I18" s="61">
        <v>-1.2135467529296875</v>
      </c>
      <c r="J18" s="61">
        <v>-0.78473854064941406</v>
      </c>
      <c r="K18" s="61">
        <v>-0.888336181640625</v>
      </c>
      <c r="L18" s="62">
        <v>-0.65763092041015625</v>
      </c>
      <c r="M18" s="61">
        <v>-6.1211080551147461</v>
      </c>
      <c r="N18" s="61">
        <v>-2.1106491088867188</v>
      </c>
      <c r="O18" s="61">
        <v>-2.4707040786743164</v>
      </c>
      <c r="P18" s="61">
        <v>-2.8588523864746094</v>
      </c>
      <c r="Q18" s="61">
        <v>-4.8497161865234375</v>
      </c>
      <c r="R18" s="61">
        <v>-6.0884513854980469</v>
      </c>
      <c r="S18" s="61">
        <v>-1.7307395935058594</v>
      </c>
      <c r="T18" s="61">
        <v>-2.244781494140625</v>
      </c>
      <c r="U18" s="61">
        <v>-2.7919845581054688</v>
      </c>
      <c r="V18" s="62">
        <v>-2.3763580322265625</v>
      </c>
    </row>
    <row r="19" spans="1:22" s="5" customFormat="1" ht="15" x14ac:dyDescent="0.2">
      <c r="B19" s="52" t="s">
        <v>28</v>
      </c>
      <c r="C19" s="37">
        <v>-1.3643512725830078</v>
      </c>
      <c r="D19" s="59">
        <v>-1.7637577056884766</v>
      </c>
      <c r="E19" s="59">
        <v>-1.2363681793212891</v>
      </c>
      <c r="F19" s="59">
        <v>-1.5578384399414063</v>
      </c>
      <c r="G19" s="59">
        <v>-2.9745407104492188</v>
      </c>
      <c r="H19" s="59">
        <v>-2.0379314422607422</v>
      </c>
      <c r="I19" s="59">
        <v>-1.6660194396972656</v>
      </c>
      <c r="J19" s="59">
        <v>-0.99364471435546875</v>
      </c>
      <c r="K19" s="59">
        <v>-1.5474910736083984</v>
      </c>
      <c r="L19" s="39">
        <v>-0.70514488220214844</v>
      </c>
      <c r="M19" s="59">
        <v>-6.6540775299072266</v>
      </c>
      <c r="N19" s="59">
        <v>-2.420166015625</v>
      </c>
      <c r="O19" s="59">
        <v>-2.9008903503417969</v>
      </c>
      <c r="P19" s="59">
        <v>-3.3280277252197266</v>
      </c>
      <c r="Q19" s="59">
        <v>-6.1759796142578125</v>
      </c>
      <c r="R19" s="59">
        <v>-6.5718755722045898</v>
      </c>
      <c r="S19" s="59">
        <v>-1.2275276184082031</v>
      </c>
      <c r="T19" s="59">
        <v>-2.7264118194580078</v>
      </c>
      <c r="U19" s="59">
        <v>-3.1902198791503906</v>
      </c>
      <c r="V19" s="39">
        <v>-2.3740348815917969</v>
      </c>
    </row>
    <row r="20" spans="1:22" s="5" customFormat="1" ht="15" x14ac:dyDescent="0.2">
      <c r="B20" s="53" t="s">
        <v>29</v>
      </c>
      <c r="C20" s="40">
        <v>-1.1699390411376953</v>
      </c>
      <c r="D20" s="41">
        <v>-1.3553714752197266</v>
      </c>
      <c r="E20" s="41">
        <v>-1.4311180114746094</v>
      </c>
      <c r="F20" s="41">
        <v>-1.7644901275634766</v>
      </c>
      <c r="G20" s="41">
        <v>-2.9529018402099609</v>
      </c>
      <c r="H20" s="41">
        <v>-1.8813724517822266</v>
      </c>
      <c r="I20" s="41">
        <v>0.64430046081542969</v>
      </c>
      <c r="J20" s="41">
        <v>-1.6647491455078125</v>
      </c>
      <c r="K20" s="41">
        <v>-1.5959320068359375</v>
      </c>
      <c r="L20" s="42">
        <v>0.77227973937988281</v>
      </c>
      <c r="M20" s="41">
        <v>-6.6378602981567383</v>
      </c>
      <c r="N20" s="41">
        <v>-2.1789474487304688</v>
      </c>
      <c r="O20" s="41">
        <v>-2.5736980438232422</v>
      </c>
      <c r="P20" s="41">
        <v>-3.3370656967163086</v>
      </c>
      <c r="Q20" s="41">
        <v>-6.1720771789550781</v>
      </c>
      <c r="R20" s="41">
        <v>-6.5894765853881836</v>
      </c>
      <c r="S20" s="41">
        <v>0.77013587951660156</v>
      </c>
      <c r="T20" s="41">
        <v>-2.8931941986083984</v>
      </c>
      <c r="U20" s="41">
        <v>-2.9651145935058594</v>
      </c>
      <c r="V20" s="42">
        <v>-0.77178764343261719</v>
      </c>
    </row>
    <row r="21" spans="1:22" s="5" customFormat="1" ht="15" x14ac:dyDescent="0.2">
      <c r="B21" s="54" t="s">
        <v>10</v>
      </c>
      <c r="C21" s="37">
        <v>-3.7393569946289063E-2</v>
      </c>
      <c r="D21" s="59">
        <v>-0.24478912353515625</v>
      </c>
      <c r="E21" s="59">
        <v>0.18901252746582031</v>
      </c>
      <c r="F21" s="59">
        <v>0.41579055786132813</v>
      </c>
      <c r="G21" s="59">
        <v>-2.6837978363037109</v>
      </c>
      <c r="H21" s="59">
        <v>0.5148773193359375</v>
      </c>
      <c r="I21" s="59">
        <v>-0.1036224365234375</v>
      </c>
      <c r="J21" s="59">
        <v>0.31508255004882813</v>
      </c>
      <c r="K21" s="59">
        <v>0.14996719360351563</v>
      </c>
      <c r="L21" s="39">
        <v>2.1923847198486328</v>
      </c>
      <c r="M21" s="59">
        <v>-4.9890918731689453</v>
      </c>
      <c r="N21" s="59">
        <v>-0.52344512939453125</v>
      </c>
      <c r="O21" s="59">
        <v>-0.78820991516113281</v>
      </c>
      <c r="P21" s="59">
        <v>-0.8215789794921875</v>
      </c>
      <c r="Q21" s="59">
        <v>-3.6251945495605469</v>
      </c>
      <c r="R21" s="59">
        <v>-3.6657381057739258</v>
      </c>
      <c r="S21" s="59">
        <v>1.5905303955078125</v>
      </c>
      <c r="T21" s="59">
        <v>-1.1115226745605469</v>
      </c>
      <c r="U21" s="59">
        <v>-1.2378044128417969</v>
      </c>
      <c r="V21" s="39">
        <v>0.820098876953125</v>
      </c>
    </row>
    <row r="22" spans="1:22" s="5" customFormat="1" ht="15" x14ac:dyDescent="0.2">
      <c r="B22" s="52" t="s">
        <v>11</v>
      </c>
      <c r="C22" s="37">
        <v>1.0887565612792969</v>
      </c>
      <c r="D22" s="59">
        <v>0.56197738647460938</v>
      </c>
      <c r="E22" s="59">
        <v>0.69204521179199219</v>
      </c>
      <c r="F22" s="59">
        <v>1.2982215881347656</v>
      </c>
      <c r="G22" s="59">
        <v>-2.516693115234375</v>
      </c>
      <c r="H22" s="59">
        <v>1.2930393218994141</v>
      </c>
      <c r="I22" s="59">
        <v>2.5141201019287109</v>
      </c>
      <c r="J22" s="59">
        <v>1.0527935028076172</v>
      </c>
      <c r="K22" s="59">
        <v>0.68145561218261719</v>
      </c>
      <c r="L22" s="39">
        <v>2.2423057556152344</v>
      </c>
      <c r="M22" s="59">
        <v>-4.7532281875610352</v>
      </c>
      <c r="N22" s="59">
        <v>-0.38249015808105469</v>
      </c>
      <c r="O22" s="59">
        <v>-0.84247589111328125</v>
      </c>
      <c r="P22" s="59">
        <v>-0.90421676635742188</v>
      </c>
      <c r="Q22" s="59">
        <v>-3.7903213500976563</v>
      </c>
      <c r="R22" s="59">
        <v>-4.3591127395629883</v>
      </c>
      <c r="S22" s="59">
        <v>2.6048412322998047</v>
      </c>
      <c r="T22" s="59">
        <v>-1.3416957855224609</v>
      </c>
      <c r="U22" s="59">
        <v>-0.89399528503417969</v>
      </c>
      <c r="V22" s="39">
        <v>0.31342124938964844</v>
      </c>
    </row>
    <row r="23" spans="1:22" s="5" customFormat="1" ht="15.75" thickBot="1" x14ac:dyDescent="0.25">
      <c r="B23" s="55" t="s">
        <v>12</v>
      </c>
      <c r="C23" s="43">
        <v>3.734588623046875E-2</v>
      </c>
      <c r="D23" s="44">
        <v>-2.7982711791992188E-2</v>
      </c>
      <c r="E23" s="44">
        <v>0.69383049011230469</v>
      </c>
      <c r="F23" s="44">
        <v>0.66589546203613281</v>
      </c>
      <c r="G23" s="44">
        <v>-3.5105571746826172</v>
      </c>
      <c r="H23" s="44">
        <v>0.23904228210449219</v>
      </c>
      <c r="I23" s="44">
        <v>0.24180984497070313</v>
      </c>
      <c r="J23" s="44">
        <v>0.51836967468261719</v>
      </c>
      <c r="K23" s="44">
        <v>0.32145500183105469</v>
      </c>
      <c r="L23" s="45">
        <v>1.0835800170898438</v>
      </c>
      <c r="M23" s="44">
        <v>-4.3466472625732422</v>
      </c>
      <c r="N23" s="44">
        <v>-7.9149246215820313E-2</v>
      </c>
      <c r="O23" s="44">
        <v>-0.21059417724609375</v>
      </c>
      <c r="P23" s="44">
        <v>2.1162033081054688E-2</v>
      </c>
      <c r="Q23" s="44">
        <v>-3.5222797393798828</v>
      </c>
      <c r="R23" s="44">
        <v>-3.44354248046875</v>
      </c>
      <c r="S23" s="44">
        <v>-0.1140899658203125</v>
      </c>
      <c r="T23" s="44">
        <v>-1.1472702026367188E-2</v>
      </c>
      <c r="U23" s="44">
        <v>-0.45998191833496094</v>
      </c>
      <c r="V23" s="45">
        <v>0.15300750732421875</v>
      </c>
    </row>
    <row r="24" spans="1:22" s="5" customFormat="1" ht="14.25" x14ac:dyDescent="0.4">
      <c r="B24" s="27" t="s">
        <v>7</v>
      </c>
    </row>
    <row r="25" spans="1:22" s="5" customFormat="1" ht="16.5" x14ac:dyDescent="0.4">
      <c r="B25" s="27" t="s">
        <v>90</v>
      </c>
    </row>
    <row r="26" spans="1:22" s="5" customFormat="1" ht="14.25" x14ac:dyDescent="0.4"/>
    <row r="27" spans="1:22" s="5" customFormat="1" ht="15.75" thickBot="1" x14ac:dyDescent="0.45">
      <c r="A27" s="3" t="s">
        <v>68</v>
      </c>
      <c r="K27" s="3"/>
      <c r="L27" s="2"/>
      <c r="M27" s="3"/>
      <c r="N27" s="3"/>
      <c r="O27" s="3"/>
    </row>
    <row r="28" spans="1:22" s="5" customFormat="1" ht="19.5" customHeight="1" thickBot="1" x14ac:dyDescent="0.25">
      <c r="B28" s="28"/>
      <c r="C28" s="95" t="s">
        <v>54</v>
      </c>
      <c r="D28" s="96"/>
      <c r="E28" s="96"/>
      <c r="F28" s="95" t="s">
        <v>63</v>
      </c>
      <c r="G28" s="96"/>
      <c r="H28" s="97"/>
    </row>
    <row r="29" spans="1:22" s="5" customFormat="1" ht="20.25" thickBot="1" x14ac:dyDescent="0.45">
      <c r="B29" s="6" t="s">
        <v>26</v>
      </c>
      <c r="C29" s="29" t="s">
        <v>30</v>
      </c>
      <c r="D29" s="32" t="s">
        <v>44</v>
      </c>
      <c r="E29" s="31" t="s">
        <v>98</v>
      </c>
      <c r="F29" s="29" t="s">
        <v>30</v>
      </c>
      <c r="G29" s="32" t="s">
        <v>44</v>
      </c>
      <c r="H29" s="31" t="s">
        <v>98</v>
      </c>
    </row>
    <row r="30" spans="1:22" s="5" customFormat="1" ht="15.75" thickBot="1" x14ac:dyDescent="0.45">
      <c r="B30" s="6" t="s">
        <v>100</v>
      </c>
      <c r="C30" s="29">
        <v>2.0372207307507799</v>
      </c>
      <c r="D30" s="32">
        <v>1.9391897484162299</v>
      </c>
      <c r="E30" s="31">
        <v>1.96216485798301</v>
      </c>
      <c r="F30" s="29">
        <v>2.0372207307507799</v>
      </c>
      <c r="G30" s="32">
        <v>1.9391897484162299</v>
      </c>
      <c r="H30" s="31">
        <v>1.96216485798301</v>
      </c>
    </row>
    <row r="31" spans="1:22" s="5" customFormat="1" ht="15" x14ac:dyDescent="0.2">
      <c r="B31" s="10" t="s">
        <v>1</v>
      </c>
      <c r="C31" s="63">
        <v>1.3933887481689453</v>
      </c>
      <c r="D31" s="64">
        <v>1.7298583984375</v>
      </c>
      <c r="E31" s="65">
        <v>1.50128173828125</v>
      </c>
      <c r="F31" s="64">
        <v>0.73405075073242188</v>
      </c>
      <c r="G31" s="64">
        <v>0.70551681518554688</v>
      </c>
      <c r="H31" s="65">
        <v>-1.4035854339599609</v>
      </c>
    </row>
    <row r="32" spans="1:22" s="5" customFormat="1" ht="15" x14ac:dyDescent="0.2">
      <c r="B32" s="14" t="s">
        <v>2</v>
      </c>
      <c r="C32" s="66">
        <v>0.65809440612792969</v>
      </c>
      <c r="D32" s="67">
        <v>1.7972984313964844</v>
      </c>
      <c r="E32" s="46">
        <v>1.5909614562988281</v>
      </c>
      <c r="F32" s="67">
        <v>0.18929672241210938</v>
      </c>
      <c r="G32" s="67">
        <v>0.75856208801269531</v>
      </c>
      <c r="H32" s="46">
        <v>-1.0966835021972656</v>
      </c>
    </row>
    <row r="33" spans="2:8" s="5" customFormat="1" ht="15" x14ac:dyDescent="0.2">
      <c r="B33" s="18" t="s">
        <v>3</v>
      </c>
      <c r="C33" s="69">
        <v>1.486663818359375</v>
      </c>
      <c r="D33" s="47">
        <v>1.9365692138671875</v>
      </c>
      <c r="E33" s="48">
        <v>1.9003028869628906</v>
      </c>
      <c r="F33" s="47">
        <v>-0.480865478515625</v>
      </c>
      <c r="G33" s="47">
        <v>-0.22323036193847656</v>
      </c>
      <c r="H33" s="48">
        <v>-1.7615165710449219</v>
      </c>
    </row>
    <row r="34" spans="2:8" s="5" customFormat="1" ht="15" x14ac:dyDescent="0.2">
      <c r="B34" s="22" t="s">
        <v>4</v>
      </c>
      <c r="C34" s="70">
        <v>1.7678070068359375</v>
      </c>
      <c r="D34" s="71">
        <v>2.3629245758056641</v>
      </c>
      <c r="E34" s="72">
        <v>1.8573226928710938</v>
      </c>
      <c r="F34" s="71">
        <v>-0.28406333923339844</v>
      </c>
      <c r="G34" s="71">
        <v>7.3015213012695313E-2</v>
      </c>
      <c r="H34" s="72">
        <v>-1.9690513610839844</v>
      </c>
    </row>
    <row r="35" spans="2:8" s="5" customFormat="1" ht="15" x14ac:dyDescent="0.2">
      <c r="B35" s="14" t="s">
        <v>5</v>
      </c>
      <c r="C35" s="66">
        <v>0.84072113037109375</v>
      </c>
      <c r="D35" s="67">
        <v>1.6821575164794922</v>
      </c>
      <c r="E35" s="46">
        <v>1.4703445434570313</v>
      </c>
      <c r="F35" s="67">
        <v>-1.5142765045166016</v>
      </c>
      <c r="G35" s="67">
        <v>-0.74190139770507813</v>
      </c>
      <c r="H35" s="46">
        <v>-2.8710765838623047</v>
      </c>
    </row>
    <row r="36" spans="2:8" s="5" customFormat="1" ht="15" x14ac:dyDescent="0.2">
      <c r="B36" s="18" t="s">
        <v>6</v>
      </c>
      <c r="C36" s="69">
        <v>-0.27232933044433594</v>
      </c>
      <c r="D36" s="47">
        <v>0.27585983276367188</v>
      </c>
      <c r="E36" s="48">
        <v>0.15548133850097656</v>
      </c>
      <c r="F36" s="47">
        <v>1.6554527282714844</v>
      </c>
      <c r="G36" s="47">
        <v>2.1113986968994141</v>
      </c>
      <c r="H36" s="48">
        <v>0.26870155334472656</v>
      </c>
    </row>
    <row r="37" spans="2:8" s="5" customFormat="1" ht="15" x14ac:dyDescent="0.2">
      <c r="B37" s="22" t="s">
        <v>27</v>
      </c>
      <c r="C37" s="70">
        <v>-1.5542449951171875</v>
      </c>
      <c r="D37" s="71">
        <v>-0.28166961669921875</v>
      </c>
      <c r="E37" s="72">
        <v>-0.60034751892089844</v>
      </c>
      <c r="F37" s="71">
        <v>-2.7887706756591797</v>
      </c>
      <c r="G37" s="71">
        <v>-1.5988140106201172</v>
      </c>
      <c r="H37" s="72">
        <v>-4.0373592376708984</v>
      </c>
    </row>
    <row r="38" spans="2:8" s="5" customFormat="1" ht="15" x14ac:dyDescent="0.2">
      <c r="B38" s="14" t="s">
        <v>28</v>
      </c>
      <c r="C38" s="66">
        <v>-1.8313503265380859</v>
      </c>
      <c r="D38" s="67">
        <v>-0.15831375122070313</v>
      </c>
      <c r="E38" s="46">
        <v>-0.86282157897949219</v>
      </c>
      <c r="F38" s="67">
        <v>-3.3075733184814453</v>
      </c>
      <c r="G38" s="67">
        <v>-1.7580337524414063</v>
      </c>
      <c r="H38" s="46">
        <v>-4.3778133392333984</v>
      </c>
    </row>
    <row r="39" spans="2:8" s="5" customFormat="1" ht="15.75" thickBot="1" x14ac:dyDescent="0.25">
      <c r="B39" s="18" t="s">
        <v>29</v>
      </c>
      <c r="C39" s="66">
        <v>-1.9432315826416016</v>
      </c>
      <c r="D39" s="67">
        <v>0.5630950927734375</v>
      </c>
      <c r="E39" s="46">
        <v>-1.1927089691162109</v>
      </c>
      <c r="F39" s="67">
        <v>-3.1309928894042969</v>
      </c>
      <c r="G39" s="67">
        <v>-0.82398605346679688</v>
      </c>
      <c r="H39" s="46">
        <v>-4.2402687072753906</v>
      </c>
    </row>
    <row r="40" spans="2:8" s="5" customFormat="1" ht="15" x14ac:dyDescent="0.2">
      <c r="B40" s="22" t="s">
        <v>10</v>
      </c>
      <c r="C40" s="63">
        <v>-0.26372718811035156</v>
      </c>
      <c r="D40" s="64">
        <v>1.4435234069824219</v>
      </c>
      <c r="E40" s="65">
        <v>0.6461334228515625</v>
      </c>
      <c r="F40" s="64">
        <v>-1.0801239013671875</v>
      </c>
      <c r="G40" s="64">
        <v>0.35490798950195313</v>
      </c>
      <c r="H40" s="65">
        <v>-2.2406539916992188</v>
      </c>
    </row>
    <row r="41" spans="2:8" s="5" customFormat="1" ht="15" x14ac:dyDescent="0.2">
      <c r="B41" s="14" t="s">
        <v>11</v>
      </c>
      <c r="C41" s="66">
        <v>1.1335716247558594</v>
      </c>
      <c r="D41" s="67">
        <v>2.2278900146484375</v>
      </c>
      <c r="E41" s="46">
        <v>1.8509311676025391</v>
      </c>
      <c r="F41" s="67">
        <v>-1.0434036254882813</v>
      </c>
      <c r="G41" s="67">
        <v>1.81732177734375E-2</v>
      </c>
      <c r="H41" s="46">
        <v>-1.6554889678955078</v>
      </c>
    </row>
    <row r="42" spans="2:8" s="5" customFormat="1" ht="15.75" thickBot="1" x14ac:dyDescent="0.25">
      <c r="B42" s="23" t="s">
        <v>12</v>
      </c>
      <c r="C42" s="68">
        <v>0.49453163146972656</v>
      </c>
      <c r="D42" s="49">
        <v>0.72517967224121094</v>
      </c>
      <c r="E42" s="50">
        <v>0.42420005798339844</v>
      </c>
      <c r="F42" s="49">
        <v>-0.55708885192871094</v>
      </c>
      <c r="G42" s="49">
        <v>-0.39571189880371094</v>
      </c>
      <c r="H42" s="50">
        <v>-1.7926063537597656</v>
      </c>
    </row>
    <row r="43" spans="2:8" s="5" customFormat="1" ht="16.5" x14ac:dyDescent="0.4">
      <c r="B43" s="27" t="s">
        <v>96</v>
      </c>
    </row>
    <row r="44" spans="2:8" s="5" customFormat="1" ht="16.5" x14ac:dyDescent="0.4">
      <c r="B44" s="27" t="s">
        <v>97</v>
      </c>
    </row>
    <row r="45" spans="2:8" s="5" customFormat="1" ht="16.5" x14ac:dyDescent="0.4">
      <c r="B45" s="27" t="s">
        <v>99</v>
      </c>
    </row>
    <row r="46" spans="2:8" s="5" customFormat="1" ht="14.25" x14ac:dyDescent="0.4">
      <c r="B46" s="27" t="s">
        <v>7</v>
      </c>
    </row>
    <row r="47" spans="2:8" s="5" customFormat="1" ht="16.5" x14ac:dyDescent="0.4">
      <c r="B47" s="27" t="s">
        <v>90</v>
      </c>
    </row>
    <row r="48" spans="2:8" s="5" customFormat="1" ht="14.25" x14ac:dyDescent="0.4"/>
  </sheetData>
  <mergeCells count="3">
    <mergeCell ref="A3:R3"/>
    <mergeCell ref="C9:L9"/>
    <mergeCell ref="M9:V9"/>
  </mergeCells>
  <phoneticPr fontId="1"/>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C58167-95F9-4ABD-80C7-2062EEF323E9}">
  <dimension ref="A1:X47"/>
  <sheetViews>
    <sheetView topLeftCell="A22" workbookViewId="0">
      <selection activeCell="F37" sqref="F37:G37"/>
    </sheetView>
  </sheetViews>
  <sheetFormatPr defaultRowHeight="18.75" x14ac:dyDescent="0.4"/>
  <cols>
    <col min="2" max="2" width="22.125" customWidth="1"/>
  </cols>
  <sheetData>
    <row r="1" spans="1:24" s="3" customFormat="1" ht="36.75" customHeight="1" x14ac:dyDescent="0.4">
      <c r="A1" s="1" t="s">
        <v>9</v>
      </c>
      <c r="B1" s="2"/>
      <c r="C1" s="2"/>
      <c r="D1" s="2"/>
      <c r="E1" s="2"/>
      <c r="F1" s="2"/>
      <c r="G1" s="2"/>
      <c r="H1" s="2"/>
    </row>
    <row r="2" spans="1:24" s="3" customFormat="1" ht="36.75" customHeight="1" x14ac:dyDescent="0.4">
      <c r="A2" s="1" t="s">
        <v>101</v>
      </c>
      <c r="B2" s="2"/>
      <c r="C2" s="2"/>
      <c r="D2" s="2"/>
      <c r="E2" s="2"/>
      <c r="F2" s="2"/>
      <c r="G2" s="2"/>
      <c r="H2" s="2"/>
    </row>
    <row r="3" spans="1:24" s="4" customFormat="1" ht="82.5" customHeight="1" x14ac:dyDescent="0.4">
      <c r="A3" s="98" t="s">
        <v>114</v>
      </c>
      <c r="B3" s="98"/>
      <c r="C3" s="98"/>
      <c r="D3" s="98"/>
      <c r="E3" s="98"/>
      <c r="F3" s="98"/>
      <c r="G3" s="98"/>
      <c r="H3" s="98"/>
      <c r="I3" s="98"/>
      <c r="J3" s="98"/>
      <c r="K3" s="98"/>
      <c r="L3" s="98"/>
      <c r="M3" s="98"/>
      <c r="N3" s="98"/>
      <c r="O3" s="98"/>
      <c r="P3" s="98"/>
      <c r="Q3" s="98"/>
      <c r="R3" s="98"/>
    </row>
    <row r="4" spans="1:24" s="5" customFormat="1" ht="33.75" customHeight="1" x14ac:dyDescent="0.4"/>
    <row r="5" spans="1:24" s="5" customFormat="1" ht="14.25" x14ac:dyDescent="0.4"/>
    <row r="6" spans="1:24" s="5" customFormat="1" ht="14.25" x14ac:dyDescent="0.4"/>
    <row r="7" spans="1:24" s="3" customFormat="1" ht="15" x14ac:dyDescent="0.4">
      <c r="B7" s="2"/>
    </row>
    <row r="8" spans="1:24" ht="19.5" thickBot="1" x14ac:dyDescent="0.45">
      <c r="A8" s="3" t="s">
        <v>116</v>
      </c>
    </row>
    <row r="9" spans="1:24" s="5" customFormat="1" ht="15.75" thickBot="1" x14ac:dyDescent="0.45">
      <c r="B9" s="2"/>
      <c r="C9" s="77" t="s">
        <v>118</v>
      </c>
      <c r="D9" s="78"/>
      <c r="E9" s="78"/>
      <c r="F9" s="78"/>
      <c r="G9" s="78"/>
      <c r="H9" s="78"/>
      <c r="I9" s="78"/>
      <c r="J9" s="78"/>
      <c r="K9" s="78"/>
      <c r="L9" s="78"/>
      <c r="M9" s="79"/>
      <c r="N9" s="78" t="s">
        <v>119</v>
      </c>
      <c r="O9" s="78"/>
      <c r="P9" s="78"/>
      <c r="Q9" s="78"/>
      <c r="R9" s="78"/>
      <c r="S9" s="78"/>
      <c r="T9" s="78"/>
      <c r="U9" s="78"/>
      <c r="V9" s="78"/>
      <c r="W9" s="78"/>
      <c r="X9" s="79"/>
    </row>
    <row r="10" spans="1:24" s="5" customFormat="1" ht="20.25" thickBot="1" x14ac:dyDescent="0.25">
      <c r="B10" s="6" t="s">
        <v>26</v>
      </c>
      <c r="C10" s="90" t="s">
        <v>13</v>
      </c>
      <c r="D10" s="91" t="s">
        <v>14</v>
      </c>
      <c r="E10" s="91" t="s">
        <v>15</v>
      </c>
      <c r="F10" s="91" t="s">
        <v>16</v>
      </c>
      <c r="G10" s="91" t="s">
        <v>17</v>
      </c>
      <c r="H10" s="91" t="s">
        <v>18</v>
      </c>
      <c r="I10" s="91" t="s">
        <v>19</v>
      </c>
      <c r="J10" s="91" t="s">
        <v>20</v>
      </c>
      <c r="K10" s="91" t="s">
        <v>21</v>
      </c>
      <c r="L10" s="91" t="s">
        <v>22</v>
      </c>
      <c r="M10" s="92" t="s">
        <v>23</v>
      </c>
      <c r="N10" s="91" t="s">
        <v>13</v>
      </c>
      <c r="O10" s="91" t="s">
        <v>14</v>
      </c>
      <c r="P10" s="91" t="s">
        <v>15</v>
      </c>
      <c r="Q10" s="91" t="s">
        <v>16</v>
      </c>
      <c r="R10" s="91" t="s">
        <v>17</v>
      </c>
      <c r="S10" s="91" t="s">
        <v>18</v>
      </c>
      <c r="T10" s="91" t="s">
        <v>19</v>
      </c>
      <c r="U10" s="91" t="s">
        <v>20</v>
      </c>
      <c r="V10" s="91" t="s">
        <v>21</v>
      </c>
      <c r="W10" s="91" t="s">
        <v>22</v>
      </c>
      <c r="X10" s="92" t="s">
        <v>23</v>
      </c>
    </row>
    <row r="11" spans="1:24" s="5" customFormat="1" ht="15.75" thickBot="1" x14ac:dyDescent="0.25">
      <c r="B11" s="6" t="s">
        <v>100</v>
      </c>
      <c r="C11" s="56">
        <v>1.9852613389623599</v>
      </c>
      <c r="D11" s="57">
        <v>1.9520774275512101</v>
      </c>
      <c r="E11" s="57">
        <v>1.9886006300835799</v>
      </c>
      <c r="F11" s="57">
        <v>1.9446333675196901</v>
      </c>
      <c r="G11" s="57">
        <v>1.94301777723345</v>
      </c>
      <c r="H11" s="57">
        <v>2.0078348386648299</v>
      </c>
      <c r="I11" s="57">
        <v>1.90759602458592</v>
      </c>
      <c r="J11" s="57">
        <v>1.9843818435965901</v>
      </c>
      <c r="K11" s="57">
        <v>1.9783287989126299</v>
      </c>
      <c r="L11" s="57">
        <v>1.94289664641879</v>
      </c>
      <c r="M11" s="58">
        <v>1.9861862949279701</v>
      </c>
      <c r="N11" s="86">
        <v>1.9852613389623599</v>
      </c>
      <c r="O11" s="86">
        <v>1.9520774275512101</v>
      </c>
      <c r="P11" s="86">
        <v>1.9886006300835799</v>
      </c>
      <c r="Q11" s="86">
        <v>1.9446333675196901</v>
      </c>
      <c r="R11" s="86">
        <v>1.94301777723345</v>
      </c>
      <c r="S11" s="86">
        <v>2.0078348386648299</v>
      </c>
      <c r="T11" s="86">
        <v>1.90759602458592</v>
      </c>
      <c r="U11" s="86">
        <v>1.9843818435965901</v>
      </c>
      <c r="V11" s="86">
        <v>1.9783287989126299</v>
      </c>
      <c r="W11" s="86">
        <v>1.94289664641879</v>
      </c>
      <c r="X11" s="58">
        <v>1.9861862949279701</v>
      </c>
    </row>
    <row r="12" spans="1:24" s="5" customFormat="1" ht="15" x14ac:dyDescent="0.2">
      <c r="B12" s="51" t="s">
        <v>1</v>
      </c>
      <c r="C12" s="34">
        <f>POWER('Sheet10-deltaCt_Psa1'!C$11,(-1)*'Sheet10-deltaCt_Psa1'!C12)</f>
        <v>19.240361613006879</v>
      </c>
      <c r="D12" s="35">
        <f>POWER('Sheet10-deltaCt_Psa1'!D$11,(-1)*'Sheet10-deltaCt_Psa1'!D12)</f>
        <v>10.412571905349671</v>
      </c>
      <c r="E12" s="35">
        <f>POWER('Sheet10-deltaCt_Psa1'!E$11,(-1)*'Sheet10-deltaCt_Psa1'!E12)</f>
        <v>14.49390161560347</v>
      </c>
      <c r="F12" s="35">
        <f>POWER('Sheet10-deltaCt_Psa1'!F$11,(-1)*'Sheet10-deltaCt_Psa1'!F12)</f>
        <v>0.79288506395862335</v>
      </c>
      <c r="G12" s="35">
        <f>POWER('Sheet10-deltaCt_Psa1'!G$11,(-1)*'Sheet10-deltaCt_Psa1'!G12)</f>
        <v>3.580068899374929</v>
      </c>
      <c r="H12" s="35">
        <f>POWER('Sheet10-deltaCt_Psa1'!H$11,(-1)*'Sheet10-deltaCt_Psa1'!H12)</f>
        <v>6.2417519271935742</v>
      </c>
      <c r="I12" s="35">
        <f>POWER('Sheet10-deltaCt_Psa1'!I$11,(-1)*'Sheet10-deltaCt_Psa1'!I12)</f>
        <v>10.236433570892286</v>
      </c>
      <c r="J12" s="35">
        <f>POWER('Sheet10-deltaCt_Psa1'!J$11,(-1)*'Sheet10-deltaCt_Psa1'!J12)</f>
        <v>9.4972492809542146</v>
      </c>
      <c r="K12" s="35">
        <f>POWER('Sheet10-deltaCt_Psa1'!K$11,(-1)*'Sheet10-deltaCt_Psa1'!K12)</f>
        <v>16.801868487245223</v>
      </c>
      <c r="L12" s="35">
        <f>POWER('Sheet10-deltaCt_Psa1'!L$11,(-1)*'Sheet10-deltaCt_Psa1'!L12)</f>
        <v>14.589237146539316</v>
      </c>
      <c r="M12" s="36">
        <f>POWER('Sheet10-deltaCt_Psa1'!M$11,(-1)*'Sheet10-deltaCt_Psa1'!M12)</f>
        <v>6.5204428581290292</v>
      </c>
      <c r="N12" s="35">
        <f>POWER('Sheet10-deltaCt_Psa1'!N$11,(-1)*'Sheet10-deltaCt_Psa1'!N12)</f>
        <v>17.745225680063815</v>
      </c>
      <c r="O12" s="35">
        <f>POWER('Sheet10-deltaCt_Psa1'!O$11,(-1)*'Sheet10-deltaCt_Psa1'!O12)</f>
        <v>9.5922925184384678</v>
      </c>
      <c r="P12" s="35">
        <f>POWER('Sheet10-deltaCt_Psa1'!P$11,(-1)*'Sheet10-deltaCt_Psa1'!P12)</f>
        <v>11.390585838226611</v>
      </c>
      <c r="Q12" s="35">
        <f>POWER('Sheet10-deltaCt_Psa1'!Q$11,(-1)*'Sheet10-deltaCt_Psa1'!Q12)</f>
        <v>25.492308831247605</v>
      </c>
      <c r="R12" s="35">
        <f>POWER('Sheet10-deltaCt_Psa1'!R$11,(-1)*'Sheet10-deltaCt_Psa1'!R12)</f>
        <v>2.6030936506807052</v>
      </c>
      <c r="S12" s="35">
        <f>POWER('Sheet10-deltaCt_Psa1'!S$11,(-1)*'Sheet10-deltaCt_Psa1'!S12)</f>
        <v>8.0622838571778601</v>
      </c>
      <c r="T12" s="35">
        <f>POWER('Sheet10-deltaCt_Psa1'!T$11,(-1)*'Sheet10-deltaCt_Psa1'!T12)</f>
        <v>8.247318634985751</v>
      </c>
      <c r="U12" s="35">
        <f>POWER('Sheet10-deltaCt_Psa1'!U$11,(-1)*'Sheet10-deltaCt_Psa1'!U12)</f>
        <v>8.0208140951121596</v>
      </c>
      <c r="V12" s="35">
        <f>POWER('Sheet10-deltaCt_Psa1'!V$11,(-1)*'Sheet10-deltaCt_Psa1'!V12)</f>
        <v>11.411520525106411</v>
      </c>
      <c r="W12" s="35">
        <f>POWER('Sheet10-deltaCt_Psa1'!W$11,(-1)*'Sheet10-deltaCt_Psa1'!W12)</f>
        <v>12.526844411566648</v>
      </c>
      <c r="X12" s="36">
        <f>POWER('Sheet10-deltaCt_Psa1'!X$11,(-1)*'Sheet10-deltaCt_Psa1'!X12)</f>
        <v>5.1890530664719972</v>
      </c>
    </row>
    <row r="13" spans="1:24" s="5" customFormat="1" ht="15" x14ac:dyDescent="0.2">
      <c r="B13" s="52" t="s">
        <v>2</v>
      </c>
      <c r="C13" s="37">
        <f>POWER('Sheet10-deltaCt_Psa1'!C$11,(-1)*'Sheet10-deltaCt_Psa1'!C13)</f>
        <v>7.3588922945857469</v>
      </c>
      <c r="D13" s="59">
        <f>POWER('Sheet10-deltaCt_Psa1'!D$11,(-1)*'Sheet10-deltaCt_Psa1'!D13)</f>
        <v>7.0230624377469475</v>
      </c>
      <c r="E13" s="59">
        <f>POWER('Sheet10-deltaCt_Psa1'!E$11,(-1)*'Sheet10-deltaCt_Psa1'!E13)</f>
        <v>8.0712829504057879</v>
      </c>
      <c r="F13" s="59">
        <f>POWER('Sheet10-deltaCt_Psa1'!F$11,(-1)*'Sheet10-deltaCt_Psa1'!F13)</f>
        <v>0.84111484014463378</v>
      </c>
      <c r="G13" s="59">
        <f>POWER('Sheet10-deltaCt_Psa1'!G$11,(-1)*'Sheet10-deltaCt_Psa1'!G13)</f>
        <v>4.5494614413015713</v>
      </c>
      <c r="H13" s="59">
        <f>POWER('Sheet10-deltaCt_Psa1'!H$11,(-1)*'Sheet10-deltaCt_Psa1'!H13)</f>
        <v>4.6049941932042477</v>
      </c>
      <c r="I13" s="59">
        <f>POWER('Sheet10-deltaCt_Psa1'!I$11,(-1)*'Sheet10-deltaCt_Psa1'!I13)</f>
        <v>7.0609720688576498</v>
      </c>
      <c r="J13" s="59">
        <f>POWER('Sheet10-deltaCt_Psa1'!J$11,(-1)*'Sheet10-deltaCt_Psa1'!J13)</f>
        <v>5.1880392804218074</v>
      </c>
      <c r="K13" s="59">
        <f>POWER('Sheet10-deltaCt_Psa1'!K$11,(-1)*'Sheet10-deltaCt_Psa1'!K13)</f>
        <v>8.7082820701661099</v>
      </c>
      <c r="L13" s="59">
        <f>POWER('Sheet10-deltaCt_Psa1'!L$11,(-1)*'Sheet10-deltaCt_Psa1'!L13)</f>
        <v>8.1396423032828356</v>
      </c>
      <c r="M13" s="39">
        <f>POWER('Sheet10-deltaCt_Psa1'!M$11,(-1)*'Sheet10-deltaCt_Psa1'!M13)</f>
        <v>5.6188788920993105</v>
      </c>
      <c r="N13" s="59">
        <f>POWER('Sheet10-deltaCt_Psa1'!N$11,(-1)*'Sheet10-deltaCt_Psa1'!N13)</f>
        <v>38.722818078071633</v>
      </c>
      <c r="O13" s="59">
        <f>POWER('Sheet10-deltaCt_Psa1'!O$11,(-1)*'Sheet10-deltaCt_Psa1'!O13)</f>
        <v>11.284366644033838</v>
      </c>
      <c r="P13" s="59">
        <f>POWER('Sheet10-deltaCt_Psa1'!P$11,(-1)*'Sheet10-deltaCt_Psa1'!P13)</f>
        <v>14.40227022805715</v>
      </c>
      <c r="Q13" s="59">
        <f>POWER('Sheet10-deltaCt_Psa1'!Q$11,(-1)*'Sheet10-deltaCt_Psa1'!Q13)</f>
        <v>16.143734734882621</v>
      </c>
      <c r="R13" s="59">
        <f>POWER('Sheet10-deltaCt_Psa1'!R$11,(-1)*'Sheet10-deltaCt_Psa1'!R13)</f>
        <v>5.8322281397648226</v>
      </c>
      <c r="S13" s="59">
        <f>POWER('Sheet10-deltaCt_Psa1'!S$11,(-1)*'Sheet10-deltaCt_Psa1'!S13)</f>
        <v>8.2278991481879675</v>
      </c>
      <c r="T13" s="59">
        <f>POWER('Sheet10-deltaCt_Psa1'!T$11,(-1)*'Sheet10-deltaCt_Psa1'!T13)</f>
        <v>11.37221292847887</v>
      </c>
      <c r="U13" s="59">
        <f>POWER('Sheet10-deltaCt_Psa1'!U$11,(-1)*'Sheet10-deltaCt_Psa1'!U13)</f>
        <v>9.2115675438058933</v>
      </c>
      <c r="V13" s="59">
        <f>POWER('Sheet10-deltaCt_Psa1'!V$11,(-1)*'Sheet10-deltaCt_Psa1'!V13)</f>
        <v>12.387551788109461</v>
      </c>
      <c r="W13" s="59">
        <f>POWER('Sheet10-deltaCt_Psa1'!W$11,(-1)*'Sheet10-deltaCt_Psa1'!W13)</f>
        <v>14.530048868376339</v>
      </c>
      <c r="X13" s="39">
        <f>POWER('Sheet10-deltaCt_Psa1'!X$11,(-1)*'Sheet10-deltaCt_Psa1'!X13)</f>
        <v>6.8502564303396998</v>
      </c>
    </row>
    <row r="14" spans="1:24" s="5" customFormat="1" ht="15" x14ac:dyDescent="0.2">
      <c r="B14" s="53" t="s">
        <v>3</v>
      </c>
      <c r="C14" s="40">
        <f>POWER('Sheet10-deltaCt_Psa1'!C$11,(-1)*'Sheet10-deltaCt_Psa1'!C14)</f>
        <v>19.027488299695179</v>
      </c>
      <c r="D14" s="41">
        <f>POWER('Sheet10-deltaCt_Psa1'!D$11,(-1)*'Sheet10-deltaCt_Psa1'!D14)</f>
        <v>12.031389488703315</v>
      </c>
      <c r="E14" s="41">
        <f>POWER('Sheet10-deltaCt_Psa1'!E$11,(-1)*'Sheet10-deltaCt_Psa1'!E14)</f>
        <v>20.696703546223645</v>
      </c>
      <c r="F14" s="41">
        <f>POWER('Sheet10-deltaCt_Psa1'!F$11,(-1)*'Sheet10-deltaCt_Psa1'!F14)</f>
        <v>1.0303022901781542</v>
      </c>
      <c r="G14" s="41">
        <f>POWER('Sheet10-deltaCt_Psa1'!G$11,(-1)*'Sheet10-deltaCt_Psa1'!G14)</f>
        <v>6.3245830083669974</v>
      </c>
      <c r="H14" s="41">
        <f>POWER('Sheet10-deltaCt_Psa1'!H$11,(-1)*'Sheet10-deltaCt_Psa1'!H14)</f>
        <v>2.9452873879316601</v>
      </c>
      <c r="I14" s="41">
        <f>POWER('Sheet10-deltaCt_Psa1'!I$11,(-1)*'Sheet10-deltaCt_Psa1'!I14)</f>
        <v>14.683146687412309</v>
      </c>
      <c r="J14" s="41">
        <f>POWER('Sheet10-deltaCt_Psa1'!J$11,(-1)*'Sheet10-deltaCt_Psa1'!J14)</f>
        <v>15.814658436191692</v>
      </c>
      <c r="K14" s="41">
        <f>POWER('Sheet10-deltaCt_Psa1'!K$11,(-1)*'Sheet10-deltaCt_Psa1'!K14)</f>
        <v>15.29566198413808</v>
      </c>
      <c r="L14" s="41">
        <f>POWER('Sheet10-deltaCt_Psa1'!L$11,(-1)*'Sheet10-deltaCt_Psa1'!L14)</f>
        <v>17.46824162205035</v>
      </c>
      <c r="M14" s="42">
        <f>POWER('Sheet10-deltaCt_Psa1'!M$11,(-1)*'Sheet10-deltaCt_Psa1'!M14)</f>
        <v>7.5722033158849342</v>
      </c>
      <c r="N14" s="41">
        <f>POWER('Sheet10-deltaCt_Psa1'!N$11,(-1)*'Sheet10-deltaCt_Psa1'!N14)</f>
        <v>90.33677238335261</v>
      </c>
      <c r="O14" s="41">
        <f>POWER('Sheet10-deltaCt_Psa1'!O$11,(-1)*'Sheet10-deltaCt_Psa1'!O14)</f>
        <v>20.441117608003331</v>
      </c>
      <c r="P14" s="41">
        <f>POWER('Sheet10-deltaCt_Psa1'!P$11,(-1)*'Sheet10-deltaCt_Psa1'!P14)</f>
        <v>44.088378094800959</v>
      </c>
      <c r="Q14" s="41">
        <f>POWER('Sheet10-deltaCt_Psa1'!Q$11,(-1)*'Sheet10-deltaCt_Psa1'!Q14)</f>
        <v>36.439139385853238</v>
      </c>
      <c r="R14" s="41">
        <f>POWER('Sheet10-deltaCt_Psa1'!R$11,(-1)*'Sheet10-deltaCt_Psa1'!R14)</f>
        <v>9.5929258086032316</v>
      </c>
      <c r="S14" s="41">
        <f>POWER('Sheet10-deltaCt_Psa1'!S$11,(-1)*'Sheet10-deltaCt_Psa1'!S14)</f>
        <v>5.234685836710403</v>
      </c>
      <c r="T14" s="41">
        <f>POWER('Sheet10-deltaCt_Psa1'!T$11,(-1)*'Sheet10-deltaCt_Psa1'!T14)</f>
        <v>19.812307907295246</v>
      </c>
      <c r="U14" s="41">
        <f>POWER('Sheet10-deltaCt_Psa1'!U$11,(-1)*'Sheet10-deltaCt_Psa1'!U14)</f>
        <v>25.908435228518478</v>
      </c>
      <c r="V14" s="41">
        <f>POWER('Sheet10-deltaCt_Psa1'!V$11,(-1)*'Sheet10-deltaCt_Psa1'!V14)</f>
        <v>22.74307501618112</v>
      </c>
      <c r="W14" s="41">
        <f>POWER('Sheet10-deltaCt_Psa1'!W$11,(-1)*'Sheet10-deltaCt_Psa1'!W14)</f>
        <v>26.984241676506709</v>
      </c>
      <c r="X14" s="42">
        <f>POWER('Sheet10-deltaCt_Psa1'!X$11,(-1)*'Sheet10-deltaCt_Psa1'!X14)</f>
        <v>12.872974079996197</v>
      </c>
    </row>
    <row r="15" spans="1:24" s="5" customFormat="1" ht="15" x14ac:dyDescent="0.2">
      <c r="B15" s="99" t="s">
        <v>4</v>
      </c>
      <c r="C15" s="60">
        <f>POWER('Sheet10-deltaCt_Psa1'!C$11,(-1)*'Sheet10-deltaCt_Psa1'!C15)</f>
        <v>22.401705164541053</v>
      </c>
      <c r="D15" s="61">
        <f>POWER('Sheet10-deltaCt_Psa1'!D$11,(-1)*'Sheet10-deltaCt_Psa1'!D15)</f>
        <v>15.982161552585</v>
      </c>
      <c r="E15" s="61">
        <f>POWER('Sheet10-deltaCt_Psa1'!E$11,(-1)*'Sheet10-deltaCt_Psa1'!E15)</f>
        <v>35.39497408724916</v>
      </c>
      <c r="F15" s="61">
        <f>POWER('Sheet10-deltaCt_Psa1'!F$11,(-1)*'Sheet10-deltaCt_Psa1'!F15)</f>
        <v>0.79822766764409692</v>
      </c>
      <c r="G15" s="61">
        <f>POWER('Sheet10-deltaCt_Psa1'!G$11,(-1)*'Sheet10-deltaCt_Psa1'!G15)</f>
        <v>9.8009349915683259</v>
      </c>
      <c r="H15" s="61">
        <f>POWER('Sheet10-deltaCt_Psa1'!H$11,(-1)*'Sheet10-deltaCt_Psa1'!H15)</f>
        <v>11.238337280441105</v>
      </c>
      <c r="I15" s="61">
        <f>POWER('Sheet10-deltaCt_Psa1'!I$11,(-1)*'Sheet10-deltaCt_Psa1'!I15)</f>
        <v>18.268192639412096</v>
      </c>
      <c r="J15" s="61">
        <f>POWER('Sheet10-deltaCt_Psa1'!J$11,(-1)*'Sheet10-deltaCt_Psa1'!J15)</f>
        <v>22.390347111817295</v>
      </c>
      <c r="K15" s="61">
        <f>POWER('Sheet10-deltaCt_Psa1'!K$11,(-1)*'Sheet10-deltaCt_Psa1'!K15)</f>
        <v>5.7932599700347112</v>
      </c>
      <c r="L15" s="61">
        <f>POWER('Sheet10-deltaCt_Psa1'!L$11,(-1)*'Sheet10-deltaCt_Psa1'!L15)</f>
        <v>26.619791444649177</v>
      </c>
      <c r="M15" s="62">
        <f>POWER('Sheet10-deltaCt_Psa1'!M$11,(-1)*'Sheet10-deltaCt_Psa1'!M15)</f>
        <v>11.183374912400653</v>
      </c>
      <c r="N15" s="61">
        <f>POWER('Sheet10-deltaCt_Psa1'!N$11,(-1)*'Sheet10-deltaCt_Psa1'!N15)</f>
        <v>46.064886724014748</v>
      </c>
      <c r="O15" s="61">
        <f>POWER('Sheet10-deltaCt_Psa1'!O$11,(-1)*'Sheet10-deltaCt_Psa1'!O15)</f>
        <v>21.06129391063423</v>
      </c>
      <c r="P15" s="61">
        <f>POWER('Sheet10-deltaCt_Psa1'!P$11,(-1)*'Sheet10-deltaCt_Psa1'!P15)</f>
        <v>36.115182843140765</v>
      </c>
      <c r="Q15" s="61">
        <f>POWER('Sheet10-deltaCt_Psa1'!Q$11,(-1)*'Sheet10-deltaCt_Psa1'!Q15)</f>
        <v>55.736515293717105</v>
      </c>
      <c r="R15" s="61">
        <f>POWER('Sheet10-deltaCt_Psa1'!R$11,(-1)*'Sheet10-deltaCt_Psa1'!R15)</f>
        <v>16.988183006501426</v>
      </c>
      <c r="S15" s="61">
        <f>POWER('Sheet10-deltaCt_Psa1'!S$11,(-1)*'Sheet10-deltaCt_Psa1'!S15)</f>
        <v>21.794881239792133</v>
      </c>
      <c r="T15" s="61">
        <f>POWER('Sheet10-deltaCt_Psa1'!T$11,(-1)*'Sheet10-deltaCt_Psa1'!T15)</f>
        <v>23.850938371056277</v>
      </c>
      <c r="U15" s="61">
        <f>POWER('Sheet10-deltaCt_Psa1'!U$11,(-1)*'Sheet10-deltaCt_Psa1'!U15)</f>
        <v>42.610096755158011</v>
      </c>
      <c r="V15" s="61">
        <f>POWER('Sheet10-deltaCt_Psa1'!V$11,(-1)*'Sheet10-deltaCt_Psa1'!V15)</f>
        <v>8.3472032943152072</v>
      </c>
      <c r="W15" s="61">
        <f>POWER('Sheet10-deltaCt_Psa1'!W$11,(-1)*'Sheet10-deltaCt_Psa1'!W15)</f>
        <v>26.611463275874048</v>
      </c>
      <c r="X15" s="62">
        <f>POWER('Sheet10-deltaCt_Psa1'!X$11,(-1)*'Sheet10-deltaCt_Psa1'!X15)</f>
        <v>17.161608075072227</v>
      </c>
    </row>
    <row r="16" spans="1:24" s="5" customFormat="1" ht="15" x14ac:dyDescent="0.2">
      <c r="B16" s="52" t="s">
        <v>5</v>
      </c>
      <c r="C16" s="37">
        <f>POWER('Sheet10-deltaCt_Psa1'!C$11,(-1)*'Sheet10-deltaCt_Psa1'!C16)</f>
        <v>49.128188025525155</v>
      </c>
      <c r="D16" s="59">
        <f>POWER('Sheet10-deltaCt_Psa1'!D$11,(-1)*'Sheet10-deltaCt_Psa1'!D16)</f>
        <v>38.24504893674046</v>
      </c>
      <c r="E16" s="59">
        <f>POWER('Sheet10-deltaCt_Psa1'!E$11,(-1)*'Sheet10-deltaCt_Psa1'!E16)</f>
        <v>44.742182137131543</v>
      </c>
      <c r="F16" s="59">
        <f>POWER('Sheet10-deltaCt_Psa1'!F$11,(-1)*'Sheet10-deltaCt_Psa1'!F16)</f>
        <v>0.56662200208885694</v>
      </c>
      <c r="G16" s="59">
        <f>POWER('Sheet10-deltaCt_Psa1'!G$11,(-1)*'Sheet10-deltaCt_Psa1'!G16)</f>
        <v>24.02886584362647</v>
      </c>
      <c r="H16" s="59">
        <f>POWER('Sheet10-deltaCt_Psa1'!H$11,(-1)*'Sheet10-deltaCt_Psa1'!H16)</f>
        <v>24.581161906390662</v>
      </c>
      <c r="I16" s="59">
        <f>POWER('Sheet10-deltaCt_Psa1'!I$11,(-1)*'Sheet10-deltaCt_Psa1'!I16)</f>
        <v>41.100846937400071</v>
      </c>
      <c r="J16" s="59">
        <f>POWER('Sheet10-deltaCt_Psa1'!J$11,(-1)*'Sheet10-deltaCt_Psa1'!J16)</f>
        <v>49.084527762925589</v>
      </c>
      <c r="K16" s="59">
        <f>POWER('Sheet10-deltaCt_Psa1'!K$11,(-1)*'Sheet10-deltaCt_Psa1'!K16)</f>
        <v>48.539468379350282</v>
      </c>
      <c r="L16" s="59">
        <f>POWER('Sheet10-deltaCt_Psa1'!L$11,(-1)*'Sheet10-deltaCt_Psa1'!L16)</f>
        <v>45.304041052946602</v>
      </c>
      <c r="M16" s="39">
        <f>POWER('Sheet10-deltaCt_Psa1'!M$11,(-1)*'Sheet10-deltaCt_Psa1'!M16)</f>
        <v>31.051987470510969</v>
      </c>
      <c r="N16" s="59">
        <f>POWER('Sheet10-deltaCt_Psa1'!N$11,(-1)*'Sheet10-deltaCt_Psa1'!N16)</f>
        <v>130.68977653927681</v>
      </c>
      <c r="O16" s="59">
        <f>POWER('Sheet10-deltaCt_Psa1'!O$11,(-1)*'Sheet10-deltaCt_Psa1'!O16)</f>
        <v>64.376125465039891</v>
      </c>
      <c r="P16" s="59">
        <f>POWER('Sheet10-deltaCt_Psa1'!P$11,(-1)*'Sheet10-deltaCt_Psa1'!P16)</f>
        <v>106.72630309734522</v>
      </c>
      <c r="Q16" s="59">
        <f>POWER('Sheet10-deltaCt_Psa1'!Q$11,(-1)*'Sheet10-deltaCt_Psa1'!Q16)</f>
        <v>111.11204524773842</v>
      </c>
      <c r="R16" s="59">
        <f>POWER('Sheet10-deltaCt_Psa1'!R$11,(-1)*'Sheet10-deltaCt_Psa1'!R16)</f>
        <v>44.793434450837943</v>
      </c>
      <c r="S16" s="59">
        <f>POWER('Sheet10-deltaCt_Psa1'!S$11,(-1)*'Sheet10-deltaCt_Psa1'!S16)</f>
        <v>42.51982117143794</v>
      </c>
      <c r="T16" s="59">
        <f>POWER('Sheet10-deltaCt_Psa1'!T$11,(-1)*'Sheet10-deltaCt_Psa1'!T16)</f>
        <v>69.811093170248668</v>
      </c>
      <c r="U16" s="59">
        <f>POWER('Sheet10-deltaCt_Psa1'!U$11,(-1)*'Sheet10-deltaCt_Psa1'!U16)</f>
        <v>99.673492716270445</v>
      </c>
      <c r="V16" s="59">
        <f>POWER('Sheet10-deltaCt_Psa1'!V$11,(-1)*'Sheet10-deltaCt_Psa1'!V16)</f>
        <v>76.904669852903908</v>
      </c>
      <c r="W16" s="59">
        <f>POWER('Sheet10-deltaCt_Psa1'!W$11,(-1)*'Sheet10-deltaCt_Psa1'!W16)</f>
        <v>62.422226009870059</v>
      </c>
      <c r="X16" s="39">
        <f>POWER('Sheet10-deltaCt_Psa1'!X$11,(-1)*'Sheet10-deltaCt_Psa1'!X16)</f>
        <v>46.304972374278279</v>
      </c>
    </row>
    <row r="17" spans="1:24" s="5" customFormat="1" ht="15" x14ac:dyDescent="0.2">
      <c r="B17" s="53" t="s">
        <v>6</v>
      </c>
      <c r="C17" s="40">
        <f>POWER('Sheet10-deltaCt_Psa1'!C$11,(-1)*'Sheet10-deltaCt_Psa1'!C17)</f>
        <v>9.8669220842063154</v>
      </c>
      <c r="D17" s="41">
        <f>POWER('Sheet10-deltaCt_Psa1'!D$11,(-1)*'Sheet10-deltaCt_Psa1'!D17)</f>
        <v>6.575979123320038</v>
      </c>
      <c r="E17" s="41">
        <f>POWER('Sheet10-deltaCt_Psa1'!E$11,(-1)*'Sheet10-deltaCt_Psa1'!E17)</f>
        <v>8.0542625626429913</v>
      </c>
      <c r="F17" s="41">
        <f>POWER('Sheet10-deltaCt_Psa1'!F$11,(-1)*'Sheet10-deltaCt_Psa1'!F17)</f>
        <v>1.5257993254290809</v>
      </c>
      <c r="G17" s="41">
        <f>POWER('Sheet10-deltaCt_Psa1'!G$11,(-1)*'Sheet10-deltaCt_Psa1'!G17)</f>
        <v>4.1807257137673943</v>
      </c>
      <c r="H17" s="41">
        <f>POWER('Sheet10-deltaCt_Psa1'!H$11,(-1)*'Sheet10-deltaCt_Psa1'!H17)</f>
        <v>3.8583387848894106</v>
      </c>
      <c r="I17" s="41">
        <f>POWER('Sheet10-deltaCt_Psa1'!I$11,(-1)*'Sheet10-deltaCt_Psa1'!I17)</f>
        <v>7.6153826591802947</v>
      </c>
      <c r="J17" s="41">
        <f>POWER('Sheet10-deltaCt_Psa1'!J$11,(-1)*'Sheet10-deltaCt_Psa1'!J17)</f>
        <v>8.4064631565691723</v>
      </c>
      <c r="K17" s="41">
        <f>POWER('Sheet10-deltaCt_Psa1'!K$11,(-1)*'Sheet10-deltaCt_Psa1'!K17)</f>
        <v>7.5621715314069586</v>
      </c>
      <c r="L17" s="41">
        <f>POWER('Sheet10-deltaCt_Psa1'!L$11,(-1)*'Sheet10-deltaCt_Psa1'!L17)</f>
        <v>10.367820756346944</v>
      </c>
      <c r="M17" s="42">
        <f>POWER('Sheet10-deltaCt_Psa1'!M$11,(-1)*'Sheet10-deltaCt_Psa1'!M17)</f>
        <v>5.4876825141853764</v>
      </c>
      <c r="N17" s="41">
        <f>POWER('Sheet10-deltaCt_Psa1'!N$11,(-1)*'Sheet10-deltaCt_Psa1'!N17)</f>
        <v>45.077381993355594</v>
      </c>
      <c r="O17" s="41">
        <f>POWER('Sheet10-deltaCt_Psa1'!O$11,(-1)*'Sheet10-deltaCt_Psa1'!O17)</f>
        <v>16.177192248123717</v>
      </c>
      <c r="P17" s="41">
        <f>POWER('Sheet10-deltaCt_Psa1'!P$11,(-1)*'Sheet10-deltaCt_Psa1'!P17)</f>
        <v>20.892192702207545</v>
      </c>
      <c r="Q17" s="41">
        <f>POWER('Sheet10-deltaCt_Psa1'!Q$11,(-1)*'Sheet10-deltaCt_Psa1'!Q17)</f>
        <v>52.782123680518261</v>
      </c>
      <c r="R17" s="41">
        <f>POWER('Sheet10-deltaCt_Psa1'!R$11,(-1)*'Sheet10-deltaCt_Psa1'!R17)</f>
        <v>13.903734777021741</v>
      </c>
      <c r="S17" s="41">
        <f>POWER('Sheet10-deltaCt_Psa1'!S$11,(-1)*'Sheet10-deltaCt_Psa1'!S17)</f>
        <v>15.068484074718963</v>
      </c>
      <c r="T17" s="41">
        <f>POWER('Sheet10-deltaCt_Psa1'!T$11,(-1)*'Sheet10-deltaCt_Psa1'!T17)</f>
        <v>18.297493375217698</v>
      </c>
      <c r="U17" s="41">
        <f>POWER('Sheet10-deltaCt_Psa1'!U$11,(-1)*'Sheet10-deltaCt_Psa1'!U17)</f>
        <v>23.456348722036598</v>
      </c>
      <c r="V17" s="41">
        <f>POWER('Sheet10-deltaCt_Psa1'!V$11,(-1)*'Sheet10-deltaCt_Psa1'!V17)</f>
        <v>22.845527636838419</v>
      </c>
      <c r="W17" s="41">
        <f>POWER('Sheet10-deltaCt_Psa1'!W$11,(-1)*'Sheet10-deltaCt_Psa1'!W17)</f>
        <v>21.790308576637582</v>
      </c>
      <c r="X17" s="42">
        <f>POWER('Sheet10-deltaCt_Psa1'!X$11,(-1)*'Sheet10-deltaCt_Psa1'!X17)</f>
        <v>13.178612006085986</v>
      </c>
    </row>
    <row r="18" spans="1:24" s="5" customFormat="1" ht="15" x14ac:dyDescent="0.2">
      <c r="B18" s="99" t="s">
        <v>27</v>
      </c>
      <c r="C18" s="60">
        <f>POWER('Sheet10-deltaCt_Psa1'!C$11,(-1)*'Sheet10-deltaCt_Psa1'!C18)</f>
        <v>8.5069792818129066</v>
      </c>
      <c r="D18" s="61">
        <f>POWER('Sheet10-deltaCt_Psa1'!D$11,(-1)*'Sheet10-deltaCt_Psa1'!D18)</f>
        <v>4.8867063065402174</v>
      </c>
      <c r="E18" s="61">
        <f>POWER('Sheet10-deltaCt_Psa1'!E$11,(-1)*'Sheet10-deltaCt_Psa1'!E18)</f>
        <v>8.3038257595526392</v>
      </c>
      <c r="F18" s="61">
        <f>POWER('Sheet10-deltaCt_Psa1'!F$11,(-1)*'Sheet10-deltaCt_Psa1'!F18)</f>
        <v>0.18869380918216164</v>
      </c>
      <c r="G18" s="61">
        <f>POWER('Sheet10-deltaCt_Psa1'!G$11,(-1)*'Sheet10-deltaCt_Psa1'!G18)</f>
        <v>3.9951968842754053</v>
      </c>
      <c r="H18" s="61">
        <f>POWER('Sheet10-deltaCt_Psa1'!H$11,(-1)*'Sheet10-deltaCt_Psa1'!H18)</f>
        <v>7.1717258328953015</v>
      </c>
      <c r="I18" s="61">
        <f>POWER('Sheet10-deltaCt_Psa1'!I$11,(-1)*'Sheet10-deltaCt_Psa1'!I18)</f>
        <v>7.8573883597521332</v>
      </c>
      <c r="J18" s="61">
        <f>POWER('Sheet10-deltaCt_Psa1'!J$11,(-1)*'Sheet10-deltaCt_Psa1'!J18)</f>
        <v>6.1082240533892316</v>
      </c>
      <c r="K18" s="61">
        <f>POWER('Sheet10-deltaCt_Psa1'!K$11,(-1)*'Sheet10-deltaCt_Psa1'!K18)</f>
        <v>4.540895766921567</v>
      </c>
      <c r="L18" s="61">
        <f>POWER('Sheet10-deltaCt_Psa1'!L$11,(-1)*'Sheet10-deltaCt_Psa1'!L18)</f>
        <v>4.2777006285428127</v>
      </c>
      <c r="M18" s="62">
        <f>POWER('Sheet10-deltaCt_Psa1'!M$11,(-1)*'Sheet10-deltaCt_Psa1'!M18)</f>
        <v>6.5480841605433087</v>
      </c>
      <c r="N18" s="61">
        <f>POWER('Sheet10-deltaCt_Psa1'!N$11,(-1)*'Sheet10-deltaCt_Psa1'!N18)</f>
        <v>14.616205046518616</v>
      </c>
      <c r="O18" s="61">
        <f>POWER('Sheet10-deltaCt_Psa1'!O$11,(-1)*'Sheet10-deltaCt_Psa1'!O18)</f>
        <v>10.506462488151959</v>
      </c>
      <c r="P18" s="61">
        <f>POWER('Sheet10-deltaCt_Psa1'!P$11,(-1)*'Sheet10-deltaCt_Psa1'!P18)</f>
        <v>10.402351553863218</v>
      </c>
      <c r="Q18" s="61">
        <f>POWER('Sheet10-deltaCt_Psa1'!Q$11,(-1)*'Sheet10-deltaCt_Psa1'!Q18)</f>
        <v>7.5018255629724901</v>
      </c>
      <c r="R18" s="61">
        <f>POWER('Sheet10-deltaCt_Psa1'!R$11,(-1)*'Sheet10-deltaCt_Psa1'!R18)</f>
        <v>8.1843385402913604</v>
      </c>
      <c r="S18" s="61">
        <f>POWER('Sheet10-deltaCt_Psa1'!S$11,(-1)*'Sheet10-deltaCt_Psa1'!S18)</f>
        <v>15.069105141855266</v>
      </c>
      <c r="T18" s="61">
        <f>POWER('Sheet10-deltaCt_Psa1'!T$11,(-1)*'Sheet10-deltaCt_Psa1'!T18)</f>
        <v>15.766542902481959</v>
      </c>
      <c r="U18" s="61">
        <f>POWER('Sheet10-deltaCt_Psa1'!U$11,(-1)*'Sheet10-deltaCt_Psa1'!U18)</f>
        <v>16.111884812253134</v>
      </c>
      <c r="V18" s="61">
        <f>POWER('Sheet10-deltaCt_Psa1'!V$11,(-1)*'Sheet10-deltaCt_Psa1'!V18)</f>
        <v>11.044770438658666</v>
      </c>
      <c r="W18" s="61">
        <f>POWER('Sheet10-deltaCt_Psa1'!W$11,(-1)*'Sheet10-deltaCt_Psa1'!W18)</f>
        <v>9.108757354659005</v>
      </c>
      <c r="X18" s="62">
        <f>POWER('Sheet10-deltaCt_Psa1'!X$11,(-1)*'Sheet10-deltaCt_Psa1'!X18)</f>
        <v>13.247667064431695</v>
      </c>
    </row>
    <row r="19" spans="1:24" s="5" customFormat="1" ht="15" x14ac:dyDescent="0.2">
      <c r="B19" s="52" t="s">
        <v>28</v>
      </c>
      <c r="C19" s="37">
        <f>POWER('Sheet10-deltaCt_Psa1'!C$11,(-1)*'Sheet10-deltaCt_Psa1'!C19)</f>
        <v>12.274870090129108</v>
      </c>
      <c r="D19" s="59">
        <f>POWER('Sheet10-deltaCt_Psa1'!D$11,(-1)*'Sheet10-deltaCt_Psa1'!D19)</f>
        <v>2.8283377743782938</v>
      </c>
      <c r="E19" s="59">
        <f>POWER('Sheet10-deltaCt_Psa1'!E$11,(-1)*'Sheet10-deltaCt_Psa1'!E19)</f>
        <v>5.6239395521635567</v>
      </c>
      <c r="F19" s="59">
        <f>POWER('Sheet10-deltaCt_Psa1'!F$11,(-1)*'Sheet10-deltaCt_Psa1'!F19)</f>
        <v>0.64004402903119717</v>
      </c>
      <c r="G19" s="59">
        <f>POWER('Sheet10-deltaCt_Psa1'!G$11,(-1)*'Sheet10-deltaCt_Psa1'!G19)</f>
        <v>7.2125013689178186</v>
      </c>
      <c r="H19" s="59">
        <f>POWER('Sheet10-deltaCt_Psa1'!H$11,(-1)*'Sheet10-deltaCt_Psa1'!H19)</f>
        <v>4.5071042064774449</v>
      </c>
      <c r="I19" s="59">
        <f>POWER('Sheet10-deltaCt_Psa1'!I$11,(-1)*'Sheet10-deltaCt_Psa1'!I19)</f>
        <v>4.2739463556602777</v>
      </c>
      <c r="J19" s="59">
        <f>POWER('Sheet10-deltaCt_Psa1'!J$11,(-1)*'Sheet10-deltaCt_Psa1'!J19)</f>
        <v>4.661673866652059</v>
      </c>
      <c r="K19" s="59">
        <f>POWER('Sheet10-deltaCt_Psa1'!K$11,(-1)*'Sheet10-deltaCt_Psa1'!K19)</f>
        <v>1.1757354845292083</v>
      </c>
      <c r="L19" s="59">
        <f>POWER('Sheet10-deltaCt_Psa1'!L$11,(-1)*'Sheet10-deltaCt_Psa1'!L19)</f>
        <v>2.8431595706240764</v>
      </c>
      <c r="M19" s="39">
        <f>POWER('Sheet10-deltaCt_Psa1'!M$11,(-1)*'Sheet10-deltaCt_Psa1'!M19)</f>
        <v>4.3476867563132613</v>
      </c>
      <c r="N19" s="59">
        <f>POWER('Sheet10-deltaCt_Psa1'!N$11,(-1)*'Sheet10-deltaCt_Psa1'!N19)</f>
        <v>21.654168866235974</v>
      </c>
      <c r="O19" s="59">
        <f>POWER('Sheet10-deltaCt_Psa1'!O$11,(-1)*'Sheet10-deltaCt_Psa1'!O19)</f>
        <v>10.818224955169535</v>
      </c>
      <c r="P19" s="59">
        <f>POWER('Sheet10-deltaCt_Psa1'!P$11,(-1)*'Sheet10-deltaCt_Psa1'!P19)</f>
        <v>10.147963557755839</v>
      </c>
      <c r="Q19" s="59">
        <f>POWER('Sheet10-deltaCt_Psa1'!Q$11,(-1)*'Sheet10-deltaCt_Psa1'!Q19)</f>
        <v>13.567663707328224</v>
      </c>
      <c r="R19" s="59">
        <f>POWER('Sheet10-deltaCt_Psa1'!R$11,(-1)*'Sheet10-deltaCt_Psa1'!R19)</f>
        <v>15.673115075496652</v>
      </c>
      <c r="S19" s="59">
        <f>POWER('Sheet10-deltaCt_Psa1'!S$11,(-1)*'Sheet10-deltaCt_Psa1'!S19)</f>
        <v>15.661107608462727</v>
      </c>
      <c r="T19" s="59">
        <f>POWER('Sheet10-deltaCt_Psa1'!T$11,(-1)*'Sheet10-deltaCt_Psa1'!T19)</f>
        <v>17.279145783152131</v>
      </c>
      <c r="U19" s="59">
        <f>POWER('Sheet10-deltaCt_Psa1'!U$11,(-1)*'Sheet10-deltaCt_Psa1'!U19)</f>
        <v>15.793566748633236</v>
      </c>
      <c r="V19" s="59">
        <f>POWER('Sheet10-deltaCt_Psa1'!V$11,(-1)*'Sheet10-deltaCt_Psa1'!V19)</f>
        <v>4.9093204376215658</v>
      </c>
      <c r="W19" s="59">
        <f>POWER('Sheet10-deltaCt_Psa1'!W$11,(-1)*'Sheet10-deltaCt_Psa1'!W19)</f>
        <v>10.729978456109563</v>
      </c>
      <c r="X19" s="39">
        <f>POWER('Sheet10-deltaCt_Psa1'!X$11,(-1)*'Sheet10-deltaCt_Psa1'!X19)</f>
        <v>19.541043108754355</v>
      </c>
    </row>
    <row r="20" spans="1:24" s="5" customFormat="1" ht="15" x14ac:dyDescent="0.2">
      <c r="B20" s="53" t="s">
        <v>29</v>
      </c>
      <c r="C20" s="40">
        <f>POWER('Sheet10-deltaCt_Psa1'!C$11,(-1)*'Sheet10-deltaCt_Psa1'!C20)</f>
        <v>28.731775068714754</v>
      </c>
      <c r="D20" s="41">
        <f>POWER('Sheet10-deltaCt_Psa1'!D$11,(-1)*'Sheet10-deltaCt_Psa1'!D20)</f>
        <v>5.6400662497978455</v>
      </c>
      <c r="E20" s="41">
        <f>POWER('Sheet10-deltaCt_Psa1'!E$11,(-1)*'Sheet10-deltaCt_Psa1'!E20)</f>
        <v>19.476722252883999</v>
      </c>
      <c r="F20" s="41">
        <f>POWER('Sheet10-deltaCt_Psa1'!F$11,(-1)*'Sheet10-deltaCt_Psa1'!F20)</f>
        <v>0.36358613783400096</v>
      </c>
      <c r="G20" s="41">
        <f>POWER('Sheet10-deltaCt_Psa1'!G$11,(-1)*'Sheet10-deltaCt_Psa1'!G20)</f>
        <v>7.1095742976056222</v>
      </c>
      <c r="H20" s="41">
        <f>POWER('Sheet10-deltaCt_Psa1'!H$11,(-1)*'Sheet10-deltaCt_Psa1'!H20)</f>
        <v>6.0631971727934459</v>
      </c>
      <c r="I20" s="41">
        <f>POWER('Sheet10-deltaCt_Psa1'!I$11,(-1)*'Sheet10-deltaCt_Psa1'!I20)</f>
        <v>5.3626938138780496</v>
      </c>
      <c r="J20" s="41">
        <f>POWER('Sheet10-deltaCt_Psa1'!J$11,(-1)*'Sheet10-deltaCt_Psa1'!J20)</f>
        <v>4.5884341445502486</v>
      </c>
      <c r="K20" s="41">
        <f>POWER('Sheet10-deltaCt_Psa1'!K$11,(-1)*'Sheet10-deltaCt_Psa1'!K20)</f>
        <v>4.4583554587653209</v>
      </c>
      <c r="L20" s="41">
        <f>POWER('Sheet10-deltaCt_Psa1'!L$11,(-1)*'Sheet10-deltaCt_Psa1'!L20)</f>
        <v>2.9695368096988703</v>
      </c>
      <c r="M20" s="42">
        <f>POWER('Sheet10-deltaCt_Psa1'!M$11,(-1)*'Sheet10-deltaCt_Psa1'!M20)</f>
        <v>6.083599854981574</v>
      </c>
      <c r="N20" s="41">
        <f>POWER('Sheet10-deltaCt_Psa1'!N$11,(-1)*'Sheet10-deltaCt_Psa1'!N20)</f>
        <v>52.255375803129844</v>
      </c>
      <c r="O20" s="41">
        <f>POWER('Sheet10-deltaCt_Psa1'!O$11,(-1)*'Sheet10-deltaCt_Psa1'!O20)</f>
        <v>23.931900135253297</v>
      </c>
      <c r="P20" s="41">
        <f>POWER('Sheet10-deltaCt_Psa1'!P$11,(-1)*'Sheet10-deltaCt_Psa1'!P20)</f>
        <v>28.010834469474553</v>
      </c>
      <c r="Q20" s="41">
        <f>POWER('Sheet10-deltaCt_Psa1'!Q$11,(-1)*'Sheet10-deltaCt_Psa1'!Q20)</f>
        <v>9.9866449943031395</v>
      </c>
      <c r="R20" s="41">
        <f>POWER('Sheet10-deltaCt_Psa1'!R$11,(-1)*'Sheet10-deltaCt_Psa1'!R20)</f>
        <v>21.423043334757867</v>
      </c>
      <c r="S20" s="41">
        <f>POWER('Sheet10-deltaCt_Psa1'!S$11,(-1)*'Sheet10-deltaCt_Psa1'!S20)</f>
        <v>24.934943384272966</v>
      </c>
      <c r="T20" s="41">
        <f>POWER('Sheet10-deltaCt_Psa1'!T$11,(-1)*'Sheet10-deltaCt_Psa1'!T20)</f>
        <v>34.304558405462451</v>
      </c>
      <c r="U20" s="41">
        <f>POWER('Sheet10-deltaCt_Psa1'!U$11,(-1)*'Sheet10-deltaCt_Psa1'!U20)</f>
        <v>27.676890269007544</v>
      </c>
      <c r="V20" s="41">
        <f>POWER('Sheet10-deltaCt_Psa1'!V$11,(-1)*'Sheet10-deltaCt_Psa1'!V20)</f>
        <v>26.364712258631936</v>
      </c>
      <c r="W20" s="41">
        <f>POWER('Sheet10-deltaCt_Psa1'!W$11,(-1)*'Sheet10-deltaCt_Psa1'!W20)</f>
        <v>26.578648029752806</v>
      </c>
      <c r="X20" s="42">
        <f>POWER('Sheet10-deltaCt_Psa1'!X$11,(-1)*'Sheet10-deltaCt_Psa1'!X20)</f>
        <v>20.073191732758314</v>
      </c>
    </row>
    <row r="21" spans="1:24" s="5" customFormat="1" ht="15" x14ac:dyDescent="0.2">
      <c r="B21" s="54" t="s">
        <v>10</v>
      </c>
      <c r="C21" s="37">
        <f>POWER('Sheet10-deltaCt_Psa1'!C$11,(-1)*'Sheet10-deltaCt_Psa1'!C21)</f>
        <v>18.483248917161713</v>
      </c>
      <c r="D21" s="59">
        <f>POWER('Sheet10-deltaCt_Psa1'!D$11,(-1)*'Sheet10-deltaCt_Psa1'!D21)</f>
        <v>3.337615772222184</v>
      </c>
      <c r="E21" s="59">
        <f>POWER('Sheet10-deltaCt_Psa1'!E$11,(-1)*'Sheet10-deltaCt_Psa1'!E21)</f>
        <v>8.6736455077582306</v>
      </c>
      <c r="F21" s="59">
        <f>POWER('Sheet10-deltaCt_Psa1'!F$11,(-1)*'Sheet10-deltaCt_Psa1'!F21)</f>
        <v>0.95082262124632566</v>
      </c>
      <c r="G21" s="59">
        <f>POWER('Sheet10-deltaCt_Psa1'!G$11,(-1)*'Sheet10-deltaCt_Psa1'!G21)</f>
        <v>5.9458416951472648</v>
      </c>
      <c r="H21" s="59">
        <f>POWER('Sheet10-deltaCt_Psa1'!H$11,(-1)*'Sheet10-deltaCt_Psa1'!H21)</f>
        <v>4.1065574018784137</v>
      </c>
      <c r="I21" s="59">
        <f>POWER('Sheet10-deltaCt_Psa1'!I$11,(-1)*'Sheet10-deltaCt_Psa1'!I21)</f>
        <v>6.3036536214056254</v>
      </c>
      <c r="J21" s="59">
        <f>POWER('Sheet10-deltaCt_Psa1'!J$11,(-1)*'Sheet10-deltaCt_Psa1'!J21)</f>
        <v>3.84622430841392</v>
      </c>
      <c r="K21" s="59">
        <f>POWER('Sheet10-deltaCt_Psa1'!K$11,(-1)*'Sheet10-deltaCt_Psa1'!K21)</f>
        <v>4.7431772277532271</v>
      </c>
      <c r="L21" s="59">
        <f>POWER('Sheet10-deltaCt_Psa1'!L$11,(-1)*'Sheet10-deltaCt_Psa1'!L21)</f>
        <v>6.1803392827283083</v>
      </c>
      <c r="M21" s="39">
        <f>POWER('Sheet10-deltaCt_Psa1'!M$11,(-1)*'Sheet10-deltaCt_Psa1'!M21)</f>
        <v>4.0555176700293671</v>
      </c>
      <c r="N21" s="59">
        <f>POWER('Sheet10-deltaCt_Psa1'!N$11,(-1)*'Sheet10-deltaCt_Psa1'!N21)</f>
        <v>5.7177054379359848</v>
      </c>
      <c r="O21" s="59">
        <f>POWER('Sheet10-deltaCt_Psa1'!O$11,(-1)*'Sheet10-deltaCt_Psa1'!O21)</f>
        <v>3.3477528246418413</v>
      </c>
      <c r="P21" s="59">
        <f>POWER('Sheet10-deltaCt_Psa1'!P$11,(-1)*'Sheet10-deltaCt_Psa1'!P21)</f>
        <v>3.4035930256391409</v>
      </c>
      <c r="Q21" s="59">
        <f>POWER('Sheet10-deltaCt_Psa1'!Q$11,(-1)*'Sheet10-deltaCt_Psa1'!Q21)</f>
        <v>3.8653877107572097</v>
      </c>
      <c r="R21" s="59">
        <f>POWER('Sheet10-deltaCt_Psa1'!R$11,(-1)*'Sheet10-deltaCt_Psa1'!R21)</f>
        <v>3.7175399968984784</v>
      </c>
      <c r="S21" s="59">
        <f>POWER('Sheet10-deltaCt_Psa1'!S$11,(-1)*'Sheet10-deltaCt_Psa1'!S21)</f>
        <v>3.7759441794048043</v>
      </c>
      <c r="T21" s="59">
        <f>POWER('Sheet10-deltaCt_Psa1'!T$11,(-1)*'Sheet10-deltaCt_Psa1'!T21)</f>
        <v>4.3609747024977663</v>
      </c>
      <c r="U21" s="59">
        <f>POWER('Sheet10-deltaCt_Psa1'!U$11,(-1)*'Sheet10-deltaCt_Psa1'!U21)</f>
        <v>4.0383114177224844</v>
      </c>
      <c r="V21" s="59">
        <f>POWER('Sheet10-deltaCt_Psa1'!V$11,(-1)*'Sheet10-deltaCt_Psa1'!V21)</f>
        <v>3.9698540526391648</v>
      </c>
      <c r="W21" s="59">
        <f>POWER('Sheet10-deltaCt_Psa1'!W$11,(-1)*'Sheet10-deltaCt_Psa1'!W21)</f>
        <v>3.7056428001595987</v>
      </c>
      <c r="X21" s="39">
        <f>POWER('Sheet10-deltaCt_Psa1'!X$11,(-1)*'Sheet10-deltaCt_Psa1'!X21)</f>
        <v>3.1860043462422687</v>
      </c>
    </row>
    <row r="22" spans="1:24" s="5" customFormat="1" ht="15" x14ac:dyDescent="0.2">
      <c r="B22" s="52" t="s">
        <v>11</v>
      </c>
      <c r="C22" s="37">
        <f>POWER('Sheet10-deltaCt_Psa1'!C$11,(-1)*'Sheet10-deltaCt_Psa1'!C22)</f>
        <v>29.662278559309158</v>
      </c>
      <c r="D22" s="59">
        <f>POWER('Sheet10-deltaCt_Psa1'!D$11,(-1)*'Sheet10-deltaCt_Psa1'!D22)</f>
        <v>5.1429147334095866</v>
      </c>
      <c r="E22" s="59">
        <f>POWER('Sheet10-deltaCt_Psa1'!E$11,(-1)*'Sheet10-deltaCt_Psa1'!E22)</f>
        <v>8.5049010447090154</v>
      </c>
      <c r="F22" s="59">
        <f>POWER('Sheet10-deltaCt_Psa1'!F$11,(-1)*'Sheet10-deltaCt_Psa1'!F22)</f>
        <v>0.59536753659381758</v>
      </c>
      <c r="G22" s="59">
        <f>POWER('Sheet10-deltaCt_Psa1'!G$11,(-1)*'Sheet10-deltaCt_Psa1'!G22)</f>
        <v>5.3211746236699113</v>
      </c>
      <c r="H22" s="59">
        <f>POWER('Sheet10-deltaCt_Psa1'!H$11,(-1)*'Sheet10-deltaCt_Psa1'!H22)</f>
        <v>2.1532155660943357</v>
      </c>
      <c r="I22" s="59">
        <f>POWER('Sheet10-deltaCt_Psa1'!I$11,(-1)*'Sheet10-deltaCt_Psa1'!I22)</f>
        <v>9.5871633202910118</v>
      </c>
      <c r="J22" s="59">
        <f>POWER('Sheet10-deltaCt_Psa1'!J$11,(-1)*'Sheet10-deltaCt_Psa1'!J22)</f>
        <v>6.2879546194473379</v>
      </c>
      <c r="K22" s="59">
        <f>POWER('Sheet10-deltaCt_Psa1'!K$11,(-1)*'Sheet10-deltaCt_Psa1'!K22)</f>
        <v>5.7003370090207595</v>
      </c>
      <c r="L22" s="59">
        <f>POWER('Sheet10-deltaCt_Psa1'!L$11,(-1)*'Sheet10-deltaCt_Psa1'!L22)</f>
        <v>6.8669557432475434</v>
      </c>
      <c r="M22" s="39">
        <f>POWER('Sheet10-deltaCt_Psa1'!M$11,(-1)*'Sheet10-deltaCt_Psa1'!M22)</f>
        <v>5.1375439937282765</v>
      </c>
      <c r="N22" s="59">
        <f>POWER('Sheet10-deltaCt_Psa1'!N$11,(-1)*'Sheet10-deltaCt_Psa1'!N22)</f>
        <v>5.1206961627396552</v>
      </c>
      <c r="O22" s="59">
        <f>POWER('Sheet10-deltaCt_Psa1'!O$11,(-1)*'Sheet10-deltaCt_Psa1'!O22)</f>
        <v>3.4232461964204397</v>
      </c>
      <c r="P22" s="59">
        <f>POWER('Sheet10-deltaCt_Psa1'!P$11,(-1)*'Sheet10-deltaCt_Psa1'!P22)</f>
        <v>4.6124708630215725</v>
      </c>
      <c r="Q22" s="59">
        <f>POWER('Sheet10-deltaCt_Psa1'!Q$11,(-1)*'Sheet10-deltaCt_Psa1'!Q22)</f>
        <v>2.183168083685771</v>
      </c>
      <c r="R22" s="59">
        <f>POWER('Sheet10-deltaCt_Psa1'!R$11,(-1)*'Sheet10-deltaCt_Psa1'!R22)</f>
        <v>3.4548392068587481</v>
      </c>
      <c r="S22" s="59">
        <f>POWER('Sheet10-deltaCt_Psa1'!S$11,(-1)*'Sheet10-deltaCt_Psa1'!S22)</f>
        <v>1.481174095611369</v>
      </c>
      <c r="T22" s="59">
        <f>POWER('Sheet10-deltaCt_Psa1'!T$11,(-1)*'Sheet10-deltaCt_Psa1'!T22)</f>
        <v>7.3564044206103638</v>
      </c>
      <c r="U22" s="59">
        <f>POWER('Sheet10-deltaCt_Psa1'!U$11,(-1)*'Sheet10-deltaCt_Psa1'!U22)</f>
        <v>4.0086812556671223</v>
      </c>
      <c r="V22" s="59">
        <f>POWER('Sheet10-deltaCt_Psa1'!V$11,(-1)*'Sheet10-deltaCt_Psa1'!V22)</f>
        <v>3.6760728463242018</v>
      </c>
      <c r="W22" s="59">
        <f>POWER('Sheet10-deltaCt_Psa1'!W$11,(-1)*'Sheet10-deltaCt_Psa1'!W22)</f>
        <v>4.3068075895991145</v>
      </c>
      <c r="X22" s="39">
        <f>POWER('Sheet10-deltaCt_Psa1'!X$11,(-1)*'Sheet10-deltaCt_Psa1'!X22)</f>
        <v>3.3536691449514597</v>
      </c>
    </row>
    <row r="23" spans="1:24" s="5" customFormat="1" ht="15.75" thickBot="1" x14ac:dyDescent="0.25">
      <c r="B23" s="55" t="s">
        <v>12</v>
      </c>
      <c r="C23" s="43">
        <f>POWER('Sheet10-deltaCt_Psa1'!C$11,(-1)*'Sheet10-deltaCt_Psa1'!C23)</f>
        <v>10.109685050007</v>
      </c>
      <c r="D23" s="44">
        <f>POWER('Sheet10-deltaCt_Psa1'!D$11,(-1)*'Sheet10-deltaCt_Psa1'!D23)</f>
        <v>8.1824232069055096</v>
      </c>
      <c r="E23" s="44">
        <f>POWER('Sheet10-deltaCt_Psa1'!E$11,(-1)*'Sheet10-deltaCt_Psa1'!E23)</f>
        <v>10.249888172939793</v>
      </c>
      <c r="F23" s="44">
        <f>POWER('Sheet10-deltaCt_Psa1'!F$11,(-1)*'Sheet10-deltaCt_Psa1'!F23)</f>
        <v>0.7133190472521479</v>
      </c>
      <c r="G23" s="44">
        <f>POWER('Sheet10-deltaCt_Psa1'!G$11,(-1)*'Sheet10-deltaCt_Psa1'!G23)</f>
        <v>10.2970828970734</v>
      </c>
      <c r="H23" s="44">
        <f>POWER('Sheet10-deltaCt_Psa1'!H$11,(-1)*'Sheet10-deltaCt_Psa1'!H23)</f>
        <v>3.9837671426263861</v>
      </c>
      <c r="I23" s="44">
        <f>POWER('Sheet10-deltaCt_Psa1'!I$11,(-1)*'Sheet10-deltaCt_Psa1'!I23)</f>
        <v>8.2964839669566892</v>
      </c>
      <c r="J23" s="44">
        <f>POWER('Sheet10-deltaCt_Psa1'!J$11,(-1)*'Sheet10-deltaCt_Psa1'!J23)</f>
        <v>11.296434283241839</v>
      </c>
      <c r="K23" s="44">
        <f>POWER('Sheet10-deltaCt_Psa1'!K$11,(-1)*'Sheet10-deltaCt_Psa1'!K23)</f>
        <v>9.5750641786735926</v>
      </c>
      <c r="L23" s="44">
        <f>POWER('Sheet10-deltaCt_Psa1'!L$11,(-1)*'Sheet10-deltaCt_Psa1'!L23)</f>
        <v>8.3895898154339612</v>
      </c>
      <c r="M23" s="45">
        <f>POWER('Sheet10-deltaCt_Psa1'!M$11,(-1)*'Sheet10-deltaCt_Psa1'!M23)</f>
        <v>8.6785081317297141</v>
      </c>
      <c r="N23" s="44">
        <f>POWER('Sheet10-deltaCt_Psa1'!N$11,(-1)*'Sheet10-deltaCt_Psa1'!N23)</f>
        <v>4.8200355515202089</v>
      </c>
      <c r="O23" s="44">
        <f>POWER('Sheet10-deltaCt_Psa1'!O$11,(-1)*'Sheet10-deltaCt_Psa1'!O23)</f>
        <v>4.1646072904347129</v>
      </c>
      <c r="P23" s="44">
        <f>POWER('Sheet10-deltaCt_Psa1'!P$11,(-1)*'Sheet10-deltaCt_Psa1'!P23)</f>
        <v>4.433833979025195</v>
      </c>
      <c r="Q23" s="44">
        <f>POWER('Sheet10-deltaCt_Psa1'!Q$11,(-1)*'Sheet10-deltaCt_Psa1'!Q23)</f>
        <v>3.9378634276372662</v>
      </c>
      <c r="R23" s="44">
        <f>POWER('Sheet10-deltaCt_Psa1'!R$11,(-1)*'Sheet10-deltaCt_Psa1'!R23)</f>
        <v>4.5181849974205139</v>
      </c>
      <c r="S23" s="44">
        <f>POWER('Sheet10-deltaCt_Psa1'!S$11,(-1)*'Sheet10-deltaCt_Psa1'!S23)</f>
        <v>1.7684839788233682</v>
      </c>
      <c r="T23" s="44">
        <f>POWER('Sheet10-deltaCt_Psa1'!T$11,(-1)*'Sheet10-deltaCt_Psa1'!T23)</f>
        <v>5.022898634568211</v>
      </c>
      <c r="U23" s="44">
        <f>POWER('Sheet10-deltaCt_Psa1'!U$11,(-1)*'Sheet10-deltaCt_Psa1'!U23)</f>
        <v>5.216326705853561</v>
      </c>
      <c r="V23" s="44">
        <f>POWER('Sheet10-deltaCt_Psa1'!V$11,(-1)*'Sheet10-deltaCt_Psa1'!V23)</f>
        <v>4.414020863467349</v>
      </c>
      <c r="W23" s="44">
        <f>POWER('Sheet10-deltaCt_Psa1'!W$11,(-1)*'Sheet10-deltaCt_Psa1'!W23)</f>
        <v>3.4382876740618697</v>
      </c>
      <c r="X23" s="45">
        <f>POWER('Sheet10-deltaCt_Psa1'!X$11,(-1)*'Sheet10-deltaCt_Psa1'!X23)</f>
        <v>3.3861316983774943</v>
      </c>
    </row>
    <row r="24" spans="1:24" s="5" customFormat="1" ht="14.25" x14ac:dyDescent="0.4">
      <c r="B24" s="27" t="s">
        <v>7</v>
      </c>
    </row>
    <row r="25" spans="1:24" s="5" customFormat="1" ht="16.5" x14ac:dyDescent="0.4">
      <c r="B25" s="27" t="s">
        <v>90</v>
      </c>
    </row>
    <row r="27" spans="1:24" s="5" customFormat="1" ht="15.75" thickBot="1" x14ac:dyDescent="0.45">
      <c r="A27" s="3" t="s">
        <v>117</v>
      </c>
    </row>
    <row r="28" spans="1:24" s="5" customFormat="1" ht="19.5" customHeight="1" thickBot="1" x14ac:dyDescent="0.4">
      <c r="B28" s="28"/>
      <c r="C28" s="83" t="s">
        <v>122</v>
      </c>
      <c r="D28" s="84"/>
      <c r="E28" s="85"/>
      <c r="F28" s="100" t="s">
        <v>120</v>
      </c>
      <c r="G28" s="101"/>
      <c r="H28" s="83" t="s">
        <v>123</v>
      </c>
      <c r="I28" s="84"/>
      <c r="J28" s="85"/>
      <c r="K28" s="100" t="s">
        <v>120</v>
      </c>
      <c r="L28" s="101"/>
    </row>
    <row r="29" spans="1:24" s="5" customFormat="1" ht="20.25" customHeight="1" thickBot="1" x14ac:dyDescent="0.45">
      <c r="B29" s="6" t="s">
        <v>26</v>
      </c>
      <c r="C29" s="29" t="s">
        <v>30</v>
      </c>
      <c r="D29" s="30" t="s">
        <v>31</v>
      </c>
      <c r="E29" s="31" t="s">
        <v>32</v>
      </c>
      <c r="F29" s="114"/>
      <c r="G29" s="115"/>
      <c r="H29" s="29" t="s">
        <v>30</v>
      </c>
      <c r="I29" s="30" t="s">
        <v>31</v>
      </c>
      <c r="J29" s="31" t="s">
        <v>32</v>
      </c>
      <c r="K29" s="114"/>
      <c r="L29" s="115"/>
    </row>
    <row r="30" spans="1:24" s="5" customFormat="1" ht="19.5" customHeight="1" thickBot="1" x14ac:dyDescent="0.45">
      <c r="B30" s="29" t="s">
        <v>100</v>
      </c>
      <c r="C30" s="87">
        <v>2.0774058530018098</v>
      </c>
      <c r="D30" s="30">
        <v>1.95744938634881</v>
      </c>
      <c r="E30" s="88">
        <v>1.96755017075169</v>
      </c>
      <c r="F30" s="102"/>
      <c r="G30" s="122"/>
      <c r="H30" s="87">
        <v>2.0774058530018098</v>
      </c>
      <c r="I30" s="30">
        <v>1.95744938634881</v>
      </c>
      <c r="J30" s="88">
        <v>1.96755017075169</v>
      </c>
      <c r="K30" s="122"/>
      <c r="L30" s="103"/>
    </row>
    <row r="31" spans="1:24" s="5" customFormat="1" ht="15" x14ac:dyDescent="0.2">
      <c r="B31" s="51" t="s">
        <v>1</v>
      </c>
      <c r="C31" s="66">
        <f>POWER('Sheet10-deltaCt_Psa1'!C$30,(-1)*'Sheet10-deltaCt_Psa1'!C31)</f>
        <v>14.319495528572304</v>
      </c>
      <c r="D31" s="67">
        <f>POWER('Sheet10-deltaCt_Psa1'!D$30,(-1)*'Sheet10-deltaCt_Psa1'!D31)</f>
        <v>8.2368727490463343</v>
      </c>
      <c r="E31" s="46">
        <f>POWER('Sheet10-deltaCt_Psa1'!E$30,(-1)*'Sheet10-deltaCt_Psa1'!E31)</f>
        <v>14.885901745779949</v>
      </c>
      <c r="F31" s="104">
        <f>POWER(C31*D31*E31,1/3)</f>
        <v>12.063918862928315</v>
      </c>
      <c r="G31" s="116"/>
      <c r="H31" s="66">
        <f>POWER('Sheet10-deltaCt_Psa1'!F$30,(-1)*'Sheet10-deltaCt_Psa1'!F31)</f>
        <v>12.47032248487734</v>
      </c>
      <c r="I31" s="67">
        <f>POWER('Sheet10-deltaCt_Psa1'!G$30,(-1)*'Sheet10-deltaCt_Psa1'!G31)</f>
        <v>4.6825441730086466</v>
      </c>
      <c r="J31" s="46">
        <f>POWER('Sheet10-deltaCt_Psa1'!H$30,(-1)*'Sheet10-deltaCt_Psa1'!H31)</f>
        <v>8.2675805398116964</v>
      </c>
      <c r="K31" s="116">
        <f>POWER(H31*I31*J31,1/3)</f>
        <v>7.8447540844209405</v>
      </c>
      <c r="L31" s="105"/>
    </row>
    <row r="32" spans="1:24" s="5" customFormat="1" ht="15" x14ac:dyDescent="0.2">
      <c r="B32" s="52" t="s">
        <v>2</v>
      </c>
      <c r="C32" s="66">
        <f>POWER('Sheet10-deltaCt_Psa1'!C$30,(-1)*'Sheet10-deltaCt_Psa1'!C32)</f>
        <v>9.4479180473654161</v>
      </c>
      <c r="D32" s="67">
        <f>POWER('Sheet10-deltaCt_Psa1'!D$30,(-1)*'Sheet10-deltaCt_Psa1'!D32)</f>
        <v>5.0334000492746194</v>
      </c>
      <c r="E32" s="46">
        <f>POWER('Sheet10-deltaCt_Psa1'!E$30,(-1)*'Sheet10-deltaCt_Psa1'!E32)</f>
        <v>12.99142388279671</v>
      </c>
      <c r="F32" s="106">
        <f t="shared" ref="F32:F42" si="0">POWER(C32*D32*E32,1/3)</f>
        <v>8.516963248189759</v>
      </c>
      <c r="G32" s="117"/>
      <c r="H32" s="66">
        <f>POWER('Sheet10-deltaCt_Psa1'!F$30,(-1)*'Sheet10-deltaCt_Psa1'!F32)</f>
        <v>16.991025973388059</v>
      </c>
      <c r="I32" s="67">
        <f>POWER('Sheet10-deltaCt_Psa1'!G$30,(-1)*'Sheet10-deltaCt_Psa1'!G32)</f>
        <v>7.2164877407923917</v>
      </c>
      <c r="J32" s="46">
        <f>POWER('Sheet10-deltaCt_Psa1'!H$30,(-1)*'Sheet10-deltaCt_Psa1'!H32)</f>
        <v>11.221825141713317</v>
      </c>
      <c r="K32" s="117">
        <f t="shared" ref="K32:K42" si="1">POWER(H32*I32*J32,1/3)</f>
        <v>11.122514819556971</v>
      </c>
      <c r="L32" s="107"/>
    </row>
    <row r="33" spans="2:12" s="5" customFormat="1" ht="15" x14ac:dyDescent="0.2">
      <c r="B33" s="53" t="s">
        <v>3</v>
      </c>
      <c r="C33" s="69">
        <f>POWER('Sheet10-deltaCt_Psa1'!C$30,(-1)*'Sheet10-deltaCt_Psa1'!C33)</f>
        <v>18.643450662911981</v>
      </c>
      <c r="D33" s="47">
        <f>POWER('Sheet10-deltaCt_Psa1'!D$30,(-1)*'Sheet10-deltaCt_Psa1'!D33)</f>
        <v>11.322031454746893</v>
      </c>
      <c r="E33" s="48">
        <f>POWER('Sheet10-deltaCt_Psa1'!E$30,(-1)*'Sheet10-deltaCt_Psa1'!E33)</f>
        <v>19.578551001568488</v>
      </c>
      <c r="F33" s="108">
        <f t="shared" si="0"/>
        <v>16.047611450702171</v>
      </c>
      <c r="G33" s="118"/>
      <c r="H33" s="69">
        <f>POWER('Sheet10-deltaCt_Psa1'!F$30,(-1)*'Sheet10-deltaCt_Psa1'!F33)</f>
        <v>30.015965339347932</v>
      </c>
      <c r="I33" s="47">
        <f>POWER('Sheet10-deltaCt_Psa1'!G$30,(-1)*'Sheet10-deltaCt_Psa1'!G33)</f>
        <v>13.314385837621867</v>
      </c>
      <c r="J33" s="48">
        <f>POWER('Sheet10-deltaCt_Psa1'!H$30,(-1)*'Sheet10-deltaCt_Psa1'!H33)</f>
        <v>19.494319485257197</v>
      </c>
      <c r="K33" s="118">
        <f t="shared" si="1"/>
        <v>19.824116636217607</v>
      </c>
      <c r="L33" s="109"/>
    </row>
    <row r="34" spans="2:12" s="5" customFormat="1" ht="15" x14ac:dyDescent="0.2">
      <c r="B34" s="54" t="s">
        <v>4</v>
      </c>
      <c r="C34" s="70">
        <f>POWER('Sheet10-deltaCt_Psa1'!C$30,(-1)*'Sheet10-deltaCt_Psa1'!C34)</f>
        <v>34.041545410379932</v>
      </c>
      <c r="D34" s="71">
        <f>POWER('Sheet10-deltaCt_Psa1'!D$30,(-1)*'Sheet10-deltaCt_Psa1'!D34)</f>
        <v>14.108457570844978</v>
      </c>
      <c r="E34" s="72">
        <f>POWER('Sheet10-deltaCt_Psa1'!E$30,(-1)*'Sheet10-deltaCt_Psa1'!E34)</f>
        <v>34.864722312011025</v>
      </c>
      <c r="F34" s="110">
        <f t="shared" si="0"/>
        <v>25.583404543521002</v>
      </c>
      <c r="G34" s="119"/>
      <c r="H34" s="70">
        <f>POWER('Sheet10-deltaCt_Psa1'!F$30,(-1)*'Sheet10-deltaCt_Psa1'!F34)</f>
        <v>46.198597632609903</v>
      </c>
      <c r="I34" s="71">
        <f>POWER('Sheet10-deltaCt_Psa1'!G$30,(-1)*'Sheet10-deltaCt_Psa1'!G34)</f>
        <v>19.857351273467042</v>
      </c>
      <c r="J34" s="72">
        <f>POWER('Sheet10-deltaCt_Psa1'!H$30,(-1)*'Sheet10-deltaCt_Psa1'!H34)</f>
        <v>22.187275058840093</v>
      </c>
      <c r="K34" s="119">
        <f t="shared" si="1"/>
        <v>27.303481386731459</v>
      </c>
      <c r="L34" s="111"/>
    </row>
    <row r="35" spans="2:12" s="5" customFormat="1" ht="15" x14ac:dyDescent="0.2">
      <c r="B35" s="52" t="s">
        <v>5</v>
      </c>
      <c r="C35" s="66">
        <f>POWER('Sheet10-deltaCt_Psa1'!C$30,(-1)*'Sheet10-deltaCt_Psa1'!C35)</f>
        <v>72.005685056244602</v>
      </c>
      <c r="D35" s="67">
        <f>POWER('Sheet10-deltaCt_Psa1'!D$30,(-1)*'Sheet10-deltaCt_Psa1'!D35)</f>
        <v>41.348567307021604</v>
      </c>
      <c r="E35" s="46">
        <f>POWER('Sheet10-deltaCt_Psa1'!E$30,(-1)*'Sheet10-deltaCt_Psa1'!E35)</f>
        <v>65.609587387070846</v>
      </c>
      <c r="F35" s="106">
        <f t="shared" si="0"/>
        <v>58.022733702066112</v>
      </c>
      <c r="G35" s="117"/>
      <c r="H35" s="66">
        <f>POWER('Sheet10-deltaCt_Psa1'!F$30,(-1)*'Sheet10-deltaCt_Psa1'!F35)</f>
        <v>166.81341377313112</v>
      </c>
      <c r="I35" s="67">
        <f>POWER('Sheet10-deltaCt_Psa1'!G$30,(-1)*'Sheet10-deltaCt_Psa1'!G35)</f>
        <v>50.539484865053915</v>
      </c>
      <c r="J35" s="46">
        <f>POWER('Sheet10-deltaCt_Psa1'!H$30,(-1)*'Sheet10-deltaCt_Psa1'!H35)</f>
        <v>71.253926352575121</v>
      </c>
      <c r="K35" s="117">
        <f t="shared" si="1"/>
        <v>84.376892581726722</v>
      </c>
      <c r="L35" s="107"/>
    </row>
    <row r="36" spans="2:12" s="5" customFormat="1" ht="15" x14ac:dyDescent="0.2">
      <c r="B36" s="53" t="s">
        <v>6</v>
      </c>
      <c r="C36" s="69">
        <f>POWER('Sheet10-deltaCt_Psa1'!C$30,(-1)*'Sheet10-deltaCt_Psa1'!C36)</f>
        <v>12.927997096102153</v>
      </c>
      <c r="D36" s="47">
        <f>POWER('Sheet10-deltaCt_Psa1'!D$30,(-1)*'Sheet10-deltaCt_Psa1'!D36)</f>
        <v>6.0059815371633896</v>
      </c>
      <c r="E36" s="48">
        <f>POWER('Sheet10-deltaCt_Psa1'!E$30,(-1)*'Sheet10-deltaCt_Psa1'!E36)</f>
        <v>22.553954891716089</v>
      </c>
      <c r="F36" s="108">
        <f t="shared" si="0"/>
        <v>12.053485470972038</v>
      </c>
      <c r="G36" s="118"/>
      <c r="H36" s="69">
        <f>POWER('Sheet10-deltaCt_Psa1'!F$30,(-1)*'Sheet10-deltaCt_Psa1'!F36)</f>
        <v>38.545849920627106</v>
      </c>
      <c r="I36" s="47">
        <f>POWER('Sheet10-deltaCt_Psa1'!G$30,(-1)*'Sheet10-deltaCt_Psa1'!G36)</f>
        <v>12.569112420937683</v>
      </c>
      <c r="J36" s="48">
        <f>POWER('Sheet10-deltaCt_Psa1'!H$30,(-1)*'Sheet10-deltaCt_Psa1'!H36)</f>
        <v>15.443212696775577</v>
      </c>
      <c r="K36" s="118">
        <f t="shared" si="1"/>
        <v>19.558699005361202</v>
      </c>
      <c r="L36" s="109"/>
    </row>
    <row r="37" spans="2:12" s="5" customFormat="1" ht="15" x14ac:dyDescent="0.2">
      <c r="B37" s="54" t="s">
        <v>27</v>
      </c>
      <c r="C37" s="70">
        <f>POWER('Sheet10-deltaCt_Psa1'!C$30,(-1)*'Sheet10-deltaCt_Psa1'!C37)</f>
        <v>6.7174547149892785</v>
      </c>
      <c r="D37" s="71">
        <f>POWER('Sheet10-deltaCt_Psa1'!D$30,(-1)*'Sheet10-deltaCt_Psa1'!D37)</f>
        <v>3.8486193601439123</v>
      </c>
      <c r="E37" s="72">
        <f>POWER('Sheet10-deltaCt_Psa1'!E$30,(-1)*'Sheet10-deltaCt_Psa1'!E37)</f>
        <v>6.8860668999627306</v>
      </c>
      <c r="F37" s="110">
        <f t="shared" si="0"/>
        <v>5.6254894568983378</v>
      </c>
      <c r="G37" s="119"/>
      <c r="H37" s="70">
        <f>POWER('Sheet10-deltaCt_Psa1'!F$30,(-1)*'Sheet10-deltaCt_Psa1'!F37)</f>
        <v>15.600084683368028</v>
      </c>
      <c r="I37" s="71">
        <f>POWER('Sheet10-deltaCt_Psa1'!G$30,(-1)*'Sheet10-deltaCt_Psa1'!G37)</f>
        <v>7.8575537316978625</v>
      </c>
      <c r="J37" s="72">
        <f>POWER('Sheet10-deltaCt_Psa1'!H$30,(-1)*'Sheet10-deltaCt_Psa1'!H37)</f>
        <v>13.37898506795271</v>
      </c>
      <c r="K37" s="119">
        <f t="shared" si="1"/>
        <v>11.792679481163693</v>
      </c>
      <c r="L37" s="111"/>
    </row>
    <row r="38" spans="2:12" s="5" customFormat="1" ht="15" x14ac:dyDescent="0.2">
      <c r="B38" s="52" t="s">
        <v>28</v>
      </c>
      <c r="C38" s="66">
        <f>POWER('Sheet10-deltaCt_Psa1'!C$30,(-1)*'Sheet10-deltaCt_Psa1'!C38)</f>
        <v>3.7041875541932145</v>
      </c>
      <c r="D38" s="67">
        <f>POWER('Sheet10-deltaCt_Psa1'!D$30,(-1)*'Sheet10-deltaCt_Psa1'!D38)</f>
        <v>2.2980359986946102</v>
      </c>
      <c r="E38" s="46">
        <f>POWER('Sheet10-deltaCt_Psa1'!E$30,(-1)*'Sheet10-deltaCt_Psa1'!E38)</f>
        <v>8.7496058060488462</v>
      </c>
      <c r="F38" s="106">
        <f t="shared" si="0"/>
        <v>4.207389909375971</v>
      </c>
      <c r="G38" s="117"/>
      <c r="H38" s="66">
        <f>POWER('Sheet10-deltaCt_Psa1'!F$30,(-1)*'Sheet10-deltaCt_Psa1'!F38)</f>
        <v>13.111369219816392</v>
      </c>
      <c r="I38" s="67">
        <f>POWER('Sheet10-deltaCt_Psa1'!G$30,(-1)*'Sheet10-deltaCt_Psa1'!G38)</f>
        <v>5.8472431597313514</v>
      </c>
      <c r="J38" s="46">
        <f>POWER('Sheet10-deltaCt_Psa1'!H$30,(-1)*'Sheet10-deltaCt_Psa1'!H38)</f>
        <v>12.89198966897378</v>
      </c>
      <c r="K38" s="117">
        <f t="shared" si="1"/>
        <v>9.9610789801740154</v>
      </c>
      <c r="L38" s="107"/>
    </row>
    <row r="39" spans="2:12" s="5" customFormat="1" ht="15" x14ac:dyDescent="0.2">
      <c r="B39" s="53" t="s">
        <v>29</v>
      </c>
      <c r="C39" s="69">
        <f>POWER('Sheet10-deltaCt_Psa1'!C$30,(-1)*'Sheet10-deltaCt_Psa1'!C39)</f>
        <v>5.7793516966516059</v>
      </c>
      <c r="D39" s="47">
        <f>POWER('Sheet10-deltaCt_Psa1'!D$30,(-1)*'Sheet10-deltaCt_Psa1'!D39)</f>
        <v>2.7579424329330942</v>
      </c>
      <c r="E39" s="48">
        <f>POWER('Sheet10-deltaCt_Psa1'!E$30,(-1)*'Sheet10-deltaCt_Psa1'!E39)</f>
        <v>3.8362073201538882</v>
      </c>
      <c r="F39" s="108">
        <f t="shared" si="0"/>
        <v>3.9396302498375322</v>
      </c>
      <c r="G39" s="118"/>
      <c r="H39" s="69">
        <f>POWER('Sheet10-deltaCt_Psa1'!F$30,(-1)*'Sheet10-deltaCt_Psa1'!F39)</f>
        <v>34.696310986491667</v>
      </c>
      <c r="I39" s="47">
        <f>POWER('Sheet10-deltaCt_Psa1'!G$30,(-1)*'Sheet10-deltaCt_Psa1'!G39)</f>
        <v>15.987698827580365</v>
      </c>
      <c r="J39" s="48">
        <f>POWER('Sheet10-deltaCt_Psa1'!H$30,(-1)*'Sheet10-deltaCt_Psa1'!H39)</f>
        <v>19.277955231470798</v>
      </c>
      <c r="K39" s="118">
        <f t="shared" si="1"/>
        <v>22.031466641702089</v>
      </c>
      <c r="L39" s="109"/>
    </row>
    <row r="40" spans="2:12" s="5" customFormat="1" ht="15" x14ac:dyDescent="0.2">
      <c r="B40" s="54" t="s">
        <v>10</v>
      </c>
      <c r="C40" s="66">
        <f>POWER('Sheet10-deltaCt_Psa1'!C$30,(-1)*'Sheet10-deltaCt_Psa1'!C40)</f>
        <v>4.6042617306895508</v>
      </c>
      <c r="D40" s="67">
        <f>POWER('Sheet10-deltaCt_Psa1'!D$30,(-1)*'Sheet10-deltaCt_Psa1'!D40)</f>
        <v>3.080940046716619</v>
      </c>
      <c r="E40" s="46">
        <f>POWER('Sheet10-deltaCt_Psa1'!E$30,(-1)*'Sheet10-deltaCt_Psa1'!E40)</f>
        <v>8.0728135593338042</v>
      </c>
      <c r="F40" s="110">
        <f t="shared" si="0"/>
        <v>4.8561197871890371</v>
      </c>
      <c r="G40" s="119"/>
      <c r="H40" s="66">
        <f>POWER('Sheet10-deltaCt_Psa1'!F$30,(-1)*'Sheet10-deltaCt_Psa1'!F40)</f>
        <v>2.9304779678688795</v>
      </c>
      <c r="I40" s="67">
        <f>POWER('Sheet10-deltaCt_Psa1'!G$30,(-1)*'Sheet10-deltaCt_Psa1'!G40)</f>
        <v>1.9572638325740794</v>
      </c>
      <c r="J40" s="46">
        <f>POWER('Sheet10-deltaCt_Psa1'!H$30,(-1)*'Sheet10-deltaCt_Psa1'!H40)</f>
        <v>3.4365817463862851</v>
      </c>
      <c r="K40" s="119">
        <f t="shared" si="1"/>
        <v>2.7012918204366367</v>
      </c>
      <c r="L40" s="111"/>
    </row>
    <row r="41" spans="2:12" s="5" customFormat="1" ht="15" x14ac:dyDescent="0.2">
      <c r="B41" s="52" t="s">
        <v>11</v>
      </c>
      <c r="C41" s="66">
        <f>POWER('Sheet10-deltaCt_Psa1'!C$30,(-1)*'Sheet10-deltaCt_Psa1'!C41)</f>
        <v>5.8783606673114948</v>
      </c>
      <c r="D41" s="67">
        <f>POWER('Sheet10-deltaCt_Psa1'!D$30,(-1)*'Sheet10-deltaCt_Psa1'!D41)</f>
        <v>3.0636384273655852</v>
      </c>
      <c r="E41" s="46">
        <f>POWER('Sheet10-deltaCt_Psa1'!E$30,(-1)*'Sheet10-deltaCt_Psa1'!E41)</f>
        <v>3.0647793508126893</v>
      </c>
      <c r="F41" s="106">
        <f t="shared" si="0"/>
        <v>3.8074217219447291</v>
      </c>
      <c r="G41" s="117"/>
      <c r="H41" s="66">
        <f>POWER('Sheet10-deltaCt_Psa1'!F$30,(-1)*'Sheet10-deltaCt_Psa1'!F41)</f>
        <v>3.0711266009561706</v>
      </c>
      <c r="I41" s="67">
        <f>POWER('Sheet10-deltaCt_Psa1'!G$30,(-1)*'Sheet10-deltaCt_Psa1'!G41)</f>
        <v>1.5644981468040802</v>
      </c>
      <c r="J41" s="46">
        <f>POWER('Sheet10-deltaCt_Psa1'!H$30,(-1)*'Sheet10-deltaCt_Psa1'!H41)</f>
        <v>3.2871457477336077</v>
      </c>
      <c r="K41" s="117">
        <f t="shared" si="1"/>
        <v>2.5089802601651452</v>
      </c>
      <c r="L41" s="107"/>
    </row>
    <row r="42" spans="2:12" s="5" customFormat="1" ht="15.75" thickBot="1" x14ac:dyDescent="0.25">
      <c r="B42" s="55" t="s">
        <v>12</v>
      </c>
      <c r="C42" s="68">
        <f>POWER('Sheet10-deltaCt_Psa1'!C$30,(-1)*'Sheet10-deltaCt_Psa1'!C42)</f>
        <v>10.952474906719742</v>
      </c>
      <c r="D42" s="49">
        <f>POWER('Sheet10-deltaCt_Psa1'!D$30,(-1)*'Sheet10-deltaCt_Psa1'!D42)</f>
        <v>4.7100743865274781</v>
      </c>
      <c r="E42" s="50">
        <f>POWER('Sheet10-deltaCt_Psa1'!E$30,(-1)*'Sheet10-deltaCt_Psa1'!E42)</f>
        <v>12.868413009871601</v>
      </c>
      <c r="F42" s="112">
        <f t="shared" si="0"/>
        <v>8.7234513083481868</v>
      </c>
      <c r="G42" s="123"/>
      <c r="H42" s="68">
        <f>POWER('Sheet10-deltaCt_Psa1'!F$30,(-1)*'Sheet10-deltaCt_Psa1'!F42)</f>
        <v>4.941213772966746</v>
      </c>
      <c r="I42" s="49">
        <f>POWER('Sheet10-deltaCt_Psa1'!G$30,(-1)*'Sheet10-deltaCt_Psa1'!G42)</f>
        <v>2.3463910162609398</v>
      </c>
      <c r="J42" s="50">
        <f>POWER('Sheet10-deltaCt_Psa1'!H$30,(-1)*'Sheet10-deltaCt_Psa1'!H42)</f>
        <v>4.9002773392339227</v>
      </c>
      <c r="K42" s="118">
        <f t="shared" si="1"/>
        <v>3.844308485721136</v>
      </c>
      <c r="L42" s="109"/>
    </row>
    <row r="43" spans="2:12" s="5" customFormat="1" ht="16.5" x14ac:dyDescent="0.4">
      <c r="B43" s="27" t="s">
        <v>33</v>
      </c>
    </row>
    <row r="44" spans="2:12" s="5" customFormat="1" ht="16.5" x14ac:dyDescent="0.4">
      <c r="B44" s="27" t="s">
        <v>43</v>
      </c>
    </row>
    <row r="45" spans="2:12" s="5" customFormat="1" ht="16.5" x14ac:dyDescent="0.4">
      <c r="B45" s="27" t="s">
        <v>34</v>
      </c>
    </row>
    <row r="46" spans="2:12" s="5" customFormat="1" ht="14.25" x14ac:dyDescent="0.4">
      <c r="B46" s="27" t="s">
        <v>7</v>
      </c>
    </row>
    <row r="47" spans="2:12" s="5" customFormat="1" ht="16.5" x14ac:dyDescent="0.4">
      <c r="B47" s="27" t="s">
        <v>90</v>
      </c>
    </row>
  </sheetData>
  <mergeCells count="31">
    <mergeCell ref="F28:G30"/>
    <mergeCell ref="K28:L30"/>
    <mergeCell ref="K31:L31"/>
    <mergeCell ref="K32:L32"/>
    <mergeCell ref="K33:L33"/>
    <mergeCell ref="K34:L34"/>
    <mergeCell ref="K35:L35"/>
    <mergeCell ref="K36:L36"/>
    <mergeCell ref="K37:L37"/>
    <mergeCell ref="K38:L38"/>
    <mergeCell ref="K39:L39"/>
    <mergeCell ref="K40:L40"/>
    <mergeCell ref="K41:L41"/>
    <mergeCell ref="K42:L42"/>
    <mergeCell ref="F40:G40"/>
    <mergeCell ref="F41:G41"/>
    <mergeCell ref="F42:G42"/>
    <mergeCell ref="F35:G35"/>
    <mergeCell ref="F36:G36"/>
    <mergeCell ref="F37:G37"/>
    <mergeCell ref="F38:G38"/>
    <mergeCell ref="F39:G39"/>
    <mergeCell ref="F31:G31"/>
    <mergeCell ref="F32:G32"/>
    <mergeCell ref="F33:G33"/>
    <mergeCell ref="F34:G34"/>
    <mergeCell ref="A3:R3"/>
    <mergeCell ref="C9:M9"/>
    <mergeCell ref="N9:X9"/>
    <mergeCell ref="C28:E28"/>
    <mergeCell ref="H28:J28"/>
  </mergeCells>
  <phoneticPr fontId="1"/>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9FFC24-C2DA-4937-B61A-63DE1AD3516E}">
  <dimension ref="A1:T47"/>
  <sheetViews>
    <sheetView topLeftCell="A18" workbookViewId="0">
      <selection activeCell="S29" sqref="S29"/>
    </sheetView>
  </sheetViews>
  <sheetFormatPr defaultRowHeight="18.75" x14ac:dyDescent="0.4"/>
  <cols>
    <col min="2" max="2" width="21" customWidth="1"/>
  </cols>
  <sheetData>
    <row r="1" spans="1:20" s="3" customFormat="1" ht="36.75" customHeight="1" x14ac:dyDescent="0.4">
      <c r="A1" s="1" t="s">
        <v>9</v>
      </c>
      <c r="B1" s="2"/>
      <c r="C1" s="2"/>
      <c r="D1" s="2"/>
      <c r="E1" s="2"/>
      <c r="F1" s="2"/>
      <c r="G1" s="2"/>
      <c r="H1" s="2"/>
    </row>
    <row r="2" spans="1:20" s="3" customFormat="1" ht="36.75" customHeight="1" x14ac:dyDescent="0.4">
      <c r="A2" s="1" t="s">
        <v>77</v>
      </c>
      <c r="B2" s="2"/>
      <c r="C2" s="2"/>
      <c r="D2" s="2"/>
      <c r="E2" s="2"/>
      <c r="F2" s="2"/>
      <c r="G2" s="2"/>
      <c r="H2" s="2"/>
    </row>
    <row r="3" spans="1:20" s="4" customFormat="1" ht="94.5" customHeight="1" x14ac:dyDescent="0.4">
      <c r="A3" s="98" t="s">
        <v>121</v>
      </c>
      <c r="B3" s="98"/>
      <c r="C3" s="98"/>
      <c r="D3" s="98"/>
      <c r="E3" s="98"/>
      <c r="F3" s="98"/>
      <c r="G3" s="98"/>
      <c r="H3" s="98"/>
      <c r="I3" s="98"/>
      <c r="J3" s="98"/>
      <c r="K3" s="98"/>
      <c r="L3" s="98"/>
      <c r="M3" s="98"/>
      <c r="N3" s="98"/>
      <c r="O3" s="98"/>
      <c r="P3" s="98"/>
      <c r="Q3" s="98"/>
      <c r="R3" s="98"/>
    </row>
    <row r="4" spans="1:20" s="5" customFormat="1" ht="14.25" x14ac:dyDescent="0.4"/>
    <row r="5" spans="1:20" s="5" customFormat="1" ht="14.25" x14ac:dyDescent="0.4"/>
    <row r="6" spans="1:20" s="5" customFormat="1" ht="14.25" x14ac:dyDescent="0.4"/>
    <row r="7" spans="1:20" s="3" customFormat="1" ht="15" x14ac:dyDescent="0.4">
      <c r="B7" s="2"/>
    </row>
    <row r="8" spans="1:20" s="3" customFormat="1" ht="20.25" thickBot="1" x14ac:dyDescent="0.45">
      <c r="A8" s="3" t="s">
        <v>115</v>
      </c>
      <c r="B8" s="2"/>
    </row>
    <row r="9" spans="1:20" s="5" customFormat="1" ht="19.5" customHeight="1" thickBot="1" x14ac:dyDescent="0.45">
      <c r="B9" s="2"/>
      <c r="C9" s="77" t="s">
        <v>124</v>
      </c>
      <c r="D9" s="78"/>
      <c r="E9" s="78"/>
      <c r="F9" s="78"/>
      <c r="G9" s="78"/>
      <c r="H9" s="78"/>
      <c r="I9" s="78"/>
      <c r="J9" s="78"/>
      <c r="K9" s="79"/>
      <c r="L9" s="78" t="s">
        <v>125</v>
      </c>
      <c r="M9" s="78"/>
      <c r="N9" s="78"/>
      <c r="O9" s="78"/>
      <c r="P9" s="78"/>
      <c r="Q9" s="78"/>
      <c r="R9" s="78"/>
      <c r="S9" s="78"/>
      <c r="T9" s="79"/>
    </row>
    <row r="10" spans="1:20" s="5" customFormat="1" ht="20.25" thickBot="1" x14ac:dyDescent="0.25">
      <c r="B10" s="6" t="s">
        <v>26</v>
      </c>
      <c r="C10" s="90" t="s">
        <v>15</v>
      </c>
      <c r="D10" s="91" t="s">
        <v>16</v>
      </c>
      <c r="E10" s="91" t="s">
        <v>17</v>
      </c>
      <c r="F10" s="91" t="s">
        <v>18</v>
      </c>
      <c r="G10" s="91" t="s">
        <v>19</v>
      </c>
      <c r="H10" s="91" t="s">
        <v>20</v>
      </c>
      <c r="I10" s="91" t="s">
        <v>21</v>
      </c>
      <c r="J10" s="91" t="s">
        <v>22</v>
      </c>
      <c r="K10" s="92" t="s">
        <v>23</v>
      </c>
      <c r="L10" s="91" t="s">
        <v>15</v>
      </c>
      <c r="M10" s="91" t="s">
        <v>16</v>
      </c>
      <c r="N10" s="91" t="s">
        <v>17</v>
      </c>
      <c r="O10" s="91" t="s">
        <v>18</v>
      </c>
      <c r="P10" s="91" t="s">
        <v>19</v>
      </c>
      <c r="Q10" s="91" t="s">
        <v>20</v>
      </c>
      <c r="R10" s="91" t="s">
        <v>21</v>
      </c>
      <c r="S10" s="91" t="s">
        <v>22</v>
      </c>
      <c r="T10" s="92" t="s">
        <v>23</v>
      </c>
    </row>
    <row r="11" spans="1:20" s="5" customFormat="1" ht="15.75" thickBot="1" x14ac:dyDescent="0.25">
      <c r="B11" s="6" t="s">
        <v>100</v>
      </c>
      <c r="C11" s="56">
        <v>1.9886006300835799</v>
      </c>
      <c r="D11" s="57">
        <v>1.9446333675196901</v>
      </c>
      <c r="E11" s="57">
        <v>1.94301777723345</v>
      </c>
      <c r="F11" s="57">
        <v>2.0078348386648299</v>
      </c>
      <c r="G11" s="57">
        <v>1.90759602458592</v>
      </c>
      <c r="H11" s="57">
        <v>1.9843818435965901</v>
      </c>
      <c r="I11" s="57">
        <v>1.9783287989126299</v>
      </c>
      <c r="J11" s="57">
        <v>1.94289664641879</v>
      </c>
      <c r="K11" s="58">
        <v>1.9861862949279701</v>
      </c>
      <c r="L11" s="86">
        <v>1.9886006300835799</v>
      </c>
      <c r="M11" s="86">
        <v>1.9446333675196901</v>
      </c>
      <c r="N11" s="86">
        <v>1.94301777723345</v>
      </c>
      <c r="O11" s="86">
        <v>2.0078348386648299</v>
      </c>
      <c r="P11" s="86">
        <v>1.90759602458592</v>
      </c>
      <c r="Q11" s="86">
        <v>1.9843818435965901</v>
      </c>
      <c r="R11" s="86">
        <v>1.9783287989126299</v>
      </c>
      <c r="S11" s="86">
        <v>1.94289664641879</v>
      </c>
      <c r="T11" s="58">
        <v>1.9861862949279701</v>
      </c>
    </row>
    <row r="12" spans="1:20" s="5" customFormat="1" ht="15" x14ac:dyDescent="0.2">
      <c r="B12" s="51" t="s">
        <v>1</v>
      </c>
      <c r="C12" s="34">
        <f>POWER('Sheet11-deltaCt_Psa3'!C$11,(-1)*'Sheet11-deltaCt_Psa3'!C12)</f>
        <v>1.4138395538318418</v>
      </c>
      <c r="D12" s="35">
        <f>POWER('Sheet11-deltaCt_Psa3'!D$11,(-1)*'Sheet11-deltaCt_Psa3'!D12)</f>
        <v>1.507935378674083</v>
      </c>
      <c r="E12" s="35">
        <f>POWER('Sheet11-deltaCt_Psa3'!E$11,(-1)*'Sheet11-deltaCt_Psa3'!E12)</f>
        <v>1.1846526969968321</v>
      </c>
      <c r="F12" s="35">
        <f>POWER('Sheet11-deltaCt_Psa3'!F$11,(-1)*'Sheet11-deltaCt_Psa3'!F12)</f>
        <v>0.49036473515170681</v>
      </c>
      <c r="G12" s="35">
        <f>POWER('Sheet11-deltaCt_Psa3'!G$11,(-1)*'Sheet11-deltaCt_Psa3'!G12)</f>
        <v>0.95466583607355282</v>
      </c>
      <c r="H12" s="35">
        <f>POWER('Sheet11-deltaCt_Psa3'!H$11,(-1)*'Sheet11-deltaCt_Psa3'!H12)</f>
        <v>1.2554628084280448</v>
      </c>
      <c r="I12" s="35">
        <f>POWER('Sheet11-deltaCt_Psa3'!I$11,(-1)*'Sheet11-deltaCt_Psa3'!I12)</f>
        <v>2.4101442840766385</v>
      </c>
      <c r="J12" s="35">
        <f>POWER('Sheet11-deltaCt_Psa3'!J$11,(-1)*'Sheet11-deltaCt_Psa3'!J12)</f>
        <v>1.5164167810423157</v>
      </c>
      <c r="K12" s="36">
        <f>POWER('Sheet11-deltaCt_Psa3'!K$11,(-1)*'Sheet11-deltaCt_Psa3'!K12)</f>
        <v>0.83244884006518849</v>
      </c>
      <c r="L12" s="35">
        <f>POWER('Sheet11-deltaCt_Psa3'!L$11,(-1)*'Sheet11-deltaCt_Psa3'!L12)</f>
        <v>2.4272764341165556</v>
      </c>
      <c r="M12" s="35">
        <f>POWER('Sheet11-deltaCt_Psa3'!M$11,(-1)*'Sheet11-deltaCt_Psa3'!M12)</f>
        <v>1.1207549461531865</v>
      </c>
      <c r="N12" s="35">
        <f>POWER('Sheet11-deltaCt_Psa3'!N$11,(-1)*'Sheet11-deltaCt_Psa3'!N12)</f>
        <v>1.5587345164731232</v>
      </c>
      <c r="O12" s="35">
        <f>POWER('Sheet11-deltaCt_Psa3'!O$11,(-1)*'Sheet11-deltaCt_Psa3'!O12)</f>
        <v>1.0733638532824508</v>
      </c>
      <c r="P12" s="35">
        <f>POWER('Sheet11-deltaCt_Psa3'!P$11,(-1)*'Sheet11-deltaCt_Psa3'!P12)</f>
        <v>1.0400834196531523</v>
      </c>
      <c r="Q12" s="35">
        <f>POWER('Sheet11-deltaCt_Psa3'!Q$11,(-1)*'Sheet11-deltaCt_Psa3'!Q12)</f>
        <v>1.8776165779537919</v>
      </c>
      <c r="R12" s="35">
        <f>POWER('Sheet11-deltaCt_Psa3'!R$11,(-1)*'Sheet11-deltaCt_Psa3'!R12)</f>
        <v>1.463301667794217</v>
      </c>
      <c r="S12" s="35">
        <f>POWER('Sheet11-deltaCt_Psa3'!S$11,(-1)*'Sheet11-deltaCt_Psa3'!S12)</f>
        <v>1.7829519509340344</v>
      </c>
      <c r="T12" s="36">
        <f>POWER('Sheet11-deltaCt_Psa3'!T$11,(-1)*'Sheet11-deltaCt_Psa3'!T12)</f>
        <v>2.3722051820989845</v>
      </c>
    </row>
    <row r="13" spans="1:20" s="5" customFormat="1" ht="15" x14ac:dyDescent="0.2">
      <c r="B13" s="52" t="s">
        <v>2</v>
      </c>
      <c r="C13" s="37">
        <f>POWER('Sheet11-deltaCt_Psa3'!C$11,(-1)*'Sheet11-deltaCt_Psa3'!C13)</f>
        <v>0.53884645715574231</v>
      </c>
      <c r="D13" s="59">
        <f>POWER('Sheet11-deltaCt_Psa3'!D$11,(-1)*'Sheet11-deltaCt_Psa3'!D13)</f>
        <v>1.6611788248863861</v>
      </c>
      <c r="E13" s="59">
        <f>POWER('Sheet11-deltaCt_Psa3'!E$11,(-1)*'Sheet11-deltaCt_Psa3'!E13)</f>
        <v>0.79187204922537735</v>
      </c>
      <c r="F13" s="59">
        <f>POWER('Sheet11-deltaCt_Psa3'!F$11,(-1)*'Sheet11-deltaCt_Psa3'!F13)</f>
        <v>0.29771344443468528</v>
      </c>
      <c r="G13" s="59">
        <f>POWER('Sheet11-deltaCt_Psa3'!G$11,(-1)*'Sheet11-deltaCt_Psa3'!G13)</f>
        <v>1.169030871222154</v>
      </c>
      <c r="H13" s="59">
        <f>POWER('Sheet11-deltaCt_Psa3'!H$11,(-1)*'Sheet11-deltaCt_Psa3'!H13)</f>
        <v>0.83368348284553628</v>
      </c>
      <c r="I13" s="59">
        <f>POWER('Sheet11-deltaCt_Psa3'!I$11,(-1)*'Sheet11-deltaCt_Psa3'!I13)</f>
        <v>1.5502770879494496</v>
      </c>
      <c r="J13" s="59">
        <f>POWER('Sheet11-deltaCt_Psa3'!J$11,(-1)*'Sheet11-deltaCt_Psa3'!J13)</f>
        <v>1.7165237635880917</v>
      </c>
      <c r="K13" s="39">
        <f>POWER('Sheet11-deltaCt_Psa3'!K$11,(-1)*'Sheet11-deltaCt_Psa3'!K13)</f>
        <v>0.48369408297731442</v>
      </c>
      <c r="L13" s="59">
        <f>POWER('Sheet11-deltaCt_Psa3'!L$11,(-1)*'Sheet11-deltaCt_Psa3'!L13)</f>
        <v>1.0153005435357361</v>
      </c>
      <c r="M13" s="59">
        <f>POWER('Sheet11-deltaCt_Psa3'!M$11,(-1)*'Sheet11-deltaCt_Psa3'!M13)</f>
        <v>1.9942290307863024</v>
      </c>
      <c r="N13" s="59">
        <f>POWER('Sheet11-deltaCt_Psa3'!N$11,(-1)*'Sheet11-deltaCt_Psa3'!N13)</f>
        <v>1.512312578804645</v>
      </c>
      <c r="O13" s="59">
        <f>POWER('Sheet11-deltaCt_Psa3'!O$11,(-1)*'Sheet11-deltaCt_Psa3'!O13)</f>
        <v>0.76687906535314809</v>
      </c>
      <c r="P13" s="59">
        <f>POWER('Sheet11-deltaCt_Psa3'!P$11,(-1)*'Sheet11-deltaCt_Psa3'!P13)</f>
        <v>1.8387195365059104</v>
      </c>
      <c r="Q13" s="59">
        <f>POWER('Sheet11-deltaCt_Psa3'!Q$11,(-1)*'Sheet11-deltaCt_Psa3'!Q13)</f>
        <v>1.3448673717045068</v>
      </c>
      <c r="R13" s="59">
        <f>POWER('Sheet11-deltaCt_Psa3'!R$11,(-1)*'Sheet11-deltaCt_Psa3'!R13)</f>
        <v>2.5410722512076225</v>
      </c>
      <c r="S13" s="59">
        <f>POWER('Sheet11-deltaCt_Psa3'!S$11,(-1)*'Sheet11-deltaCt_Psa3'!S13)</f>
        <v>2.6609586809955292</v>
      </c>
      <c r="T13" s="39">
        <f>POWER('Sheet11-deltaCt_Psa3'!T$11,(-1)*'Sheet11-deltaCt_Psa3'!T13)</f>
        <v>1.751125659987103</v>
      </c>
    </row>
    <row r="14" spans="1:20" s="5" customFormat="1" ht="15" x14ac:dyDescent="0.2">
      <c r="B14" s="53" t="s">
        <v>3</v>
      </c>
      <c r="C14" s="40">
        <f>POWER('Sheet11-deltaCt_Psa3'!C$11,(-1)*'Sheet11-deltaCt_Psa3'!C14)</f>
        <v>0.84214087133768034</v>
      </c>
      <c r="D14" s="41">
        <f>POWER('Sheet11-deltaCt_Psa3'!D$11,(-1)*'Sheet11-deltaCt_Psa3'!D14)</f>
        <v>5.7256378829679306</v>
      </c>
      <c r="E14" s="41">
        <f>POWER('Sheet11-deltaCt_Psa3'!E$11,(-1)*'Sheet11-deltaCt_Psa3'!E14)</f>
        <v>0.84576926390841223</v>
      </c>
      <c r="F14" s="41">
        <f>POWER('Sheet11-deltaCt_Psa3'!F$11,(-1)*'Sheet11-deltaCt_Psa3'!F14)</f>
        <v>0.41145977344420542</v>
      </c>
      <c r="G14" s="41">
        <f>POWER('Sheet11-deltaCt_Psa3'!G$11,(-1)*'Sheet11-deltaCt_Psa3'!G14)</f>
        <v>3.063895017713425</v>
      </c>
      <c r="H14" s="41">
        <f>POWER('Sheet11-deltaCt_Psa3'!H$11,(-1)*'Sheet11-deltaCt_Psa3'!H14)</f>
        <v>1.0132695771989706</v>
      </c>
      <c r="I14" s="41">
        <f>POWER('Sheet11-deltaCt_Psa3'!I$11,(-1)*'Sheet11-deltaCt_Psa3'!I14)</f>
        <v>2.2997962623076833</v>
      </c>
      <c r="J14" s="41">
        <f>POWER('Sheet11-deltaCt_Psa3'!J$11,(-1)*'Sheet11-deltaCt_Psa3'!J14)</f>
        <v>3.1841088306731815</v>
      </c>
      <c r="K14" s="42">
        <f>POWER('Sheet11-deltaCt_Psa3'!K$11,(-1)*'Sheet11-deltaCt_Psa3'!K14)</f>
        <v>0.64876068447798663</v>
      </c>
      <c r="L14" s="41">
        <f>POWER('Sheet11-deltaCt_Psa3'!L$11,(-1)*'Sheet11-deltaCt_Psa3'!L14)</f>
        <v>1.201780102118768</v>
      </c>
      <c r="M14" s="41">
        <f>POWER('Sheet11-deltaCt_Psa3'!M$11,(-1)*'Sheet11-deltaCt_Psa3'!M14)</f>
        <v>3.4322855668263963</v>
      </c>
      <c r="N14" s="41">
        <f>POWER('Sheet11-deltaCt_Psa3'!N$11,(-1)*'Sheet11-deltaCt_Psa3'!N14)</f>
        <v>1.5359998882908987</v>
      </c>
      <c r="O14" s="41">
        <f>POWER('Sheet11-deltaCt_Psa3'!O$11,(-1)*'Sheet11-deltaCt_Psa3'!O14)</f>
        <v>0.74184281778337136</v>
      </c>
      <c r="P14" s="41">
        <f>POWER('Sheet11-deltaCt_Psa3'!P$11,(-1)*'Sheet11-deltaCt_Psa3'!P14)</f>
        <v>2.8966797414993048</v>
      </c>
      <c r="Q14" s="41">
        <f>POWER('Sheet11-deltaCt_Psa3'!Q$11,(-1)*'Sheet11-deltaCt_Psa3'!Q14)</f>
        <v>1.0118335510410092</v>
      </c>
      <c r="R14" s="41">
        <f>POWER('Sheet11-deltaCt_Psa3'!R$11,(-1)*'Sheet11-deltaCt_Psa3'!R14)</f>
        <v>2.7247050455310466</v>
      </c>
      <c r="S14" s="41">
        <f>POWER('Sheet11-deltaCt_Psa3'!S$11,(-1)*'Sheet11-deltaCt_Psa3'!S14)</f>
        <v>2.8155392952757081</v>
      </c>
      <c r="T14" s="42">
        <f>POWER('Sheet11-deltaCt_Psa3'!T$11,(-1)*'Sheet11-deltaCt_Psa3'!T14)</f>
        <v>1.7882306262706662</v>
      </c>
    </row>
    <row r="15" spans="1:20" s="5" customFormat="1" ht="15" x14ac:dyDescent="0.2">
      <c r="B15" s="99" t="s">
        <v>4</v>
      </c>
      <c r="C15" s="60">
        <f>POWER('Sheet11-deltaCt_Psa3'!C$11,(-1)*'Sheet11-deltaCt_Psa3'!C15)</f>
        <v>3.1234540596238052</v>
      </c>
      <c r="D15" s="61">
        <f>POWER('Sheet11-deltaCt_Psa3'!D$11,(-1)*'Sheet11-deltaCt_Psa3'!D15)</f>
        <v>4.5102400873842257</v>
      </c>
      <c r="E15" s="61">
        <f>POWER('Sheet11-deltaCt_Psa3'!E$11,(-1)*'Sheet11-deltaCt_Psa3'!E15)</f>
        <v>4.4134445983496731</v>
      </c>
      <c r="F15" s="61">
        <f>POWER('Sheet11-deltaCt_Psa3'!F$11,(-1)*'Sheet11-deltaCt_Psa3'!F15)</f>
        <v>1.9070779533717768</v>
      </c>
      <c r="G15" s="61">
        <f>POWER('Sheet11-deltaCt_Psa3'!G$11,(-1)*'Sheet11-deltaCt_Psa3'!G15)</f>
        <v>6.8480580357198235</v>
      </c>
      <c r="H15" s="61">
        <f>POWER('Sheet11-deltaCt_Psa3'!H$11,(-1)*'Sheet11-deltaCt_Psa3'!H15)</f>
        <v>5.0684788057011207</v>
      </c>
      <c r="I15" s="61">
        <f>POWER('Sheet11-deltaCt_Psa3'!I$11,(-1)*'Sheet11-deltaCt_Psa3'!I15)</f>
        <v>2.0037154246721114E-3</v>
      </c>
      <c r="J15" s="61">
        <f>POWER('Sheet11-deltaCt_Psa3'!J$11,(-1)*'Sheet11-deltaCt_Psa3'!J15)</f>
        <v>6.9021819202256767</v>
      </c>
      <c r="K15" s="62">
        <f>POWER('Sheet11-deltaCt_Psa3'!K$11,(-1)*'Sheet11-deltaCt_Psa3'!K15)</f>
        <v>3.4220557483215917</v>
      </c>
      <c r="L15" s="61">
        <f>POWER('Sheet11-deltaCt_Psa3'!L$11,(-1)*'Sheet11-deltaCt_Psa3'!L15)</f>
        <v>3.1637482096563114</v>
      </c>
      <c r="M15" s="61">
        <f>POWER('Sheet11-deltaCt_Psa3'!M$11,(-1)*'Sheet11-deltaCt_Psa3'!M15)</f>
        <v>8.1486153249770137</v>
      </c>
      <c r="N15" s="61">
        <f>POWER('Sheet11-deltaCt_Psa3'!N$11,(-1)*'Sheet11-deltaCt_Psa3'!N15)</f>
        <v>5.2137340736959175</v>
      </c>
      <c r="O15" s="61">
        <f>POWER('Sheet11-deltaCt_Psa3'!O$11,(-1)*'Sheet11-deltaCt_Psa3'!O15)</f>
        <v>2.6165541173774094</v>
      </c>
      <c r="P15" s="61">
        <f>POWER('Sheet11-deltaCt_Psa3'!P$11,(-1)*'Sheet11-deltaCt_Psa3'!P15)</f>
        <v>7.2845068890536862</v>
      </c>
      <c r="Q15" s="61">
        <f>POWER('Sheet11-deltaCt_Psa3'!Q$11,(-1)*'Sheet11-deltaCt_Psa3'!Q15)</f>
        <v>3.5676241736765242</v>
      </c>
      <c r="R15" s="61">
        <f>POWER('Sheet11-deltaCt_Psa3'!R$11,(-1)*'Sheet11-deltaCt_Psa3'!R15)</f>
        <v>2.6671639561430815E-3</v>
      </c>
      <c r="S15" s="61">
        <f>POWER('Sheet11-deltaCt_Psa3'!S$11,(-1)*'Sheet11-deltaCt_Psa3'!S15)</f>
        <v>7.4647965082177041</v>
      </c>
      <c r="T15" s="62">
        <f>POWER('Sheet11-deltaCt_Psa3'!T$11,(-1)*'Sheet11-deltaCt_Psa3'!T15)</f>
        <v>6.3893684490084404</v>
      </c>
    </row>
    <row r="16" spans="1:20" s="5" customFormat="1" ht="15" x14ac:dyDescent="0.2">
      <c r="B16" s="52" t="s">
        <v>5</v>
      </c>
      <c r="C16" s="37">
        <f>POWER('Sheet11-deltaCt_Psa3'!C$11,(-1)*'Sheet11-deltaCt_Psa3'!C16)</f>
        <v>1.078677610201684</v>
      </c>
      <c r="D16" s="59">
        <f>POWER('Sheet11-deltaCt_Psa3'!D$11,(-1)*'Sheet11-deltaCt_Psa3'!D16)</f>
        <v>5.7199972143880764</v>
      </c>
      <c r="E16" s="59">
        <f>POWER('Sheet11-deltaCt_Psa3'!E$11,(-1)*'Sheet11-deltaCt_Psa3'!E16)</f>
        <v>2.8426063966160364</v>
      </c>
      <c r="F16" s="59">
        <f>POWER('Sheet11-deltaCt_Psa3'!F$11,(-1)*'Sheet11-deltaCt_Psa3'!F16)</f>
        <v>0.79622068567323312</v>
      </c>
      <c r="G16" s="59">
        <f>POWER('Sheet11-deltaCt_Psa3'!G$11,(-1)*'Sheet11-deltaCt_Psa3'!G16)</f>
        <v>2.9622754956711197</v>
      </c>
      <c r="H16" s="59">
        <f>POWER('Sheet11-deltaCt_Psa3'!H$11,(-1)*'Sheet11-deltaCt_Psa3'!H16)</f>
        <v>1.0898683124419124</v>
      </c>
      <c r="I16" s="59">
        <f>POWER('Sheet11-deltaCt_Psa3'!I$11,(-1)*'Sheet11-deltaCt_Psa3'!I16)</f>
        <v>2.1383614438598735</v>
      </c>
      <c r="J16" s="59">
        <f>POWER('Sheet11-deltaCt_Psa3'!J$11,(-1)*'Sheet11-deltaCt_Psa3'!J16)</f>
        <v>2.7905619491576084</v>
      </c>
      <c r="K16" s="39">
        <f>POWER('Sheet11-deltaCt_Psa3'!K$11,(-1)*'Sheet11-deltaCt_Psa3'!K16)</f>
        <v>1.3253455273825165</v>
      </c>
      <c r="L16" s="59">
        <f>POWER('Sheet11-deltaCt_Psa3'!L$11,(-1)*'Sheet11-deltaCt_Psa3'!L16)</f>
        <v>1.9631730113867647</v>
      </c>
      <c r="M16" s="59">
        <f>POWER('Sheet11-deltaCt_Psa3'!M$11,(-1)*'Sheet11-deltaCt_Psa3'!M16)</f>
        <v>7.8311162820166196</v>
      </c>
      <c r="N16" s="59">
        <f>POWER('Sheet11-deltaCt_Psa3'!N$11,(-1)*'Sheet11-deltaCt_Psa3'!N16)</f>
        <v>7.6132211330260731</v>
      </c>
      <c r="O16" s="59">
        <f>POWER('Sheet11-deltaCt_Psa3'!O$11,(-1)*'Sheet11-deltaCt_Psa3'!O16)</f>
        <v>1.9143713379211338</v>
      </c>
      <c r="P16" s="59">
        <f>POWER('Sheet11-deltaCt_Psa3'!P$11,(-1)*'Sheet11-deltaCt_Psa3'!P16)</f>
        <v>6.9997610848968632</v>
      </c>
      <c r="Q16" s="59">
        <f>POWER('Sheet11-deltaCt_Psa3'!Q$11,(-1)*'Sheet11-deltaCt_Psa3'!Q16)</f>
        <v>1.8100281428994371</v>
      </c>
      <c r="R16" s="59">
        <f>POWER('Sheet11-deltaCt_Psa3'!R$11,(-1)*'Sheet11-deltaCt_Psa3'!R16)</f>
        <v>4.3280861433202853</v>
      </c>
      <c r="S16" s="59">
        <f>POWER('Sheet11-deltaCt_Psa3'!S$11,(-1)*'Sheet11-deltaCt_Psa3'!S16)</f>
        <v>5.9665382314538506</v>
      </c>
      <c r="T16" s="39">
        <f>POWER('Sheet11-deltaCt_Psa3'!T$11,(-1)*'Sheet11-deltaCt_Psa3'!T16)</f>
        <v>4.818762816791434</v>
      </c>
    </row>
    <row r="17" spans="1:20" s="5" customFormat="1" ht="15" x14ac:dyDescent="0.2">
      <c r="B17" s="53" t="s">
        <v>6</v>
      </c>
      <c r="C17" s="40">
        <f>POWER('Sheet11-deltaCt_Psa3'!C$11,(-1)*'Sheet11-deltaCt_Psa3'!C17)</f>
        <v>2.253522636850251</v>
      </c>
      <c r="D17" s="41">
        <f>POWER('Sheet11-deltaCt_Psa3'!D$11,(-1)*'Sheet11-deltaCt_Psa3'!D17)</f>
        <v>3.5376377005432094</v>
      </c>
      <c r="E17" s="41">
        <f>POWER('Sheet11-deltaCt_Psa3'!E$11,(-1)*'Sheet11-deltaCt_Psa3'!E17)</f>
        <v>4.15281019125052</v>
      </c>
      <c r="F17" s="41">
        <f>POWER('Sheet11-deltaCt_Psa3'!F$11,(-1)*'Sheet11-deltaCt_Psa3'!F17)</f>
        <v>1.5768628884129656</v>
      </c>
      <c r="G17" s="41">
        <f>POWER('Sheet11-deltaCt_Psa3'!G$11,(-1)*'Sheet11-deltaCt_Psa3'!G17)</f>
        <v>2.4823503171072558</v>
      </c>
      <c r="H17" s="41">
        <f>POWER('Sheet11-deltaCt_Psa3'!H$11,(-1)*'Sheet11-deltaCt_Psa3'!H17)</f>
        <v>2.360373383380546</v>
      </c>
      <c r="I17" s="41">
        <f>POWER('Sheet11-deltaCt_Psa3'!I$11,(-1)*'Sheet11-deltaCt_Psa3'!I17)</f>
        <v>2.5862330489918404</v>
      </c>
      <c r="J17" s="41">
        <f>POWER('Sheet11-deltaCt_Psa3'!J$11,(-1)*'Sheet11-deltaCt_Psa3'!J17)</f>
        <v>4.5946545343592922</v>
      </c>
      <c r="K17" s="42">
        <f>POWER('Sheet11-deltaCt_Psa3'!K$11,(-1)*'Sheet11-deltaCt_Psa3'!K17)</f>
        <v>2.1372893297289894</v>
      </c>
      <c r="L17" s="41">
        <f>POWER('Sheet11-deltaCt_Psa3'!L$11,(-1)*'Sheet11-deltaCt_Psa3'!L17)</f>
        <v>2.8661845359156866</v>
      </c>
      <c r="M17" s="41">
        <f>POWER('Sheet11-deltaCt_Psa3'!M$11,(-1)*'Sheet11-deltaCt_Psa3'!M17)</f>
        <v>2.6068497757387386</v>
      </c>
      <c r="N17" s="41">
        <f>POWER('Sheet11-deltaCt_Psa3'!N$11,(-1)*'Sheet11-deltaCt_Psa3'!N17)</f>
        <v>5.5383071632921057</v>
      </c>
      <c r="O17" s="41">
        <f>POWER('Sheet11-deltaCt_Psa3'!O$11,(-1)*'Sheet11-deltaCt_Psa3'!O17)</f>
        <v>2.3915222993236047</v>
      </c>
      <c r="P17" s="41">
        <f>POWER('Sheet11-deltaCt_Psa3'!P$11,(-1)*'Sheet11-deltaCt_Psa3'!P17)</f>
        <v>2.5043354187106281</v>
      </c>
      <c r="Q17" s="41">
        <f>POWER('Sheet11-deltaCt_Psa3'!Q$11,(-1)*'Sheet11-deltaCt_Psa3'!Q17)</f>
        <v>2.3424912371542965</v>
      </c>
      <c r="R17" s="41">
        <f>POWER('Sheet11-deltaCt_Psa3'!R$11,(-1)*'Sheet11-deltaCt_Psa3'!R17)</f>
        <v>2.1898976848597189</v>
      </c>
      <c r="S17" s="41">
        <f>POWER('Sheet11-deltaCt_Psa3'!S$11,(-1)*'Sheet11-deltaCt_Psa3'!S17)</f>
        <v>3.1607910930738092</v>
      </c>
      <c r="T17" s="42">
        <f>POWER('Sheet11-deltaCt_Psa3'!T$11,(-1)*'Sheet11-deltaCt_Psa3'!T17)</f>
        <v>5.1347944933924481</v>
      </c>
    </row>
    <row r="18" spans="1:20" s="5" customFormat="1" ht="15" x14ac:dyDescent="0.2">
      <c r="B18" s="99" t="s">
        <v>27</v>
      </c>
      <c r="C18" s="60">
        <f>POWER('Sheet11-deltaCt_Psa3'!C$11,(-1)*'Sheet11-deltaCt_Psa3'!C18)</f>
        <v>1.8740969724994971</v>
      </c>
      <c r="D18" s="61">
        <f>POWER('Sheet11-deltaCt_Psa3'!D$11,(-1)*'Sheet11-deltaCt_Psa3'!D18)</f>
        <v>0.92045882164639947</v>
      </c>
      <c r="E18" s="61">
        <f>POWER('Sheet11-deltaCt_Psa3'!E$11,(-1)*'Sheet11-deltaCt_Psa3'!E18)</f>
        <v>1.9813251549506057</v>
      </c>
      <c r="F18" s="61">
        <f>POWER('Sheet11-deltaCt_Psa3'!F$11,(-1)*'Sheet11-deltaCt_Psa3'!F18)</f>
        <v>0.96418283173680752</v>
      </c>
      <c r="G18" s="61">
        <f>POWER('Sheet11-deltaCt_Psa3'!G$11,(-1)*'Sheet11-deltaCt_Psa3'!G18)</f>
        <v>1.1749645666909665</v>
      </c>
      <c r="H18" s="61">
        <f>POWER('Sheet11-deltaCt_Psa3'!H$11,(-1)*'Sheet11-deltaCt_Psa3'!H18)</f>
        <v>1.4650789923438754</v>
      </c>
      <c r="I18" s="61">
        <f>POWER('Sheet11-deltaCt_Psa3'!I$11,(-1)*'Sheet11-deltaCt_Psa3'!I18)</f>
        <v>1.0807156331756327</v>
      </c>
      <c r="J18" s="61">
        <f>POWER('Sheet11-deltaCt_Psa3'!J$11,(-1)*'Sheet11-deltaCt_Psa3'!J18)</f>
        <v>1.4355181755429542</v>
      </c>
      <c r="K18" s="62">
        <f>POWER('Sheet11-deltaCt_Psa3'!K$11,(-1)*'Sheet11-deltaCt_Psa3'!K18)</f>
        <v>1.4610556947165505</v>
      </c>
      <c r="L18" s="61">
        <f>POWER('Sheet11-deltaCt_Psa3'!L$11,(-1)*'Sheet11-deltaCt_Psa3'!L18)</f>
        <v>4.0362101020589343</v>
      </c>
      <c r="M18" s="61">
        <f>POWER('Sheet11-deltaCt_Psa3'!M$11,(-1)*'Sheet11-deltaCt_Psa3'!M18)</f>
        <v>2.2688384048532124</v>
      </c>
      <c r="N18" s="61">
        <f>POWER('Sheet11-deltaCt_Psa3'!N$11,(-1)*'Sheet11-deltaCt_Psa3'!N18)</f>
        <v>5.504610587995586</v>
      </c>
      <c r="O18" s="61">
        <f>POWER('Sheet11-deltaCt_Psa3'!O$11,(-1)*'Sheet11-deltaCt_Psa3'!O18)</f>
        <v>3.4161182818971882</v>
      </c>
      <c r="P18" s="61">
        <f>POWER('Sheet11-deltaCt_Psa3'!P$11,(-1)*'Sheet11-deltaCt_Psa3'!P18)</f>
        <v>2.4298470343869529</v>
      </c>
      <c r="Q18" s="61">
        <f>POWER('Sheet11-deltaCt_Psa3'!Q$11,(-1)*'Sheet11-deltaCt_Psa3'!Q18)</f>
        <v>3.6121404761562435</v>
      </c>
      <c r="R18" s="61">
        <f>POWER('Sheet11-deltaCt_Psa3'!R$11,(-1)*'Sheet11-deltaCt_Psa3'!R18)</f>
        <v>2.181175075477952</v>
      </c>
      <c r="S18" s="61">
        <f>POWER('Sheet11-deltaCt_Psa3'!S$11,(-1)*'Sheet11-deltaCt_Psa3'!S18)</f>
        <v>2.9616436153480139</v>
      </c>
      <c r="T18" s="62">
        <f>POWER('Sheet11-deltaCt_Psa3'!T$11,(-1)*'Sheet11-deltaCt_Psa3'!T18)</f>
        <v>8.2914019483141601</v>
      </c>
    </row>
    <row r="19" spans="1:20" s="5" customFormat="1" ht="15" x14ac:dyDescent="0.2">
      <c r="B19" s="52" t="s">
        <v>28</v>
      </c>
      <c r="C19" s="37">
        <f>POWER('Sheet11-deltaCt_Psa3'!C$11,(-1)*'Sheet11-deltaCt_Psa3'!C19)</f>
        <v>2.5839194917242394</v>
      </c>
      <c r="D19" s="59">
        <f>POWER('Sheet11-deltaCt_Psa3'!D$11,(-1)*'Sheet11-deltaCt_Psa3'!D19)</f>
        <v>8.8125962535298186</v>
      </c>
      <c r="E19" s="59">
        <f>POWER('Sheet11-deltaCt_Psa3'!E$11,(-1)*'Sheet11-deltaCt_Psa3'!E19)</f>
        <v>2.7898338502969695</v>
      </c>
      <c r="F19" s="59">
        <f>POWER('Sheet11-deltaCt_Psa3'!F$11,(-1)*'Sheet11-deltaCt_Psa3'!F19)</f>
        <v>1.1565714198331767</v>
      </c>
      <c r="G19" s="59">
        <f>POWER('Sheet11-deltaCt_Psa3'!G$11,(-1)*'Sheet11-deltaCt_Psa3'!G19)</f>
        <v>6.5041747964952457</v>
      </c>
      <c r="H19" s="59">
        <f>POWER('Sheet11-deltaCt_Psa3'!H$11,(-1)*'Sheet11-deltaCt_Psa3'!H19)</f>
        <v>1.5016728919253473</v>
      </c>
      <c r="I19" s="59">
        <f>POWER('Sheet11-deltaCt_Psa3'!I$11,(-1)*'Sheet11-deltaCt_Psa3'!I19)</f>
        <v>4.6720132820220073</v>
      </c>
      <c r="J19" s="59">
        <f>POWER('Sheet11-deltaCt_Psa3'!J$11,(-1)*'Sheet11-deltaCt_Psa3'!J19)</f>
        <v>3.3480408953753815</v>
      </c>
      <c r="K19" s="39">
        <f>POWER('Sheet11-deltaCt_Psa3'!K$11,(-1)*'Sheet11-deltaCt_Psa3'!K19)</f>
        <v>1.7030054908469539</v>
      </c>
      <c r="L19" s="59">
        <f>POWER('Sheet11-deltaCt_Psa3'!L$11,(-1)*'Sheet11-deltaCt_Psa3'!L19)</f>
        <v>3.0782639788606017</v>
      </c>
      <c r="M19" s="59">
        <f>POWER('Sheet11-deltaCt_Psa3'!M$11,(-1)*'Sheet11-deltaCt_Psa3'!M19)</f>
        <v>4.0855952838309175</v>
      </c>
      <c r="N19" s="59">
        <f>POWER('Sheet11-deltaCt_Psa3'!N$11,(-1)*'Sheet11-deltaCt_Psa3'!N19)</f>
        <v>4.6556245467029562</v>
      </c>
      <c r="O19" s="59">
        <f>POWER('Sheet11-deltaCt_Psa3'!O$11,(-1)*'Sheet11-deltaCt_Psa3'!O19)</f>
        <v>2.77622698768345</v>
      </c>
      <c r="P19" s="59">
        <f>POWER('Sheet11-deltaCt_Psa3'!P$11,(-1)*'Sheet11-deltaCt_Psa3'!P19)</f>
        <v>2.3068943012303129</v>
      </c>
      <c r="Q19" s="59">
        <f>POWER('Sheet11-deltaCt_Psa3'!Q$11,(-1)*'Sheet11-deltaCt_Psa3'!Q19)</f>
        <v>1.862259542864096</v>
      </c>
      <c r="R19" s="59">
        <f>POWER('Sheet11-deltaCt_Psa3'!R$11,(-1)*'Sheet11-deltaCt_Psa3'!R19)</f>
        <v>1.9359565199122022</v>
      </c>
      <c r="S19" s="59">
        <f>POWER('Sheet11-deltaCt_Psa3'!S$11,(-1)*'Sheet11-deltaCt_Psa3'!S19)</f>
        <v>2.0494708199603977</v>
      </c>
      <c r="T19" s="39">
        <f>POWER('Sheet11-deltaCt_Psa3'!T$11,(-1)*'Sheet11-deltaCt_Psa3'!T19)</f>
        <v>5.495071170243178</v>
      </c>
    </row>
    <row r="20" spans="1:20" s="5" customFormat="1" ht="15" x14ac:dyDescent="0.2">
      <c r="B20" s="53" t="s">
        <v>29</v>
      </c>
      <c r="C20" s="40">
        <f>POWER('Sheet11-deltaCt_Psa3'!C$11,(-1)*'Sheet11-deltaCt_Psa3'!C20)</f>
        <v>1.1964800071773101</v>
      </c>
      <c r="D20" s="41">
        <f>POWER('Sheet11-deltaCt_Psa3'!D$11,(-1)*'Sheet11-deltaCt_Psa3'!D20)</f>
        <v>3.2287163863998698</v>
      </c>
      <c r="E20" s="41">
        <f>POWER('Sheet11-deltaCt_Psa3'!E$11,(-1)*'Sheet11-deltaCt_Psa3'!E20)</f>
        <v>1.2428217353547157</v>
      </c>
      <c r="F20" s="41">
        <f>POWER('Sheet11-deltaCt_Psa3'!F$11,(-1)*'Sheet11-deltaCt_Psa3'!F20)</f>
        <v>0.58300583090029956</v>
      </c>
      <c r="G20" s="41">
        <f>POWER('Sheet11-deltaCt_Psa3'!G$11,(-1)*'Sheet11-deltaCt_Psa3'!G20)</f>
        <v>2.9524211693045719</v>
      </c>
      <c r="H20" s="41">
        <f>POWER('Sheet11-deltaCt_Psa3'!H$11,(-1)*'Sheet11-deltaCt_Psa3'!H20)</f>
        <v>1.069135149327948</v>
      </c>
      <c r="I20" s="41">
        <f>POWER('Sheet11-deltaCt_Psa3'!I$11,(-1)*'Sheet11-deltaCt_Psa3'!I20)</f>
        <v>2.0019653059546942</v>
      </c>
      <c r="J20" s="41">
        <f>POWER('Sheet11-deltaCt_Psa3'!J$11,(-1)*'Sheet11-deltaCt_Psa3'!J20)</f>
        <v>2.3567487897735147</v>
      </c>
      <c r="K20" s="42">
        <f>POWER('Sheet11-deltaCt_Psa3'!K$11,(-1)*'Sheet11-deltaCt_Psa3'!K20)</f>
        <v>0.95102820359278317</v>
      </c>
      <c r="L20" s="41">
        <f>POWER('Sheet11-deltaCt_Psa3'!L$11,(-1)*'Sheet11-deltaCt_Psa3'!L20)</f>
        <v>3.9558652530016682</v>
      </c>
      <c r="M20" s="41">
        <f>POWER('Sheet11-deltaCt_Psa3'!M$11,(-1)*'Sheet11-deltaCt_Psa3'!M20)</f>
        <v>2.1445509122606792</v>
      </c>
      <c r="N20" s="41">
        <f>POWER('Sheet11-deltaCt_Psa3'!N$11,(-1)*'Sheet11-deltaCt_Psa3'!N20)</f>
        <v>5.6910524365193709</v>
      </c>
      <c r="O20" s="41">
        <f>POWER('Sheet11-deltaCt_Psa3'!O$11,(-1)*'Sheet11-deltaCt_Psa3'!O20)</f>
        <v>2.6782641782549503</v>
      </c>
      <c r="P20" s="41">
        <f>POWER('Sheet11-deltaCt_Psa3'!P$11,(-1)*'Sheet11-deltaCt_Psa3'!P20)</f>
        <v>1.9101143972036452</v>
      </c>
      <c r="Q20" s="41">
        <f>POWER('Sheet11-deltaCt_Psa3'!Q$11,(-1)*'Sheet11-deltaCt_Psa3'!Q20)</f>
        <v>3.2261712446699815</v>
      </c>
      <c r="R20" s="41">
        <f>POWER('Sheet11-deltaCt_Psa3'!R$11,(-1)*'Sheet11-deltaCt_Psa3'!R20)</f>
        <v>1.6230200688173924</v>
      </c>
      <c r="S20" s="41">
        <f>POWER('Sheet11-deltaCt_Psa3'!S$11,(-1)*'Sheet11-deltaCt_Psa3'!S20)</f>
        <v>2.6672225493989248</v>
      </c>
      <c r="T20" s="42">
        <f>POWER('Sheet11-deltaCt_Psa3'!T$11,(-1)*'Sheet11-deltaCt_Psa3'!T20)</f>
        <v>7.0699935527493052</v>
      </c>
    </row>
    <row r="21" spans="1:20" s="5" customFormat="1" ht="15" x14ac:dyDescent="0.2">
      <c r="B21" s="54" t="s">
        <v>10</v>
      </c>
      <c r="C21" s="37">
        <f>POWER('Sheet11-deltaCt_Psa3'!C$11,(-1)*'Sheet11-deltaCt_Psa3'!C21)</f>
        <v>0.50547866717211465</v>
      </c>
      <c r="D21" s="59">
        <f>POWER('Sheet11-deltaCt_Psa3'!D$11,(-1)*'Sheet11-deltaCt_Psa3'!D21)</f>
        <v>0.85154141474401179</v>
      </c>
      <c r="E21" s="59">
        <f>POWER('Sheet11-deltaCt_Psa3'!E$11,(-1)*'Sheet11-deltaCt_Psa3'!E21)</f>
        <v>0.65323119192043932</v>
      </c>
      <c r="F21" s="59">
        <f>POWER('Sheet11-deltaCt_Psa3'!F$11,(-1)*'Sheet11-deltaCt_Psa3'!F21)</f>
        <v>0.42738559664338949</v>
      </c>
      <c r="G21" s="59">
        <f>POWER('Sheet11-deltaCt_Psa3'!G$11,(-1)*'Sheet11-deltaCt_Psa3'!G21)</f>
        <v>0.79508203154907997</v>
      </c>
      <c r="H21" s="59">
        <f>POWER('Sheet11-deltaCt_Psa3'!H$11,(-1)*'Sheet11-deltaCt_Psa3'!H21)</f>
        <v>0.51476244555024242</v>
      </c>
      <c r="I21" s="59">
        <f>POWER('Sheet11-deltaCt_Psa3'!I$11,(-1)*'Sheet11-deltaCt_Psa3'!I21)</f>
        <v>0.71818399007688571</v>
      </c>
      <c r="J21" s="59">
        <f>POWER('Sheet11-deltaCt_Psa3'!J$11,(-1)*'Sheet11-deltaCt_Psa3'!J21)</f>
        <v>0.69583200485199526</v>
      </c>
      <c r="K21" s="39">
        <f>POWER('Sheet11-deltaCt_Psa3'!K$11,(-1)*'Sheet11-deltaCt_Psa3'!K21)</f>
        <v>0.49813922585509801</v>
      </c>
      <c r="L21" s="59">
        <f>POWER('Sheet11-deltaCt_Psa3'!L$11,(-1)*'Sheet11-deltaCt_Psa3'!L21)</f>
        <v>1.5012337872615207</v>
      </c>
      <c r="M21" s="59">
        <f>POWER('Sheet11-deltaCt_Psa3'!M$11,(-1)*'Sheet11-deltaCt_Psa3'!M21)</f>
        <v>0.59610359475012298</v>
      </c>
      <c r="N21" s="59">
        <f>POWER('Sheet11-deltaCt_Psa3'!N$11,(-1)*'Sheet11-deltaCt_Psa3'!N21)</f>
        <v>2.2648833554902321</v>
      </c>
      <c r="O21" s="59">
        <f>POWER('Sheet11-deltaCt_Psa3'!O$11,(-1)*'Sheet11-deltaCt_Psa3'!O21)</f>
        <v>1.5806242729915452</v>
      </c>
      <c r="P21" s="59">
        <f>POWER('Sheet11-deltaCt_Psa3'!P$11,(-1)*'Sheet11-deltaCt_Psa3'!P21)</f>
        <v>0.68391893473857979</v>
      </c>
      <c r="Q21" s="59">
        <f>POWER('Sheet11-deltaCt_Psa3'!Q$11,(-1)*'Sheet11-deltaCt_Psa3'!Q21)</f>
        <v>1.3353033884920094</v>
      </c>
      <c r="R21" s="59">
        <f>POWER('Sheet11-deltaCt_Psa3'!R$11,(-1)*'Sheet11-deltaCt_Psa3'!R21)</f>
        <v>1.1439114942672417</v>
      </c>
      <c r="S21" s="59">
        <f>POWER('Sheet11-deltaCt_Psa3'!S$11,(-1)*'Sheet11-deltaCt_Psa3'!S21)</f>
        <v>0.78481960460360778</v>
      </c>
      <c r="T21" s="39">
        <f>POWER('Sheet11-deltaCt_Psa3'!T$11,(-1)*'Sheet11-deltaCt_Psa3'!T21)</f>
        <v>3.6026049179921551</v>
      </c>
    </row>
    <row r="22" spans="1:20" s="5" customFormat="1" ht="15" x14ac:dyDescent="0.2">
      <c r="B22" s="52" t="s">
        <v>11</v>
      </c>
      <c r="C22" s="37">
        <f>POWER('Sheet11-deltaCt_Psa3'!C$11,(-1)*'Sheet11-deltaCt_Psa3'!C22)</f>
        <v>0.88795747788643309</v>
      </c>
      <c r="D22" s="59">
        <f>POWER('Sheet11-deltaCt_Psa3'!D$11,(-1)*'Sheet11-deltaCt_Psa3'!D22)</f>
        <v>3.5262352029341524</v>
      </c>
      <c r="E22" s="59">
        <f>POWER('Sheet11-deltaCt_Psa3'!E$11,(-1)*'Sheet11-deltaCt_Psa3'!E22)</f>
        <v>1.2778235548446011</v>
      </c>
      <c r="F22" s="59">
        <f>POWER('Sheet11-deltaCt_Psa3'!F$11,(-1)*'Sheet11-deltaCt_Psa3'!F22)</f>
        <v>0.42149994125190482</v>
      </c>
      <c r="G22" s="59">
        <f>POWER('Sheet11-deltaCt_Psa3'!G$11,(-1)*'Sheet11-deltaCt_Psa3'!G22)</f>
        <v>3.0719182520740471</v>
      </c>
      <c r="H22" s="59">
        <f>POWER('Sheet11-deltaCt_Psa3'!H$11,(-1)*'Sheet11-deltaCt_Psa3'!H22)</f>
        <v>0.70700036394105226</v>
      </c>
      <c r="I22" s="59">
        <f>POWER('Sheet11-deltaCt_Psa3'!I$11,(-1)*'Sheet11-deltaCt_Psa3'!I22)</f>
        <v>1.5070429528254874</v>
      </c>
      <c r="J22" s="59">
        <f>POWER('Sheet11-deltaCt_Psa3'!J$11,(-1)*'Sheet11-deltaCt_Psa3'!J22)</f>
        <v>1.5065881179183531</v>
      </c>
      <c r="K22" s="39">
        <f>POWER('Sheet11-deltaCt_Psa3'!K$11,(-1)*'Sheet11-deltaCt_Psa3'!K22)</f>
        <v>0.7885726057186232</v>
      </c>
      <c r="L22" s="59">
        <f>POWER('Sheet11-deltaCt_Psa3'!L$11,(-1)*'Sheet11-deltaCt_Psa3'!L22)</f>
        <v>1.2180707936244972</v>
      </c>
      <c r="M22" s="59">
        <f>POWER('Sheet11-deltaCt_Psa3'!M$11,(-1)*'Sheet11-deltaCt_Psa3'!M22)</f>
        <v>1.6139056015735596</v>
      </c>
      <c r="N22" s="59">
        <f>POWER('Sheet11-deltaCt_Psa3'!N$11,(-1)*'Sheet11-deltaCt_Psa3'!N22)</f>
        <v>2.1611655522780318</v>
      </c>
      <c r="O22" s="59">
        <f>POWER('Sheet11-deltaCt_Psa3'!O$11,(-1)*'Sheet11-deltaCt_Psa3'!O22)</f>
        <v>0.95562073651709301</v>
      </c>
      <c r="P22" s="59">
        <f>POWER('Sheet11-deltaCt_Psa3'!P$11,(-1)*'Sheet11-deltaCt_Psa3'!P22)</f>
        <v>1.2764635583171426</v>
      </c>
      <c r="Q22" s="59">
        <f>POWER('Sheet11-deltaCt_Psa3'!Q$11,(-1)*'Sheet11-deltaCt_Psa3'!Q22)</f>
        <v>0.90753694841124233</v>
      </c>
      <c r="R22" s="59">
        <f>POWER('Sheet11-deltaCt_Psa3'!R$11,(-1)*'Sheet11-deltaCt_Psa3'!R22)</f>
        <v>0.91683524310650888</v>
      </c>
      <c r="S22" s="59">
        <f>POWER('Sheet11-deltaCt_Psa3'!S$11,(-1)*'Sheet11-deltaCt_Psa3'!S22)</f>
        <v>0.98776198382188207</v>
      </c>
      <c r="T22" s="39">
        <f>POWER('Sheet11-deltaCt_Psa3'!T$11,(-1)*'Sheet11-deltaCt_Psa3'!T22)</f>
        <v>2.723312820804233</v>
      </c>
    </row>
    <row r="23" spans="1:20" s="5" customFormat="1" ht="15.75" thickBot="1" x14ac:dyDescent="0.25">
      <c r="B23" s="55" t="s">
        <v>12</v>
      </c>
      <c r="C23" s="43">
        <f>POWER('Sheet11-deltaCt_Psa3'!C$11,(-1)*'Sheet11-deltaCt_Psa3'!C23)</f>
        <v>0.31051394860347153</v>
      </c>
      <c r="D23" s="44">
        <f>POWER('Sheet11-deltaCt_Psa3'!D$11,(-1)*'Sheet11-deltaCt_Psa3'!D23)</f>
        <v>0.66387887902113829</v>
      </c>
      <c r="E23" s="44">
        <f>POWER('Sheet11-deltaCt_Psa3'!E$11,(-1)*'Sheet11-deltaCt_Psa3'!E23)</f>
        <v>0.446109273320905</v>
      </c>
      <c r="F23" s="44">
        <f>POWER('Sheet11-deltaCt_Psa3'!F$11,(-1)*'Sheet11-deltaCt_Psa3'!F23)</f>
        <v>0.17103849895408557</v>
      </c>
      <c r="G23" s="44">
        <f>POWER('Sheet11-deltaCt_Psa3'!G$11,(-1)*'Sheet11-deltaCt_Psa3'!G23)</f>
        <v>0.29328830084427665</v>
      </c>
      <c r="H23" s="44">
        <f>POWER('Sheet11-deltaCt_Psa3'!H$11,(-1)*'Sheet11-deltaCt_Psa3'!H23)</f>
        <v>0.39662240528295006</v>
      </c>
      <c r="I23" s="44">
        <f>POWER('Sheet11-deltaCt_Psa3'!I$11,(-1)*'Sheet11-deltaCt_Psa3'!I23)</f>
        <v>0.30488424411829523</v>
      </c>
      <c r="J23" s="44">
        <f>POWER('Sheet11-deltaCt_Psa3'!J$11,(-1)*'Sheet11-deltaCt_Psa3'!J23)</f>
        <v>0.43359551557024051</v>
      </c>
      <c r="K23" s="45">
        <f>POWER('Sheet11-deltaCt_Psa3'!K$11,(-1)*'Sheet11-deltaCt_Psa3'!K23)</f>
        <v>0.30392970556652316</v>
      </c>
      <c r="L23" s="44">
        <f>POWER('Sheet11-deltaCt_Psa3'!L$11,(-1)*'Sheet11-deltaCt_Psa3'!L23)</f>
        <v>1.0572123710338541</v>
      </c>
      <c r="M23" s="44">
        <f>POWER('Sheet11-deltaCt_Psa3'!M$11,(-1)*'Sheet11-deltaCt_Psa3'!M23)</f>
        <v>1.5584949502142811</v>
      </c>
      <c r="N23" s="44">
        <f>POWER('Sheet11-deltaCt_Psa3'!N$11,(-1)*'Sheet11-deltaCt_Psa3'!N23)</f>
        <v>1.8205580143074052</v>
      </c>
      <c r="O23" s="44">
        <f>POWER('Sheet11-deltaCt_Psa3'!O$11,(-1)*'Sheet11-deltaCt_Psa3'!O23)</f>
        <v>0.85414037185034697</v>
      </c>
      <c r="P23" s="44">
        <f>POWER('Sheet11-deltaCt_Psa3'!P$11,(-1)*'Sheet11-deltaCt_Psa3'!P23)</f>
        <v>0.8491144815238042</v>
      </c>
      <c r="Q23" s="44">
        <f>POWER('Sheet11-deltaCt_Psa3'!Q$11,(-1)*'Sheet11-deltaCt_Psa3'!Q23)</f>
        <v>1.3011503868254104</v>
      </c>
      <c r="R23" s="44">
        <f>POWER('Sheet11-deltaCt_Psa3'!R$11,(-1)*'Sheet11-deltaCt_Psa3'!R23)</f>
        <v>1.1892286893456723</v>
      </c>
      <c r="S23" s="44">
        <f>POWER('Sheet11-deltaCt_Psa3'!S$11,(-1)*'Sheet11-deltaCt_Psa3'!S23)</f>
        <v>0.86277392338327918</v>
      </c>
      <c r="T23" s="45">
        <f>POWER('Sheet11-deltaCt_Psa3'!T$11,(-1)*'Sheet11-deltaCt_Psa3'!T23)</f>
        <v>2.4640705989296592</v>
      </c>
    </row>
    <row r="24" spans="1:20" s="5" customFormat="1" ht="14.25" x14ac:dyDescent="0.4">
      <c r="B24" s="27" t="s">
        <v>7</v>
      </c>
    </row>
    <row r="25" spans="1:20" s="5" customFormat="1" ht="16.5" x14ac:dyDescent="0.4">
      <c r="B25" s="27" t="s">
        <v>90</v>
      </c>
    </row>
    <row r="26" spans="1:20" s="5" customFormat="1" ht="14.25" x14ac:dyDescent="0.4"/>
    <row r="27" spans="1:20" s="5" customFormat="1" ht="15.75" thickBot="1" x14ac:dyDescent="0.45">
      <c r="A27" s="3" t="s">
        <v>117</v>
      </c>
    </row>
    <row r="28" spans="1:20" s="5" customFormat="1" ht="19.5" customHeight="1" thickBot="1" x14ac:dyDescent="0.25">
      <c r="B28" s="28"/>
      <c r="C28" s="95" t="s">
        <v>126</v>
      </c>
      <c r="D28" s="96"/>
      <c r="E28" s="96"/>
      <c r="F28" s="100" t="s">
        <v>120</v>
      </c>
      <c r="G28" s="101"/>
      <c r="H28" s="95" t="s">
        <v>127</v>
      </c>
      <c r="I28" s="96"/>
      <c r="J28" s="97"/>
      <c r="K28" s="100" t="s">
        <v>120</v>
      </c>
      <c r="L28" s="101"/>
    </row>
    <row r="29" spans="1:20" s="5" customFormat="1" ht="20.25" thickBot="1" x14ac:dyDescent="0.45">
      <c r="B29" s="6" t="s">
        <v>26</v>
      </c>
      <c r="C29" s="29" t="s">
        <v>30</v>
      </c>
      <c r="D29" s="30" t="s">
        <v>31</v>
      </c>
      <c r="E29" s="31" t="s">
        <v>32</v>
      </c>
      <c r="F29" s="114"/>
      <c r="G29" s="115"/>
      <c r="H29" s="29" t="s">
        <v>30</v>
      </c>
      <c r="I29" s="30" t="s">
        <v>31</v>
      </c>
      <c r="J29" s="31" t="s">
        <v>32</v>
      </c>
      <c r="K29" s="114"/>
      <c r="L29" s="115"/>
    </row>
    <row r="30" spans="1:20" s="5" customFormat="1" ht="15.75" thickBot="1" x14ac:dyDescent="0.45">
      <c r="B30" s="6" t="s">
        <v>100</v>
      </c>
      <c r="C30" s="120">
        <v>2.0774058530018098</v>
      </c>
      <c r="D30" s="93">
        <v>1.95744938634881</v>
      </c>
      <c r="E30" s="121">
        <v>1.96755017075169</v>
      </c>
      <c r="F30" s="102"/>
      <c r="G30" s="122"/>
      <c r="H30" s="120">
        <v>2.0774058530018098</v>
      </c>
      <c r="I30" s="93">
        <v>1.95744938634881</v>
      </c>
      <c r="J30" s="121">
        <v>1.96755017075169</v>
      </c>
      <c r="K30" s="102"/>
      <c r="L30" s="103"/>
    </row>
    <row r="31" spans="1:20" s="5" customFormat="1" ht="15" x14ac:dyDescent="0.2">
      <c r="B31" s="51" t="s">
        <v>1</v>
      </c>
      <c r="C31" s="63">
        <f>POWER('Sheet11-deltaCt_Psa3'!C$30,(-1)*'Sheet11-deltaCt_Psa3'!C31)</f>
        <v>1.2360810883136175</v>
      </c>
      <c r="D31" s="64">
        <f>POWER('Sheet11-deltaCt_Psa3'!D$30,(-1)*'Sheet11-deltaCt_Psa3'!D31)</f>
        <v>2.3127405864935837</v>
      </c>
      <c r="E31" s="65">
        <f>POWER('Sheet11-deltaCt_Psa3'!E$30,(-1)*'Sheet11-deltaCt_Psa3'!E31)</f>
        <v>1.0837352511873957</v>
      </c>
      <c r="F31" s="116">
        <f>POWER(C31*D31*E31,1/3)</f>
        <v>1.4578036322486172</v>
      </c>
      <c r="G31" s="116"/>
      <c r="H31" s="63">
        <f>POWER('Sheet11-deltaCt_Psa3'!F$30,(-1)*'Sheet11-deltaCt_Psa3'!F31)</f>
        <v>1.4731157499493157</v>
      </c>
      <c r="I31" s="64">
        <f>POWER('Sheet11-deltaCt_Psa3'!G$30,(-1)*'Sheet11-deltaCt_Psa3'!G31)</f>
        <v>2.7903101778633612</v>
      </c>
      <c r="J31" s="65">
        <f>POWER('Sheet11-deltaCt_Psa3'!H$30,(-1)*'Sheet11-deltaCt_Psa3'!H31)</f>
        <v>1.2337248650941894</v>
      </c>
      <c r="K31" s="116">
        <f>POWER(H31*I31*J31,1/3)</f>
        <v>1.7180503656847264</v>
      </c>
      <c r="L31" s="105"/>
    </row>
    <row r="32" spans="1:20" s="5" customFormat="1" ht="15" x14ac:dyDescent="0.2">
      <c r="B32" s="52" t="s">
        <v>2</v>
      </c>
      <c r="C32" s="66">
        <f>POWER('Sheet11-deltaCt_Psa3'!C$30,(-1)*'Sheet11-deltaCt_Psa3'!C32)</f>
        <v>0.70920805872264436</v>
      </c>
      <c r="D32" s="67">
        <f>POWER('Sheet11-deltaCt_Psa3'!D$30,(-1)*'Sheet11-deltaCt_Psa3'!D32)</f>
        <v>1.092599153068827</v>
      </c>
      <c r="E32" s="46">
        <f>POWER('Sheet11-deltaCt_Psa3'!E$30,(-1)*'Sheet11-deltaCt_Psa3'!E32)</f>
        <v>0.67820289205966122</v>
      </c>
      <c r="F32" s="117">
        <f t="shared" ref="F32:F42" si="0">POWER(C32*D32*E32,1/3)</f>
        <v>0.80698362001681767</v>
      </c>
      <c r="G32" s="117"/>
      <c r="H32" s="66">
        <f>POWER('Sheet11-deltaCt_Psa3'!F$30,(-1)*'Sheet11-deltaCt_Psa3'!F32)</f>
        <v>1.8631047100663274</v>
      </c>
      <c r="I32" s="67">
        <f>POWER('Sheet11-deltaCt_Psa3'!G$30,(-1)*'Sheet11-deltaCt_Psa3'!G32)</f>
        <v>1.5684654913028584</v>
      </c>
      <c r="J32" s="46">
        <f>POWER('Sheet11-deltaCt_Psa3'!H$30,(-1)*'Sheet11-deltaCt_Psa3'!H32)</f>
        <v>1.0528322209567775</v>
      </c>
      <c r="K32" s="117">
        <f t="shared" ref="K32:K42" si="1">POWER(H32*I32*J32,1/3)</f>
        <v>1.4544221047477388</v>
      </c>
      <c r="L32" s="107"/>
    </row>
    <row r="33" spans="2:12" s="5" customFormat="1" ht="15" x14ac:dyDescent="0.2">
      <c r="B33" s="53" t="s">
        <v>3</v>
      </c>
      <c r="C33" s="69">
        <f>POWER('Sheet11-deltaCt_Psa3'!C$30,(-1)*'Sheet11-deltaCt_Psa3'!C33)</f>
        <v>0.99236373576643477</v>
      </c>
      <c r="D33" s="47">
        <f>POWER('Sheet11-deltaCt_Psa3'!D$30,(-1)*'Sheet11-deltaCt_Psa3'!D33)</f>
        <v>1.5758044683258117</v>
      </c>
      <c r="E33" s="48">
        <f>POWER('Sheet11-deltaCt_Psa3'!E$30,(-1)*'Sheet11-deltaCt_Psa3'!E33)</f>
        <v>0.72759989900690536</v>
      </c>
      <c r="F33" s="118">
        <f t="shared" si="0"/>
        <v>1.0439714317172522</v>
      </c>
      <c r="G33" s="118"/>
      <c r="H33" s="69">
        <f>POWER('Sheet11-deltaCt_Psa3'!F$30,(-1)*'Sheet11-deltaCt_Psa3'!F33)</f>
        <v>1.3815501868100137</v>
      </c>
      <c r="I33" s="47">
        <f>POWER('Sheet11-deltaCt_Psa3'!G$30,(-1)*'Sheet11-deltaCt_Psa3'!G33)</f>
        <v>1.6257885126839968</v>
      </c>
      <c r="J33" s="48">
        <f>POWER('Sheet11-deltaCt_Psa3'!H$30,(-1)*'Sheet11-deltaCt_Psa3'!H33)</f>
        <v>0.98274067484047511</v>
      </c>
      <c r="K33" s="118">
        <f t="shared" si="1"/>
        <v>1.3020366710115199</v>
      </c>
      <c r="L33" s="109"/>
    </row>
    <row r="34" spans="2:12" s="5" customFormat="1" ht="15" x14ac:dyDescent="0.2">
      <c r="B34" s="54" t="s">
        <v>4</v>
      </c>
      <c r="C34" s="70">
        <f>POWER('Sheet11-deltaCt_Psa3'!C$30,(-1)*'Sheet11-deltaCt_Psa3'!C34)</f>
        <v>5.5206681937920061</v>
      </c>
      <c r="D34" s="71">
        <f>POWER('Sheet11-deltaCt_Psa3'!D$30,(-1)*'Sheet11-deltaCt_Psa3'!D34)</f>
        <v>5.5029559387177978</v>
      </c>
      <c r="E34" s="72">
        <f>POWER('Sheet11-deltaCt_Psa3'!E$30,(-1)*'Sheet11-deltaCt_Psa3'!E34)</f>
        <v>3.825352941625312</v>
      </c>
      <c r="F34" s="119">
        <f t="shared" si="0"/>
        <v>4.8799989745179158</v>
      </c>
      <c r="G34" s="119"/>
      <c r="H34" s="70">
        <f>POWER('Sheet11-deltaCt_Psa3'!F$30,(-1)*'Sheet11-deltaCt_Psa3'!F34)</f>
        <v>6.2455920843574448</v>
      </c>
      <c r="I34" s="71">
        <f>POWER('Sheet11-deltaCt_Psa3'!G$30,(-1)*'Sheet11-deltaCt_Psa3'!G34)</f>
        <v>5.0484723602849817</v>
      </c>
      <c r="J34" s="72">
        <f>POWER('Sheet11-deltaCt_Psa3'!H$30,(-1)*'Sheet11-deltaCt_Psa3'!H34)</f>
        <v>3.9856143231925403</v>
      </c>
      <c r="K34" s="119">
        <f t="shared" si="1"/>
        <v>5.008906865467889</v>
      </c>
      <c r="L34" s="111"/>
    </row>
    <row r="35" spans="2:12" s="5" customFormat="1" ht="15" x14ac:dyDescent="0.2">
      <c r="B35" s="52" t="s">
        <v>5</v>
      </c>
      <c r="C35" s="66">
        <f>POWER('Sheet11-deltaCt_Psa3'!C$30,(-1)*'Sheet11-deltaCt_Psa3'!C35)</f>
        <v>1.2901536427146192</v>
      </c>
      <c r="D35" s="67">
        <f>POWER('Sheet11-deltaCt_Psa3'!D$30,(-1)*'Sheet11-deltaCt_Psa3'!D35)</f>
        <v>2.5981788451649965</v>
      </c>
      <c r="E35" s="46">
        <f>POWER('Sheet11-deltaCt_Psa3'!E$30,(-1)*'Sheet11-deltaCt_Psa3'!E35)</f>
        <v>1.2401356808961883</v>
      </c>
      <c r="F35" s="117">
        <f t="shared" si="0"/>
        <v>1.6079031750693122</v>
      </c>
      <c r="G35" s="117"/>
      <c r="H35" s="66">
        <f>POWER('Sheet11-deltaCt_Psa3'!F$30,(-1)*'Sheet11-deltaCt_Psa3'!F35)</f>
        <v>3.4065182280814352</v>
      </c>
      <c r="I35" s="67">
        <f>POWER('Sheet11-deltaCt_Psa3'!G$30,(-1)*'Sheet11-deltaCt_Psa3'!G35)</f>
        <v>3.6233157107584568</v>
      </c>
      <c r="J35" s="46">
        <f>POWER('Sheet11-deltaCt_Psa3'!H$30,(-1)*'Sheet11-deltaCt_Psa3'!H35)</f>
        <v>2.3125086134980597</v>
      </c>
      <c r="K35" s="117">
        <f t="shared" si="1"/>
        <v>3.0560943017157527</v>
      </c>
      <c r="L35" s="107"/>
    </row>
    <row r="36" spans="2:12" s="5" customFormat="1" ht="15" x14ac:dyDescent="0.2">
      <c r="B36" s="53" t="s">
        <v>6</v>
      </c>
      <c r="C36" s="69">
        <f>POWER('Sheet11-deltaCt_Psa3'!C$30,(-1)*'Sheet11-deltaCt_Psa3'!C36)</f>
        <v>4.2540239484196096</v>
      </c>
      <c r="D36" s="47">
        <f>POWER('Sheet11-deltaCt_Psa3'!D$30,(-1)*'Sheet11-deltaCt_Psa3'!D36)</f>
        <v>4.4720254633916863</v>
      </c>
      <c r="E36" s="48">
        <f>POWER('Sheet11-deltaCt_Psa3'!E$30,(-1)*'Sheet11-deltaCt_Psa3'!E36)</f>
        <v>2.4821738163290452</v>
      </c>
      <c r="F36" s="118">
        <f t="shared" si="0"/>
        <v>3.6144769767829463</v>
      </c>
      <c r="G36" s="118"/>
      <c r="H36" s="69">
        <f>POWER('Sheet11-deltaCt_Psa3'!F$30,(-1)*'Sheet11-deltaCt_Psa3'!F36)</f>
        <v>3.8536216040963467</v>
      </c>
      <c r="I36" s="47">
        <f>POWER('Sheet11-deltaCt_Psa3'!G$30,(-1)*'Sheet11-deltaCt_Psa3'!G36)</f>
        <v>3.5502824495337064</v>
      </c>
      <c r="J36" s="48">
        <f>POWER('Sheet11-deltaCt_Psa3'!H$30,(-1)*'Sheet11-deltaCt_Psa3'!H36)</f>
        <v>2.6492930172118774</v>
      </c>
      <c r="K36" s="118">
        <f t="shared" si="1"/>
        <v>3.3094360200593709</v>
      </c>
      <c r="L36" s="109"/>
    </row>
    <row r="37" spans="2:12" s="5" customFormat="1" ht="15" x14ac:dyDescent="0.2">
      <c r="B37" s="54" t="s">
        <v>27</v>
      </c>
      <c r="C37" s="70">
        <f>POWER('Sheet11-deltaCt_Psa3'!C$30,(-1)*'Sheet11-deltaCt_Psa3'!C37)</f>
        <v>2.2933981951725237</v>
      </c>
      <c r="D37" s="71">
        <f>POWER('Sheet11-deltaCt_Psa3'!D$30,(-1)*'Sheet11-deltaCt_Psa3'!D37)</f>
        <v>2.3337913443011375</v>
      </c>
      <c r="E37" s="72">
        <f>POWER('Sheet11-deltaCt_Psa3'!E$30,(-1)*'Sheet11-deltaCt_Psa3'!E37)</f>
        <v>1.296899803689999</v>
      </c>
      <c r="F37" s="119">
        <f t="shared" si="0"/>
        <v>1.907579464707857</v>
      </c>
      <c r="G37" s="119"/>
      <c r="H37" s="70">
        <f>POWER('Sheet11-deltaCt_Psa3'!F$30,(-1)*'Sheet11-deltaCt_Psa3'!F37)</f>
        <v>7.8388464909903188</v>
      </c>
      <c r="I37" s="71">
        <f>POWER('Sheet11-deltaCt_Psa3'!G$30,(-1)*'Sheet11-deltaCt_Psa3'!G37)</f>
        <v>3.2895955311652858</v>
      </c>
      <c r="J37" s="72">
        <f>POWER('Sheet11-deltaCt_Psa3'!H$30,(-1)*'Sheet11-deltaCt_Psa3'!H37)</f>
        <v>4.4272166889242239</v>
      </c>
      <c r="K37" s="119">
        <f t="shared" si="1"/>
        <v>4.8511177231334512</v>
      </c>
      <c r="L37" s="111"/>
    </row>
    <row r="38" spans="2:12" s="5" customFormat="1" ht="15" x14ac:dyDescent="0.2">
      <c r="B38" s="52" t="s">
        <v>28</v>
      </c>
      <c r="C38" s="66">
        <f>POWER('Sheet11-deltaCt_Psa3'!C$30,(-1)*'Sheet11-deltaCt_Psa3'!C38)</f>
        <v>2.2628437956101397</v>
      </c>
      <c r="D38" s="67">
        <f>POWER('Sheet11-deltaCt_Psa3'!D$30,(-1)*'Sheet11-deltaCt_Psa3'!D38)</f>
        <v>3.2388314411218095</v>
      </c>
      <c r="E38" s="46">
        <f>POWER('Sheet11-deltaCt_Psa3'!E$30,(-1)*'Sheet11-deltaCt_Psa3'!E38)</f>
        <v>1.6629851523353236</v>
      </c>
      <c r="F38" s="117">
        <f t="shared" si="0"/>
        <v>2.3013204565869967</v>
      </c>
      <c r="G38" s="117"/>
      <c r="H38" s="66">
        <f>POWER('Sheet11-deltaCt_Psa3'!F$30,(-1)*'Sheet11-deltaCt_Psa3'!F38)</f>
        <v>4.9468189470198798</v>
      </c>
      <c r="I38" s="67">
        <f>POWER('Sheet11-deltaCt_Psa3'!G$30,(-1)*'Sheet11-deltaCt_Psa3'!G38)</f>
        <v>3.0354289007989257</v>
      </c>
      <c r="J38" s="46">
        <f>POWER('Sheet11-deltaCt_Psa3'!H$30,(-1)*'Sheet11-deltaCt_Psa3'!H38)</f>
        <v>3.2283149754646039</v>
      </c>
      <c r="K38" s="117">
        <f t="shared" si="1"/>
        <v>3.6462014576425976</v>
      </c>
      <c r="L38" s="107"/>
    </row>
    <row r="39" spans="2:12" s="5" customFormat="1" ht="15" x14ac:dyDescent="0.2">
      <c r="B39" s="53" t="s">
        <v>29</v>
      </c>
      <c r="C39" s="69">
        <f>POWER('Sheet11-deltaCt_Psa3'!C$30,(-1)*'Sheet11-deltaCt_Psa3'!C39)</f>
        <v>1.3175404152327737</v>
      </c>
      <c r="D39" s="47">
        <f>POWER('Sheet11-deltaCt_Psa3'!D$30,(-1)*'Sheet11-deltaCt_Psa3'!D39)</f>
        <v>1.4109428671366604</v>
      </c>
      <c r="E39" s="48">
        <f>POWER('Sheet11-deltaCt_Psa3'!E$30,(-1)*'Sheet11-deltaCt_Psa3'!E39)</f>
        <v>1.2438745055479075</v>
      </c>
      <c r="F39" s="118">
        <f t="shared" si="0"/>
        <v>1.3223608419079964</v>
      </c>
      <c r="G39" s="118"/>
      <c r="H39" s="69">
        <f>POWER('Sheet11-deltaCt_Psa3'!F$30,(-1)*'Sheet11-deltaCt_Psa3'!F39)</f>
        <v>5.8293084310940602</v>
      </c>
      <c r="I39" s="47">
        <f>POWER('Sheet11-deltaCt_Psa3'!G$30,(-1)*'Sheet11-deltaCt_Psa3'!G39)</f>
        <v>3.4035541071379245</v>
      </c>
      <c r="J39" s="48">
        <f>POWER('Sheet11-deltaCt_Psa3'!H$30,(-1)*'Sheet11-deltaCt_Psa3'!H39)</f>
        <v>3.9237735232782716</v>
      </c>
      <c r="K39" s="118">
        <f t="shared" si="1"/>
        <v>4.2699016839356867</v>
      </c>
      <c r="L39" s="109"/>
    </row>
    <row r="40" spans="2:12" s="5" customFormat="1" ht="15" x14ac:dyDescent="0.2">
      <c r="B40" s="54" t="s">
        <v>10</v>
      </c>
      <c r="C40" s="66">
        <f>POWER('Sheet11-deltaCt_Psa3'!C$30,(-1)*'Sheet11-deltaCt_Psa3'!C40)</f>
        <v>0.66793974145472212</v>
      </c>
      <c r="D40" s="67">
        <f>POWER('Sheet11-deltaCt_Psa3'!D$30,(-1)*'Sheet11-deltaCt_Psa3'!D40)</f>
        <v>0.6884809057551935</v>
      </c>
      <c r="E40" s="46">
        <f>POWER('Sheet11-deltaCt_Psa3'!E$30,(-1)*'Sheet11-deltaCt_Psa3'!E40)</f>
        <v>0.80748522316874538</v>
      </c>
      <c r="F40" s="117">
        <f t="shared" si="0"/>
        <v>0.71876665742889312</v>
      </c>
      <c r="G40" s="117"/>
      <c r="H40" s="66">
        <f>POWER('Sheet11-deltaCt_Psa3'!F$30,(-1)*'Sheet11-deltaCt_Psa3'!F40)</f>
        <v>2.4953938084965905</v>
      </c>
      <c r="I40" s="67">
        <f>POWER('Sheet11-deltaCt_Psa3'!G$30,(-1)*'Sheet11-deltaCt_Psa3'!G40)</f>
        <v>1.6436305315121897</v>
      </c>
      <c r="J40" s="46">
        <f>POWER('Sheet11-deltaCt_Psa3'!H$30,(-1)*'Sheet11-deltaCt_Psa3'!H40)</f>
        <v>2.1926627602459683</v>
      </c>
      <c r="K40" s="117">
        <f t="shared" si="1"/>
        <v>2.0795612259485958</v>
      </c>
      <c r="L40" s="107"/>
    </row>
    <row r="41" spans="2:12" s="5" customFormat="1" ht="15" x14ac:dyDescent="0.2">
      <c r="B41" s="52" t="s">
        <v>11</v>
      </c>
      <c r="C41" s="66">
        <f>POWER('Sheet11-deltaCt_Psa3'!C$30,(-1)*'Sheet11-deltaCt_Psa3'!C41)</f>
        <v>0.99404515473438382</v>
      </c>
      <c r="D41" s="67">
        <f>POWER('Sheet11-deltaCt_Psa3'!D$30,(-1)*'Sheet11-deltaCt_Psa3'!D41)</f>
        <v>0.87216240249465593</v>
      </c>
      <c r="E41" s="46">
        <f>POWER('Sheet11-deltaCt_Psa3'!E$30,(-1)*'Sheet11-deltaCt_Psa3'!E41)</f>
        <v>0.95411384034685931</v>
      </c>
      <c r="F41" s="117">
        <f t="shared" si="0"/>
        <v>0.9387167267468296</v>
      </c>
      <c r="G41" s="117"/>
      <c r="H41" s="66">
        <f>POWER('Sheet11-deltaCt_Psa3'!F$30,(-1)*'Sheet11-deltaCt_Psa3'!F41)</f>
        <v>1.701579831666306</v>
      </c>
      <c r="I41" s="67">
        <f>POWER('Sheet11-deltaCt_Psa3'!G$30,(-1)*'Sheet11-deltaCt_Psa3'!G41)</f>
        <v>1.1797029037587703</v>
      </c>
      <c r="J41" s="46">
        <f>POWER('Sheet11-deltaCt_Psa3'!H$30,(-1)*'Sheet11-deltaCt_Psa3'!H41)</f>
        <v>1.9305463413621671</v>
      </c>
      <c r="K41" s="117">
        <f t="shared" si="1"/>
        <v>1.5707307149447449</v>
      </c>
      <c r="L41" s="107"/>
    </row>
    <row r="42" spans="2:12" s="5" customFormat="1" ht="15.75" thickBot="1" x14ac:dyDescent="0.25">
      <c r="B42" s="55" t="s">
        <v>12</v>
      </c>
      <c r="C42" s="68">
        <f>POWER('Sheet11-deltaCt_Psa3'!C$30,(-1)*'Sheet11-deltaCt_Psa3'!C42)</f>
        <v>0.42693194805327428</v>
      </c>
      <c r="D42" s="49">
        <f>POWER('Sheet11-deltaCt_Psa3'!D$30,(-1)*'Sheet11-deltaCt_Psa3'!D42)</f>
        <v>0.44294103390637335</v>
      </c>
      <c r="E42" s="50">
        <f>POWER('Sheet11-deltaCt_Psa3'!E$30,(-1)*'Sheet11-deltaCt_Psa3'!E42)</f>
        <v>0.32406471676672666</v>
      </c>
      <c r="F42" s="123">
        <f t="shared" si="0"/>
        <v>0.39425641904553232</v>
      </c>
      <c r="G42" s="123"/>
      <c r="H42" s="68">
        <f>POWER('Sheet11-deltaCt_Psa3'!F$30,(-1)*'Sheet11-deltaCt_Psa3'!F42)</f>
        <v>1.5293033348762615</v>
      </c>
      <c r="I42" s="49">
        <f>POWER('Sheet11-deltaCt_Psa3'!G$30,(-1)*'Sheet11-deltaCt_Psa3'!G42)</f>
        <v>1.2563151814186722</v>
      </c>
      <c r="J42" s="50">
        <f>POWER('Sheet11-deltaCt_Psa3'!H$30,(-1)*'Sheet11-deltaCt_Psa3'!H42)</f>
        <v>1.4226269575838091</v>
      </c>
      <c r="K42" s="123">
        <f t="shared" si="1"/>
        <v>1.3981735833945395</v>
      </c>
      <c r="L42" s="113"/>
    </row>
    <row r="43" spans="2:12" s="5" customFormat="1" ht="16.5" x14ac:dyDescent="0.4">
      <c r="B43" s="27" t="s">
        <v>33</v>
      </c>
    </row>
    <row r="44" spans="2:12" s="5" customFormat="1" ht="16.5" x14ac:dyDescent="0.4">
      <c r="B44" s="27" t="s">
        <v>43</v>
      </c>
    </row>
    <row r="45" spans="2:12" s="5" customFormat="1" ht="16.5" x14ac:dyDescent="0.4">
      <c r="B45" s="27" t="s">
        <v>34</v>
      </c>
    </row>
    <row r="46" spans="2:12" s="5" customFormat="1" ht="14.25" x14ac:dyDescent="0.4">
      <c r="B46" s="27" t="s">
        <v>7</v>
      </c>
    </row>
    <row r="47" spans="2:12" s="5" customFormat="1" ht="16.5" x14ac:dyDescent="0.4">
      <c r="B47" s="27" t="s">
        <v>90</v>
      </c>
    </row>
  </sheetData>
  <mergeCells count="29">
    <mergeCell ref="F42:G42"/>
    <mergeCell ref="K28:L30"/>
    <mergeCell ref="K31:L31"/>
    <mergeCell ref="K32:L32"/>
    <mergeCell ref="K33:L33"/>
    <mergeCell ref="K34:L34"/>
    <mergeCell ref="K35:L35"/>
    <mergeCell ref="K36:L36"/>
    <mergeCell ref="K37:L37"/>
    <mergeCell ref="K38:L38"/>
    <mergeCell ref="K39:L39"/>
    <mergeCell ref="K40:L40"/>
    <mergeCell ref="K41:L41"/>
    <mergeCell ref="K42:L42"/>
    <mergeCell ref="F37:G37"/>
    <mergeCell ref="F38:G38"/>
    <mergeCell ref="F39:G39"/>
    <mergeCell ref="F40:G40"/>
    <mergeCell ref="F41:G41"/>
    <mergeCell ref="F32:G32"/>
    <mergeCell ref="F33:G33"/>
    <mergeCell ref="F34:G34"/>
    <mergeCell ref="F35:G35"/>
    <mergeCell ref="F36:G36"/>
    <mergeCell ref="A3:R3"/>
    <mergeCell ref="C9:K9"/>
    <mergeCell ref="L9:T9"/>
    <mergeCell ref="F28:G30"/>
    <mergeCell ref="F31:G31"/>
  </mergeCells>
  <phoneticPr fontId="1"/>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AADE11-A8A3-451B-AE67-10D7DF13E09D}">
  <dimension ref="A1:V48"/>
  <sheetViews>
    <sheetView workbookViewId="0">
      <selection activeCell="A8" sqref="A8"/>
    </sheetView>
  </sheetViews>
  <sheetFormatPr defaultRowHeight="18.75" x14ac:dyDescent="0.4"/>
  <cols>
    <col min="2" max="2" width="20" customWidth="1"/>
  </cols>
  <sheetData>
    <row r="1" spans="1:22" s="3" customFormat="1" ht="36.75" customHeight="1" x14ac:dyDescent="0.4">
      <c r="A1" s="1" t="s">
        <v>9</v>
      </c>
      <c r="B1" s="2"/>
      <c r="C1" s="2"/>
      <c r="D1" s="2"/>
      <c r="E1" s="2"/>
      <c r="F1" s="2"/>
      <c r="G1" s="2"/>
      <c r="H1" s="2"/>
    </row>
    <row r="2" spans="1:22" s="3" customFormat="1" ht="36.75" customHeight="1" x14ac:dyDescent="0.4">
      <c r="A2" s="1" t="s">
        <v>78</v>
      </c>
      <c r="B2" s="2"/>
      <c r="C2" s="2"/>
      <c r="D2" s="2"/>
      <c r="E2" s="2"/>
      <c r="F2" s="2"/>
      <c r="G2" s="2"/>
      <c r="H2" s="2"/>
    </row>
    <row r="3" spans="1:22" s="4" customFormat="1" ht="87.75" customHeight="1" x14ac:dyDescent="0.4">
      <c r="A3" s="98" t="s">
        <v>128</v>
      </c>
      <c r="B3" s="98"/>
      <c r="C3" s="98"/>
      <c r="D3" s="98"/>
      <c r="E3" s="98"/>
      <c r="F3" s="98"/>
      <c r="G3" s="98"/>
      <c r="H3" s="98"/>
      <c r="I3" s="98"/>
      <c r="J3" s="98"/>
      <c r="K3" s="98"/>
      <c r="L3" s="98"/>
      <c r="M3" s="98"/>
      <c r="N3" s="98"/>
      <c r="O3" s="98"/>
      <c r="P3" s="98"/>
      <c r="Q3" s="98"/>
      <c r="R3" s="98"/>
    </row>
    <row r="4" spans="1:22" s="5" customFormat="1" ht="33" customHeight="1" x14ac:dyDescent="0.4"/>
    <row r="5" spans="1:22" s="5" customFormat="1" ht="14.25" x14ac:dyDescent="0.4"/>
    <row r="6" spans="1:22" s="5" customFormat="1" ht="14.25" x14ac:dyDescent="0.4"/>
    <row r="7" spans="1:22" s="3" customFormat="1" ht="15" x14ac:dyDescent="0.4">
      <c r="B7" s="2"/>
    </row>
    <row r="8" spans="1:22" s="3" customFormat="1" ht="20.25" thickBot="1" x14ac:dyDescent="0.45">
      <c r="A8" s="3" t="s">
        <v>115</v>
      </c>
      <c r="B8" s="2"/>
    </row>
    <row r="9" spans="1:22" s="5" customFormat="1" ht="19.5" customHeight="1" thickBot="1" x14ac:dyDescent="0.45">
      <c r="B9" s="2"/>
      <c r="C9" s="77" t="s">
        <v>53</v>
      </c>
      <c r="D9" s="78"/>
      <c r="E9" s="78"/>
      <c r="F9" s="78"/>
      <c r="G9" s="78"/>
      <c r="H9" s="78"/>
      <c r="I9" s="78"/>
      <c r="J9" s="78"/>
      <c r="K9" s="78"/>
      <c r="L9" s="79"/>
      <c r="M9" s="78" t="s">
        <v>62</v>
      </c>
      <c r="N9" s="78"/>
      <c r="O9" s="78"/>
      <c r="P9" s="78"/>
      <c r="Q9" s="78"/>
      <c r="R9" s="78"/>
      <c r="S9" s="78"/>
      <c r="T9" s="78"/>
      <c r="U9" s="78"/>
      <c r="V9" s="79"/>
    </row>
    <row r="10" spans="1:22" s="5" customFormat="1" ht="20.25" thickBot="1" x14ac:dyDescent="0.25">
      <c r="B10" s="6" t="s">
        <v>26</v>
      </c>
      <c r="C10" s="90" t="s">
        <v>40</v>
      </c>
      <c r="D10" s="91" t="s">
        <v>41</v>
      </c>
      <c r="E10" s="91" t="s">
        <v>15</v>
      </c>
      <c r="F10" s="91" t="s">
        <v>16</v>
      </c>
      <c r="G10" s="91" t="s">
        <v>17</v>
      </c>
      <c r="H10" s="91" t="s">
        <v>18</v>
      </c>
      <c r="I10" s="91" t="s">
        <v>19</v>
      </c>
      <c r="J10" s="91" t="s">
        <v>21</v>
      </c>
      <c r="K10" s="91" t="s">
        <v>22</v>
      </c>
      <c r="L10" s="92" t="s">
        <v>23</v>
      </c>
      <c r="M10" s="91" t="s">
        <v>40</v>
      </c>
      <c r="N10" s="91" t="s">
        <v>41</v>
      </c>
      <c r="O10" s="91" t="s">
        <v>15</v>
      </c>
      <c r="P10" s="91" t="s">
        <v>16</v>
      </c>
      <c r="Q10" s="91" t="s">
        <v>17</v>
      </c>
      <c r="R10" s="91" t="s">
        <v>18</v>
      </c>
      <c r="S10" s="91" t="s">
        <v>19</v>
      </c>
      <c r="T10" s="91" t="s">
        <v>21</v>
      </c>
      <c r="U10" s="91" t="s">
        <v>22</v>
      </c>
      <c r="V10" s="92" t="s">
        <v>23</v>
      </c>
    </row>
    <row r="11" spans="1:22" s="5" customFormat="1" ht="15.75" thickBot="1" x14ac:dyDescent="0.25">
      <c r="B11" s="6" t="s">
        <v>100</v>
      </c>
      <c r="C11" s="56">
        <v>1.9827991236370499</v>
      </c>
      <c r="D11" s="57">
        <v>2.0388701407175698</v>
      </c>
      <c r="E11" s="57">
        <v>1.9340753452081301</v>
      </c>
      <c r="F11" s="57">
        <v>1.92391914602583</v>
      </c>
      <c r="G11" s="57">
        <v>1.9717413149377201</v>
      </c>
      <c r="H11" s="57">
        <v>1.9530523840298499</v>
      </c>
      <c r="I11" s="57">
        <v>1.90759602458592</v>
      </c>
      <c r="J11" s="57">
        <v>1.9187387794922</v>
      </c>
      <c r="K11" s="57">
        <v>1.9862622425576499</v>
      </c>
      <c r="L11" s="58">
        <v>2.0226573406498001</v>
      </c>
      <c r="M11" s="57">
        <v>1.9827991236370499</v>
      </c>
      <c r="N11" s="57">
        <v>2.0388701407175698</v>
      </c>
      <c r="O11" s="57">
        <v>1.9340753452081301</v>
      </c>
      <c r="P11" s="57">
        <v>1.92391914602583</v>
      </c>
      <c r="Q11" s="57">
        <v>1.9717413149377201</v>
      </c>
      <c r="R11" s="57">
        <v>1.9530523840298499</v>
      </c>
      <c r="S11" s="57">
        <v>1.90759602458592</v>
      </c>
      <c r="T11" s="57">
        <v>1.9187387794922</v>
      </c>
      <c r="U11" s="57">
        <v>1.9862622425576499</v>
      </c>
      <c r="V11" s="58">
        <v>2.0226573406498001</v>
      </c>
    </row>
    <row r="12" spans="1:22" s="5" customFormat="1" ht="15" x14ac:dyDescent="0.2">
      <c r="B12" s="51" t="s">
        <v>1</v>
      </c>
      <c r="C12" s="34">
        <f>POWER('Sheet12-deltaCt_Psg'!C$11,(-1)*'Sheet12-deltaCt_Psg'!C12)</f>
        <v>0.4127578883009293</v>
      </c>
      <c r="D12" s="35">
        <f>POWER('Sheet12-deltaCt_Psg'!D$11,(-1)*'Sheet12-deltaCt_Psg'!D12)</f>
        <v>0.4303233093180685</v>
      </c>
      <c r="E12" s="35">
        <f>POWER('Sheet12-deltaCt_Psg'!E$11,(-1)*'Sheet12-deltaCt_Psg'!E12)</f>
        <v>0.57107496672647184</v>
      </c>
      <c r="F12" s="35">
        <f>POWER('Sheet12-deltaCt_Psg'!F$11,(-1)*'Sheet12-deltaCt_Psg'!F12)</f>
        <v>0.25077658115808127</v>
      </c>
      <c r="G12" s="35">
        <f>POWER('Sheet12-deltaCt_Psg'!G$11,(-1)*'Sheet12-deltaCt_Psg'!G12)</f>
        <v>3.6823766642785789</v>
      </c>
      <c r="H12" s="35">
        <f>POWER('Sheet12-deltaCt_Psg'!H$11,(-1)*'Sheet12-deltaCt_Psg'!H12)</f>
        <v>0.24354057714010238</v>
      </c>
      <c r="I12" s="35">
        <f>POWER('Sheet12-deltaCt_Psg'!I$11,(-1)*'Sheet12-deltaCt_Psg'!I12)</f>
        <v>0.58119923730370093</v>
      </c>
      <c r="J12" s="35">
        <f>POWER('Sheet12-deltaCt_Psg'!J$11,(-1)*'Sheet12-deltaCt_Psg'!J12)</f>
        <v>0.38264595099903376</v>
      </c>
      <c r="K12" s="35">
        <f>POWER('Sheet12-deltaCt_Psg'!K$11,(-1)*'Sheet12-deltaCt_Psg'!K12)</f>
        <v>0.41398478107370124</v>
      </c>
      <c r="L12" s="36">
        <f>POWER('Sheet12-deltaCt_Psg'!L$11,(-1)*'Sheet12-deltaCt_Psg'!L12)</f>
        <v>0.41434207638318932</v>
      </c>
      <c r="M12" s="35">
        <f>POWER('Sheet12-deltaCt_Psg'!M$11,(-1)*'Sheet12-deltaCt_Psg'!M12)</f>
        <v>12.861571079695606</v>
      </c>
      <c r="N12" s="35">
        <f>POWER('Sheet12-deltaCt_Psg'!N$11,(-1)*'Sheet12-deltaCt_Psg'!N12)</f>
        <v>0.82845561069162243</v>
      </c>
      <c r="O12" s="35">
        <f>POWER('Sheet12-deltaCt_Psg'!O$11,(-1)*'Sheet12-deltaCt_Psg'!O12)</f>
        <v>0.74442061652332114</v>
      </c>
      <c r="P12" s="35">
        <f>POWER('Sheet12-deltaCt_Psg'!P$11,(-1)*'Sheet12-deltaCt_Psg'!P12)</f>
        <v>0.45482389678198487</v>
      </c>
      <c r="Q12" s="35">
        <f>POWER('Sheet12-deltaCt_Psg'!Q$11,(-1)*'Sheet12-deltaCt_Psg'!Q12)</f>
        <v>2.3434541493347663</v>
      </c>
      <c r="R12" s="35">
        <f>POWER('Sheet12-deltaCt_Psg'!R$11,(-1)*'Sheet12-deltaCt_Psg'!R12)</f>
        <v>4.0675734475872414</v>
      </c>
      <c r="S12" s="35">
        <f>POWER('Sheet12-deltaCt_Psg'!S$11,(-1)*'Sheet12-deltaCt_Psg'!S12)</f>
        <v>1.0266539384955398</v>
      </c>
      <c r="T12" s="35">
        <f>POWER('Sheet12-deltaCt_Psg'!T$11,(-1)*'Sheet12-deltaCt_Psg'!T12)</f>
        <v>0.70546832682861005</v>
      </c>
      <c r="U12" s="35">
        <f>POWER('Sheet12-deltaCt_Psg'!U$11,(-1)*'Sheet12-deltaCt_Psg'!U12)</f>
        <v>0.62352312697439194</v>
      </c>
      <c r="V12" s="36">
        <f>POWER('Sheet12-deltaCt_Psg'!V$11,(-1)*'Sheet12-deltaCt_Psg'!V12)</f>
        <v>0.51847493765878239</v>
      </c>
    </row>
    <row r="13" spans="1:22" s="5" customFormat="1" ht="15" x14ac:dyDescent="0.2">
      <c r="B13" s="52" t="s">
        <v>2</v>
      </c>
      <c r="C13" s="37">
        <f>POWER('Sheet12-deltaCt_Psg'!C$11,(-1)*'Sheet12-deltaCt_Psg'!C13)</f>
        <v>0.40640572832246158</v>
      </c>
      <c r="D13" s="59">
        <f>POWER('Sheet12-deltaCt_Psg'!D$11,(-1)*'Sheet12-deltaCt_Psg'!D13)</f>
        <v>0.42729291270662412</v>
      </c>
      <c r="E13" s="59">
        <f>POWER('Sheet12-deltaCt_Psg'!E$11,(-1)*'Sheet12-deltaCt_Psg'!E13)</f>
        <v>0.44915357590887117</v>
      </c>
      <c r="F13" s="59">
        <f>POWER('Sheet12-deltaCt_Psg'!F$11,(-1)*'Sheet12-deltaCt_Psg'!F13)</f>
        <v>0.42397454817595936</v>
      </c>
      <c r="G13" s="59">
        <f>POWER('Sheet12-deltaCt_Psg'!G$11,(-1)*'Sheet12-deltaCt_Psg'!G13)</f>
        <v>4.7043101350095213</v>
      </c>
      <c r="H13" s="59">
        <f>POWER('Sheet12-deltaCt_Psg'!H$11,(-1)*'Sheet12-deltaCt_Psg'!H13)</f>
        <v>0.30728209224332537</v>
      </c>
      <c r="I13" s="59">
        <f>POWER('Sheet12-deltaCt_Psg'!I$11,(-1)*'Sheet12-deltaCt_Psg'!I13)</f>
        <v>1.2703881156996708</v>
      </c>
      <c r="J13" s="59">
        <f>POWER('Sheet12-deltaCt_Psg'!J$11,(-1)*'Sheet12-deltaCt_Psg'!J13)</f>
        <v>0.41292663227452153</v>
      </c>
      <c r="K13" s="59">
        <f>POWER('Sheet12-deltaCt_Psg'!K$11,(-1)*'Sheet12-deltaCt_Psg'!K13)</f>
        <v>0.47242313418851961</v>
      </c>
      <c r="L13" s="39">
        <f>POWER('Sheet12-deltaCt_Psg'!L$11,(-1)*'Sheet12-deltaCt_Psg'!L13)</f>
        <v>0.32211723324835134</v>
      </c>
      <c r="M13" s="59">
        <f>POWER('Sheet12-deltaCt_Psg'!M$11,(-1)*'Sheet12-deltaCt_Psg'!M13)</f>
        <v>15.157666286560749</v>
      </c>
      <c r="N13" s="59">
        <f>POWER('Sheet12-deltaCt_Psg'!N$11,(-1)*'Sheet12-deltaCt_Psg'!N13)</f>
        <v>0.83652877695963823</v>
      </c>
      <c r="O13" s="59">
        <f>POWER('Sheet12-deltaCt_Psg'!O$11,(-1)*'Sheet12-deltaCt_Psg'!O13)</f>
        <v>0.89188838809299442</v>
      </c>
      <c r="P13" s="59">
        <f>POWER('Sheet12-deltaCt_Psg'!P$11,(-1)*'Sheet12-deltaCt_Psg'!P13)</f>
        <v>0.58411455702070181</v>
      </c>
      <c r="Q13" s="59">
        <f>POWER('Sheet12-deltaCt_Psg'!Q$11,(-1)*'Sheet12-deltaCt_Psg'!Q13)</f>
        <v>4.0292936262862726</v>
      </c>
      <c r="R13" s="59">
        <f>POWER('Sheet12-deltaCt_Psg'!R$11,(-1)*'Sheet12-deltaCt_Psg'!R13)</f>
        <v>5.5530885273649853</v>
      </c>
      <c r="S13" s="59">
        <f>POWER('Sheet12-deltaCt_Psg'!S$11,(-1)*'Sheet12-deltaCt_Psg'!S13)</f>
        <v>1.2336850603649336</v>
      </c>
      <c r="T13" s="59">
        <f>POWER('Sheet12-deltaCt_Psg'!T$11,(-1)*'Sheet12-deltaCt_Psg'!T13)</f>
        <v>0.83251191002580716</v>
      </c>
      <c r="U13" s="59">
        <f>POWER('Sheet12-deltaCt_Psg'!U$11,(-1)*'Sheet12-deltaCt_Psg'!U13)</f>
        <v>0.79554769021443572</v>
      </c>
      <c r="V13" s="39">
        <f>POWER('Sheet12-deltaCt_Psg'!V$11,(-1)*'Sheet12-deltaCt_Psg'!V13)</f>
        <v>0.48009418795190678</v>
      </c>
    </row>
    <row r="14" spans="1:22" s="5" customFormat="1" ht="15" x14ac:dyDescent="0.2">
      <c r="B14" s="53" t="s">
        <v>3</v>
      </c>
      <c r="C14" s="40">
        <f>POWER('Sheet12-deltaCt_Psg'!C$11,(-1)*'Sheet12-deltaCt_Psg'!C14)</f>
        <v>0.29059277457307131</v>
      </c>
      <c r="D14" s="41">
        <f>POWER('Sheet12-deltaCt_Psg'!D$11,(-1)*'Sheet12-deltaCt_Psg'!D14)</f>
        <v>0.33026409667342199</v>
      </c>
      <c r="E14" s="41">
        <f>POWER('Sheet12-deltaCt_Psg'!E$11,(-1)*'Sheet12-deltaCt_Psg'!E14)</f>
        <v>0.38639036697641221</v>
      </c>
      <c r="F14" s="41">
        <f>POWER('Sheet12-deltaCt_Psg'!F$11,(-1)*'Sheet12-deltaCt_Psg'!F14)</f>
        <v>0.40307960585675379</v>
      </c>
      <c r="G14" s="41">
        <f>POWER('Sheet12-deltaCt_Psg'!G$11,(-1)*'Sheet12-deltaCt_Psg'!G14)</f>
        <v>6.587621896333804</v>
      </c>
      <c r="H14" s="41">
        <f>POWER('Sheet12-deltaCt_Psg'!H$11,(-1)*'Sheet12-deltaCt_Psg'!H14)</f>
        <v>0.36869499936646022</v>
      </c>
      <c r="I14" s="41">
        <f>POWER('Sheet12-deltaCt_Psg'!I$11,(-1)*'Sheet12-deltaCt_Psg'!I14)</f>
        <v>1.6167214441612696</v>
      </c>
      <c r="J14" s="41">
        <f>POWER('Sheet12-deltaCt_Psg'!J$11,(-1)*'Sheet12-deltaCt_Psg'!J14)</f>
        <v>0.3481082771689627</v>
      </c>
      <c r="K14" s="41">
        <f>POWER('Sheet12-deltaCt_Psg'!K$11,(-1)*'Sheet12-deltaCt_Psg'!K14)</f>
        <v>0.37581348844136209</v>
      </c>
      <c r="L14" s="42">
        <f>POWER('Sheet12-deltaCt_Psg'!L$11,(-1)*'Sheet12-deltaCt_Psg'!L14)</f>
        <v>0.27985428425867637</v>
      </c>
      <c r="M14" s="41">
        <f>POWER('Sheet12-deltaCt_Psg'!M$11,(-1)*'Sheet12-deltaCt_Psg'!M14)</f>
        <v>26.875040794849053</v>
      </c>
      <c r="N14" s="41">
        <f>POWER('Sheet12-deltaCt_Psg'!N$11,(-1)*'Sheet12-deltaCt_Psg'!N14)</f>
        <v>1.4173242602974878</v>
      </c>
      <c r="O14" s="41">
        <f>POWER('Sheet12-deltaCt_Psg'!O$11,(-1)*'Sheet12-deltaCt_Psg'!O14)</f>
        <v>1.2824004101081699</v>
      </c>
      <c r="P14" s="41">
        <f>POWER('Sheet12-deltaCt_Psg'!P$11,(-1)*'Sheet12-deltaCt_Psg'!P14)</f>
        <v>0.85954061866682374</v>
      </c>
      <c r="Q14" s="41">
        <f>POWER('Sheet12-deltaCt_Psg'!Q$11,(-1)*'Sheet12-deltaCt_Psg'!Q14)</f>
        <v>6.9601325586261478</v>
      </c>
      <c r="R14" s="41">
        <f>POWER('Sheet12-deltaCt_Psg'!R$11,(-1)*'Sheet12-deltaCt_Psg'!R14)</f>
        <v>9.0071874690667837</v>
      </c>
      <c r="S14" s="41">
        <f>POWER('Sheet12-deltaCt_Psg'!S$11,(-1)*'Sheet12-deltaCt_Psg'!S14)</f>
        <v>1.4531458663699335</v>
      </c>
      <c r="T14" s="41">
        <f>POWER('Sheet12-deltaCt_Psg'!T$11,(-1)*'Sheet12-deltaCt_Psg'!T14)</f>
        <v>1.3154733798771787</v>
      </c>
      <c r="U14" s="41">
        <f>POWER('Sheet12-deltaCt_Psg'!U$11,(-1)*'Sheet12-deltaCt_Psg'!U14)</f>
        <v>1.606863885617742</v>
      </c>
      <c r="V14" s="42">
        <f>POWER('Sheet12-deltaCt_Psg'!V$11,(-1)*'Sheet12-deltaCt_Psg'!V14)</f>
        <v>0.92009793274319318</v>
      </c>
    </row>
    <row r="15" spans="1:22" s="5" customFormat="1" ht="15" x14ac:dyDescent="0.2">
      <c r="B15" s="54" t="s">
        <v>4</v>
      </c>
      <c r="C15" s="60">
        <f>POWER('Sheet12-deltaCt_Psg'!C$11,(-1)*'Sheet12-deltaCt_Psg'!C15)</f>
        <v>0.35449295923761348</v>
      </c>
      <c r="D15" s="61">
        <f>POWER('Sheet12-deltaCt_Psg'!D$11,(-1)*'Sheet12-deltaCt_Psg'!D15)</f>
        <v>0.41112076149153526</v>
      </c>
      <c r="E15" s="61">
        <f>POWER('Sheet12-deltaCt_Psg'!E$11,(-1)*'Sheet12-deltaCt_Psg'!E15)</f>
        <v>0.39087698470625509</v>
      </c>
      <c r="F15" s="61">
        <f>POWER('Sheet12-deltaCt_Psg'!F$11,(-1)*'Sheet12-deltaCt_Psg'!F15)</f>
        <v>0.41143676988036393</v>
      </c>
      <c r="G15" s="61">
        <f>POWER('Sheet12-deltaCt_Psg'!G$11,(-1)*'Sheet12-deltaCt_Psg'!G15)</f>
        <v>10.307825296530863</v>
      </c>
      <c r="H15" s="61">
        <f>POWER('Sheet12-deltaCt_Psg'!H$11,(-1)*'Sheet12-deltaCt_Psg'!H15)</f>
        <v>0.77214844729939414</v>
      </c>
      <c r="I15" s="61">
        <f>POWER('Sheet12-deltaCt_Psg'!I$11,(-1)*'Sheet12-deltaCt_Psg'!I15)</f>
        <v>2.4060486325619546</v>
      </c>
      <c r="J15" s="61">
        <f>POWER('Sheet12-deltaCt_Psg'!J$11,(-1)*'Sheet12-deltaCt_Psg'!J15)</f>
        <v>0.35913313878819331</v>
      </c>
      <c r="K15" s="61">
        <f>POWER('Sheet12-deltaCt_Psg'!K$11,(-1)*'Sheet12-deltaCt_Psg'!K15)</f>
        <v>0.32987314278356145</v>
      </c>
      <c r="L15" s="62">
        <f>POWER('Sheet12-deltaCt_Psg'!L$11,(-1)*'Sheet12-deltaCt_Psg'!L15)</f>
        <v>0.22905091654421392</v>
      </c>
      <c r="M15" s="61">
        <f>POWER('Sheet12-deltaCt_Psg'!M$11,(-1)*'Sheet12-deltaCt_Psg'!M15)</f>
        <v>24.25784011056464</v>
      </c>
      <c r="N15" s="61">
        <f>POWER('Sheet12-deltaCt_Psg'!N$11,(-1)*'Sheet12-deltaCt_Psg'!N15)</f>
        <v>1.6469429760898482</v>
      </c>
      <c r="O15" s="61">
        <f>POWER('Sheet12-deltaCt_Psg'!O$11,(-1)*'Sheet12-deltaCt_Psg'!O15)</f>
        <v>1.2082242951570532</v>
      </c>
      <c r="P15" s="61">
        <f>POWER('Sheet12-deltaCt_Psg'!P$11,(-1)*'Sheet12-deltaCt_Psg'!P15)</f>
        <v>0.99353089066282552</v>
      </c>
      <c r="Q15" s="61">
        <f>POWER('Sheet12-deltaCt_Psg'!Q$11,(-1)*'Sheet12-deltaCt_Psg'!Q15)</f>
        <v>6.5138734745910893</v>
      </c>
      <c r="R15" s="61">
        <f>POWER('Sheet12-deltaCt_Psg'!R$11,(-1)*'Sheet12-deltaCt_Psg'!R15)</f>
        <v>9.9822418054259412</v>
      </c>
      <c r="S15" s="61">
        <f>POWER('Sheet12-deltaCt_Psg'!S$11,(-1)*'Sheet12-deltaCt_Psg'!S15)</f>
        <v>2.2485478837230408</v>
      </c>
      <c r="T15" s="61">
        <f>POWER('Sheet12-deltaCt_Psg'!T$11,(-1)*'Sheet12-deltaCt_Psg'!T15)</f>
        <v>1.5579748687518833</v>
      </c>
      <c r="U15" s="61">
        <f>POWER('Sheet12-deltaCt_Psg'!U$11,(-1)*'Sheet12-deltaCt_Psg'!U15)</f>
        <v>1.6416229153678641</v>
      </c>
      <c r="V15" s="62">
        <f>POWER('Sheet12-deltaCt_Psg'!V$11,(-1)*'Sheet12-deltaCt_Psg'!V15)</f>
        <v>0.88974190869735237</v>
      </c>
    </row>
    <row r="16" spans="1:22" s="5" customFormat="1" ht="15" x14ac:dyDescent="0.2">
      <c r="B16" s="52" t="s">
        <v>5</v>
      </c>
      <c r="C16" s="37">
        <f>POWER('Sheet12-deltaCt_Psg'!C$11,(-1)*'Sheet12-deltaCt_Psg'!C16)</f>
        <v>0.50672878346667172</v>
      </c>
      <c r="D16" s="59">
        <f>POWER('Sheet12-deltaCt_Psg'!D$11,(-1)*'Sheet12-deltaCt_Psg'!D16)</f>
        <v>0.58615690656941144</v>
      </c>
      <c r="E16" s="59">
        <f>POWER('Sheet12-deltaCt_Psg'!E$11,(-1)*'Sheet12-deltaCt_Psg'!E16)</f>
        <v>0.44491007322238135</v>
      </c>
      <c r="F16" s="59">
        <f>POWER('Sheet12-deltaCt_Psg'!F$11,(-1)*'Sheet12-deltaCt_Psg'!F16)</f>
        <v>0.56115554841158344</v>
      </c>
      <c r="G16" s="59">
        <f>POWER('Sheet12-deltaCt_Psg'!G$11,(-1)*'Sheet12-deltaCt_Psg'!G16)</f>
        <v>25.777278950451205</v>
      </c>
      <c r="H16" s="59">
        <f>POWER('Sheet12-deltaCt_Psg'!H$11,(-1)*'Sheet12-deltaCt_Psg'!H16)</f>
        <v>0.47056931297589327</v>
      </c>
      <c r="I16" s="59">
        <f>POWER('Sheet12-deltaCt_Psg'!I$11,(-1)*'Sheet12-deltaCt_Psg'!I16)</f>
        <v>2.7399334083759501</v>
      </c>
      <c r="J16" s="59">
        <f>POWER('Sheet12-deltaCt_Psg'!J$11,(-1)*'Sheet12-deltaCt_Psg'!J16)</f>
        <v>0.55092035436446596</v>
      </c>
      <c r="K16" s="59">
        <f>POWER('Sheet12-deltaCt_Psg'!K$11,(-1)*'Sheet12-deltaCt_Psg'!K16)</f>
        <v>0.56851144137268461</v>
      </c>
      <c r="L16" s="39">
        <f>POWER('Sheet12-deltaCt_Psg'!L$11,(-1)*'Sheet12-deltaCt_Psg'!L16)</f>
        <v>0.44986610564594998</v>
      </c>
      <c r="M16" s="59">
        <f>POWER('Sheet12-deltaCt_Psg'!M$11,(-1)*'Sheet12-deltaCt_Psg'!M16)</f>
        <v>43.111650378063132</v>
      </c>
      <c r="N16" s="59">
        <f>POWER('Sheet12-deltaCt_Psg'!N$11,(-1)*'Sheet12-deltaCt_Psg'!N16)</f>
        <v>3.130847586794884</v>
      </c>
      <c r="O16" s="59">
        <f>POWER('Sheet12-deltaCt_Psg'!O$11,(-1)*'Sheet12-deltaCt_Psg'!O16)</f>
        <v>2.0251773225266487</v>
      </c>
      <c r="P16" s="59">
        <f>POWER('Sheet12-deltaCt_Psg'!P$11,(-1)*'Sheet12-deltaCt_Psg'!P16)</f>
        <v>1.4325617765234362</v>
      </c>
      <c r="Q16" s="59">
        <f>POWER('Sheet12-deltaCt_Psg'!Q$11,(-1)*'Sheet12-deltaCt_Psg'!Q16)</f>
        <v>13.391072989495472</v>
      </c>
      <c r="R16" s="59">
        <f>POWER('Sheet12-deltaCt_Psg'!R$11,(-1)*'Sheet12-deltaCt_Psg'!R16)</f>
        <v>15.394350646921852</v>
      </c>
      <c r="S16" s="59">
        <f>POWER('Sheet12-deltaCt_Psg'!S$11,(-1)*'Sheet12-deltaCt_Psg'!S16)</f>
        <v>2.8207430226948969</v>
      </c>
      <c r="T16" s="59">
        <f>POWER('Sheet12-deltaCt_Psg'!T$11,(-1)*'Sheet12-deltaCt_Psg'!T16)</f>
        <v>2.2681602023340122</v>
      </c>
      <c r="U16" s="59">
        <f>POWER('Sheet12-deltaCt_Psg'!U$11,(-1)*'Sheet12-deltaCt_Psg'!U16)</f>
        <v>2.3710310626763893</v>
      </c>
      <c r="V16" s="39">
        <f>POWER('Sheet12-deltaCt_Psg'!V$11,(-1)*'Sheet12-deltaCt_Psg'!V16)</f>
        <v>1.4793069781639716</v>
      </c>
    </row>
    <row r="17" spans="1:22" s="5" customFormat="1" ht="15" x14ac:dyDescent="0.2">
      <c r="B17" s="53" t="s">
        <v>6</v>
      </c>
      <c r="C17" s="40">
        <f>POWER('Sheet12-deltaCt_Psg'!C$11,(-1)*'Sheet12-deltaCt_Psg'!C17)</f>
        <v>0.95888249797253233</v>
      </c>
      <c r="D17" s="41">
        <f>POWER('Sheet12-deltaCt_Psg'!D$11,(-1)*'Sheet12-deltaCt_Psg'!D17)</f>
        <v>1.3601192009404344</v>
      </c>
      <c r="E17" s="41">
        <f>POWER('Sheet12-deltaCt_Psg'!E$11,(-1)*'Sheet12-deltaCt_Psg'!E17)</f>
        <v>0.93341795505092817</v>
      </c>
      <c r="F17" s="41">
        <f>POWER('Sheet12-deltaCt_Psg'!F$11,(-1)*'Sheet12-deltaCt_Psg'!F17)</f>
        <v>0.89414283134658479</v>
      </c>
      <c r="G17" s="41">
        <f>POWER('Sheet12-deltaCt_Psg'!G$11,(-1)*'Sheet12-deltaCt_Psg'!G17)</f>
        <v>4.314958818239381</v>
      </c>
      <c r="H17" s="41">
        <f>POWER('Sheet12-deltaCt_Psg'!H$11,(-1)*'Sheet12-deltaCt_Psg'!H17)</f>
        <v>1.0060586632894915</v>
      </c>
      <c r="I17" s="41">
        <f>POWER('Sheet12-deltaCt_Psg'!I$11,(-1)*'Sheet12-deltaCt_Psg'!I17)</f>
        <v>1.3347947195422287</v>
      </c>
      <c r="J17" s="41">
        <f>POWER('Sheet12-deltaCt_Psg'!J$11,(-1)*'Sheet12-deltaCt_Psg'!J17)</f>
        <v>1.1267335096134279</v>
      </c>
      <c r="K17" s="41">
        <f>POWER('Sheet12-deltaCt_Psg'!K$11,(-1)*'Sheet12-deltaCt_Psg'!K17)</f>
        <v>0.91858526172991328</v>
      </c>
      <c r="L17" s="42">
        <f>POWER('Sheet12-deltaCt_Psg'!L$11,(-1)*'Sheet12-deltaCt_Psg'!L17)</f>
        <v>0.78092557994965539</v>
      </c>
      <c r="M17" s="41">
        <f>POWER('Sheet12-deltaCt_Psg'!M$11,(-1)*'Sheet12-deltaCt_Psg'!M17)</f>
        <v>5.0096475373132527</v>
      </c>
      <c r="N17" s="41">
        <f>POWER('Sheet12-deltaCt_Psg'!N$11,(-1)*'Sheet12-deltaCt_Psg'!N17)</f>
        <v>0.45984607798257993</v>
      </c>
      <c r="O17" s="41">
        <f>POWER('Sheet12-deltaCt_Psg'!O$11,(-1)*'Sheet12-deltaCt_Psg'!O17)</f>
        <v>0.34412488921819195</v>
      </c>
      <c r="P17" s="41">
        <f>POWER('Sheet12-deltaCt_Psg'!P$11,(-1)*'Sheet12-deltaCt_Psg'!P17)</f>
        <v>0.23725736958525934</v>
      </c>
      <c r="Q17" s="41">
        <f>POWER('Sheet12-deltaCt_Psg'!Q$11,(-1)*'Sheet12-deltaCt_Psg'!Q17)</f>
        <v>0.55912031616272895</v>
      </c>
      <c r="R17" s="41">
        <f>POWER('Sheet12-deltaCt_Psg'!R$11,(-1)*'Sheet12-deltaCt_Psg'!R17)</f>
        <v>2.1608753595887524</v>
      </c>
      <c r="S17" s="41">
        <f>POWER('Sheet12-deltaCt_Psg'!S$11,(-1)*'Sheet12-deltaCt_Psg'!S17)</f>
        <v>0.43152526962177712</v>
      </c>
      <c r="T17" s="41">
        <f>POWER('Sheet12-deltaCt_Psg'!T$11,(-1)*'Sheet12-deltaCt_Psg'!T17)</f>
        <v>0.3012761048567475</v>
      </c>
      <c r="U17" s="41">
        <f>POWER('Sheet12-deltaCt_Psg'!U$11,(-1)*'Sheet12-deltaCt_Psg'!U17)</f>
        <v>0.32425528384083369</v>
      </c>
      <c r="V17" s="42">
        <f>POWER('Sheet12-deltaCt_Psg'!V$11,(-1)*'Sheet12-deltaCt_Psg'!V17)</f>
        <v>0.16569039172886951</v>
      </c>
    </row>
    <row r="18" spans="1:22" s="5" customFormat="1" ht="15" x14ac:dyDescent="0.2">
      <c r="B18" s="54" t="s">
        <v>27</v>
      </c>
      <c r="C18" s="60">
        <f>POWER('Sheet12-deltaCt_Psg'!C$11,(-1)*'Sheet12-deltaCt_Psg'!C18)</f>
        <v>1.989728314342452</v>
      </c>
      <c r="D18" s="61">
        <f>POWER('Sheet12-deltaCt_Psg'!D$11,(-1)*'Sheet12-deltaCt_Psg'!D18)</f>
        <v>2.12711844395462</v>
      </c>
      <c r="E18" s="61">
        <f>POWER('Sheet12-deltaCt_Psg'!E$11,(-1)*'Sheet12-deltaCt_Psg'!E18)</f>
        <v>1.9033097037556386</v>
      </c>
      <c r="F18" s="61">
        <f>POWER('Sheet12-deltaCt_Psg'!F$11,(-1)*'Sheet12-deltaCt_Psg'!F18)</f>
        <v>2.3039040002539743</v>
      </c>
      <c r="G18" s="61">
        <f>POWER('Sheet12-deltaCt_Psg'!G$11,(-1)*'Sheet12-deltaCt_Psg'!G18)</f>
        <v>4.1193400699091152</v>
      </c>
      <c r="H18" s="61">
        <f>POWER('Sheet12-deltaCt_Psg'!H$11,(-1)*'Sheet12-deltaCt_Psg'!H18)</f>
        <v>2.5743187321479306</v>
      </c>
      <c r="I18" s="61">
        <f>POWER('Sheet12-deltaCt_Psg'!I$11,(-1)*'Sheet12-deltaCt_Psg'!I18)</f>
        <v>2.1896937083591999</v>
      </c>
      <c r="J18" s="61">
        <f>POWER('Sheet12-deltaCt_Psg'!J$11,(-1)*'Sheet12-deltaCt_Psg'!J18)</f>
        <v>1.6676059943745631</v>
      </c>
      <c r="K18" s="61">
        <f>POWER('Sheet12-deltaCt_Psg'!K$11,(-1)*'Sheet12-deltaCt_Psg'!K18)</f>
        <v>1.8397409859772893</v>
      </c>
      <c r="L18" s="62">
        <f>POWER('Sheet12-deltaCt_Psg'!L$11,(-1)*'Sheet12-deltaCt_Psg'!L18)</f>
        <v>1.5892198230441288</v>
      </c>
      <c r="M18" s="61">
        <f>POWER('Sheet12-deltaCt_Psg'!M$11,(-1)*'Sheet12-deltaCt_Psg'!M18)</f>
        <v>66.01994483300723</v>
      </c>
      <c r="N18" s="61">
        <f>POWER('Sheet12-deltaCt_Psg'!N$11,(-1)*'Sheet12-deltaCt_Psg'!N18)</f>
        <v>4.4979312296043101</v>
      </c>
      <c r="O18" s="61">
        <f>POWER('Sheet12-deltaCt_Psg'!O$11,(-1)*'Sheet12-deltaCt_Psg'!O18)</f>
        <v>5.1025934830906854</v>
      </c>
      <c r="P18" s="61">
        <f>POWER('Sheet12-deltaCt_Psg'!P$11,(-1)*'Sheet12-deltaCt_Psg'!P18)</f>
        <v>6.4930412025785431</v>
      </c>
      <c r="Q18" s="61">
        <f>POWER('Sheet12-deltaCt_Psg'!Q$11,(-1)*'Sheet12-deltaCt_Psg'!Q18)</f>
        <v>26.911537462196609</v>
      </c>
      <c r="R18" s="61">
        <f>POWER('Sheet12-deltaCt_Psg'!R$11,(-1)*'Sheet12-deltaCt_Psg'!R18)</f>
        <v>58.88401275193565</v>
      </c>
      <c r="S18" s="61">
        <f>POWER('Sheet12-deltaCt_Psg'!S$11,(-1)*'Sheet12-deltaCt_Psg'!S18)</f>
        <v>3.0580806373538341</v>
      </c>
      <c r="T18" s="61">
        <f>POWER('Sheet12-deltaCt_Psg'!T$11,(-1)*'Sheet12-deltaCt_Psg'!T18)</f>
        <v>4.3182596247388876</v>
      </c>
      <c r="U18" s="61">
        <f>POWER('Sheet12-deltaCt_Psg'!U$11,(-1)*'Sheet12-deltaCt_Psg'!U18)</f>
        <v>6.7938123752803161</v>
      </c>
      <c r="V18" s="62">
        <f>POWER('Sheet12-deltaCt_Psg'!V$11,(-1)*'Sheet12-deltaCt_Psg'!V18)</f>
        <v>5.3331150216638861</v>
      </c>
    </row>
    <row r="19" spans="1:22" s="5" customFormat="1" ht="15" x14ac:dyDescent="0.2">
      <c r="B19" s="52" t="s">
        <v>28</v>
      </c>
      <c r="C19" s="37">
        <f>POWER('Sheet12-deltaCt_Psg'!C$11,(-1)*'Sheet12-deltaCt_Psg'!C19)</f>
        <v>2.5444422456378715</v>
      </c>
      <c r="D19" s="59">
        <f>POWER('Sheet12-deltaCt_Psg'!D$11,(-1)*'Sheet12-deltaCt_Psg'!D19)</f>
        <v>3.5130815436506406</v>
      </c>
      <c r="E19" s="59">
        <f>POWER('Sheet12-deltaCt_Psg'!E$11,(-1)*'Sheet12-deltaCt_Psg'!E19)</f>
        <v>2.2604066801105835</v>
      </c>
      <c r="F19" s="59">
        <f>POWER('Sheet12-deltaCt_Psg'!F$11,(-1)*'Sheet12-deltaCt_Psg'!F19)</f>
        <v>2.7715144483501346</v>
      </c>
      <c r="G19" s="59">
        <f>POWER('Sheet12-deltaCt_Psg'!G$11,(-1)*'Sheet12-deltaCt_Psg'!G19)</f>
        <v>7.5343040039029363</v>
      </c>
      <c r="H19" s="59">
        <f>POWER('Sheet12-deltaCt_Psg'!H$11,(-1)*'Sheet12-deltaCt_Psg'!H19)</f>
        <v>3.9125056801215838</v>
      </c>
      <c r="I19" s="59">
        <f>POWER('Sheet12-deltaCt_Psg'!I$11,(-1)*'Sheet12-deltaCt_Psg'!I19)</f>
        <v>2.932890234191647</v>
      </c>
      <c r="J19" s="59">
        <f>POWER('Sheet12-deltaCt_Psg'!J$11,(-1)*'Sheet12-deltaCt_Psg'!J19)</f>
        <v>1.9108086849084693</v>
      </c>
      <c r="K19" s="59">
        <f>POWER('Sheet12-deltaCt_Psg'!K$11,(-1)*'Sheet12-deltaCt_Psg'!K19)</f>
        <v>2.8920710495063617</v>
      </c>
      <c r="L19" s="39">
        <f>POWER('Sheet12-deltaCt_Psg'!L$11,(-1)*'Sheet12-deltaCt_Psg'!L19)</f>
        <v>1.6433102145026286</v>
      </c>
      <c r="M19" s="59">
        <f>POWER('Sheet12-deltaCt_Psg'!M$11,(-1)*'Sheet12-deltaCt_Psg'!M19)</f>
        <v>95.08579445713579</v>
      </c>
      <c r="N19" s="59">
        <f>POWER('Sheet12-deltaCt_Psg'!N$11,(-1)*'Sheet12-deltaCt_Psg'!N19)</f>
        <v>5.6075623661745793</v>
      </c>
      <c r="O19" s="59">
        <f>POWER('Sheet12-deltaCt_Psg'!O$11,(-1)*'Sheet12-deltaCt_Psg'!O19)</f>
        <v>6.7768502510360982</v>
      </c>
      <c r="P19" s="59">
        <f>POWER('Sheet12-deltaCt_Psg'!P$11,(-1)*'Sheet12-deltaCt_Psg'!P19)</f>
        <v>8.826359343361629</v>
      </c>
      <c r="Q19" s="59">
        <f>POWER('Sheet12-deltaCt_Psg'!Q$11,(-1)*'Sheet12-deltaCt_Psg'!Q19)</f>
        <v>66.219698232412398</v>
      </c>
      <c r="R19" s="59">
        <f>POWER('Sheet12-deltaCt_Psg'!R$11,(-1)*'Sheet12-deltaCt_Psg'!R19)</f>
        <v>81.383342880496599</v>
      </c>
      <c r="S19" s="59">
        <f>POWER('Sheet12-deltaCt_Psg'!S$11,(-1)*'Sheet12-deltaCt_Psg'!S19)</f>
        <v>2.2095549838212971</v>
      </c>
      <c r="T19" s="59">
        <f>POWER('Sheet12-deltaCt_Psg'!T$11,(-1)*'Sheet12-deltaCt_Psg'!T19)</f>
        <v>5.9104121574773263</v>
      </c>
      <c r="U19" s="59">
        <f>POWER('Sheet12-deltaCt_Psg'!U$11,(-1)*'Sheet12-deltaCt_Psg'!U19)</f>
        <v>8.9289881113194216</v>
      </c>
      <c r="V19" s="39">
        <f>POWER('Sheet12-deltaCt_Psg'!V$11,(-1)*'Sheet12-deltaCt_Psg'!V19)</f>
        <v>5.3243947530391358</v>
      </c>
    </row>
    <row r="20" spans="1:22" s="5" customFormat="1" ht="15" x14ac:dyDescent="0.2">
      <c r="B20" s="53" t="s">
        <v>29</v>
      </c>
      <c r="C20" s="40">
        <f>POWER('Sheet12-deltaCt_Psg'!C$11,(-1)*'Sheet12-deltaCt_Psg'!C20)</f>
        <v>2.2273987859839539</v>
      </c>
      <c r="D20" s="41">
        <f>POWER('Sheet12-deltaCt_Psg'!D$11,(-1)*'Sheet12-deltaCt_Psg'!D20)</f>
        <v>2.6262604411887134</v>
      </c>
      <c r="E20" s="41">
        <f>POWER('Sheet12-deltaCt_Psg'!E$11,(-1)*'Sheet12-deltaCt_Psg'!E20)</f>
        <v>2.5702609998669965</v>
      </c>
      <c r="F20" s="41">
        <f>POWER('Sheet12-deltaCt_Psg'!F$11,(-1)*'Sheet12-deltaCt_Psg'!F20)</f>
        <v>3.172815600248573</v>
      </c>
      <c r="G20" s="41">
        <f>POWER('Sheet12-deltaCt_Psg'!G$11,(-1)*'Sheet12-deltaCt_Psg'!G20)</f>
        <v>7.4244266365169178</v>
      </c>
      <c r="H20" s="41">
        <f>POWER('Sheet12-deltaCt_Psg'!H$11,(-1)*'Sheet12-deltaCt_Psg'!H20)</f>
        <v>3.523230911299053</v>
      </c>
      <c r="I20" s="41">
        <f>POWER('Sheet12-deltaCt_Psg'!I$11,(-1)*'Sheet12-deltaCt_Psg'!I20)</f>
        <v>0.65960278037251918</v>
      </c>
      <c r="J20" s="41">
        <f>POWER('Sheet12-deltaCt_Psg'!J$11,(-1)*'Sheet12-deltaCt_Psg'!J20)</f>
        <v>2.95903702747799</v>
      </c>
      <c r="K20" s="41">
        <f>POWER('Sheet12-deltaCt_Psg'!K$11,(-1)*'Sheet12-deltaCt_Psg'!K20)</f>
        <v>2.9898274747166842</v>
      </c>
      <c r="L20" s="42">
        <f>POWER('Sheet12-deltaCt_Psg'!L$11,(-1)*'Sheet12-deltaCt_Psg'!L20)</f>
        <v>0.58042003403854447</v>
      </c>
      <c r="M20" s="41">
        <f>POWER('Sheet12-deltaCt_Psg'!M$11,(-1)*'Sheet12-deltaCt_Psg'!M20)</f>
        <v>94.036098361226564</v>
      </c>
      <c r="N20" s="41">
        <f>POWER('Sheet12-deltaCt_Psg'!N$11,(-1)*'Sheet12-deltaCt_Psg'!N20)</f>
        <v>4.7221916048383017</v>
      </c>
      <c r="O20" s="41">
        <f>POWER('Sheet12-deltaCt_Psg'!O$11,(-1)*'Sheet12-deltaCt_Psg'!O20)</f>
        <v>5.4612995776478153</v>
      </c>
      <c r="P20" s="41">
        <f>POWER('Sheet12-deltaCt_Psg'!P$11,(-1)*'Sheet12-deltaCt_Psg'!P20)</f>
        <v>8.8787142099169998</v>
      </c>
      <c r="Q20" s="41">
        <f>POWER('Sheet12-deltaCt_Psg'!Q$11,(-1)*'Sheet12-deltaCt_Psg'!Q20)</f>
        <v>66.044485990340945</v>
      </c>
      <c r="R20" s="41">
        <f>POWER('Sheet12-deltaCt_Psg'!R$11,(-1)*'Sheet12-deltaCt_Psg'!R20)</f>
        <v>82.347872588160939</v>
      </c>
      <c r="S20" s="41">
        <f>POWER('Sheet12-deltaCt_Psg'!S$11,(-1)*'Sheet12-deltaCt_Psg'!S20)</f>
        <v>0.60811729208691623</v>
      </c>
      <c r="T20" s="41">
        <f>POWER('Sheet12-deltaCt_Psg'!T$11,(-1)*'Sheet12-deltaCt_Psg'!T20)</f>
        <v>6.5890048073641845</v>
      </c>
      <c r="U20" s="41">
        <f>POWER('Sheet12-deltaCt_Psg'!U$11,(-1)*'Sheet12-deltaCt_Psg'!U20)</f>
        <v>7.65090190329171</v>
      </c>
      <c r="V20" s="42">
        <f>POWER('Sheet12-deltaCt_Psg'!V$11,(-1)*'Sheet12-deltaCt_Psg'!V20)</f>
        <v>1.7222931034038054</v>
      </c>
    </row>
    <row r="21" spans="1:22" s="5" customFormat="1" ht="15" x14ac:dyDescent="0.2">
      <c r="B21" s="54" t="s">
        <v>10</v>
      </c>
      <c r="C21" s="37">
        <f>POWER('Sheet12-deltaCt_Psg'!C$11,(-1)*'Sheet12-deltaCt_Psg'!C21)</f>
        <v>1.0259266526589608</v>
      </c>
      <c r="D21" s="59">
        <f>POWER('Sheet12-deltaCt_Psg'!D$11,(-1)*'Sheet12-deltaCt_Psg'!D21)</f>
        <v>1.1905159016101929</v>
      </c>
      <c r="E21" s="59">
        <f>POWER('Sheet12-deltaCt_Psg'!E$11,(-1)*'Sheet12-deltaCt_Psg'!E21)</f>
        <v>0.88278092564824484</v>
      </c>
      <c r="F21" s="59">
        <f>POWER('Sheet12-deltaCt_Psg'!F$11,(-1)*'Sheet12-deltaCt_Psg'!F21)</f>
        <v>0.76179445120327338</v>
      </c>
      <c r="G21" s="59">
        <f>POWER('Sheet12-deltaCt_Psg'!G$11,(-1)*'Sheet12-deltaCt_Psg'!G21)</f>
        <v>6.1846855238004688</v>
      </c>
      <c r="H21" s="59">
        <f>POWER('Sheet12-deltaCt_Psg'!H$11,(-1)*'Sheet12-deltaCt_Psg'!H21)</f>
        <v>0.70846436507620036</v>
      </c>
      <c r="I21" s="59">
        <f>POWER('Sheet12-deltaCt_Psg'!I$11,(-1)*'Sheet12-deltaCt_Psg'!I21)</f>
        <v>1.0692141192183049</v>
      </c>
      <c r="J21" s="59">
        <f>POWER('Sheet12-deltaCt_Psg'!J$11,(-1)*'Sheet12-deltaCt_Psg'!J21)</f>
        <v>0.81437914456747817</v>
      </c>
      <c r="K21" s="59">
        <f>POWER('Sheet12-deltaCt_Psg'!K$11,(-1)*'Sheet12-deltaCt_Psg'!K21)</f>
        <v>0.90220304689049879</v>
      </c>
      <c r="L21" s="39">
        <f>POWER('Sheet12-deltaCt_Psg'!L$11,(-1)*'Sheet12-deltaCt_Psg'!L21)</f>
        <v>0.21345217831420202</v>
      </c>
      <c r="M21" s="59">
        <f>POWER('Sheet12-deltaCt_Psg'!M$11,(-1)*'Sheet12-deltaCt_Psg'!M21)</f>
        <v>30.41941357318909</v>
      </c>
      <c r="N21" s="59">
        <f>POWER('Sheet12-deltaCt_Psg'!N$11,(-1)*'Sheet12-deltaCt_Psg'!N21)</f>
        <v>1.4519393022503584</v>
      </c>
      <c r="O21" s="59">
        <f>POWER('Sheet12-deltaCt_Psg'!O$11,(-1)*'Sheet12-deltaCt_Psg'!O21)</f>
        <v>1.6819038528928938</v>
      </c>
      <c r="P21" s="59">
        <f>POWER('Sheet12-deltaCt_Psg'!P$11,(-1)*'Sheet12-deltaCt_Psg'!P21)</f>
        <v>1.7119138862641454</v>
      </c>
      <c r="Q21" s="59">
        <f>POWER('Sheet12-deltaCt_Psg'!Q$11,(-1)*'Sheet12-deltaCt_Psg'!Q21)</f>
        <v>11.71894140738846</v>
      </c>
      <c r="R21" s="59">
        <f>POWER('Sheet12-deltaCt_Psg'!R$11,(-1)*'Sheet12-deltaCt_Psg'!R21)</f>
        <v>11.632712413743295</v>
      </c>
      <c r="S21" s="59">
        <f>POWER('Sheet12-deltaCt_Psg'!S$11,(-1)*'Sheet12-deltaCt_Psg'!S21)</f>
        <v>0.35799572573078342</v>
      </c>
      <c r="T21" s="59">
        <f>POWER('Sheet12-deltaCt_Psg'!T$11,(-1)*'Sheet12-deltaCt_Psg'!T21)</f>
        <v>2.063376775617213</v>
      </c>
      <c r="U21" s="59">
        <f>POWER('Sheet12-deltaCt_Psg'!U$11,(-1)*'Sheet12-deltaCt_Psg'!U21)</f>
        <v>2.3383580038758214</v>
      </c>
      <c r="V21" s="39">
        <f>POWER('Sheet12-deltaCt_Psg'!V$11,(-1)*'Sheet12-deltaCt_Psg'!V21)</f>
        <v>0.56119456073058815</v>
      </c>
    </row>
    <row r="22" spans="1:22" s="5" customFormat="1" ht="15" x14ac:dyDescent="0.2">
      <c r="B22" s="52" t="s">
        <v>11</v>
      </c>
      <c r="C22" s="37">
        <f>POWER('Sheet12-deltaCt_Psg'!C$11,(-1)*'Sheet12-deltaCt_Psg'!C22)</f>
        <v>0.4746088639048871</v>
      </c>
      <c r="D22" s="59">
        <f>POWER('Sheet12-deltaCt_Psg'!D$11,(-1)*'Sheet12-deltaCt_Psg'!D22)</f>
        <v>0.67008525337410729</v>
      </c>
      <c r="E22" s="59">
        <f>POWER('Sheet12-deltaCt_Psg'!E$11,(-1)*'Sheet12-deltaCt_Psg'!E22)</f>
        <v>0.63350123081778376</v>
      </c>
      <c r="F22" s="59">
        <f>POWER('Sheet12-deltaCt_Psg'!F$11,(-1)*'Sheet12-deltaCt_Psg'!F22)</f>
        <v>0.42762446087790051</v>
      </c>
      <c r="G22" s="59">
        <f>POWER('Sheet12-deltaCt_Psg'!G$11,(-1)*'Sheet12-deltaCt_Psg'!G22)</f>
        <v>5.521369416411491</v>
      </c>
      <c r="H22" s="59">
        <f>POWER('Sheet12-deltaCt_Psg'!H$11,(-1)*'Sheet12-deltaCt_Psg'!H22)</f>
        <v>0.42081916115006512</v>
      </c>
      <c r="I22" s="59">
        <f>POWER('Sheet12-deltaCt_Psg'!I$11,(-1)*'Sheet12-deltaCt_Psg'!I22)</f>
        <v>0.1971621210382844</v>
      </c>
      <c r="J22" s="59">
        <f>POWER('Sheet12-deltaCt_Psg'!J$11,(-1)*'Sheet12-deltaCt_Psg'!J22)</f>
        <v>0.503550171974394</v>
      </c>
      <c r="K22" s="59">
        <f>POWER('Sheet12-deltaCt_Psg'!K$11,(-1)*'Sheet12-deltaCt_Psg'!K22)</f>
        <v>0.62647146632117867</v>
      </c>
      <c r="L22" s="39">
        <f>POWER('Sheet12-deltaCt_Psg'!L$11,(-1)*'Sheet12-deltaCt_Psg'!L22)</f>
        <v>0.20607657719756137</v>
      </c>
      <c r="M22" s="59">
        <f>POWER('Sheet12-deltaCt_Psg'!M$11,(-1)*'Sheet12-deltaCt_Psg'!M22)</f>
        <v>25.884130652848881</v>
      </c>
      <c r="N22" s="59">
        <f>POWER('Sheet12-deltaCt_Psg'!N$11,(-1)*'Sheet12-deltaCt_Psg'!N22)</f>
        <v>1.3132229499652233</v>
      </c>
      <c r="O22" s="59">
        <f>POWER('Sheet12-deltaCt_Psg'!O$11,(-1)*'Sheet12-deltaCt_Psg'!O22)</f>
        <v>1.7431988208767404</v>
      </c>
      <c r="P22" s="59">
        <f>POWER('Sheet12-deltaCt_Psg'!P$11,(-1)*'Sheet12-deltaCt_Psg'!P22)</f>
        <v>1.8070346668872246</v>
      </c>
      <c r="Q22" s="59">
        <f>POWER('Sheet12-deltaCt_Psg'!Q$11,(-1)*'Sheet12-deltaCt_Psg'!Q22)</f>
        <v>13.109194573216209</v>
      </c>
      <c r="R22" s="59">
        <f>POWER('Sheet12-deltaCt_Psg'!R$11,(-1)*'Sheet12-deltaCt_Psg'!R22)</f>
        <v>18.503531758847402</v>
      </c>
      <c r="S22" s="59">
        <f>POWER('Sheet12-deltaCt_Psg'!S$11,(-1)*'Sheet12-deltaCt_Psg'!S22)</f>
        <v>0.18594197413530572</v>
      </c>
      <c r="T22" s="59">
        <f>POWER('Sheet12-deltaCt_Psg'!T$11,(-1)*'Sheet12-deltaCt_Psg'!T22)</f>
        <v>2.3972933318866403</v>
      </c>
      <c r="U22" s="59">
        <f>POWER('Sheet12-deltaCt_Psg'!U$11,(-1)*'Sheet12-deltaCt_Psg'!U22)</f>
        <v>1.8468996695372035</v>
      </c>
      <c r="V22" s="39">
        <f>POWER('Sheet12-deltaCt_Psg'!V$11,(-1)*'Sheet12-deltaCt_Psg'!V22)</f>
        <v>0.80189488971032497</v>
      </c>
    </row>
    <row r="23" spans="1:22" s="5" customFormat="1" ht="15.75" thickBot="1" x14ac:dyDescent="0.25">
      <c r="B23" s="55" t="s">
        <v>12</v>
      </c>
      <c r="C23" s="43">
        <f>POWER('Sheet12-deltaCt_Psg'!C$11,(-1)*'Sheet12-deltaCt_Psg'!C23)</f>
        <v>0.97476036702961999</v>
      </c>
      <c r="D23" s="44">
        <f>POWER('Sheet12-deltaCt_Psg'!D$11,(-1)*'Sheet12-deltaCt_Psg'!D23)</f>
        <v>1.0201347907958966</v>
      </c>
      <c r="E23" s="44">
        <f>POWER('Sheet12-deltaCt_Psg'!E$11,(-1)*'Sheet12-deltaCt_Psg'!E23)</f>
        <v>0.63275564493552605</v>
      </c>
      <c r="F23" s="44">
        <f>POWER('Sheet12-deltaCt_Psg'!F$11,(-1)*'Sheet12-deltaCt_Psg'!F23)</f>
        <v>0.64678700921821197</v>
      </c>
      <c r="G23" s="44">
        <f>POWER('Sheet12-deltaCt_Psg'!G$11,(-1)*'Sheet12-deltaCt_Psg'!G23)</f>
        <v>10.841454716760332</v>
      </c>
      <c r="H23" s="44">
        <f>POWER('Sheet12-deltaCt_Psg'!H$11,(-1)*'Sheet12-deltaCt_Psg'!H23)</f>
        <v>0.85213241835842557</v>
      </c>
      <c r="I23" s="44">
        <f>POWER('Sheet12-deltaCt_Psg'!I$11,(-1)*'Sheet12-deltaCt_Psg'!I23)</f>
        <v>0.85541256451968939</v>
      </c>
      <c r="J23" s="44">
        <f>POWER('Sheet12-deltaCt_Psg'!J$11,(-1)*'Sheet12-deltaCt_Psg'!J23)</f>
        <v>0.7133343938207255</v>
      </c>
      <c r="K23" s="44">
        <f>POWER('Sheet12-deltaCt_Psg'!K$11,(-1)*'Sheet12-deltaCt_Psg'!K23)</f>
        <v>0.80203745155661677</v>
      </c>
      <c r="L23" s="45">
        <f>POWER('Sheet12-deltaCt_Psg'!L$11,(-1)*'Sheet12-deltaCt_Psg'!L23)</f>
        <v>0.46613175787611871</v>
      </c>
      <c r="M23" s="44">
        <f>POWER('Sheet12-deltaCt_Psg'!M$11,(-1)*'Sheet12-deltaCt_Psg'!M23)</f>
        <v>19.595923124901429</v>
      </c>
      <c r="N23" s="44">
        <f>POWER('Sheet12-deltaCt_Psg'!N$11,(-1)*'Sheet12-deltaCt_Psg'!N23)</f>
        <v>1.0580055622235736</v>
      </c>
      <c r="O23" s="44">
        <f>POWER('Sheet12-deltaCt_Psg'!O$11,(-1)*'Sheet12-deltaCt_Psg'!O23)</f>
        <v>1.1490253958592114</v>
      </c>
      <c r="P23" s="44">
        <f>POWER('Sheet12-deltaCt_Psg'!P$11,(-1)*'Sheet12-deltaCt_Psg'!P23)</f>
        <v>0.98624775852965463</v>
      </c>
      <c r="Q23" s="44">
        <f>POWER('Sheet12-deltaCt_Psg'!Q$11,(-1)*'Sheet12-deltaCt_Psg'!Q23)</f>
        <v>10.928082314402744</v>
      </c>
      <c r="R23" s="44">
        <f>POWER('Sheet12-deltaCt_Psg'!R$11,(-1)*'Sheet12-deltaCt_Psg'!R23)</f>
        <v>10.025028974733866</v>
      </c>
      <c r="S23" s="44">
        <f>POWER('Sheet12-deltaCt_Psg'!S$11,(-1)*'Sheet12-deltaCt_Psg'!S23)</f>
        <v>1.0764669109661571</v>
      </c>
      <c r="T23" s="44">
        <f>POWER('Sheet12-deltaCt_Psg'!T$11,(-1)*'Sheet12-deltaCt_Psg'!T23)</f>
        <v>1.0075044117665508</v>
      </c>
      <c r="U23" s="44">
        <f>POWER('Sheet12-deltaCt_Psg'!U$11,(-1)*'Sheet12-deltaCt_Psg'!U23)</f>
        <v>1.3711704367866433</v>
      </c>
      <c r="V23" s="45">
        <f>POWER('Sheet12-deltaCt_Psg'!V$11,(-1)*'Sheet12-deltaCt_Psg'!V23)</f>
        <v>0.8978247828447089</v>
      </c>
    </row>
    <row r="24" spans="1:22" s="5" customFormat="1" ht="14.25" x14ac:dyDescent="0.4">
      <c r="B24" s="27" t="s">
        <v>7</v>
      </c>
    </row>
    <row r="25" spans="1:22" s="5" customFormat="1" ht="16.5" x14ac:dyDescent="0.4">
      <c r="B25" s="27" t="s">
        <v>90</v>
      </c>
    </row>
    <row r="26" spans="1:22" s="5" customFormat="1" ht="14.25" x14ac:dyDescent="0.4"/>
    <row r="27" spans="1:22" s="5" customFormat="1" ht="15.75" thickBot="1" x14ac:dyDescent="0.45">
      <c r="A27" s="3" t="s">
        <v>117</v>
      </c>
      <c r="K27" s="3"/>
      <c r="L27" s="2"/>
      <c r="M27" s="3"/>
      <c r="N27" s="3"/>
      <c r="O27" s="3"/>
    </row>
    <row r="28" spans="1:22" s="5" customFormat="1" ht="19.5" customHeight="1" thickBot="1" x14ac:dyDescent="0.25">
      <c r="B28" s="28"/>
      <c r="C28" s="95" t="s">
        <v>54</v>
      </c>
      <c r="D28" s="96"/>
      <c r="E28" s="96"/>
      <c r="F28" s="100" t="s">
        <v>120</v>
      </c>
      <c r="G28" s="101"/>
      <c r="H28" s="96" t="s">
        <v>63</v>
      </c>
      <c r="I28" s="96"/>
      <c r="J28" s="96"/>
      <c r="K28" s="100" t="s">
        <v>120</v>
      </c>
      <c r="L28" s="101"/>
    </row>
    <row r="29" spans="1:22" s="5" customFormat="1" ht="20.25" thickBot="1" x14ac:dyDescent="0.45">
      <c r="B29" s="6" t="s">
        <v>26</v>
      </c>
      <c r="C29" s="29" t="s">
        <v>30</v>
      </c>
      <c r="D29" s="32" t="s">
        <v>44</v>
      </c>
      <c r="E29" s="32" t="s">
        <v>98</v>
      </c>
      <c r="F29" s="114"/>
      <c r="G29" s="115"/>
      <c r="H29" s="32" t="s">
        <v>30</v>
      </c>
      <c r="I29" s="32" t="s">
        <v>44</v>
      </c>
      <c r="J29" s="32" t="s">
        <v>98</v>
      </c>
      <c r="K29" s="114"/>
      <c r="L29" s="115"/>
    </row>
    <row r="30" spans="1:22" s="5" customFormat="1" ht="15.75" thickBot="1" x14ac:dyDescent="0.45">
      <c r="B30" s="6" t="s">
        <v>100</v>
      </c>
      <c r="C30" s="89">
        <v>2.0372207307507799</v>
      </c>
      <c r="D30" s="94">
        <v>1.9391897484162299</v>
      </c>
      <c r="E30" s="94">
        <v>1.96216485798301</v>
      </c>
      <c r="F30" s="114"/>
      <c r="G30" s="115"/>
      <c r="H30" s="94">
        <v>2.0372207307507799</v>
      </c>
      <c r="I30" s="94">
        <v>1.9391897484162299</v>
      </c>
      <c r="J30" s="94">
        <v>1.96216485798301</v>
      </c>
      <c r="K30" s="114"/>
      <c r="L30" s="115"/>
    </row>
    <row r="31" spans="1:22" s="5" customFormat="1" ht="15" x14ac:dyDescent="0.2">
      <c r="B31" s="51" t="s">
        <v>1</v>
      </c>
      <c r="C31" s="63">
        <f>POWER('Sheet12-deltaCt_Psg'!C$30,(-1)*'Sheet12-deltaCt_Psg'!C31)</f>
        <v>0.3710135806910716</v>
      </c>
      <c r="D31" s="64">
        <f>POWER('Sheet12-deltaCt_Psg'!D$30,(-1)*'Sheet12-deltaCt_Psg'!D31)</f>
        <v>0.3180223167982858</v>
      </c>
      <c r="E31" s="65">
        <f>POWER('Sheet12-deltaCt_Psg'!E$30,(-1)*'Sheet12-deltaCt_Psg'!E31)</f>
        <v>0.36351434172445385</v>
      </c>
      <c r="F31" s="116">
        <f>POWER(C31*D31*E31,1/3)</f>
        <v>0.3500442794089767</v>
      </c>
      <c r="G31" s="105"/>
      <c r="H31" s="64">
        <f>POWER('Sheet12-deltaCt_Psg'!F$30,(-1)*'Sheet12-deltaCt_Psg'!F31)</f>
        <v>0.59313064117829928</v>
      </c>
      <c r="I31" s="64">
        <f>POWER('Sheet12-deltaCt_Psg'!G$30,(-1)*'Sheet12-deltaCt_Psg'!G31)</f>
        <v>0.62672791260089555</v>
      </c>
      <c r="J31" s="64">
        <f>POWER('Sheet12-deltaCt_Psg'!H$30,(-1)*'Sheet12-deltaCt_Psg'!H31)</f>
        <v>2.5756050883752435</v>
      </c>
      <c r="K31" s="104">
        <f>POWER(H31*I31*J31,1/3)</f>
        <v>0.98560498335354374</v>
      </c>
      <c r="L31" s="105"/>
    </row>
    <row r="32" spans="1:22" s="5" customFormat="1" ht="15" x14ac:dyDescent="0.2">
      <c r="B32" s="52" t="s">
        <v>2</v>
      </c>
      <c r="C32" s="66">
        <f>POWER('Sheet12-deltaCt_Psg'!C$30,(-1)*'Sheet12-deltaCt_Psg'!C32)</f>
        <v>0.62607125410434139</v>
      </c>
      <c r="D32" s="67">
        <f>POWER('Sheet12-deltaCt_Psg'!D$30,(-1)*'Sheet12-deltaCt_Psg'!D32)</f>
        <v>0.3041308488850355</v>
      </c>
      <c r="E32" s="46">
        <f>POWER('Sheet12-deltaCt_Psg'!E$30,(-1)*'Sheet12-deltaCt_Psg'!E32)</f>
        <v>0.34219141785113782</v>
      </c>
      <c r="F32" s="117">
        <f t="shared" ref="F32:F42" si="0">POWER(C32*D32*E32,1/3)</f>
        <v>0.40239364847269155</v>
      </c>
      <c r="G32" s="107"/>
      <c r="H32" s="67">
        <f>POWER('Sheet12-deltaCt_Psg'!F$30,(-1)*'Sheet12-deltaCt_Psg'!F32)</f>
        <v>0.8739771999655549</v>
      </c>
      <c r="I32" s="67">
        <f>POWER('Sheet12-deltaCt_Psg'!G$30,(-1)*'Sheet12-deltaCt_Psg'!G32)</f>
        <v>0.60509301511092328</v>
      </c>
      <c r="J32" s="67">
        <f>POWER('Sheet12-deltaCt_Psg'!H$30,(-1)*'Sheet12-deltaCt_Psg'!H32)</f>
        <v>2.0942965920611964</v>
      </c>
      <c r="K32" s="106">
        <f t="shared" ref="K32:K42" si="1">POWER(H32*I32*J32,1/3)</f>
        <v>1.0346341514018627</v>
      </c>
      <c r="L32" s="107"/>
    </row>
    <row r="33" spans="2:12" s="5" customFormat="1" ht="15" x14ac:dyDescent="0.2">
      <c r="B33" s="53" t="s">
        <v>3</v>
      </c>
      <c r="C33" s="69">
        <f>POWER('Sheet12-deltaCt_Psg'!C$30,(-1)*'Sheet12-deltaCt_Psg'!C33)</f>
        <v>0.34718764156393822</v>
      </c>
      <c r="D33" s="47">
        <f>POWER('Sheet12-deltaCt_Psg'!D$30,(-1)*'Sheet12-deltaCt_Psg'!D33)</f>
        <v>0.27733416184558618</v>
      </c>
      <c r="E33" s="48">
        <f>POWER('Sheet12-deltaCt_Psg'!E$30,(-1)*'Sheet12-deltaCt_Psg'!E33)</f>
        <v>0.27778826606628254</v>
      </c>
      <c r="F33" s="118">
        <f t="shared" si="0"/>
        <v>0.29906150042070001</v>
      </c>
      <c r="G33" s="109"/>
      <c r="H33" s="47">
        <f>POWER('Sheet12-deltaCt_Psg'!F$30,(-1)*'Sheet12-deltaCt_Psg'!F33)</f>
        <v>1.4080100268004128</v>
      </c>
      <c r="I33" s="47">
        <f>POWER('Sheet12-deltaCt_Psg'!G$30,(-1)*'Sheet12-deltaCt_Psg'!G33)</f>
        <v>1.1593260248775707</v>
      </c>
      <c r="J33" s="47">
        <f>POWER('Sheet12-deltaCt_Psg'!H$30,(-1)*'Sheet12-deltaCt_Psg'!H33)</f>
        <v>3.2783734384924554</v>
      </c>
      <c r="K33" s="108">
        <f t="shared" si="1"/>
        <v>1.7491346843847511</v>
      </c>
      <c r="L33" s="109"/>
    </row>
    <row r="34" spans="2:12" s="5" customFormat="1" ht="15" x14ac:dyDescent="0.2">
      <c r="B34" s="54" t="s">
        <v>4</v>
      </c>
      <c r="C34" s="70">
        <f>POWER('Sheet12-deltaCt_Psg'!C$30,(-1)*'Sheet12-deltaCt_Psg'!C34)</f>
        <v>0.28423679964808835</v>
      </c>
      <c r="D34" s="71">
        <f>POWER('Sheet12-deltaCt_Psg'!D$30,(-1)*'Sheet12-deltaCt_Psg'!D34)</f>
        <v>0.20911005154568454</v>
      </c>
      <c r="E34" s="72">
        <f>POWER('Sheet12-deltaCt_Psg'!E$30,(-1)*'Sheet12-deltaCt_Psg'!E34)</f>
        <v>0.28595370325290298</v>
      </c>
      <c r="F34" s="119">
        <f t="shared" si="0"/>
        <v>0.25710882264768559</v>
      </c>
      <c r="G34" s="111"/>
      <c r="H34" s="71">
        <f>POWER('Sheet12-deltaCt_Psg'!F$30,(-1)*'Sheet12-deltaCt_Psg'!F34)</f>
        <v>1.2240140161072934</v>
      </c>
      <c r="I34" s="71">
        <f>POWER('Sheet12-deltaCt_Psg'!G$30,(-1)*'Sheet12-deltaCt_Psg'!G34)</f>
        <v>0.95279472054799497</v>
      </c>
      <c r="J34" s="71">
        <f>POWER('Sheet12-deltaCt_Psg'!H$30,(-1)*'Sheet12-deltaCt_Psg'!H34)</f>
        <v>3.7706065841032421</v>
      </c>
      <c r="K34" s="110">
        <f t="shared" si="1"/>
        <v>1.6383209500452738</v>
      </c>
      <c r="L34" s="111"/>
    </row>
    <row r="35" spans="2:12" s="5" customFormat="1" ht="15" x14ac:dyDescent="0.2">
      <c r="B35" s="52" t="s">
        <v>5</v>
      </c>
      <c r="C35" s="66">
        <f>POWER('Sheet12-deltaCt_Psg'!C$30,(-1)*'Sheet12-deltaCt_Psg'!C35)</f>
        <v>0.54977520638001898</v>
      </c>
      <c r="D35" s="67">
        <f>POWER('Sheet12-deltaCt_Psg'!D$30,(-1)*'Sheet12-deltaCt_Psg'!D35)</f>
        <v>0.32822929458704542</v>
      </c>
      <c r="E35" s="46">
        <f>POWER('Sheet12-deltaCt_Psg'!E$30,(-1)*'Sheet12-deltaCt_Psg'!E35)</f>
        <v>0.37117435689364775</v>
      </c>
      <c r="F35" s="117">
        <f t="shared" si="0"/>
        <v>0.40611293108286062</v>
      </c>
      <c r="G35" s="107"/>
      <c r="H35" s="67">
        <f>POWER('Sheet12-deltaCt_Psg'!F$30,(-1)*'Sheet12-deltaCt_Psg'!F35)</f>
        <v>2.9374407406844765</v>
      </c>
      <c r="I35" s="67">
        <f>POWER('Sheet12-deltaCt_Psg'!G$30,(-1)*'Sheet12-deltaCt_Psg'!G35)</f>
        <v>1.6345036978860223</v>
      </c>
      <c r="J35" s="67">
        <f>POWER('Sheet12-deltaCt_Psg'!H$30,(-1)*'Sheet12-deltaCt_Psg'!H35)</f>
        <v>6.9257373925028256</v>
      </c>
      <c r="K35" s="106">
        <f t="shared" si="1"/>
        <v>3.2156863380035308</v>
      </c>
      <c r="L35" s="107"/>
    </row>
    <row r="36" spans="2:12" s="5" customFormat="1" ht="15" x14ac:dyDescent="0.2">
      <c r="B36" s="53" t="s">
        <v>6</v>
      </c>
      <c r="C36" s="69">
        <f>POWER('Sheet12-deltaCt_Psg'!C$30,(-1)*'Sheet12-deltaCt_Psg'!C36)</f>
        <v>1.2138363399205265</v>
      </c>
      <c r="D36" s="47">
        <f>POWER('Sheet12-deltaCt_Psg'!D$30,(-1)*'Sheet12-deltaCt_Psg'!D36)</f>
        <v>0.8330232258790482</v>
      </c>
      <c r="E36" s="48">
        <f>POWER('Sheet12-deltaCt_Psg'!E$30,(-1)*'Sheet12-deltaCt_Psg'!E36)</f>
        <v>0.90050285418345666</v>
      </c>
      <c r="F36" s="118">
        <f t="shared" si="0"/>
        <v>0.96924621360655272</v>
      </c>
      <c r="G36" s="109"/>
      <c r="H36" s="47">
        <f>POWER('Sheet12-deltaCt_Psg'!F$30,(-1)*'Sheet12-deltaCt_Psg'!F36)</f>
        <v>0.30789458850262935</v>
      </c>
      <c r="I36" s="47">
        <f>POWER('Sheet12-deltaCt_Psg'!G$30,(-1)*'Sheet12-deltaCt_Psg'!G36)</f>
        <v>0.24701245922643991</v>
      </c>
      <c r="J36" s="47">
        <f>POWER('Sheet12-deltaCt_Psg'!H$30,(-1)*'Sheet12-deltaCt_Psg'!H36)</f>
        <v>0.83433702831435075</v>
      </c>
      <c r="K36" s="108">
        <f t="shared" si="1"/>
        <v>0.39886029966131575</v>
      </c>
      <c r="L36" s="109"/>
    </row>
    <row r="37" spans="2:12" s="5" customFormat="1" ht="15" x14ac:dyDescent="0.2">
      <c r="B37" s="54" t="s">
        <v>27</v>
      </c>
      <c r="C37" s="70">
        <f>POWER('Sheet12-deltaCt_Psg'!C$30,(-1)*'Sheet12-deltaCt_Psg'!C37)</f>
        <v>3.0221839851185002</v>
      </c>
      <c r="D37" s="71">
        <f>POWER('Sheet12-deltaCt_Psg'!D$30,(-1)*'Sheet12-deltaCt_Psg'!D37)</f>
        <v>1.2050745134776308</v>
      </c>
      <c r="E37" s="72">
        <f>POWER('Sheet12-deltaCt_Psg'!E$30,(-1)*'Sheet12-deltaCt_Psg'!E37)</f>
        <v>1.4987977315418233</v>
      </c>
      <c r="F37" s="119">
        <f t="shared" si="0"/>
        <v>1.7607293737177314</v>
      </c>
      <c r="G37" s="111"/>
      <c r="H37" s="71">
        <f>POWER('Sheet12-deltaCt_Psg'!F$30,(-1)*'Sheet12-deltaCt_Psg'!F37)</f>
        <v>7.2750562304418009</v>
      </c>
      <c r="I37" s="71">
        <f>POWER('Sheet12-deltaCt_Psg'!G$30,(-1)*'Sheet12-deltaCt_Psg'!G37)</f>
        <v>2.8830446997844454</v>
      </c>
      <c r="J37" s="71">
        <f>POWER('Sheet12-deltaCt_Psg'!H$30,(-1)*'Sheet12-deltaCt_Psg'!H37)</f>
        <v>15.201216630062643</v>
      </c>
      <c r="K37" s="110">
        <f t="shared" si="1"/>
        <v>6.8315936494701877</v>
      </c>
      <c r="L37" s="111"/>
    </row>
    <row r="38" spans="2:12" s="5" customFormat="1" ht="15" x14ac:dyDescent="0.2">
      <c r="B38" s="52" t="s">
        <v>28</v>
      </c>
      <c r="C38" s="66">
        <f>POWER('Sheet12-deltaCt_Psg'!C$30,(-1)*'Sheet12-deltaCt_Psg'!C38)</f>
        <v>3.6809252772956578</v>
      </c>
      <c r="D38" s="67">
        <f>POWER('Sheet12-deltaCt_Psg'!D$30,(-1)*'Sheet12-deltaCt_Psg'!D38)</f>
        <v>1.110540112140441</v>
      </c>
      <c r="E38" s="46">
        <f>POWER('Sheet12-deltaCt_Psg'!E$30,(-1)*'Sheet12-deltaCt_Psg'!E38)</f>
        <v>1.7888688454869035</v>
      </c>
      <c r="F38" s="117">
        <f t="shared" si="0"/>
        <v>1.94098978827173</v>
      </c>
      <c r="G38" s="107"/>
      <c r="H38" s="67">
        <f>POWER('Sheet12-deltaCt_Psg'!F$30,(-1)*'Sheet12-deltaCt_Psg'!F38)</f>
        <v>10.523643577160884</v>
      </c>
      <c r="I38" s="67">
        <f>POWER('Sheet12-deltaCt_Psg'!G$30,(-1)*'Sheet12-deltaCt_Psg'!G38)</f>
        <v>3.2036584366738028</v>
      </c>
      <c r="J38" s="67">
        <f>POWER('Sheet12-deltaCt_Psg'!H$30,(-1)*'Sheet12-deltaCt_Psg'!H38)</f>
        <v>19.122353724158987</v>
      </c>
      <c r="K38" s="106">
        <f t="shared" si="1"/>
        <v>8.6387564120534623</v>
      </c>
      <c r="L38" s="107"/>
    </row>
    <row r="39" spans="2:12" s="5" customFormat="1" ht="15" x14ac:dyDescent="0.2">
      <c r="B39" s="53" t="s">
        <v>29</v>
      </c>
      <c r="C39" s="69">
        <f>POWER('Sheet12-deltaCt_Psg'!C$30,(-1)*'Sheet12-deltaCt_Psg'!C39)</f>
        <v>3.9859566460824092</v>
      </c>
      <c r="D39" s="47">
        <f>POWER('Sheet12-deltaCt_Psg'!D$30,(-1)*'Sheet12-deltaCt_Psg'!D39)</f>
        <v>0.68871955909331672</v>
      </c>
      <c r="E39" s="48">
        <f>POWER('Sheet12-deltaCt_Psg'!E$30,(-1)*'Sheet12-deltaCt_Psg'!E39)</f>
        <v>2.2343347932931117</v>
      </c>
      <c r="F39" s="118">
        <f t="shared" si="0"/>
        <v>1.8305197205479862</v>
      </c>
      <c r="G39" s="109"/>
      <c r="H39" s="47">
        <f>POWER('Sheet12-deltaCt_Psg'!F$30,(-1)*'Sheet12-deltaCt_Psg'!F39)</f>
        <v>9.2810273536931938</v>
      </c>
      <c r="I39" s="47">
        <f>POWER('Sheet12-deltaCt_Psg'!G$30,(-1)*'Sheet12-deltaCt_Psg'!G39)</f>
        <v>1.7258185047569166</v>
      </c>
      <c r="J39" s="47">
        <f>POWER('Sheet12-deltaCt_Psg'!H$30,(-1)*'Sheet12-deltaCt_Psg'!H39)</f>
        <v>17.429187893673436</v>
      </c>
      <c r="K39" s="108">
        <f t="shared" si="1"/>
        <v>6.5356598616253772</v>
      </c>
      <c r="L39" s="109"/>
    </row>
    <row r="40" spans="2:12" s="5" customFormat="1" ht="15" x14ac:dyDescent="0.2">
      <c r="B40" s="54" t="s">
        <v>10</v>
      </c>
      <c r="C40" s="66">
        <f>POWER('Sheet12-deltaCt_Psg'!C$30,(-1)*'Sheet12-deltaCt_Psg'!C40)</f>
        <v>1.2064289375171882</v>
      </c>
      <c r="D40" s="67">
        <f>POWER('Sheet12-deltaCt_Psg'!D$30,(-1)*'Sheet12-deltaCt_Psg'!D40)</f>
        <v>0.38442653319876136</v>
      </c>
      <c r="E40" s="46">
        <f>POWER('Sheet12-deltaCt_Psg'!E$30,(-1)*'Sheet12-deltaCt_Psg'!E40)</f>
        <v>0.64692482008810293</v>
      </c>
      <c r="F40" s="117">
        <f t="shared" si="0"/>
        <v>0.66945743855440465</v>
      </c>
      <c r="G40" s="107"/>
      <c r="H40" s="67">
        <f>POWER('Sheet12-deltaCt_Psg'!F$30,(-1)*'Sheet12-deltaCt_Psg'!F40)</f>
        <v>2.1567480999197759</v>
      </c>
      <c r="I40" s="67">
        <f>POWER('Sheet12-deltaCt_Psg'!G$30,(-1)*'Sheet12-deltaCt_Psg'!G40)</f>
        <v>0.79053527792662515</v>
      </c>
      <c r="J40" s="67">
        <f>POWER('Sheet12-deltaCt_Psg'!H$30,(-1)*'Sheet12-deltaCt_Psg'!H40)</f>
        <v>4.5281306766392149</v>
      </c>
      <c r="K40" s="106">
        <f t="shared" si="1"/>
        <v>1.9764228988410619</v>
      </c>
      <c r="L40" s="107"/>
    </row>
    <row r="41" spans="2:12" s="5" customFormat="1" ht="15" x14ac:dyDescent="0.2">
      <c r="B41" s="52" t="s">
        <v>11</v>
      </c>
      <c r="C41" s="66">
        <f>POWER('Sheet12-deltaCt_Psg'!C$30,(-1)*'Sheet12-deltaCt_Psg'!C41)</f>
        <v>0.44635786715739106</v>
      </c>
      <c r="D41" s="67">
        <f>POWER('Sheet12-deltaCt_Psg'!D$30,(-1)*'Sheet12-deltaCt_Psg'!D41)</f>
        <v>0.22867231632781418</v>
      </c>
      <c r="E41" s="46">
        <f>POWER('Sheet12-deltaCt_Psg'!E$30,(-1)*'Sheet12-deltaCt_Psg'!E41)</f>
        <v>0.28718830576339549</v>
      </c>
      <c r="F41" s="117">
        <f t="shared" si="0"/>
        <v>0.30833383082425408</v>
      </c>
      <c r="G41" s="107"/>
      <c r="H41" s="67">
        <f>POWER('Sheet12-deltaCt_Psg'!F$30,(-1)*'Sheet12-deltaCt_Psg'!F41)</f>
        <v>2.1011229201176747</v>
      </c>
      <c r="I41" s="67">
        <f>POWER('Sheet12-deltaCt_Psg'!G$30,(-1)*'Sheet12-deltaCt_Psg'!G41)</f>
        <v>0.9880365567877023</v>
      </c>
      <c r="J41" s="67">
        <f>POWER('Sheet12-deltaCt_Psg'!H$30,(-1)*'Sheet12-deltaCt_Psg'!H41)</f>
        <v>3.0522519487536917</v>
      </c>
      <c r="K41" s="106">
        <f t="shared" si="1"/>
        <v>1.8504681643079994</v>
      </c>
      <c r="L41" s="107"/>
    </row>
    <row r="42" spans="2:12" s="5" customFormat="1" ht="15.75" thickBot="1" x14ac:dyDescent="0.25">
      <c r="B42" s="55" t="s">
        <v>12</v>
      </c>
      <c r="C42" s="68">
        <f>POWER('Sheet12-deltaCt_Psg'!C$30,(-1)*'Sheet12-deltaCt_Psg'!C42)</f>
        <v>0.70334902650803166</v>
      </c>
      <c r="D42" s="49">
        <f>POWER('Sheet12-deltaCt_Psg'!D$30,(-1)*'Sheet12-deltaCt_Psg'!D42)</f>
        <v>0.61861949247414494</v>
      </c>
      <c r="E42" s="50">
        <f>POWER('Sheet12-deltaCt_Psg'!E$30,(-1)*'Sheet12-deltaCt_Psg'!E42)</f>
        <v>0.75131418198605715</v>
      </c>
      <c r="F42" s="123">
        <f t="shared" si="0"/>
        <v>0.68887225361878246</v>
      </c>
      <c r="G42" s="113"/>
      <c r="H42" s="49">
        <f>POWER('Sheet12-deltaCt_Psg'!F$30,(-1)*'Sheet12-deltaCt_Psg'!F42)</f>
        <v>1.4864889084663957</v>
      </c>
      <c r="I42" s="49">
        <f>POWER('Sheet12-deltaCt_Psg'!G$30,(-1)*'Sheet12-deltaCt_Psg'!G42)</f>
        <v>1.2996151866567847</v>
      </c>
      <c r="J42" s="49">
        <f>POWER('Sheet12-deltaCt_Psg'!H$30,(-1)*'Sheet12-deltaCt_Psg'!H42)</f>
        <v>3.3478000019418626</v>
      </c>
      <c r="K42" s="112">
        <f t="shared" si="1"/>
        <v>1.8631392655173813</v>
      </c>
      <c r="L42" s="113"/>
    </row>
    <row r="43" spans="2:12" s="5" customFormat="1" ht="16.5" x14ac:dyDescent="0.4">
      <c r="B43" s="27" t="s">
        <v>96</v>
      </c>
    </row>
    <row r="44" spans="2:12" s="5" customFormat="1" ht="16.5" x14ac:dyDescent="0.4">
      <c r="B44" s="27" t="s">
        <v>97</v>
      </c>
    </row>
    <row r="45" spans="2:12" s="5" customFormat="1" ht="16.5" x14ac:dyDescent="0.4">
      <c r="B45" s="27" t="s">
        <v>99</v>
      </c>
    </row>
    <row r="46" spans="2:12" s="5" customFormat="1" ht="14.25" x14ac:dyDescent="0.4">
      <c r="B46" s="27" t="s">
        <v>7</v>
      </c>
    </row>
    <row r="47" spans="2:12" s="5" customFormat="1" ht="16.5" x14ac:dyDescent="0.4">
      <c r="B47" s="27" t="s">
        <v>90</v>
      </c>
    </row>
    <row r="48" spans="2:12" s="5" customFormat="1" ht="14.25" x14ac:dyDescent="0.4"/>
  </sheetData>
  <mergeCells count="29">
    <mergeCell ref="F42:G42"/>
    <mergeCell ref="K28:L30"/>
    <mergeCell ref="K31:L31"/>
    <mergeCell ref="K32:L32"/>
    <mergeCell ref="K33:L33"/>
    <mergeCell ref="K34:L34"/>
    <mergeCell ref="K35:L35"/>
    <mergeCell ref="K36:L36"/>
    <mergeCell ref="K37:L37"/>
    <mergeCell ref="K38:L38"/>
    <mergeCell ref="K39:L39"/>
    <mergeCell ref="K40:L40"/>
    <mergeCell ref="K41:L41"/>
    <mergeCell ref="K42:L42"/>
    <mergeCell ref="F37:G37"/>
    <mergeCell ref="F38:G38"/>
    <mergeCell ref="F39:G39"/>
    <mergeCell ref="F40:G40"/>
    <mergeCell ref="F41:G41"/>
    <mergeCell ref="F32:G32"/>
    <mergeCell ref="F33:G33"/>
    <mergeCell ref="F34:G34"/>
    <mergeCell ref="F35:G35"/>
    <mergeCell ref="F36:G36"/>
    <mergeCell ref="A3:R3"/>
    <mergeCell ref="C9:L9"/>
    <mergeCell ref="M9:V9"/>
    <mergeCell ref="F28:G30"/>
    <mergeCell ref="F31:G31"/>
  </mergeCells>
  <phoneticPr fontId="1"/>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00EA9D-B928-44E7-9F76-C03BBA6880C4}">
  <dimension ref="A1:X71"/>
  <sheetViews>
    <sheetView topLeftCell="A52" workbookViewId="0">
      <selection activeCell="A69" activeCellId="3" sqref="A57:XFD57 A61:XFD61 A65:XFD65 A69:XFD69"/>
    </sheetView>
  </sheetViews>
  <sheetFormatPr defaultRowHeight="18.75" x14ac:dyDescent="0.4"/>
  <cols>
    <col min="2" max="2" width="16.5" customWidth="1"/>
    <col min="3" max="3" width="10.125" bestFit="1" customWidth="1"/>
  </cols>
  <sheetData>
    <row r="1" spans="1:24" s="3" customFormat="1" ht="36.75" customHeight="1" x14ac:dyDescent="0.4">
      <c r="A1" s="1" t="s">
        <v>9</v>
      </c>
      <c r="B1" s="2"/>
      <c r="C1" s="2"/>
      <c r="D1" s="2"/>
      <c r="E1" s="2"/>
      <c r="F1" s="2"/>
      <c r="G1" s="2"/>
      <c r="H1" s="2"/>
    </row>
    <row r="2" spans="1:24" s="3" customFormat="1" ht="36.75" customHeight="1" x14ac:dyDescent="0.4">
      <c r="A2" s="1" t="s">
        <v>79</v>
      </c>
      <c r="B2" s="2"/>
      <c r="C2" s="2"/>
      <c r="D2" s="2"/>
      <c r="E2" s="2"/>
      <c r="F2" s="2"/>
      <c r="G2" s="2"/>
      <c r="H2" s="2"/>
    </row>
    <row r="3" spans="1:24" s="4" customFormat="1" ht="68.25" customHeight="1" x14ac:dyDescent="0.4">
      <c r="A3" s="98" t="s">
        <v>133</v>
      </c>
      <c r="B3" s="98"/>
      <c r="C3" s="98"/>
      <c r="D3" s="98"/>
      <c r="E3" s="98"/>
      <c r="F3" s="98"/>
      <c r="G3" s="98"/>
      <c r="H3" s="98"/>
      <c r="I3" s="98"/>
      <c r="J3" s="98"/>
      <c r="K3" s="98"/>
      <c r="L3" s="98"/>
      <c r="M3" s="98"/>
      <c r="N3" s="98"/>
      <c r="O3" s="98"/>
      <c r="P3" s="98"/>
      <c r="Q3" s="98"/>
      <c r="R3" s="98"/>
    </row>
    <row r="4" spans="1:24" s="5" customFormat="1" ht="47.25" customHeight="1" x14ac:dyDescent="0.4"/>
    <row r="5" spans="1:24" s="5" customFormat="1" ht="14.25" x14ac:dyDescent="0.4"/>
    <row r="6" spans="1:24" s="5" customFormat="1" ht="14.25" x14ac:dyDescent="0.4"/>
    <row r="7" spans="1:24" s="3" customFormat="1" ht="15" x14ac:dyDescent="0.4">
      <c r="A7" s="3" t="s">
        <v>134</v>
      </c>
      <c r="B7" s="2"/>
    </row>
    <row r="8" spans="1:24" s="3" customFormat="1" ht="15.75" thickBot="1" x14ac:dyDescent="0.45">
      <c r="B8" s="2"/>
    </row>
    <row r="9" spans="1:24" s="5" customFormat="1" ht="15.75" thickBot="1" x14ac:dyDescent="0.45">
      <c r="A9" s="76" t="s">
        <v>80</v>
      </c>
      <c r="B9" s="2"/>
      <c r="C9" s="77" t="s">
        <v>81</v>
      </c>
      <c r="D9" s="78"/>
      <c r="E9" s="78"/>
      <c r="F9" s="78"/>
      <c r="G9" s="78"/>
      <c r="H9" s="78"/>
      <c r="I9" s="78"/>
      <c r="J9" s="78"/>
      <c r="K9" s="78"/>
      <c r="L9" s="78"/>
      <c r="M9" s="79"/>
      <c r="N9" s="78" t="s">
        <v>82</v>
      </c>
      <c r="O9" s="78"/>
      <c r="P9" s="78"/>
      <c r="Q9" s="78"/>
      <c r="R9" s="78"/>
      <c r="S9" s="78"/>
      <c r="T9" s="78"/>
      <c r="U9" s="78"/>
      <c r="V9" s="78"/>
      <c r="W9" s="78"/>
      <c r="X9" s="79"/>
    </row>
    <row r="10" spans="1:24" s="5" customFormat="1" ht="20.25" thickBot="1" x14ac:dyDescent="0.25">
      <c r="B10" s="6" t="s">
        <v>26</v>
      </c>
      <c r="C10" s="73" t="s">
        <v>13</v>
      </c>
      <c r="D10" s="74" t="s">
        <v>14</v>
      </c>
      <c r="E10" s="74" t="s">
        <v>15</v>
      </c>
      <c r="F10" s="74" t="s">
        <v>16</v>
      </c>
      <c r="G10" s="74" t="s">
        <v>17</v>
      </c>
      <c r="H10" s="74" t="s">
        <v>18</v>
      </c>
      <c r="I10" s="74" t="s">
        <v>19</v>
      </c>
      <c r="J10" s="74" t="s">
        <v>20</v>
      </c>
      <c r="K10" s="74" t="s">
        <v>21</v>
      </c>
      <c r="L10" s="74" t="s">
        <v>22</v>
      </c>
      <c r="M10" s="75" t="s">
        <v>23</v>
      </c>
      <c r="N10" s="57" t="s">
        <v>13</v>
      </c>
      <c r="O10" s="57" t="s">
        <v>14</v>
      </c>
      <c r="P10" s="57" t="s">
        <v>15</v>
      </c>
      <c r="Q10" s="57" t="s">
        <v>16</v>
      </c>
      <c r="R10" s="57" t="s">
        <v>17</v>
      </c>
      <c r="S10" s="57" t="s">
        <v>18</v>
      </c>
      <c r="T10" s="57" t="s">
        <v>19</v>
      </c>
      <c r="U10" s="57" t="s">
        <v>20</v>
      </c>
      <c r="V10" s="57" t="s">
        <v>21</v>
      </c>
      <c r="W10" s="57" t="s">
        <v>22</v>
      </c>
      <c r="X10" s="58" t="s">
        <v>23</v>
      </c>
    </row>
    <row r="11" spans="1:24" s="5" customFormat="1" ht="15.75" thickBot="1" x14ac:dyDescent="0.25">
      <c r="B11" s="131" t="s">
        <v>1</v>
      </c>
      <c r="C11" s="129">
        <f>'Sheet13-Expression_Psa1'!C12/'Sheet13-Expression_Psa1'!$F31</f>
        <v>1.594868287131086</v>
      </c>
      <c r="D11" s="129">
        <f>'Sheet13-Expression_Psa1'!D12/'Sheet13-Expression_Psa1'!$F31</f>
        <v>0.86311687136315773</v>
      </c>
      <c r="E11" s="129">
        <f>'Sheet13-Expression_Psa1'!E12/'Sheet13-Expression_Psa1'!$F31</f>
        <v>1.2014256544896322</v>
      </c>
      <c r="F11" s="126">
        <f>'Sheet13-Expression_Psa1'!F12/'Sheet13-Expression_Psa1'!$F31</f>
        <v>6.5723673456981768E-2</v>
      </c>
      <c r="G11" s="125">
        <f>'Sheet13-Expression_Psa1'!G12/'Sheet13-Expression_Psa1'!$F31</f>
        <v>0.29675837014921097</v>
      </c>
      <c r="H11" s="125">
        <f>'Sheet13-Expression_Psa1'!H12/'Sheet13-Expression_Psa1'!$F31</f>
        <v>0.51739007847392748</v>
      </c>
      <c r="I11" s="125">
        <f>'Sheet13-Expression_Psa1'!I12/'Sheet13-Expression_Psa1'!$F31</f>
        <v>0.84851644703515217</v>
      </c>
      <c r="J11" s="125">
        <f>'Sheet13-Expression_Psa1'!J12/'Sheet13-Expression_Psa1'!$F31</f>
        <v>0.78724412762246609</v>
      </c>
      <c r="K11" s="125">
        <f>'Sheet13-Expression_Psa1'!K12/'Sheet13-Expression_Psa1'!$F31</f>
        <v>1.3927371924620893</v>
      </c>
      <c r="L11" s="125">
        <f>'Sheet13-Expression_Psa1'!L12/'Sheet13-Expression_Psa1'!$F31</f>
        <v>1.2093281886511316</v>
      </c>
      <c r="M11" s="129">
        <f>'Sheet13-Expression_Psa1'!M12/'Sheet13-Expression_Psa1'!$F31</f>
        <v>0.54049127254709506</v>
      </c>
      <c r="N11" s="129">
        <f>'Sheet13-Expression_Psa1'!N12/'Sheet13-Expression_Psa1'!$K31</f>
        <v>2.2620499621912211</v>
      </c>
      <c r="O11" s="129">
        <f>'Sheet13-Expression_Psa1'!O12/'Sheet13-Expression_Psa1'!$K31</f>
        <v>1.2227652282291424</v>
      </c>
      <c r="P11" s="129">
        <f>'Sheet13-Expression_Psa1'!P12/'Sheet13-Expression_Psa1'!$K31</f>
        <v>1.4520003706486366</v>
      </c>
      <c r="Q11" s="129">
        <f>'Sheet13-Expression_Psa1'!Q12/'Sheet13-Expression_Psa1'!$K31</f>
        <v>3.2495994848166507</v>
      </c>
      <c r="R11" s="129">
        <f>'Sheet13-Expression_Psa1'!R12/'Sheet13-Expression_Psa1'!$K31</f>
        <v>0.33182603593020754</v>
      </c>
      <c r="S11" s="129">
        <f>'Sheet13-Expression_Psa1'!S12/'Sheet13-Expression_Psa1'!$K31</f>
        <v>1.0277293297426513</v>
      </c>
      <c r="T11" s="129">
        <f>'Sheet13-Expression_Psa1'!T12/'Sheet13-Expression_Psa1'!$K31</f>
        <v>1.0513164015382295</v>
      </c>
      <c r="U11" s="129">
        <f>'Sheet13-Expression_Psa1'!U12/'Sheet13-Expression_Psa1'!$K31</f>
        <v>1.022443024828638</v>
      </c>
      <c r="V11" s="129">
        <f>'Sheet13-Expression_Psa1'!V12/'Sheet13-Expression_Psa1'!$K31</f>
        <v>1.4546689931005978</v>
      </c>
      <c r="W11" s="129">
        <f>'Sheet13-Expression_Psa1'!W12/'Sheet13-Expression_Psa1'!$K31</f>
        <v>1.5968434799561106</v>
      </c>
      <c r="X11" s="127">
        <f>'Sheet13-Expression_Psa1'!X12/'Sheet13-Expression_Psa1'!$K31</f>
        <v>0.66146790716831327</v>
      </c>
    </row>
    <row r="12" spans="1:24" s="5" customFormat="1" ht="15.75" thickBot="1" x14ac:dyDescent="0.25">
      <c r="B12" s="124" t="s">
        <v>2</v>
      </c>
      <c r="C12" s="129">
        <f>'Sheet13-Expression_Psa1'!C13/'Sheet13-Expression_Psa1'!$F32</f>
        <v>0.86402771506027631</v>
      </c>
      <c r="D12" s="129">
        <f>'Sheet13-Expression_Psa1'!D13/'Sheet13-Expression_Psa1'!$F32</f>
        <v>0.82459701105786343</v>
      </c>
      <c r="E12" s="129">
        <f>'Sheet13-Expression_Psa1'!E13/'Sheet13-Expression_Psa1'!$F32</f>
        <v>0.94767145462572022</v>
      </c>
      <c r="F12" s="126">
        <f>'Sheet13-Expression_Psa1'!F13/'Sheet13-Expression_Psa1'!$F32</f>
        <v>9.8757598880494041E-2</v>
      </c>
      <c r="G12" s="125">
        <f>'Sheet13-Expression_Psa1'!G13/'Sheet13-Expression_Psa1'!$F32</f>
        <v>0.53416473791507058</v>
      </c>
      <c r="H12" s="125">
        <f>'Sheet13-Expression_Psa1'!H13/'Sheet13-Expression_Psa1'!$F32</f>
        <v>0.54068499053145702</v>
      </c>
      <c r="I12" s="125">
        <f>'Sheet13-Expression_Psa1'!I13/'Sheet13-Expression_Psa1'!$F32</f>
        <v>0.8290480847570203</v>
      </c>
      <c r="J12" s="125">
        <f>'Sheet13-Expression_Psa1'!J13/'Sheet13-Expression_Psa1'!$F32</f>
        <v>0.60914191235056714</v>
      </c>
      <c r="K12" s="125">
        <f>'Sheet13-Expression_Psa1'!K13/'Sheet13-Expression_Psa1'!$F32</f>
        <v>1.0224632672938931</v>
      </c>
      <c r="L12" s="125">
        <f>'Sheet13-Expression_Psa1'!L13/'Sheet13-Expression_Psa1'!$F32</f>
        <v>0.95569771362027167</v>
      </c>
      <c r="M12" s="129">
        <f>'Sheet13-Expression_Psa1'!M13/'Sheet13-Expression_Psa1'!$F32</f>
        <v>0.65972797209070699</v>
      </c>
      <c r="N12" s="129">
        <f>'Sheet13-Expression_Psa1'!N13/'Sheet13-Expression_Psa1'!$K32</f>
        <v>3.4814804660888758</v>
      </c>
      <c r="O12" s="129">
        <f>'Sheet13-Expression_Psa1'!O13/'Sheet13-Expression_Psa1'!$K32</f>
        <v>1.0145517292718982</v>
      </c>
      <c r="P12" s="129">
        <f>'Sheet13-Expression_Psa1'!P13/'Sheet13-Expression_Psa1'!$K32</f>
        <v>1.2948753462421385</v>
      </c>
      <c r="Q12" s="129">
        <f>'Sheet13-Expression_Psa1'!Q13/'Sheet13-Expression_Psa1'!$K32</f>
        <v>1.4514464576389439</v>
      </c>
      <c r="R12" s="129">
        <f>'Sheet13-Expression_Psa1'!R13/'Sheet13-Expression_Psa1'!$K32</f>
        <v>0.52436236178439455</v>
      </c>
      <c r="S12" s="129">
        <f>'Sheet13-Expression_Psa1'!S13/'Sheet13-Expression_Psa1'!$K32</f>
        <v>0.73975169120212503</v>
      </c>
      <c r="T12" s="129">
        <f>'Sheet13-Expression_Psa1'!T13/'Sheet13-Expression_Psa1'!$K32</f>
        <v>1.0224497888267903</v>
      </c>
      <c r="U12" s="129">
        <f>'Sheet13-Expression_Psa1'!U13/'Sheet13-Expression_Psa1'!$K32</f>
        <v>0.82819107847885132</v>
      </c>
      <c r="V12" s="129">
        <f>'Sheet13-Expression_Psa1'!V13/'Sheet13-Expression_Psa1'!$K32</f>
        <v>1.1137365954620395</v>
      </c>
      <c r="W12" s="129">
        <f>'Sheet13-Expression_Psa1'!W13/'Sheet13-Expression_Psa1'!$K32</f>
        <v>1.3063636330542643</v>
      </c>
      <c r="X12" s="127">
        <f>'Sheet13-Expression_Psa1'!X13/'Sheet13-Expression_Psa1'!$K32</f>
        <v>0.61589096903649332</v>
      </c>
    </row>
    <row r="13" spans="1:24" s="5" customFormat="1" ht="15.75" thickBot="1" x14ac:dyDescent="0.25">
      <c r="B13" s="52" t="s">
        <v>3</v>
      </c>
      <c r="C13" s="130">
        <f>'Sheet13-Expression_Psa1'!C14/'Sheet13-Expression_Psa1'!$F33</f>
        <v>1.1856897431837199</v>
      </c>
      <c r="D13" s="130">
        <f>'Sheet13-Expression_Psa1'!D14/'Sheet13-Expression_Psa1'!$F33</f>
        <v>0.74973085718478538</v>
      </c>
      <c r="E13" s="130">
        <f>'Sheet13-Expression_Psa1'!E14/'Sheet13-Expression_Psa1'!$F33</f>
        <v>1.2897061727724004</v>
      </c>
      <c r="F13" s="59">
        <f>'Sheet13-Expression_Psa1'!F14/'Sheet13-Expression_Psa1'!$F33</f>
        <v>6.420284372806602E-2</v>
      </c>
      <c r="G13" s="37">
        <f>'Sheet13-Expression_Psa1'!G14/'Sheet13-Expression_Psa1'!$F33</f>
        <v>0.39411366780632406</v>
      </c>
      <c r="H13" s="37">
        <f>'Sheet13-Expression_Psa1'!H14/'Sheet13-Expression_Psa1'!$F33</f>
        <v>0.18353431580640542</v>
      </c>
      <c r="I13" s="37">
        <f>'Sheet13-Expression_Psa1'!I14/'Sheet13-Expression_Psa1'!$F33</f>
        <v>0.91497396559721922</v>
      </c>
      <c r="J13" s="37">
        <f>'Sheet13-Expression_Psa1'!J14/'Sheet13-Expression_Psa1'!$F33</f>
        <v>0.98548363317331655</v>
      </c>
      <c r="K13" s="37">
        <f>'Sheet13-Expression_Psa1'!K14/'Sheet13-Expression_Psa1'!$F33</f>
        <v>0.95314259266096646</v>
      </c>
      <c r="L13" s="37">
        <f>'Sheet13-Expression_Psa1'!L14/'Sheet13-Expression_Psa1'!$F33</f>
        <v>1.0885259576300383</v>
      </c>
      <c r="M13" s="130">
        <f>'Sheet13-Expression_Psa1'!M14/'Sheet13-Expression_Psa1'!$F33</f>
        <v>0.47185859024232601</v>
      </c>
      <c r="N13" s="130">
        <f>'Sheet13-Expression_Psa1'!N14/'Sheet13-Expression_Psa1'!$K33</f>
        <v>4.556912877434959</v>
      </c>
      <c r="O13" s="130">
        <f>'Sheet13-Expression_Psa1'!O14/'Sheet13-Expression_Psa1'!$K33</f>
        <v>1.0311237561354183</v>
      </c>
      <c r="P13" s="130">
        <f>'Sheet13-Expression_Psa1'!P14/'Sheet13-Expression_Psa1'!$K33</f>
        <v>2.2239769319281466</v>
      </c>
      <c r="Q13" s="130">
        <f>'Sheet13-Expression_Psa1'!Q14/'Sheet13-Expression_Psa1'!$K33</f>
        <v>1.838121720857961</v>
      </c>
      <c r="R13" s="130">
        <f>'Sheet13-Expression_Psa1'!R14/'Sheet13-Expression_Psa1'!$K33</f>
        <v>0.48390180428405399</v>
      </c>
      <c r="S13" s="130">
        <f>'Sheet13-Expression_Psa1'!S14/'Sheet13-Expression_Psa1'!$K33</f>
        <v>0.26405644865642641</v>
      </c>
      <c r="T13" s="130">
        <f>'Sheet13-Expression_Psa1'!T14/'Sheet13-Expression_Psa1'!$K33</f>
        <v>0.99940432508852439</v>
      </c>
      <c r="U13" s="130">
        <f>'Sheet13-Expression_Psa1'!U14/'Sheet13-Expression_Psa1'!$K33</f>
        <v>1.3069149916715657</v>
      </c>
      <c r="V13" s="130">
        <f>'Sheet13-Expression_Psa1'!V14/'Sheet13-Expression_Psa1'!$K33</f>
        <v>1.147242796918917</v>
      </c>
      <c r="W13" s="130">
        <f>'Sheet13-Expression_Psa1'!W14/'Sheet13-Expression_Psa1'!$K33</f>
        <v>1.3611825521248162</v>
      </c>
      <c r="X13" s="39">
        <f>'Sheet13-Expression_Psa1'!X14/'Sheet13-Expression_Psa1'!$K33</f>
        <v>0.6493592787119683</v>
      </c>
    </row>
    <row r="14" spans="1:24" s="5" customFormat="1" ht="15.75" thickBot="1" x14ac:dyDescent="0.25">
      <c r="B14" s="124" t="s">
        <v>129</v>
      </c>
      <c r="C14" s="133">
        <f>AVERAGE(C11:C13)</f>
        <v>1.2148619151250275</v>
      </c>
      <c r="D14" s="133">
        <f t="shared" ref="D14:M14" si="0">AVERAGE(D11:D13)</f>
        <v>0.81248157986860214</v>
      </c>
      <c r="E14" s="133">
        <f t="shared" si="0"/>
        <v>1.1462677606292511</v>
      </c>
      <c r="F14" s="134">
        <f t="shared" si="0"/>
        <v>7.6228038688513952E-2</v>
      </c>
      <c r="G14" s="132">
        <f t="shared" si="0"/>
        <v>0.40834559195686859</v>
      </c>
      <c r="H14" s="132">
        <f t="shared" si="0"/>
        <v>0.41386979493726334</v>
      </c>
      <c r="I14" s="132">
        <f t="shared" si="0"/>
        <v>0.86417949912979719</v>
      </c>
      <c r="J14" s="132">
        <f t="shared" si="0"/>
        <v>0.79395655771544993</v>
      </c>
      <c r="K14" s="132">
        <f t="shared" si="0"/>
        <v>1.1227810174723161</v>
      </c>
      <c r="L14" s="132">
        <f t="shared" si="0"/>
        <v>1.0845172866338137</v>
      </c>
      <c r="M14" s="133">
        <f t="shared" si="0"/>
        <v>0.55735927829337606</v>
      </c>
      <c r="N14" s="133">
        <f>AVERAGE(N11:N13)</f>
        <v>3.4334811019050187</v>
      </c>
      <c r="O14" s="133">
        <f t="shared" ref="O14:X14" si="1">AVERAGE(O11:O13)</f>
        <v>1.0894802378788195</v>
      </c>
      <c r="P14" s="133">
        <f t="shared" si="1"/>
        <v>1.6569508829396407</v>
      </c>
      <c r="Q14" s="133">
        <f t="shared" si="1"/>
        <v>2.179722554437852</v>
      </c>
      <c r="R14" s="133">
        <f t="shared" si="1"/>
        <v>0.44669673399955201</v>
      </c>
      <c r="S14" s="133">
        <f t="shared" si="1"/>
        <v>0.67717915653373417</v>
      </c>
      <c r="T14" s="133">
        <f t="shared" si="1"/>
        <v>1.0243901718178481</v>
      </c>
      <c r="U14" s="133">
        <f t="shared" si="1"/>
        <v>1.0525163649930185</v>
      </c>
      <c r="V14" s="133">
        <f t="shared" si="1"/>
        <v>1.2385494618271846</v>
      </c>
      <c r="W14" s="133">
        <f t="shared" si="1"/>
        <v>1.4214632217117302</v>
      </c>
      <c r="X14" s="135">
        <f t="shared" si="1"/>
        <v>0.64223938497225819</v>
      </c>
    </row>
    <row r="15" spans="1:24" s="5" customFormat="1" ht="15.75" thickBot="1" x14ac:dyDescent="0.25">
      <c r="B15" s="131" t="s">
        <v>4</v>
      </c>
      <c r="C15" s="129">
        <f>'Sheet13-Expression_Psa1'!C15/'Sheet13-Expression_Psa1'!$F34</f>
        <v>0.87563424666301048</v>
      </c>
      <c r="D15" s="129">
        <f>'Sheet13-Expression_Psa1'!D15/'Sheet13-Expression_Psa1'!$F34</f>
        <v>0.62470815897067467</v>
      </c>
      <c r="E15" s="129">
        <f>'Sheet13-Expression_Psa1'!E15/'Sheet13-Expression_Psa1'!$F34</f>
        <v>1.3835130514798093</v>
      </c>
      <c r="F15" s="126">
        <f>'Sheet13-Expression_Psa1'!F15/'Sheet13-Expression_Psa1'!$F34</f>
        <v>3.1200994624706744E-2</v>
      </c>
      <c r="G15" s="125">
        <f>'Sheet13-Expression_Psa1'!G15/'Sheet13-Expression_Psa1'!$F34</f>
        <v>0.38309736981626291</v>
      </c>
      <c r="H15" s="125">
        <f>'Sheet13-Expression_Psa1'!H15/'Sheet13-Expression_Psa1'!$F34</f>
        <v>0.4392823191816827</v>
      </c>
      <c r="I15" s="125">
        <f>'Sheet13-Expression_Psa1'!I15/'Sheet13-Expression_Psa1'!$F34</f>
        <v>0.71406417423198332</v>
      </c>
      <c r="J15" s="125">
        <f>'Sheet13-Expression_Psa1'!J15/'Sheet13-Expression_Psa1'!$F34</f>
        <v>0.87519028492584472</v>
      </c>
      <c r="K15" s="125">
        <f>'Sheet13-Expression_Psa1'!K15/'Sheet13-Expression_Psa1'!$F34</f>
        <v>0.22644601347641413</v>
      </c>
      <c r="L15" s="125">
        <f>'Sheet13-Expression_Psa1'!L15/'Sheet13-Expression_Psa1'!$F34</f>
        <v>1.0405101244193333</v>
      </c>
      <c r="M15" s="129">
        <f>'Sheet13-Expression_Psa1'!M15/'Sheet13-Expression_Psa1'!$F34</f>
        <v>0.43713395898408069</v>
      </c>
      <c r="N15" s="129">
        <f>'Sheet13-Expression_Psa1'!N15/'Sheet13-Expression_Psa1'!$K34</f>
        <v>1.6871433379334797</v>
      </c>
      <c r="O15" s="129">
        <f>'Sheet13-Expression_Psa1'!O15/'Sheet13-Expression_Psa1'!$K34</f>
        <v>0.77137759878743106</v>
      </c>
      <c r="P15" s="129">
        <f>'Sheet13-Expression_Psa1'!P15/'Sheet13-Expression_Psa1'!$K34</f>
        <v>1.3227317912905967</v>
      </c>
      <c r="Q15" s="129">
        <f>'Sheet13-Expression_Psa1'!Q15/'Sheet13-Expression_Psa1'!$K34</f>
        <v>2.0413702745175608</v>
      </c>
      <c r="R15" s="129">
        <f>'Sheet13-Expression_Psa1'!R15/'Sheet13-Expression_Psa1'!$K34</f>
        <v>0.62219842099539335</v>
      </c>
      <c r="S15" s="129">
        <f>'Sheet13-Expression_Psa1'!S15/'Sheet13-Expression_Psa1'!$K34</f>
        <v>0.79824550324134436</v>
      </c>
      <c r="T15" s="129">
        <f>'Sheet13-Expression_Psa1'!T15/'Sheet13-Expression_Psa1'!$K34</f>
        <v>0.87354934827640707</v>
      </c>
      <c r="U15" s="129">
        <f>'Sheet13-Expression_Psa1'!U15/'Sheet13-Expression_Psa1'!$K34</f>
        <v>1.560610390727134</v>
      </c>
      <c r="V15" s="129">
        <f>'Sheet13-Expression_Psa1'!V15/'Sheet13-Expression_Psa1'!$K34</f>
        <v>0.30571937607823363</v>
      </c>
      <c r="W15" s="129">
        <f>'Sheet13-Expression_Psa1'!W15/'Sheet13-Expression_Psa1'!$K34</f>
        <v>0.97465458338240674</v>
      </c>
      <c r="X15" s="127">
        <f>'Sheet13-Expression_Psa1'!X15/'Sheet13-Expression_Psa1'!$K34</f>
        <v>0.62855017761259446</v>
      </c>
    </row>
    <row r="16" spans="1:24" s="5" customFormat="1" ht="15.75" thickBot="1" x14ac:dyDescent="0.25">
      <c r="B16" s="124" t="s">
        <v>5</v>
      </c>
      <c r="C16" s="129">
        <f>'Sheet13-Expression_Psa1'!C16/'Sheet13-Expression_Psa1'!$F35</f>
        <v>0.84670584943114746</v>
      </c>
      <c r="D16" s="129">
        <f>'Sheet13-Expression_Psa1'!D16/'Sheet13-Expression_Psa1'!$F35</f>
        <v>0.65913903907251792</v>
      </c>
      <c r="E16" s="129">
        <f>'Sheet13-Expression_Psa1'!E16/'Sheet13-Expression_Psa1'!$F35</f>
        <v>0.77111468699273533</v>
      </c>
      <c r="F16" s="126">
        <f>'Sheet13-Expression_Psa1'!F16/'Sheet13-Expression_Psa1'!$F35</f>
        <v>9.7655171677766064E-3</v>
      </c>
      <c r="G16" s="125">
        <f>'Sheet13-Expression_Psa1'!G16/'Sheet13-Expression_Psa1'!$F35</f>
        <v>0.41412846845530193</v>
      </c>
      <c r="H16" s="125">
        <f>'Sheet13-Expression_Psa1'!H16/'Sheet13-Expression_Psa1'!$F35</f>
        <v>0.42364708344507662</v>
      </c>
      <c r="I16" s="125">
        <f>'Sheet13-Expression_Psa1'!I16/'Sheet13-Expression_Psa1'!$F35</f>
        <v>0.70835764389254419</v>
      </c>
      <c r="J16" s="125">
        <f>'Sheet13-Expression_Psa1'!J16/'Sheet13-Expression_Psa1'!$F35</f>
        <v>0.84595338122060515</v>
      </c>
      <c r="K16" s="125">
        <f>'Sheet13-Expression_Psa1'!K16/'Sheet13-Expression_Psa1'!$F35</f>
        <v>0.83655948767580823</v>
      </c>
      <c r="L16" s="125">
        <f>'Sheet13-Expression_Psa1'!L16/'Sheet13-Expression_Psa1'!$F35</f>
        <v>0.78079811415940548</v>
      </c>
      <c r="M16" s="129">
        <f>'Sheet13-Expression_Psa1'!M16/'Sheet13-Expression_Psa1'!$F35</f>
        <v>0.53516932914529758</v>
      </c>
      <c r="N16" s="129">
        <f>'Sheet13-Expression_Psa1'!N16/'Sheet13-Expression_Psa1'!$K35</f>
        <v>1.54888112776483</v>
      </c>
      <c r="O16" s="129">
        <f>'Sheet13-Expression_Psa1'!O16/'Sheet13-Expression_Psa1'!$K35</f>
        <v>0.76295918817685471</v>
      </c>
      <c r="P16" s="129">
        <f>'Sheet13-Expression_Psa1'!P16/'Sheet13-Expression_Psa1'!$K35</f>
        <v>1.2648759610810631</v>
      </c>
      <c r="Q16" s="129">
        <f>'Sheet13-Expression_Psa1'!Q16/'Sheet13-Expression_Psa1'!$K35</f>
        <v>1.3168539614103028</v>
      </c>
      <c r="R16" s="129">
        <f>'Sheet13-Expression_Psa1'!R16/'Sheet13-Expression_Psa1'!$K35</f>
        <v>0.53087324124257618</v>
      </c>
      <c r="S16" s="129">
        <f>'Sheet13-Expression_Psa1'!S16/'Sheet13-Expression_Psa1'!$K35</f>
        <v>0.50392731789990497</v>
      </c>
      <c r="T16" s="129">
        <f>'Sheet13-Expression_Psa1'!T16/'Sheet13-Expression_Psa1'!$K35</f>
        <v>0.8273721754167499</v>
      </c>
      <c r="U16" s="129">
        <f>'Sheet13-Expression_Psa1'!U16/'Sheet13-Expression_Psa1'!$K35</f>
        <v>1.1812889722115278</v>
      </c>
      <c r="V16" s="129">
        <f>'Sheet13-Expression_Psa1'!V16/'Sheet13-Expression_Psa1'!$K35</f>
        <v>0.91144230961592609</v>
      </c>
      <c r="W16" s="129">
        <f>'Sheet13-Expression_Psa1'!W16/'Sheet13-Expression_Psa1'!$K35</f>
        <v>0.73980238072181237</v>
      </c>
      <c r="X16" s="127">
        <f>'Sheet13-Expression_Psa1'!X16/'Sheet13-Expression_Psa1'!$K35</f>
        <v>0.54878736295517982</v>
      </c>
    </row>
    <row r="17" spans="1:24" s="5" customFormat="1" ht="15.75" thickBot="1" x14ac:dyDescent="0.25">
      <c r="B17" s="52" t="s">
        <v>6</v>
      </c>
      <c r="C17" s="130">
        <f>'Sheet13-Expression_Psa1'!C17/'Sheet13-Expression_Psa1'!$F36</f>
        <v>0.81859492907412201</v>
      </c>
      <c r="D17" s="130">
        <f>'Sheet13-Expression_Psa1'!D17/'Sheet13-Expression_Psa1'!$F36</f>
        <v>0.54556660305077098</v>
      </c>
      <c r="E17" s="130">
        <f>'Sheet13-Expression_Psa1'!E17/'Sheet13-Expression_Psa1'!$F36</f>
        <v>0.66821025188438421</v>
      </c>
      <c r="F17" s="59">
        <f>'Sheet13-Expression_Psa1'!F17/'Sheet13-Expression_Psa1'!$F36</f>
        <v>0.1265857356449806</v>
      </c>
      <c r="G17" s="37">
        <f>'Sheet13-Expression_Psa1'!G17/'Sheet13-Expression_Psa1'!$F36</f>
        <v>0.34684786602478435</v>
      </c>
      <c r="H17" s="37">
        <f>'Sheet13-Expression_Psa1'!H17/'Sheet13-Expression_Psa1'!$F36</f>
        <v>0.32010150044825664</v>
      </c>
      <c r="I17" s="37">
        <f>'Sheet13-Expression_Psa1'!I17/'Sheet13-Expression_Psa1'!$F36</f>
        <v>0.63179921505029712</v>
      </c>
      <c r="J17" s="37">
        <f>'Sheet13-Expression_Psa1'!J17/'Sheet13-Expression_Psa1'!$F36</f>
        <v>0.69743006508898575</v>
      </c>
      <c r="K17" s="37">
        <f>'Sheet13-Expression_Psa1'!K17/'Sheet13-Expression_Psa1'!$F36</f>
        <v>0.62738463074590789</v>
      </c>
      <c r="L17" s="37">
        <f>'Sheet13-Expression_Psa1'!L17/'Sheet13-Expression_Psa1'!$F36</f>
        <v>0.86015126340969028</v>
      </c>
      <c r="M17" s="130">
        <f>'Sheet13-Expression_Psa1'!M17/'Sheet13-Expression_Psa1'!$F36</f>
        <v>0.45527764789704672</v>
      </c>
      <c r="N17" s="130">
        <f>'Sheet13-Expression_Psa1'!N17/'Sheet13-Expression_Psa1'!$K36</f>
        <v>2.3047229256403767</v>
      </c>
      <c r="O17" s="130">
        <f>'Sheet13-Expression_Psa1'!O17/'Sheet13-Expression_Psa1'!$K36</f>
        <v>0.82710983198265964</v>
      </c>
      <c r="P17" s="130">
        <f>'Sheet13-Expression_Psa1'!P17/'Sheet13-Expression_Psa1'!$K36</f>
        <v>1.0681790591736608</v>
      </c>
      <c r="Q17" s="130">
        <f>'Sheet13-Expression_Psa1'!Q17/'Sheet13-Expression_Psa1'!$K36</f>
        <v>2.6986520762986457</v>
      </c>
      <c r="R17" s="130">
        <f>'Sheet13-Expression_Psa1'!R17/'Sheet13-Expression_Psa1'!$K36</f>
        <v>0.71087216860439495</v>
      </c>
      <c r="S17" s="130">
        <f>'Sheet13-Expression_Psa1'!S17/'Sheet13-Expression_Psa1'!$K36</f>
        <v>0.77042363965970162</v>
      </c>
      <c r="T17" s="130">
        <f>'Sheet13-Expression_Psa1'!T17/'Sheet13-Expression_Psa1'!$K36</f>
        <v>0.93551689558708395</v>
      </c>
      <c r="U17" s="130">
        <f>'Sheet13-Expression_Psa1'!U17/'Sheet13-Expression_Psa1'!$K36</f>
        <v>1.1992796001210009</v>
      </c>
      <c r="V17" s="130">
        <f>'Sheet13-Expression_Psa1'!V17/'Sheet13-Expression_Psa1'!$K36</f>
        <v>1.1680494510691264</v>
      </c>
      <c r="W17" s="130">
        <f>'Sheet13-Expression_Psa1'!W17/'Sheet13-Expression_Psa1'!$K36</f>
        <v>1.1140980578853776</v>
      </c>
      <c r="X17" s="39">
        <f>'Sheet13-Expression_Psa1'!X17/'Sheet13-Expression_Psa1'!$K36</f>
        <v>0.67379798638312394</v>
      </c>
    </row>
    <row r="18" spans="1:24" s="5" customFormat="1" ht="15.75" thickBot="1" x14ac:dyDescent="0.25">
      <c r="B18" s="124" t="s">
        <v>130</v>
      </c>
      <c r="C18" s="133">
        <f>AVERAGE(C15:C17)</f>
        <v>0.84697834172275999</v>
      </c>
      <c r="D18" s="133">
        <f t="shared" ref="D18:M18" si="2">AVERAGE(D15:D17)</f>
        <v>0.60980460036465456</v>
      </c>
      <c r="E18" s="133">
        <f t="shared" si="2"/>
        <v>0.94094599678564295</v>
      </c>
      <c r="F18" s="134">
        <f t="shared" si="2"/>
        <v>5.5850749145821312E-2</v>
      </c>
      <c r="G18" s="132">
        <f t="shared" si="2"/>
        <v>0.38135790143211645</v>
      </c>
      <c r="H18" s="132">
        <f t="shared" si="2"/>
        <v>0.39434363435833863</v>
      </c>
      <c r="I18" s="132">
        <f t="shared" si="2"/>
        <v>0.68474034439160825</v>
      </c>
      <c r="J18" s="132">
        <f t="shared" si="2"/>
        <v>0.80619124374514517</v>
      </c>
      <c r="K18" s="132">
        <f t="shared" si="2"/>
        <v>0.56346337729937679</v>
      </c>
      <c r="L18" s="132">
        <f t="shared" si="2"/>
        <v>0.89381983399614295</v>
      </c>
      <c r="M18" s="133">
        <f t="shared" si="2"/>
        <v>0.47586031200880835</v>
      </c>
      <c r="N18" s="133">
        <f>AVERAGE(N15:N17)</f>
        <v>1.8469157971128956</v>
      </c>
      <c r="O18" s="133">
        <f t="shared" ref="O18:X18" si="3">AVERAGE(O15:O17)</f>
        <v>0.78714887298231517</v>
      </c>
      <c r="P18" s="133">
        <f t="shared" si="3"/>
        <v>1.2185956038484402</v>
      </c>
      <c r="Q18" s="133">
        <f t="shared" si="3"/>
        <v>2.0189587707421697</v>
      </c>
      <c r="R18" s="133">
        <f t="shared" si="3"/>
        <v>0.62131461028078816</v>
      </c>
      <c r="S18" s="133">
        <f t="shared" si="3"/>
        <v>0.69086548693365035</v>
      </c>
      <c r="T18" s="133">
        <f t="shared" si="3"/>
        <v>0.87881280642674697</v>
      </c>
      <c r="U18" s="133">
        <f t="shared" si="3"/>
        <v>1.3137263210198877</v>
      </c>
      <c r="V18" s="133">
        <f t="shared" si="3"/>
        <v>0.79507037892109533</v>
      </c>
      <c r="W18" s="133">
        <f t="shared" si="3"/>
        <v>0.94285167399653214</v>
      </c>
      <c r="X18" s="135">
        <f t="shared" si="3"/>
        <v>0.61704517565029937</v>
      </c>
    </row>
    <row r="19" spans="1:24" s="5" customFormat="1" ht="15.75" thickBot="1" x14ac:dyDescent="0.25">
      <c r="B19" s="131" t="s">
        <v>27</v>
      </c>
      <c r="C19" s="129">
        <f>'Sheet13-Expression_Psa1'!C18/'Sheet13-Expression_Psa1'!$F37</f>
        <v>1.5122202871398329</v>
      </c>
      <c r="D19" s="129">
        <f>'Sheet13-Expression_Psa1'!D18/'Sheet13-Expression_Psa1'!$F37</f>
        <v>0.86867220070030049</v>
      </c>
      <c r="E19" s="129">
        <f>'Sheet13-Expression_Psa1'!E18/'Sheet13-Expression_Psa1'!$F37</f>
        <v>1.4761072477648949</v>
      </c>
      <c r="F19" s="126">
        <f>'Sheet13-Expression_Psa1'!F18/'Sheet13-Expression_Psa1'!$F37</f>
        <v>3.3542647378135802E-2</v>
      </c>
      <c r="G19" s="125">
        <f>'Sheet13-Expression_Psa1'!G18/'Sheet13-Expression_Psa1'!$F37</f>
        <v>0.7101954265288396</v>
      </c>
      <c r="H19" s="125">
        <f>'Sheet13-Expression_Psa1'!H18/'Sheet13-Expression_Psa1'!$F37</f>
        <v>1.2748625498001545</v>
      </c>
      <c r="I19" s="125">
        <f>'Sheet13-Expression_Psa1'!I18/'Sheet13-Expression_Psa1'!$F37</f>
        <v>1.396747504364602</v>
      </c>
      <c r="J19" s="125">
        <f>'Sheet13-Expression_Psa1'!J18/'Sheet13-Expression_Psa1'!$F37</f>
        <v>1.0858120169257333</v>
      </c>
      <c r="K19" s="125">
        <f>'Sheet13-Expression_Psa1'!K18/'Sheet13-Expression_Psa1'!$F37</f>
        <v>0.80720012040076405</v>
      </c>
      <c r="L19" s="125">
        <f>'Sheet13-Expression_Psa1'!L18/'Sheet13-Expression_Psa1'!$F37</f>
        <v>0.76041394465635703</v>
      </c>
      <c r="M19" s="129">
        <f>'Sheet13-Expression_Psa1'!M18/'Sheet13-Expression_Psa1'!$F37</f>
        <v>1.164002565592515</v>
      </c>
      <c r="N19" s="129">
        <f>'Sheet13-Expression_Psa1'!N18/'Sheet13-Expression_Psa1'!$K37</f>
        <v>1.2394303660898192</v>
      </c>
      <c r="O19" s="129">
        <f>'Sheet13-Expression_Psa1'!O18/'Sheet13-Expression_Psa1'!$K37</f>
        <v>0.8909308953010896</v>
      </c>
      <c r="P19" s="129">
        <f>'Sheet13-Expression_Psa1'!P18/'Sheet13-Expression_Psa1'!$K37</f>
        <v>0.88210245775599772</v>
      </c>
      <c r="Q19" s="129">
        <f>'Sheet13-Expression_Psa1'!Q18/'Sheet13-Expression_Psa1'!$K37</f>
        <v>0.63614258107795318</v>
      </c>
      <c r="R19" s="129">
        <f>'Sheet13-Expression_Psa1'!R18/'Sheet13-Expression_Psa1'!$K37</f>
        <v>0.69401856917794691</v>
      </c>
      <c r="S19" s="129">
        <f>'Sheet13-Expression_Psa1'!S18/'Sheet13-Expression_Psa1'!$K37</f>
        <v>1.2778355560265136</v>
      </c>
      <c r="T19" s="129">
        <f>'Sheet13-Expression_Psa1'!T18/'Sheet13-Expression_Psa1'!$K37</f>
        <v>1.3369771414262273</v>
      </c>
      <c r="U19" s="129">
        <f>'Sheet13-Expression_Psa1'!U18/'Sheet13-Expression_Psa1'!$K37</f>
        <v>1.3662615725279785</v>
      </c>
      <c r="V19" s="129">
        <f>'Sheet13-Expression_Psa1'!V18/'Sheet13-Expression_Psa1'!$K37</f>
        <v>0.93657853215635567</v>
      </c>
      <c r="W19" s="129">
        <f>'Sheet13-Expression_Psa1'!W18/'Sheet13-Expression_Psa1'!$K37</f>
        <v>0.77240777799551952</v>
      </c>
      <c r="X19" s="127">
        <f>'Sheet13-Expression_Psa1'!X18/'Sheet13-Expression_Psa1'!$K37</f>
        <v>1.123380575686131</v>
      </c>
    </row>
    <row r="20" spans="1:24" s="5" customFormat="1" ht="15.75" thickBot="1" x14ac:dyDescent="0.25">
      <c r="B20" s="52" t="s">
        <v>28</v>
      </c>
      <c r="C20" s="130">
        <f>'Sheet13-Expression_Psa1'!C19/'Sheet13-Expression_Psa1'!$F38</f>
        <v>2.9174548483788336</v>
      </c>
      <c r="D20" s="130">
        <f>'Sheet13-Expression_Psa1'!D19/'Sheet13-Expression_Psa1'!$F38</f>
        <v>0.67223096392266279</v>
      </c>
      <c r="E20" s="130">
        <f>'Sheet13-Expression_Psa1'!E19/'Sheet13-Expression_Psa1'!$F38</f>
        <v>1.3366813329163696</v>
      </c>
      <c r="F20" s="59">
        <f>'Sheet13-Expression_Psa1'!F19/'Sheet13-Expression_Psa1'!$F38</f>
        <v>0.15212377336478586</v>
      </c>
      <c r="G20" s="37">
        <f>'Sheet13-Expression_Psa1'!G19/'Sheet13-Expression_Psa1'!$F38</f>
        <v>1.7142460110115056</v>
      </c>
      <c r="H20" s="37">
        <f>'Sheet13-Expression_Psa1'!H19/'Sheet13-Expression_Psa1'!$F38</f>
        <v>1.0712352084206824</v>
      </c>
      <c r="I20" s="37">
        <f>'Sheet13-Expression_Psa1'!I19/'Sheet13-Expression_Psa1'!$F38</f>
        <v>1.0158189394655315</v>
      </c>
      <c r="J20" s="37">
        <f>'Sheet13-Expression_Psa1'!J19/'Sheet13-Expression_Psa1'!$F38</f>
        <v>1.1079728684673928</v>
      </c>
      <c r="K20" s="37">
        <f>'Sheet13-Expression_Psa1'!K19/'Sheet13-Expression_Psa1'!$F38</f>
        <v>0.27944533543447847</v>
      </c>
      <c r="L20" s="37">
        <f>'Sheet13-Expression_Psa1'!L19/'Sheet13-Expression_Psa1'!$F38</f>
        <v>0.67575376465305215</v>
      </c>
      <c r="M20" s="130">
        <f>'Sheet13-Expression_Psa1'!M19/'Sheet13-Expression_Psa1'!$F38</f>
        <v>1.0333453399754193</v>
      </c>
      <c r="N20" s="130">
        <f>'Sheet13-Expression_Psa1'!N19/'Sheet13-Expression_Psa1'!$K38</f>
        <v>2.1738778408780055</v>
      </c>
      <c r="O20" s="130">
        <f>'Sheet13-Expression_Psa1'!O19/'Sheet13-Expression_Psa1'!$K38</f>
        <v>1.0860495109718069</v>
      </c>
      <c r="P20" s="130">
        <f>'Sheet13-Expression_Psa1'!P19/'Sheet13-Expression_Psa1'!$K38</f>
        <v>1.0187614793491537</v>
      </c>
      <c r="Q20" s="130">
        <f>'Sheet13-Expression_Psa1'!Q19/'Sheet13-Expression_Psa1'!$K38</f>
        <v>1.3620676770390594</v>
      </c>
      <c r="R20" s="130">
        <f>'Sheet13-Expression_Psa1'!R19/'Sheet13-Expression_Psa1'!$K38</f>
        <v>1.5734354788965692</v>
      </c>
      <c r="S20" s="130">
        <f>'Sheet13-Expression_Psa1'!S19/'Sheet13-Expression_Psa1'!$K38</f>
        <v>1.5722300405040193</v>
      </c>
      <c r="T20" s="130">
        <f>'Sheet13-Expression_Psa1'!T19/'Sheet13-Expression_Psa1'!$K38</f>
        <v>1.7346660755871521</v>
      </c>
      <c r="U20" s="130">
        <f>'Sheet13-Expression_Psa1'!U19/'Sheet13-Expression_Psa1'!$K38</f>
        <v>1.5855277104084691</v>
      </c>
      <c r="V20" s="130">
        <f>'Sheet13-Expression_Psa1'!V19/'Sheet13-Expression_Psa1'!$K38</f>
        <v>0.49285026726450093</v>
      </c>
      <c r="W20" s="130">
        <f>'Sheet13-Expression_Psa1'!W19/'Sheet13-Expression_Psa1'!$K38</f>
        <v>1.0771903804262493</v>
      </c>
      <c r="X20" s="39">
        <f>'Sheet13-Expression_Psa1'!X19/'Sheet13-Expression_Psa1'!$K38</f>
        <v>1.9617396014676496</v>
      </c>
    </row>
    <row r="21" spans="1:24" s="5" customFormat="1" ht="15.75" thickBot="1" x14ac:dyDescent="0.25">
      <c r="B21" s="124" t="s">
        <v>29</v>
      </c>
      <c r="C21" s="129">
        <f>'Sheet13-Expression_Psa1'!C20/'Sheet13-Expression_Psa1'!$F39</f>
        <v>7.2930131120552835</v>
      </c>
      <c r="D21" s="129">
        <f>'Sheet13-Expression_Psa1'!D20/'Sheet13-Expression_Psa1'!$F39</f>
        <v>1.4316232468847649</v>
      </c>
      <c r="E21" s="129">
        <f>'Sheet13-Expression_Psa1'!E20/'Sheet13-Expression_Psa1'!$F39</f>
        <v>4.9437944725110192</v>
      </c>
      <c r="F21" s="126">
        <f>'Sheet13-Expression_Psa1'!F20/'Sheet13-Expression_Psa1'!$F39</f>
        <v>9.2289406562708523E-2</v>
      </c>
      <c r="G21" s="125">
        <f>'Sheet13-Expression_Psa1'!G20/'Sheet13-Expression_Psa1'!$F39</f>
        <v>1.8046298375079277</v>
      </c>
      <c r="H21" s="125">
        <f>'Sheet13-Expression_Psa1'!H20/'Sheet13-Expression_Psa1'!$F39</f>
        <v>1.5390269614879437</v>
      </c>
      <c r="I21" s="125">
        <f>'Sheet13-Expression_Psa1'!I20/'Sheet13-Expression_Psa1'!$F39</f>
        <v>1.3612175442350722</v>
      </c>
      <c r="J21" s="125">
        <f>'Sheet13-Expression_Psa1'!J20/'Sheet13-Expression_Psa1'!$F39</f>
        <v>1.1646864943072952</v>
      </c>
      <c r="K21" s="125">
        <f>'Sheet13-Expression_Psa1'!K20/'Sheet13-Expression_Psa1'!$F39</f>
        <v>1.1316685008572012</v>
      </c>
      <c r="L21" s="125">
        <f>'Sheet13-Expression_Psa1'!L20/'Sheet13-Expression_Psa1'!$F39</f>
        <v>0.75376028240755133</v>
      </c>
      <c r="M21" s="129">
        <f>'Sheet13-Expression_Psa1'!M20/'Sheet13-Expression_Psa1'!$F39</f>
        <v>1.5442057932295696</v>
      </c>
      <c r="N21" s="129">
        <f>'Sheet13-Expression_Psa1'!N20/'Sheet13-Expression_Psa1'!$K39</f>
        <v>2.3718518904328714</v>
      </c>
      <c r="O21" s="129">
        <f>'Sheet13-Expression_Psa1'!O20/'Sheet13-Expression_Psa1'!$K39</f>
        <v>1.0862599628276217</v>
      </c>
      <c r="P21" s="129">
        <f>'Sheet13-Expression_Psa1'!P20/'Sheet13-Expression_Psa1'!$K39</f>
        <v>1.2714012609788976</v>
      </c>
      <c r="Q21" s="129">
        <f>'Sheet13-Expression_Psa1'!Q20/'Sheet13-Expression_Psa1'!$K39</f>
        <v>0.45329006718962583</v>
      </c>
      <c r="R21" s="129">
        <f>'Sheet13-Expression_Psa1'!R20/'Sheet13-Expression_Psa1'!$K39</f>
        <v>0.97238389450693341</v>
      </c>
      <c r="S21" s="129">
        <f>'Sheet13-Expression_Psa1'!S20/'Sheet13-Expression_Psa1'!$K39</f>
        <v>1.1317877193466119</v>
      </c>
      <c r="T21" s="129">
        <f>'Sheet13-Expression_Psa1'!T20/'Sheet13-Expression_Psa1'!$K39</f>
        <v>1.5570710276967825</v>
      </c>
      <c r="U21" s="129">
        <f>'Sheet13-Expression_Psa1'!U20/'Sheet13-Expression_Psa1'!$K39</f>
        <v>1.2562436590862072</v>
      </c>
      <c r="V21" s="129">
        <f>'Sheet13-Expression_Psa1'!V20/'Sheet13-Expression_Psa1'!$K39</f>
        <v>1.1966843918020282</v>
      </c>
      <c r="W21" s="129">
        <f>'Sheet13-Expression_Psa1'!W20/'Sheet13-Expression_Psa1'!$K39</f>
        <v>1.2063948561392468</v>
      </c>
      <c r="X21" s="127">
        <f>'Sheet13-Expression_Psa1'!X20/'Sheet13-Expression_Psa1'!$K39</f>
        <v>0.91111463704204465</v>
      </c>
    </row>
    <row r="22" spans="1:24" s="5" customFormat="1" ht="15.75" thickBot="1" x14ac:dyDescent="0.25">
      <c r="B22" s="124" t="s">
        <v>131</v>
      </c>
      <c r="C22" s="133">
        <f>AVERAGE(C19:C21)</f>
        <v>3.9075627491913161</v>
      </c>
      <c r="D22" s="133">
        <f t="shared" ref="D22:M22" si="4">AVERAGE(D19:D21)</f>
        <v>0.99084213716924285</v>
      </c>
      <c r="E22" s="133">
        <f t="shared" si="4"/>
        <v>2.585527684397428</v>
      </c>
      <c r="F22" s="134">
        <f t="shared" si="4"/>
        <v>9.2651942435210063E-2</v>
      </c>
      <c r="G22" s="132">
        <f t="shared" si="4"/>
        <v>1.4096904250160911</v>
      </c>
      <c r="H22" s="132">
        <f t="shared" si="4"/>
        <v>1.2950415732362601</v>
      </c>
      <c r="I22" s="132">
        <f t="shared" si="4"/>
        <v>1.2579279960217351</v>
      </c>
      <c r="J22" s="132">
        <f t="shared" si="4"/>
        <v>1.1194904599001403</v>
      </c>
      <c r="K22" s="132">
        <f t="shared" si="4"/>
        <v>0.73943798556414786</v>
      </c>
      <c r="L22" s="132">
        <f t="shared" si="4"/>
        <v>0.72997599723898687</v>
      </c>
      <c r="M22" s="133">
        <f t="shared" si="4"/>
        <v>1.2471845662658347</v>
      </c>
      <c r="N22" s="133">
        <f>AVERAGE(N19:N21)</f>
        <v>1.9283866991335656</v>
      </c>
      <c r="O22" s="133">
        <f t="shared" ref="O22:X22" si="5">AVERAGE(O19:O21)</f>
        <v>1.021080123033506</v>
      </c>
      <c r="P22" s="133">
        <f t="shared" si="5"/>
        <v>1.0574217326946831</v>
      </c>
      <c r="Q22" s="133">
        <f t="shared" si="5"/>
        <v>0.81716677510221281</v>
      </c>
      <c r="R22" s="133">
        <f t="shared" si="5"/>
        <v>1.0799459808604832</v>
      </c>
      <c r="S22" s="133">
        <f t="shared" si="5"/>
        <v>1.327284438625715</v>
      </c>
      <c r="T22" s="133">
        <f t="shared" si="5"/>
        <v>1.5429047482367206</v>
      </c>
      <c r="U22" s="133">
        <f t="shared" si="5"/>
        <v>1.4026776473408848</v>
      </c>
      <c r="V22" s="133">
        <f t="shared" si="5"/>
        <v>0.87537106374096163</v>
      </c>
      <c r="W22" s="133">
        <f t="shared" si="5"/>
        <v>1.0186643381870051</v>
      </c>
      <c r="X22" s="135">
        <f t="shared" si="5"/>
        <v>1.3320782713986083</v>
      </c>
    </row>
    <row r="23" spans="1:24" s="5" customFormat="1" ht="15.75" thickBot="1" x14ac:dyDescent="0.25">
      <c r="B23" s="131" t="s">
        <v>10</v>
      </c>
      <c r="C23" s="129">
        <f>'Sheet13-Expression_Psa1'!C21/'Sheet13-Expression_Psa1'!$F40</f>
        <v>3.8061764798147069</v>
      </c>
      <c r="D23" s="129">
        <f>'Sheet13-Expression_Psa1'!D21/'Sheet13-Expression_Psa1'!$F40</f>
        <v>0.68730095600754559</v>
      </c>
      <c r="E23" s="129">
        <f>'Sheet13-Expression_Psa1'!E21/'Sheet13-Expression_Psa1'!$F40</f>
        <v>1.7861267612549909</v>
      </c>
      <c r="F23" s="126">
        <f>'Sheet13-Expression_Psa1'!F21/'Sheet13-Expression_Psa1'!$F40</f>
        <v>0.19579884000281406</v>
      </c>
      <c r="G23" s="125">
        <f>'Sheet13-Expression_Psa1'!G21/'Sheet13-Expression_Psa1'!$F40</f>
        <v>1.2244017766680777</v>
      </c>
      <c r="H23" s="125">
        <f>'Sheet13-Expression_Psa1'!H21/'Sheet13-Expression_Psa1'!$F40</f>
        <v>0.84564582049889936</v>
      </c>
      <c r="I23" s="125">
        <f>'Sheet13-Expression_Psa1'!I21/'Sheet13-Expression_Psa1'!$F40</f>
        <v>1.2980844578907087</v>
      </c>
      <c r="J23" s="125">
        <f>'Sheet13-Expression_Psa1'!J21/'Sheet13-Expression_Psa1'!$F40</f>
        <v>0.79203653883511493</v>
      </c>
      <c r="K23" s="125">
        <f>'Sheet13-Expression_Psa1'!K21/'Sheet13-Expression_Psa1'!$F40</f>
        <v>0.97674222128256294</v>
      </c>
      <c r="L23" s="125">
        <f>'Sheet13-Expression_Psa1'!L21/'Sheet13-Expression_Psa1'!$F40</f>
        <v>1.2726908629875038</v>
      </c>
      <c r="M23" s="129">
        <f>'Sheet13-Expression_Psa1'!M21/'Sheet13-Expression_Psa1'!$F40</f>
        <v>0.83513542658652207</v>
      </c>
      <c r="N23" s="129">
        <f>'Sheet13-Expression_Psa1'!N21/'Sheet13-Expression_Psa1'!$K40</f>
        <v>2.1166559624097832</v>
      </c>
      <c r="O23" s="129">
        <f>'Sheet13-Expression_Psa1'!O21/'Sheet13-Expression_Psa1'!$K40</f>
        <v>1.239315500574355</v>
      </c>
      <c r="P23" s="129">
        <f>'Sheet13-Expression_Psa1'!P21/'Sheet13-Expression_Psa1'!$K40</f>
        <v>1.2599871660992865</v>
      </c>
      <c r="Q23" s="129">
        <f>'Sheet13-Expression_Psa1'!Q21/'Sheet13-Expression_Psa1'!$K40</f>
        <v>1.4309404417225862</v>
      </c>
      <c r="R23" s="129">
        <f>'Sheet13-Expression_Psa1'!R21/'Sheet13-Expression_Psa1'!$K40</f>
        <v>1.3762082159259548</v>
      </c>
      <c r="S23" s="129">
        <f>'Sheet13-Expression_Psa1'!S21/'Sheet13-Expression_Psa1'!$K40</f>
        <v>1.3978290501003556</v>
      </c>
      <c r="T23" s="129">
        <f>'Sheet13-Expression_Psa1'!T21/'Sheet13-Expression_Psa1'!$K40</f>
        <v>1.6144034011819051</v>
      </c>
      <c r="U23" s="129">
        <f>'Sheet13-Expression_Psa1'!U21/'Sheet13-Expression_Psa1'!$K40</f>
        <v>1.4949556309209613</v>
      </c>
      <c r="V23" s="129">
        <f>'Sheet13-Expression_Psa1'!V21/'Sheet13-Expression_Psa1'!$K40</f>
        <v>1.4696131764088627</v>
      </c>
      <c r="W23" s="129">
        <f>'Sheet13-Expression_Psa1'!W21/'Sheet13-Expression_Psa1'!$K40</f>
        <v>1.3718039539913975</v>
      </c>
      <c r="X23" s="127">
        <f>'Sheet13-Expression_Psa1'!X21/'Sheet13-Expression_Psa1'!$K40</f>
        <v>1.1794373055656324</v>
      </c>
    </row>
    <row r="24" spans="1:24" s="5" customFormat="1" ht="15.75" thickBot="1" x14ac:dyDescent="0.25">
      <c r="B24" s="124" t="s">
        <v>11</v>
      </c>
      <c r="C24" s="129">
        <f>'Sheet13-Expression_Psa1'!C22/'Sheet13-Expression_Psa1'!$F41</f>
        <v>7.7906469851620379</v>
      </c>
      <c r="D24" s="129">
        <f>'Sheet13-Expression_Psa1'!D22/'Sheet13-Expression_Psa1'!$F41</f>
        <v>1.350760464428596</v>
      </c>
      <c r="E24" s="129">
        <f>'Sheet13-Expression_Psa1'!E22/'Sheet13-Expression_Psa1'!$F41</f>
        <v>2.2337691135419955</v>
      </c>
      <c r="F24" s="126">
        <f>'Sheet13-Expression_Psa1'!F22/'Sheet13-Expression_Psa1'!$F41</f>
        <v>0.15637026315270372</v>
      </c>
      <c r="G24" s="125">
        <f>'Sheet13-Expression_Psa1'!G22/'Sheet13-Expression_Psa1'!$F41</f>
        <v>1.3975795202828223</v>
      </c>
      <c r="H24" s="125">
        <f>'Sheet13-Expression_Psa1'!H22/'Sheet13-Expression_Psa1'!$F41</f>
        <v>0.56553114504860547</v>
      </c>
      <c r="I24" s="125">
        <f>'Sheet13-Expression_Psa1'!I22/'Sheet13-Expression_Psa1'!$F41</f>
        <v>2.518019809845006</v>
      </c>
      <c r="J24" s="125">
        <f>'Sheet13-Expression_Psa1'!J22/'Sheet13-Expression_Psa1'!$F41</f>
        <v>1.6514993816433918</v>
      </c>
      <c r="K24" s="125">
        <f>'Sheet13-Expression_Psa1'!K22/'Sheet13-Expression_Psa1'!$F41</f>
        <v>1.4971645972826935</v>
      </c>
      <c r="L24" s="125">
        <f>'Sheet13-Expression_Psa1'!L22/'Sheet13-Expression_Psa1'!$F41</f>
        <v>1.8035710895036041</v>
      </c>
      <c r="M24" s="129">
        <f>'Sheet13-Expression_Psa1'!M22/'Sheet13-Expression_Psa1'!$F41</f>
        <v>1.3493498668973702</v>
      </c>
      <c r="N24" s="129">
        <f>'Sheet13-Expression_Psa1'!N22/'Sheet13-Expression_Psa1'!$K41</f>
        <v>2.0409471704662208</v>
      </c>
      <c r="O24" s="129">
        <f>'Sheet13-Expression_Psa1'!O22/'Sheet13-Expression_Psa1'!$K41</f>
        <v>1.3643974210443235</v>
      </c>
      <c r="P24" s="129">
        <f>'Sheet13-Expression_Psa1'!P22/'Sheet13-Expression_Psa1'!$K41</f>
        <v>1.838384676138493</v>
      </c>
      <c r="Q24" s="129">
        <f>'Sheet13-Expression_Psa1'!Q22/'Sheet13-Expression_Psa1'!$K41</f>
        <v>0.87014159431532212</v>
      </c>
      <c r="R24" s="129">
        <f>'Sheet13-Expression_Psa1'!R22/'Sheet13-Expression_Psa1'!$K41</f>
        <v>1.3769893935440309</v>
      </c>
      <c r="S24" s="129">
        <f>'Sheet13-Expression_Psa1'!S22/'Sheet13-Expression_Psa1'!$K41</f>
        <v>0.59034904304662639</v>
      </c>
      <c r="T24" s="129">
        <f>'Sheet13-Expression_Psa1'!T22/'Sheet13-Expression_Psa1'!$K41</f>
        <v>2.932029612750382</v>
      </c>
      <c r="U24" s="129">
        <f>'Sheet13-Expression_Psa1'!U22/'Sheet13-Expression_Psa1'!$K41</f>
        <v>1.5977332780622453</v>
      </c>
      <c r="V24" s="129">
        <f>'Sheet13-Expression_Psa1'!V22/'Sheet13-Expression_Psa1'!$K41</f>
        <v>1.465166109390688</v>
      </c>
      <c r="W24" s="129">
        <f>'Sheet13-Expression_Psa1'!W22/'Sheet13-Expression_Psa1'!$K41</f>
        <v>1.7165569845159456</v>
      </c>
      <c r="X24" s="127">
        <f>'Sheet13-Expression_Psa1'!X22/'Sheet13-Expression_Psa1'!$K41</f>
        <v>1.3366662138388907</v>
      </c>
    </row>
    <row r="25" spans="1:24" s="5" customFormat="1" ht="15.75" thickBot="1" x14ac:dyDescent="0.25">
      <c r="B25" s="52" t="s">
        <v>12</v>
      </c>
      <c r="C25" s="130">
        <f>'Sheet13-Expression_Psa1'!C23/'Sheet13-Expression_Psa1'!$F42</f>
        <v>1.1589088644688383</v>
      </c>
      <c r="D25" s="130">
        <f>'Sheet13-Expression_Psa1'!D23/'Sheet13-Expression_Psa1'!$F42</f>
        <v>0.93798003997283474</v>
      </c>
      <c r="E25" s="130">
        <f>'Sheet13-Expression_Psa1'!E23/'Sheet13-Expression_Psa1'!$F42</f>
        <v>1.1749808430902609</v>
      </c>
      <c r="F25" s="59">
        <f>'Sheet13-Expression_Psa1'!F23/'Sheet13-Expression_Psa1'!$F42</f>
        <v>8.1770278991471448E-2</v>
      </c>
      <c r="G25" s="37">
        <f>'Sheet13-Expression_Psa1'!G23/'Sheet13-Expression_Psa1'!$F42</f>
        <v>1.1803909408216993</v>
      </c>
      <c r="H25" s="37">
        <f>'Sheet13-Expression_Psa1'!H23/'Sheet13-Expression_Psa1'!$F42</f>
        <v>0.45667328237551946</v>
      </c>
      <c r="I25" s="37">
        <f>'Sheet13-Expression_Psa1'!I23/'Sheet13-Expression_Psa1'!$F42</f>
        <v>0.95105522730631886</v>
      </c>
      <c r="J25" s="37">
        <f>'Sheet13-Expression_Psa1'!J23/'Sheet13-Expression_Psa1'!$F42</f>
        <v>1.2949501159513956</v>
      </c>
      <c r="K25" s="37">
        <f>'Sheet13-Expression_Psa1'!K23/'Sheet13-Expression_Psa1'!$F42</f>
        <v>1.0976233878339445</v>
      </c>
      <c r="L25" s="37">
        <f>'Sheet13-Expression_Psa1'!L23/'Sheet13-Expression_Psa1'!$F42</f>
        <v>0.96172827919670667</v>
      </c>
      <c r="M25" s="130">
        <f>'Sheet13-Expression_Psa1'!M23/'Sheet13-Expression_Psa1'!$F42</f>
        <v>0.99484800510372962</v>
      </c>
      <c r="N25" s="130">
        <f>'Sheet13-Expression_Psa1'!N23/'Sheet13-Expression_Psa1'!$K42</f>
        <v>1.2538108139404534</v>
      </c>
      <c r="O25" s="130">
        <f>'Sheet13-Expression_Psa1'!O23/'Sheet13-Expression_Psa1'!$K42</f>
        <v>1.0833176645171059</v>
      </c>
      <c r="P25" s="130">
        <f>'Sheet13-Expression_Psa1'!P23/'Sheet13-Expression_Psa1'!$K42</f>
        <v>1.1533502047230928</v>
      </c>
      <c r="Q25" s="130">
        <f>'Sheet13-Expression_Psa1'!Q23/'Sheet13-Expression_Psa1'!$K42</f>
        <v>1.0243359611393363</v>
      </c>
      <c r="R25" s="130">
        <f>'Sheet13-Expression_Psa1'!R23/'Sheet13-Expression_Psa1'!$K42</f>
        <v>1.1752919970398703</v>
      </c>
      <c r="S25" s="130">
        <f>'Sheet13-Expression_Psa1'!S23/'Sheet13-Expression_Psa1'!$K42</f>
        <v>0.46002655234147433</v>
      </c>
      <c r="T25" s="130">
        <f>'Sheet13-Expression_Psa1'!T23/'Sheet13-Expression_Psa1'!$K42</f>
        <v>1.3065805341128831</v>
      </c>
      <c r="U25" s="130">
        <f>'Sheet13-Expression_Psa1'!U23/'Sheet13-Expression_Psa1'!$K42</f>
        <v>1.3568959736786197</v>
      </c>
      <c r="V25" s="130">
        <f>'Sheet13-Expression_Psa1'!V23/'Sheet13-Expression_Psa1'!$K42</f>
        <v>1.1481963218774685</v>
      </c>
      <c r="W25" s="130">
        <f>'Sheet13-Expression_Psa1'!W23/'Sheet13-Expression_Psa1'!$K42</f>
        <v>0.8943839150350853</v>
      </c>
      <c r="X25" s="39">
        <f>'Sheet13-Expression_Psa1'!X23/'Sheet13-Expression_Psa1'!$K42</f>
        <v>0.88081685196558968</v>
      </c>
    </row>
    <row r="26" spans="1:24" s="5" customFormat="1" ht="15.75" thickBot="1" x14ac:dyDescent="0.25">
      <c r="B26" s="124" t="s">
        <v>132</v>
      </c>
      <c r="C26" s="133">
        <f>AVERAGE(C23:C25)</f>
        <v>4.2519107764818607</v>
      </c>
      <c r="D26" s="133">
        <f t="shared" ref="D26:M26" si="6">AVERAGE(D23:D25)</f>
        <v>0.99201382013632555</v>
      </c>
      <c r="E26" s="133">
        <f t="shared" si="6"/>
        <v>1.7316255726290823</v>
      </c>
      <c r="F26" s="133">
        <f t="shared" si="6"/>
        <v>0.14464646071566306</v>
      </c>
      <c r="G26" s="133">
        <f t="shared" si="6"/>
        <v>1.2674574125908664</v>
      </c>
      <c r="H26" s="133">
        <f t="shared" si="6"/>
        <v>0.62261674930767474</v>
      </c>
      <c r="I26" s="133">
        <f t="shared" si="6"/>
        <v>1.5890531650140112</v>
      </c>
      <c r="J26" s="133">
        <f t="shared" si="6"/>
        <v>1.2461620121433008</v>
      </c>
      <c r="K26" s="133">
        <f t="shared" si="6"/>
        <v>1.1905100687997336</v>
      </c>
      <c r="L26" s="133">
        <f t="shared" si="6"/>
        <v>1.3459967438959382</v>
      </c>
      <c r="M26" s="133">
        <f t="shared" si="6"/>
        <v>1.059777766195874</v>
      </c>
      <c r="N26" s="133">
        <f>AVERAGE(N23:N25)</f>
        <v>1.8038046489388189</v>
      </c>
      <c r="O26" s="133">
        <f t="shared" ref="O26:X26" si="7">AVERAGE(O23:O25)</f>
        <v>1.2290101953785948</v>
      </c>
      <c r="P26" s="133">
        <f t="shared" si="7"/>
        <v>1.4172406823202905</v>
      </c>
      <c r="Q26" s="133">
        <f t="shared" si="7"/>
        <v>1.1084726657257482</v>
      </c>
      <c r="R26" s="133">
        <f t="shared" si="7"/>
        <v>1.3094965355032853</v>
      </c>
      <c r="S26" s="133">
        <f t="shared" si="7"/>
        <v>0.8160682151628188</v>
      </c>
      <c r="T26" s="133">
        <f t="shared" si="7"/>
        <v>1.9510045160150566</v>
      </c>
      <c r="U26" s="133">
        <f t="shared" si="7"/>
        <v>1.4831949608872754</v>
      </c>
      <c r="V26" s="133">
        <f t="shared" si="7"/>
        <v>1.3609918692256731</v>
      </c>
      <c r="W26" s="133">
        <f t="shared" si="7"/>
        <v>1.3275816178474762</v>
      </c>
      <c r="X26" s="135">
        <f t="shared" si="7"/>
        <v>1.1323067904567043</v>
      </c>
    </row>
    <row r="27" spans="1:24" s="5" customFormat="1" ht="14.25" x14ac:dyDescent="0.4">
      <c r="B27" s="27" t="s">
        <v>7</v>
      </c>
    </row>
    <row r="28" spans="1:24" s="5" customFormat="1" ht="16.5" x14ac:dyDescent="0.4">
      <c r="B28" s="27" t="s">
        <v>90</v>
      </c>
    </row>
    <row r="29" spans="1:24" ht="19.5" thickBot="1" x14ac:dyDescent="0.45"/>
    <row r="30" spans="1:24" ht="19.5" thickBot="1" x14ac:dyDescent="0.45">
      <c r="A30" s="76" t="s">
        <v>83</v>
      </c>
      <c r="B30" s="2"/>
      <c r="C30" s="77" t="s">
        <v>84</v>
      </c>
      <c r="D30" s="78"/>
      <c r="E30" s="78"/>
      <c r="F30" s="78"/>
      <c r="G30" s="78"/>
      <c r="H30" s="78"/>
      <c r="I30" s="78"/>
      <c r="J30" s="78"/>
      <c r="K30" s="79"/>
      <c r="L30" s="77" t="s">
        <v>85</v>
      </c>
      <c r="M30" s="78"/>
      <c r="N30" s="78"/>
      <c r="O30" s="78"/>
      <c r="P30" s="78"/>
      <c r="Q30" s="78"/>
      <c r="R30" s="78"/>
      <c r="S30" s="78"/>
      <c r="T30" s="79"/>
    </row>
    <row r="31" spans="1:24" ht="20.25" thickBot="1" x14ac:dyDescent="0.25">
      <c r="B31" s="6" t="s">
        <v>26</v>
      </c>
      <c r="C31" s="90" t="s">
        <v>15</v>
      </c>
      <c r="D31" s="91" t="s">
        <v>16</v>
      </c>
      <c r="E31" s="91" t="s">
        <v>17</v>
      </c>
      <c r="F31" s="91" t="s">
        <v>18</v>
      </c>
      <c r="G31" s="91" t="s">
        <v>19</v>
      </c>
      <c r="H31" s="91" t="s">
        <v>20</v>
      </c>
      <c r="I31" s="91" t="s">
        <v>21</v>
      </c>
      <c r="J31" s="91" t="s">
        <v>22</v>
      </c>
      <c r="K31" s="92" t="s">
        <v>23</v>
      </c>
      <c r="L31" s="57" t="s">
        <v>15</v>
      </c>
      <c r="M31" s="57" t="s">
        <v>16</v>
      </c>
      <c r="N31" s="57" t="s">
        <v>17</v>
      </c>
      <c r="O31" s="57" t="s">
        <v>18</v>
      </c>
      <c r="P31" s="57" t="s">
        <v>19</v>
      </c>
      <c r="Q31" s="57" t="s">
        <v>20</v>
      </c>
      <c r="R31" s="57" t="s">
        <v>21</v>
      </c>
      <c r="S31" s="57" t="s">
        <v>22</v>
      </c>
      <c r="T31" s="58" t="s">
        <v>23</v>
      </c>
    </row>
    <row r="32" spans="1:24" ht="19.5" thickBot="1" x14ac:dyDescent="0.25">
      <c r="B32" s="131" t="s">
        <v>1</v>
      </c>
      <c r="C32" s="128">
        <f>'Sheet14-Expression_Psa3'!C12/'Sheet14-Expression_Psa3'!$F31</f>
        <v>0.96984224936457175</v>
      </c>
      <c r="D32" s="128">
        <f>'Sheet14-Expression_Psa3'!D12/'Sheet14-Expression_Psa3'!$F31</f>
        <v>1.0343885454230479</v>
      </c>
      <c r="E32" s="35">
        <f>'Sheet14-Expression_Psa3'!E12/'Sheet14-Expression_Psa3'!$F31</f>
        <v>0.812628443770264</v>
      </c>
      <c r="F32" s="128">
        <f>'Sheet14-Expression_Psa3'!F12/'Sheet14-Expression_Psa3'!$F31</f>
        <v>0.33637228245572026</v>
      </c>
      <c r="G32" s="128">
        <f>'Sheet14-Expression_Psa3'!G12/'Sheet14-Expression_Psa3'!$F31</f>
        <v>0.65486586461649177</v>
      </c>
      <c r="H32" s="128">
        <f>'Sheet14-Expression_Psa3'!H12/'Sheet14-Expression_Psa3'!$F31</f>
        <v>0.86120159166535493</v>
      </c>
      <c r="I32" s="128">
        <f>'Sheet14-Expression_Psa3'!I12/'Sheet14-Expression_Psa3'!$F31</f>
        <v>1.6532708732238959</v>
      </c>
      <c r="J32" s="128">
        <f>'Sheet14-Expression_Psa3'!J12/'Sheet14-Expression_Psa3'!$F31</f>
        <v>1.0402064774000388</v>
      </c>
      <c r="K32" s="128">
        <f>'Sheet14-Expression_Psa3'!K12/'Sheet14-Expression_Psa3'!$F31</f>
        <v>0.57102947314046804</v>
      </c>
      <c r="L32" s="128">
        <f>'Sheet14-Expression_Psa3'!L12/'Sheet14-Expression_Psa3'!$K31</f>
        <v>1.41280865951166</v>
      </c>
      <c r="M32" s="128">
        <f>'Sheet14-Expression_Psa3'!M12/'Sheet14-Expression_Psa3'!$K31</f>
        <v>0.65234114699920998</v>
      </c>
      <c r="N32" s="128">
        <f>'Sheet14-Expression_Psa3'!N12/'Sheet14-Expression_Psa3'!$K31</f>
        <v>0.90726939536018314</v>
      </c>
      <c r="O32" s="128">
        <f>'Sheet14-Expression_Psa3'!O12/'Sheet14-Expression_Psa3'!$K31</f>
        <v>0.62475691907592201</v>
      </c>
      <c r="P32" s="128">
        <f>'Sheet14-Expression_Psa3'!P12/'Sheet14-Expression_Psa3'!$K31</f>
        <v>0.60538587251406262</v>
      </c>
      <c r="Q32" s="128">
        <f>'Sheet14-Expression_Psa3'!Q12/'Sheet14-Expression_Psa3'!$K31</f>
        <v>1.0928763297375572</v>
      </c>
      <c r="R32" s="128">
        <f>'Sheet14-Expression_Psa3'!R12/'Sheet14-Expression_Psa3'!$K31</f>
        <v>0.85172221782393465</v>
      </c>
      <c r="S32" s="128">
        <f>'Sheet14-Expression_Psa3'!S12/'Sheet14-Expression_Psa3'!$K31</f>
        <v>1.0377762995460507</v>
      </c>
      <c r="T32" s="36">
        <f>'Sheet14-Expression_Psa3'!T12/'Sheet14-Expression_Psa3'!$K31</f>
        <v>1.380754155687133</v>
      </c>
    </row>
    <row r="33" spans="2:20" ht="19.5" thickBot="1" x14ac:dyDescent="0.25">
      <c r="B33" s="124" t="s">
        <v>2</v>
      </c>
      <c r="C33" s="128">
        <f>'Sheet14-Expression_Psa3'!C13/'Sheet14-Expression_Psa3'!$F32</f>
        <v>0.66772911344162433</v>
      </c>
      <c r="D33" s="128">
        <f>'Sheet14-Expression_Psa3'!D13/'Sheet14-Expression_Psa3'!$F32</f>
        <v>2.0585037709337484</v>
      </c>
      <c r="E33" s="35">
        <f>'Sheet14-Expression_Psa3'!E13/'Sheet14-Expression_Psa3'!$F32</f>
        <v>0.98127400554781352</v>
      </c>
      <c r="F33" s="128">
        <f>'Sheet14-Expression_Psa3'!F13/'Sheet14-Expression_Psa3'!$F32</f>
        <v>0.36892129784304778</v>
      </c>
      <c r="G33" s="128">
        <f>'Sheet14-Expression_Psa3'!G13/'Sheet14-Expression_Psa3'!$F32</f>
        <v>1.4486426269690471</v>
      </c>
      <c r="H33" s="128">
        <f>'Sheet14-Expression_Psa3'!H13/'Sheet14-Expression_Psa3'!$F32</f>
        <v>1.0330860034410143</v>
      </c>
      <c r="I33" s="128">
        <f>'Sheet14-Expression_Psa3'!I13/'Sheet14-Expression_Psa3'!$F32</f>
        <v>1.9210762765136937</v>
      </c>
      <c r="J33" s="128">
        <f>'Sheet14-Expression_Psa3'!J13/'Sheet14-Expression_Psa3'!$F32</f>
        <v>2.1270862518279108</v>
      </c>
      <c r="K33" s="128">
        <f>'Sheet14-Expression_Psa3'!K13/'Sheet14-Expression_Psa3'!$F32</f>
        <v>0.59938525513966956</v>
      </c>
      <c r="L33" s="128">
        <f>'Sheet14-Expression_Psa3'!L13/'Sheet14-Expression_Psa3'!$K32</f>
        <v>0.69807832280700532</v>
      </c>
      <c r="M33" s="128">
        <f>'Sheet14-Expression_Psa3'!M13/'Sheet14-Expression_Psa3'!$K32</f>
        <v>1.3711487361725638</v>
      </c>
      <c r="N33" s="128">
        <f>'Sheet14-Expression_Psa3'!N13/'Sheet14-Expression_Psa3'!$K32</f>
        <v>1.0398030763338453</v>
      </c>
      <c r="O33" s="128">
        <f>'Sheet14-Expression_Psa3'!O13/'Sheet14-Expression_Psa3'!$K32</f>
        <v>0.52727407184598507</v>
      </c>
      <c r="P33" s="128">
        <f>'Sheet14-Expression_Psa3'!P13/'Sheet14-Expression_Psa3'!$K32</f>
        <v>1.2642268915631103</v>
      </c>
      <c r="Q33" s="128">
        <f>'Sheet14-Expression_Psa3'!Q13/'Sheet14-Expression_Psa3'!$K32</f>
        <v>0.92467473322523952</v>
      </c>
      <c r="R33" s="128">
        <f>'Sheet14-Expression_Psa3'!R13/'Sheet14-Expression_Psa3'!$K32</f>
        <v>1.7471353349984713</v>
      </c>
      <c r="S33" s="128">
        <f>'Sheet14-Expression_Psa3'!S13/'Sheet14-Expression_Psa3'!$K32</f>
        <v>1.8295642456954113</v>
      </c>
      <c r="T33" s="36">
        <f>'Sheet14-Expression_Psa3'!T13/'Sheet14-Expression_Psa3'!$K32</f>
        <v>1.204000994120497</v>
      </c>
    </row>
    <row r="34" spans="2:20" ht="19.5" thickBot="1" x14ac:dyDescent="0.25">
      <c r="B34" s="52" t="s">
        <v>3</v>
      </c>
      <c r="C34" s="129">
        <f>'Sheet14-Expression_Psa3'!C14/'Sheet14-Expression_Psa3'!$F33</f>
        <v>0.80667041812861084</v>
      </c>
      <c r="D34" s="129">
        <f>'Sheet14-Expression_Psa3'!D14/'Sheet14-Expression_Psa3'!$F33</f>
        <v>5.4844775527522813</v>
      </c>
      <c r="E34" s="126">
        <f>'Sheet14-Expression_Psa3'!E14/'Sheet14-Expression_Psa3'!$F33</f>
        <v>0.81014598504595792</v>
      </c>
      <c r="F34" s="129">
        <f>'Sheet14-Expression_Psa3'!F14/'Sheet14-Expression_Psa3'!$F33</f>
        <v>0.39412934199491068</v>
      </c>
      <c r="G34" s="129">
        <f>'Sheet14-Expression_Psa3'!G14/'Sheet14-Expression_Psa3'!$F33</f>
        <v>2.934845652503685</v>
      </c>
      <c r="H34" s="129">
        <f>'Sheet14-Expression_Psa3'!H14/'Sheet14-Expression_Psa3'!$F33</f>
        <v>0.97059128862580135</v>
      </c>
      <c r="I34" s="129">
        <f>'Sheet14-Expression_Psa3'!I14/'Sheet14-Expression_Psa3'!$F33</f>
        <v>2.2029302645999582</v>
      </c>
      <c r="J34" s="129">
        <f>'Sheet14-Expression_Psa3'!J14/'Sheet14-Expression_Psa3'!$F33</f>
        <v>3.0499961339321029</v>
      </c>
      <c r="K34" s="129">
        <f>'Sheet14-Expression_Psa3'!K14/'Sheet14-Expression_Psa3'!$F33</f>
        <v>0.62143528526525438</v>
      </c>
      <c r="L34" s="129">
        <f>'Sheet14-Expression_Psa3'!L14/'Sheet14-Expression_Psa3'!$K33</f>
        <v>0.92300019567431613</v>
      </c>
      <c r="M34" s="129">
        <f>'Sheet14-Expression_Psa3'!M14/'Sheet14-Expression_Psa3'!$K33</f>
        <v>2.6360897839843012</v>
      </c>
      <c r="N34" s="129">
        <f>'Sheet14-Expression_Psa3'!N14/'Sheet14-Expression_Psa3'!$K33</f>
        <v>1.1796901903673871</v>
      </c>
      <c r="O34" s="129">
        <f>'Sheet14-Expression_Psa3'!O14/'Sheet14-Expression_Psa3'!$K33</f>
        <v>0.56975570220080829</v>
      </c>
      <c r="P34" s="129">
        <f>'Sheet14-Expression_Psa3'!P14/'Sheet14-Expression_Psa3'!$K33</f>
        <v>2.2247297683627809</v>
      </c>
      <c r="Q34" s="129">
        <f>'Sheet14-Expression_Psa3'!Q14/'Sheet14-Expression_Psa3'!$K33</f>
        <v>0.77711601644440698</v>
      </c>
      <c r="R34" s="129">
        <f>'Sheet14-Expression_Psa3'!R14/'Sheet14-Expression_Psa3'!$K33</f>
        <v>2.0926484685061069</v>
      </c>
      <c r="S34" s="129">
        <f>'Sheet14-Expression_Psa3'!S14/'Sheet14-Expression_Psa3'!$K33</f>
        <v>2.1624116723904447</v>
      </c>
      <c r="T34" s="127">
        <f>'Sheet14-Expression_Psa3'!T14/'Sheet14-Expression_Psa3'!$K33</f>
        <v>1.3734103394195758</v>
      </c>
    </row>
    <row r="35" spans="2:20" ht="19.5" thickBot="1" x14ac:dyDescent="0.25">
      <c r="B35" s="124" t="s">
        <v>129</v>
      </c>
      <c r="C35" s="133">
        <f>AVERAGE(C32:C34)</f>
        <v>0.81474726031160227</v>
      </c>
      <c r="D35" s="133">
        <f t="shared" ref="D35:K35" si="8">AVERAGE(D32:D34)</f>
        <v>2.8591232897030259</v>
      </c>
      <c r="E35" s="134">
        <f t="shared" si="8"/>
        <v>0.86801614478801181</v>
      </c>
      <c r="F35" s="133">
        <f t="shared" si="8"/>
        <v>0.36647430743122628</v>
      </c>
      <c r="G35" s="133">
        <f t="shared" si="8"/>
        <v>1.6794513813630747</v>
      </c>
      <c r="H35" s="133">
        <f t="shared" si="8"/>
        <v>0.95495962791072353</v>
      </c>
      <c r="I35" s="133">
        <f t="shared" si="8"/>
        <v>1.9257591381125161</v>
      </c>
      <c r="J35" s="133">
        <f t="shared" si="8"/>
        <v>2.072429621053351</v>
      </c>
      <c r="K35" s="133">
        <f t="shared" si="8"/>
        <v>0.59728333784846399</v>
      </c>
      <c r="L35" s="133">
        <f>AVERAGE(L32:L34)</f>
        <v>1.0112957259976605</v>
      </c>
      <c r="M35" s="133">
        <f t="shared" ref="M35:T35" si="9">AVERAGE(M32:M34)</f>
        <v>1.5531932223853584</v>
      </c>
      <c r="N35" s="133">
        <f t="shared" si="9"/>
        <v>1.0422542206871386</v>
      </c>
      <c r="O35" s="133">
        <f t="shared" si="9"/>
        <v>0.57392889770757183</v>
      </c>
      <c r="P35" s="133">
        <f t="shared" si="9"/>
        <v>1.3647808441466511</v>
      </c>
      <c r="Q35" s="133">
        <f t="shared" si="9"/>
        <v>0.93155569313573461</v>
      </c>
      <c r="R35" s="133">
        <f t="shared" si="9"/>
        <v>1.5638353404428376</v>
      </c>
      <c r="S35" s="133">
        <f t="shared" si="9"/>
        <v>1.6765840725439691</v>
      </c>
      <c r="T35" s="135">
        <f t="shared" si="9"/>
        <v>1.3193884964090685</v>
      </c>
    </row>
    <row r="36" spans="2:20" ht="19.5" thickBot="1" x14ac:dyDescent="0.25">
      <c r="B36" s="131" t="s">
        <v>4</v>
      </c>
      <c r="C36" s="129">
        <f>'Sheet14-Expression_Psa3'!C15/'Sheet14-Expression_Psa3'!$F34</f>
        <v>0.64005219589874285</v>
      </c>
      <c r="D36" s="129">
        <f>'Sheet14-Expression_Psa3'!D15/'Sheet14-Expression_Psa3'!$F34</f>
        <v>0.92422972032074702</v>
      </c>
      <c r="E36" s="126">
        <f>'Sheet14-Expression_Psa3'!E15/'Sheet14-Expression_Psa3'!$F34</f>
        <v>0.90439457495698905</v>
      </c>
      <c r="F36" s="129">
        <f>'Sheet14-Expression_Psa3'!F15/'Sheet14-Expression_Psa3'!$F34</f>
        <v>0.39079474469770209</v>
      </c>
      <c r="G36" s="129">
        <f>'Sheet14-Expression_Psa3'!G15/'Sheet14-Expression_Psa3'!$F34</f>
        <v>1.4032908759773517</v>
      </c>
      <c r="H36" s="129">
        <f>'Sheet14-Expression_Psa3'!H15/'Sheet14-Expression_Psa3'!$F34</f>
        <v>1.0386229243422791</v>
      </c>
      <c r="I36" s="129">
        <f>'Sheet14-Expression_Psa3'!I15/'Sheet14-Expression_Psa3'!$F34</f>
        <v>4.1059750937141415E-4</v>
      </c>
      <c r="J36" s="129">
        <f>'Sheet14-Expression_Psa3'!J15/'Sheet14-Expression_Psa3'!$F34</f>
        <v>1.4143818382477278</v>
      </c>
      <c r="K36" s="129">
        <f>'Sheet14-Expression_Psa3'!K15/'Sheet14-Expression_Psa3'!$F34</f>
        <v>0.70124107939175317</v>
      </c>
      <c r="L36" s="129">
        <f>'Sheet14-Expression_Psa3'!L15/'Sheet14-Expression_Psa3'!$K34</f>
        <v>0.63162448307187302</v>
      </c>
      <c r="M36" s="129">
        <f>'Sheet14-Expression_Psa3'!M15/'Sheet14-Expression_Psa3'!$K34</f>
        <v>1.6268250825653634</v>
      </c>
      <c r="N36" s="129">
        <f>'Sheet14-Expression_Psa3'!N15/'Sheet14-Expression_Psa3'!$K34</f>
        <v>1.0408925966741638</v>
      </c>
      <c r="O36" s="129">
        <f>'Sheet14-Expression_Psa3'!O15/'Sheet14-Expression_Psa3'!$K34</f>
        <v>0.52238026931910087</v>
      </c>
      <c r="P36" s="129">
        <f>'Sheet14-Expression_Psa3'!P15/'Sheet14-Expression_Psa3'!$K34</f>
        <v>1.4543107078460782</v>
      </c>
      <c r="Q36" s="129">
        <f>'Sheet14-Expression_Psa3'!Q15/'Sheet14-Expression_Psa3'!$K34</f>
        <v>0.71225604098815032</v>
      </c>
      <c r="R36" s="129">
        <f>'Sheet14-Expression_Psa3'!R15/'Sheet14-Expression_Psa3'!$K34</f>
        <v>5.3248423813405008E-4</v>
      </c>
      <c r="S36" s="129">
        <f>'Sheet14-Expression_Psa3'!S15/'Sheet14-Expression_Psa3'!$K34</f>
        <v>1.490304513282342</v>
      </c>
      <c r="T36" s="127">
        <f>'Sheet14-Expression_Psa3'!T15/'Sheet14-Expression_Psa3'!$K34</f>
        <v>1.2756013678468747</v>
      </c>
    </row>
    <row r="37" spans="2:20" ht="19.5" thickBot="1" x14ac:dyDescent="0.25">
      <c r="B37" s="52" t="s">
        <v>5</v>
      </c>
      <c r="C37" s="130">
        <f>'Sheet14-Expression_Psa3'!C16/'Sheet14-Expression_Psa3'!$F35</f>
        <v>0.67085980482325069</v>
      </c>
      <c r="D37" s="130">
        <f>'Sheet14-Expression_Psa3'!D16/'Sheet14-Expression_Psa3'!$F35</f>
        <v>3.5574264066873948</v>
      </c>
      <c r="E37" s="59">
        <f>'Sheet14-Expression_Psa3'!E16/'Sheet14-Expression_Psa3'!$F35</f>
        <v>1.7678965006667764</v>
      </c>
      <c r="F37" s="130">
        <f>'Sheet14-Expression_Psa3'!F16/'Sheet14-Expression_Psa3'!$F35</f>
        <v>0.49519193569532582</v>
      </c>
      <c r="G37" s="130">
        <f>'Sheet14-Expression_Psa3'!G16/'Sheet14-Expression_Psa3'!$F35</f>
        <v>1.8423220636674371</v>
      </c>
      <c r="H37" s="130">
        <f>'Sheet14-Expression_Psa3'!H16/'Sheet14-Expression_Psa3'!$F35</f>
        <v>0.67781961584529571</v>
      </c>
      <c r="I37" s="130">
        <f>'Sheet14-Expression_Psa3'!I16/'Sheet14-Expression_Psa3'!$F35</f>
        <v>1.3299068482576351</v>
      </c>
      <c r="J37" s="130">
        <f>'Sheet14-Expression_Psa3'!J16/'Sheet14-Expression_Psa3'!$F35</f>
        <v>1.735528601737673</v>
      </c>
      <c r="K37" s="130">
        <f>'Sheet14-Expression_Psa3'!K16/'Sheet14-Expression_Psa3'!$F35</f>
        <v>0.82426948832001934</v>
      </c>
      <c r="L37" s="130">
        <f>'Sheet14-Expression_Psa3'!L16/'Sheet14-Expression_Psa3'!$K35</f>
        <v>0.64237972312719538</v>
      </c>
      <c r="M37" s="130">
        <f>'Sheet14-Expression_Psa3'!M16/'Sheet14-Expression_Psa3'!$K35</f>
        <v>2.5624589783175451</v>
      </c>
      <c r="N37" s="130">
        <f>'Sheet14-Expression_Psa3'!N16/'Sheet14-Expression_Psa3'!$K35</f>
        <v>2.4911604097922821</v>
      </c>
      <c r="O37" s="130">
        <f>'Sheet14-Expression_Psa3'!O16/'Sheet14-Expression_Psa3'!$K35</f>
        <v>0.6264110818983456</v>
      </c>
      <c r="P37" s="130">
        <f>'Sheet14-Expression_Psa3'!P16/'Sheet14-Expression_Psa3'!$K35</f>
        <v>2.2904270594552849</v>
      </c>
      <c r="Q37" s="130">
        <f>'Sheet14-Expression_Psa3'!Q16/'Sheet14-Expression_Psa3'!$K35</f>
        <v>0.5922684198204391</v>
      </c>
      <c r="R37" s="130">
        <f>'Sheet14-Expression_Psa3'!R16/'Sheet14-Expression_Psa3'!$K35</f>
        <v>1.4162148533474281</v>
      </c>
      <c r="S37" s="130">
        <f>'Sheet14-Expression_Psa3'!S16/'Sheet14-Expression_Psa3'!$K35</f>
        <v>1.9523410086214017</v>
      </c>
      <c r="T37" s="39">
        <f>'Sheet14-Expression_Psa3'!T16/'Sheet14-Expression_Psa3'!$K35</f>
        <v>1.5767716376049272</v>
      </c>
    </row>
    <row r="38" spans="2:20" ht="19.5" thickBot="1" x14ac:dyDescent="0.25">
      <c r="B38" s="124" t="s">
        <v>6</v>
      </c>
      <c r="C38" s="129">
        <f>'Sheet14-Expression_Psa3'!C17/'Sheet14-Expression_Psa3'!$F36</f>
        <v>0.62347129372393784</v>
      </c>
      <c r="D38" s="129">
        <f>'Sheet14-Expression_Psa3'!D17/'Sheet14-Expression_Psa3'!$F36</f>
        <v>0.97874124617937741</v>
      </c>
      <c r="E38" s="126">
        <f>'Sheet14-Expression_Psa3'!E17/'Sheet14-Expression_Psa3'!$F36</f>
        <v>1.1489380670911662</v>
      </c>
      <c r="F38" s="129">
        <f>'Sheet14-Expression_Psa3'!F17/'Sheet14-Expression_Psa3'!$F36</f>
        <v>0.43626308828129468</v>
      </c>
      <c r="G38" s="129">
        <f>'Sheet14-Expression_Psa3'!G17/'Sheet14-Expression_Psa3'!$F36</f>
        <v>0.6867799499214583</v>
      </c>
      <c r="H38" s="129">
        <f>'Sheet14-Expression_Psa3'!H17/'Sheet14-Expression_Psa3'!$F36</f>
        <v>0.65303317701068575</v>
      </c>
      <c r="I38" s="129">
        <f>'Sheet14-Expression_Psa3'!I17/'Sheet14-Expression_Psa3'!$F36</f>
        <v>0.71552068683909809</v>
      </c>
      <c r="J38" s="129">
        <f>'Sheet14-Expression_Psa3'!J17/'Sheet14-Expression_Psa3'!$F36</f>
        <v>1.2711810211746735</v>
      </c>
      <c r="K38" s="129">
        <f>'Sheet14-Expression_Psa3'!K17/'Sheet14-Expression_Psa3'!$F36</f>
        <v>0.59131358242355636</v>
      </c>
      <c r="L38" s="129">
        <f>'Sheet14-Expression_Psa3'!L17/'Sheet14-Expression_Psa3'!$K36</f>
        <v>0.86606434405831711</v>
      </c>
      <c r="M38" s="129">
        <f>'Sheet14-Expression_Psa3'!M17/'Sheet14-Expression_Psa3'!$K36</f>
        <v>0.78770212203466983</v>
      </c>
      <c r="N38" s="129">
        <f>'Sheet14-Expression_Psa3'!N17/'Sheet14-Expression_Psa3'!$K36</f>
        <v>1.6734897214277462</v>
      </c>
      <c r="O38" s="129">
        <f>'Sheet14-Expression_Psa3'!O17/'Sheet14-Expression_Psa3'!$K36</f>
        <v>0.7226374176228072</v>
      </c>
      <c r="P38" s="129">
        <f>'Sheet14-Expression_Psa3'!P17/'Sheet14-Expression_Psa3'!$K36</f>
        <v>0.75672573922903663</v>
      </c>
      <c r="Q38" s="129">
        <f>'Sheet14-Expression_Psa3'!Q17/'Sheet14-Expression_Psa3'!$K36</f>
        <v>0.70782188353418374</v>
      </c>
      <c r="R38" s="129">
        <f>'Sheet14-Expression_Psa3'!R17/'Sheet14-Expression_Psa3'!$K36</f>
        <v>0.66171325615185406</v>
      </c>
      <c r="S38" s="129">
        <f>'Sheet14-Expression_Psa3'!S17/'Sheet14-Expression_Psa3'!$K36</f>
        <v>0.95508451407291595</v>
      </c>
      <c r="T38" s="127">
        <f>'Sheet14-Expression_Psa3'!T17/'Sheet14-Expression_Psa3'!$K36</f>
        <v>1.5515617955050633</v>
      </c>
    </row>
    <row r="39" spans="2:20" ht="19.5" thickBot="1" x14ac:dyDescent="0.25">
      <c r="B39" s="52" t="s">
        <v>130</v>
      </c>
      <c r="C39" s="136">
        <f>AVERAGE(C36:C38)</f>
        <v>0.64479443148197724</v>
      </c>
      <c r="D39" s="136">
        <f t="shared" ref="D39:K39" si="10">AVERAGE(D36:D38)</f>
        <v>1.8201324577291731</v>
      </c>
      <c r="E39" s="137">
        <f t="shared" si="10"/>
        <v>1.2737430475716438</v>
      </c>
      <c r="F39" s="136">
        <f t="shared" si="10"/>
        <v>0.44074992289144088</v>
      </c>
      <c r="G39" s="136">
        <f t="shared" si="10"/>
        <v>1.3107976298554158</v>
      </c>
      <c r="H39" s="136">
        <f t="shared" si="10"/>
        <v>0.78982523906608693</v>
      </c>
      <c r="I39" s="136">
        <f t="shared" si="10"/>
        <v>0.68194604420203486</v>
      </c>
      <c r="J39" s="136">
        <f t="shared" si="10"/>
        <v>1.4736971537200247</v>
      </c>
      <c r="K39" s="136">
        <f t="shared" si="10"/>
        <v>0.70560805004510962</v>
      </c>
      <c r="L39" s="136">
        <f>AVERAGE(L36:L38)</f>
        <v>0.71335618341912854</v>
      </c>
      <c r="M39" s="136">
        <f t="shared" ref="M39:T39" si="11">AVERAGE(M36:M38)</f>
        <v>1.6589953943058593</v>
      </c>
      <c r="N39" s="136">
        <f t="shared" si="11"/>
        <v>1.7351809092980641</v>
      </c>
      <c r="O39" s="136">
        <f t="shared" si="11"/>
        <v>0.62380958961341781</v>
      </c>
      <c r="P39" s="136">
        <f t="shared" si="11"/>
        <v>1.5004878355101334</v>
      </c>
      <c r="Q39" s="136">
        <f t="shared" si="11"/>
        <v>0.67078211478092431</v>
      </c>
      <c r="R39" s="136">
        <f t="shared" si="11"/>
        <v>0.69282019791247207</v>
      </c>
      <c r="S39" s="136">
        <f t="shared" si="11"/>
        <v>1.4659100119922199</v>
      </c>
      <c r="T39" s="138">
        <f t="shared" si="11"/>
        <v>1.4679782669856216</v>
      </c>
    </row>
    <row r="40" spans="2:20" ht="19.5" thickBot="1" x14ac:dyDescent="0.25">
      <c r="B40" s="131" t="s">
        <v>27</v>
      </c>
      <c r="C40" s="129">
        <f>'Sheet14-Expression_Psa3'!C18/'Sheet14-Expression_Psa3'!$F37</f>
        <v>0.98244765535181122</v>
      </c>
      <c r="D40" s="129">
        <f>'Sheet14-Expression_Psa3'!D18/'Sheet14-Expression_Psa3'!$F37</f>
        <v>0.48252711809694721</v>
      </c>
      <c r="E40" s="126">
        <f>'Sheet14-Expression_Psa3'!E18/'Sheet14-Expression_Psa3'!$F37</f>
        <v>1.0386593018047836</v>
      </c>
      <c r="F40" s="129">
        <f>'Sheet14-Expression_Psa3'!F18/'Sheet14-Expression_Psa3'!$F37</f>
        <v>0.5054483179207796</v>
      </c>
      <c r="G40" s="129">
        <f>'Sheet14-Expression_Psa3'!G18/'Sheet14-Expression_Psa3'!$F37</f>
        <v>0.61594527956973499</v>
      </c>
      <c r="H40" s="129">
        <f>'Sheet14-Expression_Psa3'!H18/'Sheet14-Expression_Psa3'!$F37</f>
        <v>0.76803038586298167</v>
      </c>
      <c r="I40" s="129">
        <f>'Sheet14-Expression_Psa3'!I18/'Sheet14-Expression_Psa3'!$F37</f>
        <v>0.56653767414147682</v>
      </c>
      <c r="J40" s="129">
        <f>'Sheet14-Expression_Psa3'!J18/'Sheet14-Expression_Psa3'!$F37</f>
        <v>0.75253387976830721</v>
      </c>
      <c r="K40" s="129">
        <f>'Sheet14-Expression_Psa3'!K18/'Sheet14-Expression_Psa3'!$F37</f>
        <v>0.76592127444625702</v>
      </c>
      <c r="L40" s="129">
        <f>'Sheet14-Expression_Psa3'!L18/'Sheet14-Expression_Psa3'!$K37</f>
        <v>0.83201652328730769</v>
      </c>
      <c r="M40" s="129">
        <f>'Sheet14-Expression_Psa3'!M18/'Sheet14-Expression_Psa3'!$K37</f>
        <v>0.46769394897053052</v>
      </c>
      <c r="N40" s="129">
        <f>'Sheet14-Expression_Psa3'!N18/'Sheet14-Expression_Psa3'!$K37</f>
        <v>1.1347097518878657</v>
      </c>
      <c r="O40" s="129">
        <f>'Sheet14-Expression_Psa3'!O18/'Sheet14-Expression_Psa3'!$K37</f>
        <v>0.70419199798157794</v>
      </c>
      <c r="P40" s="129">
        <f>'Sheet14-Expression_Psa3'!P18/'Sheet14-Expression_Psa3'!$K37</f>
        <v>0.50088395562939614</v>
      </c>
      <c r="Q40" s="129">
        <f>'Sheet14-Expression_Psa3'!Q18/'Sheet14-Expression_Psa3'!$K37</f>
        <v>0.74459963297346587</v>
      </c>
      <c r="R40" s="129">
        <f>'Sheet14-Expression_Psa3'!R18/'Sheet14-Expression_Psa3'!$K37</f>
        <v>0.44962320025272023</v>
      </c>
      <c r="S40" s="129">
        <f>'Sheet14-Expression_Psa3'!S18/'Sheet14-Expression_Psa3'!$K37</f>
        <v>0.6105074715513229</v>
      </c>
      <c r="T40" s="127">
        <f>'Sheet14-Expression_Psa3'!T18/'Sheet14-Expression_Psa3'!$K37</f>
        <v>1.7091735186666523</v>
      </c>
    </row>
    <row r="41" spans="2:20" ht="19.5" thickBot="1" x14ac:dyDescent="0.25">
      <c r="B41" s="124" t="s">
        <v>28</v>
      </c>
      <c r="C41" s="129">
        <f>'Sheet14-Expression_Psa3'!C19/'Sheet14-Expression_Psa3'!$F38</f>
        <v>1.1227986455899128</v>
      </c>
      <c r="D41" s="129">
        <f>'Sheet14-Expression_Psa3'!D19/'Sheet14-Expression_Psa3'!$F38</f>
        <v>3.8293651057182423</v>
      </c>
      <c r="E41" s="126">
        <f>'Sheet14-Expression_Psa3'!E19/'Sheet14-Expression_Psa3'!$F38</f>
        <v>1.2122752580205491</v>
      </c>
      <c r="F41" s="129">
        <f>'Sheet14-Expression_Psa3'!F19/'Sheet14-Expression_Psa3'!$F38</f>
        <v>0.5025686086102259</v>
      </c>
      <c r="G41" s="129">
        <f>'Sheet14-Expression_Psa3'!G19/'Sheet14-Expression_Psa3'!$F38</f>
        <v>2.8262794857094118</v>
      </c>
      <c r="H41" s="129">
        <f>'Sheet14-Expression_Psa3'!H19/'Sheet14-Expression_Psa3'!$F38</f>
        <v>0.65252663427518598</v>
      </c>
      <c r="I41" s="129">
        <f>'Sheet14-Expression_Psa3'!I19/'Sheet14-Expression_Psa3'!$F38</f>
        <v>2.0301445931397568</v>
      </c>
      <c r="J41" s="129">
        <f>'Sheet14-Expression_Psa3'!J19/'Sheet14-Expression_Psa3'!$F38</f>
        <v>1.4548347170827036</v>
      </c>
      <c r="K41" s="129">
        <f>'Sheet14-Expression_Psa3'!K19/'Sheet14-Expression_Psa3'!$F38</f>
        <v>0.74001232030615083</v>
      </c>
      <c r="L41" s="129">
        <f>'Sheet14-Expression_Psa3'!L19/'Sheet14-Expression_Psa3'!$K38</f>
        <v>0.84423859038518723</v>
      </c>
      <c r="M41" s="129">
        <f>'Sheet14-Expression_Psa3'!M19/'Sheet14-Expression_Psa3'!$K38</f>
        <v>1.120507281699241</v>
      </c>
      <c r="N41" s="129">
        <f>'Sheet14-Expression_Psa3'!N19/'Sheet14-Expression_Psa3'!$K38</f>
        <v>1.2768423798812771</v>
      </c>
      <c r="O41" s="129">
        <f>'Sheet14-Expression_Psa3'!O19/'Sheet14-Expression_Psa3'!$K38</f>
        <v>0.76140252257986374</v>
      </c>
      <c r="P41" s="129">
        <f>'Sheet14-Expression_Psa3'!P19/'Sheet14-Expression_Psa3'!$K38</f>
        <v>0.63268426828006485</v>
      </c>
      <c r="Q41" s="129">
        <f>'Sheet14-Expression_Psa3'!Q19/'Sheet14-Expression_Psa3'!$K38</f>
        <v>0.51073961888768338</v>
      </c>
      <c r="R41" s="129">
        <f>'Sheet14-Expression_Psa3'!R19/'Sheet14-Expression_Psa3'!$K38</f>
        <v>0.53095160604863256</v>
      </c>
      <c r="S41" s="129">
        <f>'Sheet14-Expression_Psa3'!S19/'Sheet14-Expression_Psa3'!$K38</f>
        <v>0.56208381346143599</v>
      </c>
      <c r="T41" s="127">
        <f>'Sheet14-Expression_Psa3'!T19/'Sheet14-Expression_Psa3'!$K38</f>
        <v>1.5070673505231778</v>
      </c>
    </row>
    <row r="42" spans="2:20" ht="19.5" thickBot="1" x14ac:dyDescent="0.25">
      <c r="B42" s="124" t="s">
        <v>29</v>
      </c>
      <c r="C42" s="129">
        <f>'Sheet14-Expression_Psa3'!C20/'Sheet14-Expression_Psa3'!$F39</f>
        <v>0.90480598733621265</v>
      </c>
      <c r="D42" s="129">
        <f>'Sheet14-Expression_Psa3'!D20/'Sheet14-Expression_Psa3'!$F39</f>
        <v>2.4416303659909104</v>
      </c>
      <c r="E42" s="126">
        <f>'Sheet14-Expression_Psa3'!E20/'Sheet14-Expression_Psa3'!$F39</f>
        <v>0.93985067915462772</v>
      </c>
      <c r="F42" s="129">
        <f>'Sheet14-Expression_Psa3'!F20/'Sheet14-Expression_Psa3'!$F39</f>
        <v>0.44088255824264821</v>
      </c>
      <c r="G42" s="129">
        <f>'Sheet14-Expression_Psa3'!G20/'Sheet14-Expression_Psa3'!$F39</f>
        <v>2.232689501788792</v>
      </c>
      <c r="H42" s="129">
        <f>'Sheet14-Expression_Psa3'!H20/'Sheet14-Expression_Psa3'!$F39</f>
        <v>0.80850484636653608</v>
      </c>
      <c r="I42" s="129">
        <f>'Sheet14-Expression_Psa3'!I20/'Sheet14-Expression_Psa3'!$F39</f>
        <v>1.5139326895570471</v>
      </c>
      <c r="J42" s="129">
        <f>'Sheet14-Expression_Psa3'!J20/'Sheet14-Expression_Psa3'!$F39</f>
        <v>1.782228205104009</v>
      </c>
      <c r="K42" s="129">
        <f>'Sheet14-Expression_Psa3'!K20/'Sheet14-Expression_Psa3'!$F39</f>
        <v>0.71918962922448004</v>
      </c>
      <c r="L42" s="129">
        <f>'Sheet14-Expression_Psa3'!L20/'Sheet14-Expression_Psa3'!$K39</f>
        <v>0.92645347500259956</v>
      </c>
      <c r="M42" s="129">
        <f>'Sheet14-Expression_Psa3'!M20/'Sheet14-Expression_Psa3'!$K39</f>
        <v>0.50224831178875928</v>
      </c>
      <c r="N42" s="129">
        <f>'Sheet14-Expression_Psa3'!N20/'Sheet14-Expression_Psa3'!$K39</f>
        <v>1.3328298536545624</v>
      </c>
      <c r="O42" s="129">
        <f>'Sheet14-Expression_Psa3'!O20/'Sheet14-Expression_Psa3'!$K39</f>
        <v>0.62724258695022694</v>
      </c>
      <c r="P42" s="129">
        <f>'Sheet14-Expression_Psa3'!P20/'Sheet14-Expression_Psa3'!$K39</f>
        <v>0.44734388250434837</v>
      </c>
      <c r="Q42" s="129">
        <f>'Sheet14-Expression_Psa3'!Q20/'Sheet14-Expression_Psa3'!$K39</f>
        <v>0.75556101368974149</v>
      </c>
      <c r="R42" s="129">
        <f>'Sheet14-Expression_Psa3'!R20/'Sheet14-Expression_Psa3'!$K39</f>
        <v>0.38010712867782231</v>
      </c>
      <c r="S42" s="129">
        <f>'Sheet14-Expression_Psa3'!S20/'Sheet14-Expression_Psa3'!$K39</f>
        <v>0.62465666585102064</v>
      </c>
      <c r="T42" s="127">
        <f>'Sheet14-Expression_Psa3'!T20/'Sheet14-Expression_Psa3'!$K39</f>
        <v>1.6557743189610623</v>
      </c>
    </row>
    <row r="43" spans="2:20" ht="19.5" thickBot="1" x14ac:dyDescent="0.25">
      <c r="B43" s="55" t="s">
        <v>131</v>
      </c>
      <c r="C43" s="144">
        <f>AVERAGE(C40:C42)</f>
        <v>1.0033507627593121</v>
      </c>
      <c r="D43" s="144">
        <f t="shared" ref="D43:K43" si="12">AVERAGE(D40:D42)</f>
        <v>2.2511741966020336</v>
      </c>
      <c r="E43" s="139">
        <f t="shared" si="12"/>
        <v>1.0635950796599867</v>
      </c>
      <c r="F43" s="144">
        <f t="shared" si="12"/>
        <v>0.48296649492455118</v>
      </c>
      <c r="G43" s="144">
        <f t="shared" si="12"/>
        <v>1.8916380890226463</v>
      </c>
      <c r="H43" s="144">
        <f t="shared" si="12"/>
        <v>0.74302062216823461</v>
      </c>
      <c r="I43" s="144">
        <f t="shared" si="12"/>
        <v>1.3702049856127603</v>
      </c>
      <c r="J43" s="144">
        <f t="shared" si="12"/>
        <v>1.3298656006516734</v>
      </c>
      <c r="K43" s="144">
        <f t="shared" si="12"/>
        <v>0.74170774132562933</v>
      </c>
      <c r="L43" s="144">
        <f>AVERAGE(L40:L42)</f>
        <v>0.86756952955836475</v>
      </c>
      <c r="M43" s="144">
        <f t="shared" ref="M43:T43" si="13">AVERAGE(M40:M42)</f>
        <v>0.69681651415284362</v>
      </c>
      <c r="N43" s="144">
        <f t="shared" si="13"/>
        <v>1.2481273284745684</v>
      </c>
      <c r="O43" s="144">
        <f t="shared" si="13"/>
        <v>0.69761236917055625</v>
      </c>
      <c r="P43" s="144">
        <f t="shared" si="13"/>
        <v>0.52697070213793651</v>
      </c>
      <c r="Q43" s="144">
        <f t="shared" si="13"/>
        <v>0.67030008851696365</v>
      </c>
      <c r="R43" s="144">
        <f t="shared" si="13"/>
        <v>0.45356064499305843</v>
      </c>
      <c r="S43" s="144">
        <f t="shared" si="13"/>
        <v>0.59908265028792651</v>
      </c>
      <c r="T43" s="140">
        <f t="shared" si="13"/>
        <v>1.6240050627169642</v>
      </c>
    </row>
    <row r="44" spans="2:20" ht="19.5" thickBot="1" x14ac:dyDescent="0.25">
      <c r="B44" s="131" t="s">
        <v>10</v>
      </c>
      <c r="C44" s="146">
        <f>'Sheet14-Expression_Psa3'!C21/'Sheet14-Expression_Psa3'!$F40</f>
        <v>0.70325836896812532</v>
      </c>
      <c r="D44" s="146">
        <f>'Sheet14-Expression_Psa3'!D21/'Sheet14-Expression_Psa3'!$F40</f>
        <v>1.1847258160110938</v>
      </c>
      <c r="E44" s="147">
        <f>'Sheet14-Expression_Psa3'!E21/'Sheet14-Expression_Psa3'!$F40</f>
        <v>0.90882233499411158</v>
      </c>
      <c r="F44" s="146">
        <f>'Sheet14-Expression_Psa3'!F21/'Sheet14-Expression_Psa3'!$F40</f>
        <v>0.59460965840039726</v>
      </c>
      <c r="G44" s="146">
        <f>'Sheet14-Expression_Psa3'!G21/'Sheet14-Expression_Psa3'!$F40</f>
        <v>1.1061754511445694</v>
      </c>
      <c r="H44" s="146">
        <f>'Sheet14-Expression_Psa3'!H21/'Sheet14-Expression_Psa3'!$F40</f>
        <v>0.71617463084835342</v>
      </c>
      <c r="I44" s="146">
        <f>'Sheet14-Expression_Psa3'!I21/'Sheet14-Expression_Psa3'!$F40</f>
        <v>0.99918935116705099</v>
      </c>
      <c r="J44" s="146">
        <f>'Sheet14-Expression_Psa3'!J21/'Sheet14-Expression_Psa3'!$F40</f>
        <v>0.96809165764736826</v>
      </c>
      <c r="K44" s="146">
        <f>'Sheet14-Expression_Psa3'!K21/'Sheet14-Expression_Psa3'!$F40</f>
        <v>0.69304720900242711</v>
      </c>
      <c r="L44" s="146">
        <f>'Sheet14-Expression_Psa3'!L21/'Sheet14-Expression_Psa3'!$K40</f>
        <v>0.72189929708692757</v>
      </c>
      <c r="M44" s="146">
        <f>'Sheet14-Expression_Psa3'!M21/'Sheet14-Expression_Psa3'!$K40</f>
        <v>0.28664873498889615</v>
      </c>
      <c r="N44" s="146">
        <f>'Sheet14-Expression_Psa3'!N21/'Sheet14-Expression_Psa3'!$K40</f>
        <v>1.089115976596025</v>
      </c>
      <c r="O44" s="146">
        <f>'Sheet14-Expression_Psa3'!O21/'Sheet14-Expression_Psa3'!$K40</f>
        <v>0.76007585315048387</v>
      </c>
      <c r="P44" s="146">
        <f>'Sheet14-Expression_Psa3'!P21/'Sheet14-Expression_Psa3'!$K40</f>
        <v>0.32887655636424401</v>
      </c>
      <c r="Q44" s="146">
        <f>'Sheet14-Expression_Psa3'!Q21/'Sheet14-Expression_Psa3'!$K40</f>
        <v>0.64210823505949344</v>
      </c>
      <c r="R44" s="146">
        <f>'Sheet14-Expression_Psa3'!R21/'Sheet14-Expression_Psa3'!$K40</f>
        <v>0.55007348665363021</v>
      </c>
      <c r="S44" s="146">
        <f>'Sheet14-Expression_Psa3'!S21/'Sheet14-Expression_Psa3'!$K40</f>
        <v>0.37739672908433403</v>
      </c>
      <c r="T44" s="148">
        <f>'Sheet14-Expression_Psa3'!T21/'Sheet14-Expression_Psa3'!$K40</f>
        <v>1.7323870406118098</v>
      </c>
    </row>
    <row r="45" spans="2:20" ht="19.5" thickBot="1" x14ac:dyDescent="0.25">
      <c r="B45" s="124" t="s">
        <v>11</v>
      </c>
      <c r="C45" s="146">
        <f>'Sheet14-Expression_Psa3'!C22/'Sheet14-Expression_Psa3'!$F41</f>
        <v>0.94592697944532722</v>
      </c>
      <c r="D45" s="146">
        <f>'Sheet14-Expression_Psa3'!D22/'Sheet14-Expression_Psa3'!$F41</f>
        <v>3.7564422817461653</v>
      </c>
      <c r="E45" s="147">
        <f>'Sheet14-Expression_Psa3'!E22/'Sheet14-Expression_Psa3'!$F41</f>
        <v>1.3612451109430674</v>
      </c>
      <c r="F45" s="146">
        <f>'Sheet14-Expression_Psa3'!F22/'Sheet14-Expression_Psa3'!$F41</f>
        <v>0.44901718403658814</v>
      </c>
      <c r="G45" s="146">
        <f>'Sheet14-Expression_Psa3'!G22/'Sheet14-Expression_Psa3'!$F41</f>
        <v>3.2724656592835366</v>
      </c>
      <c r="H45" s="146">
        <f>'Sheet14-Expression_Psa3'!H22/'Sheet14-Expression_Psa3'!$F41</f>
        <v>0.75315624383427981</v>
      </c>
      <c r="I45" s="146">
        <f>'Sheet14-Expression_Psa3'!I22/'Sheet14-Expression_Psa3'!$F41</f>
        <v>1.6054288901916356</v>
      </c>
      <c r="J45" s="146">
        <f>'Sheet14-Expression_Psa3'!J22/'Sheet14-Expression_Psa3'!$F41</f>
        <v>1.6049443617985915</v>
      </c>
      <c r="K45" s="146">
        <f>'Sheet14-Expression_Psa3'!K22/'Sheet14-Expression_Psa3'!$F41</f>
        <v>0.84005385570518332</v>
      </c>
      <c r="L45" s="146">
        <f>'Sheet14-Expression_Psa3'!L22/'Sheet14-Expression_Psa3'!$K41</f>
        <v>0.77548034302451796</v>
      </c>
      <c r="M45" s="146">
        <f>'Sheet14-Expression_Psa3'!M22/'Sheet14-Expression_Psa3'!$K41</f>
        <v>1.0274871346297787</v>
      </c>
      <c r="N45" s="146">
        <f>'Sheet14-Expression_Psa3'!N22/'Sheet14-Expression_Psa3'!$K41</f>
        <v>1.3758981929337628</v>
      </c>
      <c r="O45" s="146">
        <f>'Sheet14-Expression_Psa3'!O22/'Sheet14-Expression_Psa3'!$K41</f>
        <v>0.6083924681836439</v>
      </c>
      <c r="P45" s="146">
        <f>'Sheet14-Expression_Psa3'!P22/'Sheet14-Expression_Psa3'!$K41</f>
        <v>0.81265588440603331</v>
      </c>
      <c r="Q45" s="146">
        <f>'Sheet14-Expression_Psa3'!Q22/'Sheet14-Expression_Psa3'!$K41</f>
        <v>0.57778009927256535</v>
      </c>
      <c r="R45" s="146">
        <f>'Sheet14-Expression_Psa3'!R22/'Sheet14-Expression_Psa3'!$K41</f>
        <v>0.58369982479063021</v>
      </c>
      <c r="S45" s="146">
        <f>'Sheet14-Expression_Psa3'!S22/'Sheet14-Expression_Psa3'!$K41</f>
        <v>0.62885507644550609</v>
      </c>
      <c r="T45" s="148">
        <f>'Sheet14-Expression_Psa3'!T22/'Sheet14-Expression_Psa3'!$K41</f>
        <v>1.7337872080129493</v>
      </c>
    </row>
    <row r="46" spans="2:20" ht="19.5" thickBot="1" x14ac:dyDescent="0.25">
      <c r="B46" s="124" t="s">
        <v>12</v>
      </c>
      <c r="C46" s="146">
        <f>'Sheet14-Expression_Psa3'!C23/'Sheet14-Expression_Psa3'!$F42</f>
        <v>0.78759389474293007</v>
      </c>
      <c r="D46" s="146">
        <f>'Sheet14-Expression_Psa3'!D23/'Sheet14-Expression_Psa3'!$F42</f>
        <v>1.6838758913002441</v>
      </c>
      <c r="E46" s="147">
        <f>'Sheet14-Expression_Psa3'!E23/'Sheet14-Expression_Psa3'!$F42</f>
        <v>1.1315206342128934</v>
      </c>
      <c r="F46" s="146">
        <f>'Sheet14-Expression_Psa3'!F23/'Sheet14-Expression_Psa3'!$F42</f>
        <v>0.43382552747817782</v>
      </c>
      <c r="G46" s="146">
        <f>'Sheet14-Expression_Psa3'!G23/'Sheet14-Expression_Psa3'!$F42</f>
        <v>0.74390241141617286</v>
      </c>
      <c r="H46" s="146">
        <f>'Sheet14-Expression_Psa3'!H23/'Sheet14-Expression_Psa3'!$F42</f>
        <v>1.0060011356140901</v>
      </c>
      <c r="I46" s="146">
        <f>'Sheet14-Expression_Psa3'!I23/'Sheet14-Expression_Psa3'!$F42</f>
        <v>0.77331459778486045</v>
      </c>
      <c r="J46" s="146">
        <f>'Sheet14-Expression_Psa3'!J23/'Sheet14-Expression_Psa3'!$F42</f>
        <v>1.0997804845383252</v>
      </c>
      <c r="K46" s="146">
        <f>'Sheet14-Expression_Psa3'!K23/'Sheet14-Expression_Psa3'!$F42</f>
        <v>0.77089348678790337</v>
      </c>
      <c r="L46" s="146">
        <f>'Sheet14-Expression_Psa3'!L23/'Sheet14-Expression_Psa3'!$K42</f>
        <v>0.7561381387760977</v>
      </c>
      <c r="M46" s="146">
        <f>'Sheet14-Expression_Psa3'!M23/'Sheet14-Expression_Psa3'!$K42</f>
        <v>1.1146648518637488</v>
      </c>
      <c r="N46" s="146">
        <f>'Sheet14-Expression_Psa3'!N23/'Sheet14-Expression_Psa3'!$K42</f>
        <v>1.3020972759958636</v>
      </c>
      <c r="O46" s="146">
        <f>'Sheet14-Expression_Psa3'!O23/'Sheet14-Expression_Psa3'!$K42</f>
        <v>0.61089723192783563</v>
      </c>
      <c r="P46" s="146">
        <f>'Sheet14-Expression_Psa3'!P23/'Sheet14-Expression_Psa3'!$K42</f>
        <v>0.60730262079640462</v>
      </c>
      <c r="Q46" s="146">
        <f>'Sheet14-Expression_Psa3'!Q23/'Sheet14-Expression_Psa3'!$K42</f>
        <v>0.93060718803342546</v>
      </c>
      <c r="R46" s="146">
        <f>'Sheet14-Expression_Psa3'!R23/'Sheet14-Expression_Psa3'!$K42</f>
        <v>0.85055868847015204</v>
      </c>
      <c r="S46" s="146">
        <f>'Sheet14-Expression_Psa3'!S23/'Sheet14-Expression_Psa3'!$K42</f>
        <v>0.61707211009422991</v>
      </c>
      <c r="T46" s="148">
        <f>'Sheet14-Expression_Psa3'!T23/'Sheet14-Expression_Psa3'!$K42</f>
        <v>1.762349559592804</v>
      </c>
    </row>
    <row r="47" spans="2:20" ht="19.5" thickBot="1" x14ac:dyDescent="0.25">
      <c r="B47" s="55" t="s">
        <v>132</v>
      </c>
      <c r="C47" s="145">
        <f>AVERAGE(C44:C46)</f>
        <v>0.81225974771879417</v>
      </c>
      <c r="D47" s="145">
        <f t="shared" ref="D47:J47" si="14">AVERAGE(D44:D46)</f>
        <v>2.2083479963525012</v>
      </c>
      <c r="E47" s="141">
        <f t="shared" si="14"/>
        <v>1.1338626933833573</v>
      </c>
      <c r="F47" s="145">
        <f t="shared" si="14"/>
        <v>0.49248412330505448</v>
      </c>
      <c r="G47" s="145">
        <f t="shared" si="14"/>
        <v>1.7075145072814262</v>
      </c>
      <c r="H47" s="145">
        <f t="shared" si="14"/>
        <v>0.82511067009890782</v>
      </c>
      <c r="I47" s="145">
        <f t="shared" si="14"/>
        <v>1.1259776130478489</v>
      </c>
      <c r="J47" s="145">
        <f t="shared" si="14"/>
        <v>1.2242721679947615</v>
      </c>
      <c r="K47" s="145">
        <f>AVERAGE(K44:K46)</f>
        <v>0.76799818383183782</v>
      </c>
      <c r="L47" s="145">
        <f>AVERAGE(L44:L46)</f>
        <v>0.75117259296251448</v>
      </c>
      <c r="M47" s="145">
        <f t="shared" ref="M47:T47" si="15">AVERAGE(M44:M46)</f>
        <v>0.80960024049414125</v>
      </c>
      <c r="N47" s="145">
        <f t="shared" si="15"/>
        <v>1.2557038151752169</v>
      </c>
      <c r="O47" s="145">
        <f t="shared" si="15"/>
        <v>0.65978851775398784</v>
      </c>
      <c r="P47" s="145">
        <f t="shared" si="15"/>
        <v>0.58294502052222741</v>
      </c>
      <c r="Q47" s="145">
        <f t="shared" si="15"/>
        <v>0.71683184078849482</v>
      </c>
      <c r="R47" s="145">
        <f t="shared" si="15"/>
        <v>0.66144399997147074</v>
      </c>
      <c r="S47" s="145">
        <f t="shared" si="15"/>
        <v>0.54110797187468995</v>
      </c>
      <c r="T47" s="142">
        <f t="shared" si="15"/>
        <v>1.7428412694058544</v>
      </c>
    </row>
    <row r="48" spans="2:20" x14ac:dyDescent="0.4">
      <c r="B48" s="27" t="s">
        <v>7</v>
      </c>
      <c r="C48" s="5"/>
      <c r="D48" s="5"/>
      <c r="E48" s="5"/>
      <c r="F48" s="5"/>
      <c r="G48" s="5"/>
      <c r="H48" s="5"/>
      <c r="I48" s="5"/>
      <c r="J48" s="5"/>
      <c r="K48" s="5"/>
      <c r="L48" s="5"/>
      <c r="M48" s="5"/>
      <c r="N48" s="5"/>
      <c r="O48" s="5"/>
      <c r="P48" s="5"/>
      <c r="Q48" s="5"/>
      <c r="R48" s="5"/>
      <c r="S48" s="5"/>
      <c r="T48" s="5"/>
    </row>
    <row r="49" spans="1:22" x14ac:dyDescent="0.4">
      <c r="B49" s="27" t="s">
        <v>90</v>
      </c>
      <c r="C49" s="5"/>
      <c r="D49" s="5"/>
      <c r="E49" s="5"/>
      <c r="F49" s="5"/>
      <c r="G49" s="5"/>
      <c r="H49" s="5"/>
      <c r="I49" s="5"/>
      <c r="J49" s="5"/>
      <c r="K49" s="5"/>
      <c r="L49" s="5"/>
      <c r="M49" s="5"/>
      <c r="N49" s="5"/>
      <c r="O49" s="5"/>
      <c r="P49" s="5"/>
      <c r="Q49" s="5"/>
      <c r="R49" s="5"/>
      <c r="S49" s="5"/>
      <c r="T49" s="5"/>
    </row>
    <row r="50" spans="1:22" x14ac:dyDescent="0.4">
      <c r="B50" s="27"/>
      <c r="C50" s="5"/>
      <c r="D50" s="5"/>
      <c r="E50" s="5"/>
      <c r="F50" s="5"/>
      <c r="G50" s="5"/>
      <c r="H50" s="5"/>
      <c r="I50" s="5"/>
      <c r="J50" s="5"/>
      <c r="K50" s="5"/>
      <c r="L50" s="5"/>
      <c r="M50" s="5"/>
      <c r="N50" s="5"/>
      <c r="O50" s="5"/>
      <c r="P50" s="5"/>
      <c r="Q50" s="5"/>
      <c r="R50" s="5"/>
      <c r="S50" s="5"/>
      <c r="T50" s="5"/>
    </row>
    <row r="51" spans="1:22" ht="19.5" thickBot="1" x14ac:dyDescent="0.45"/>
    <row r="52" spans="1:22" ht="19.5" thickBot="1" x14ac:dyDescent="0.45">
      <c r="A52" s="76" t="s">
        <v>86</v>
      </c>
      <c r="B52" s="2"/>
      <c r="C52" s="77" t="s">
        <v>87</v>
      </c>
      <c r="D52" s="78"/>
      <c r="E52" s="78"/>
      <c r="F52" s="78"/>
      <c r="G52" s="78"/>
      <c r="H52" s="78"/>
      <c r="I52" s="78"/>
      <c r="J52" s="78"/>
      <c r="K52" s="78"/>
      <c r="L52" s="79"/>
      <c r="M52" s="77" t="s">
        <v>88</v>
      </c>
      <c r="N52" s="78"/>
      <c r="O52" s="78"/>
      <c r="P52" s="78"/>
      <c r="Q52" s="78"/>
      <c r="R52" s="78"/>
      <c r="S52" s="78"/>
      <c r="T52" s="78"/>
      <c r="U52" s="78"/>
      <c r="V52" s="79"/>
    </row>
    <row r="53" spans="1:22" ht="20.25" thickBot="1" x14ac:dyDescent="0.25">
      <c r="B53" s="6" t="s">
        <v>26</v>
      </c>
      <c r="C53" s="73" t="s">
        <v>40</v>
      </c>
      <c r="D53" s="74" t="s">
        <v>41</v>
      </c>
      <c r="E53" s="74" t="s">
        <v>15</v>
      </c>
      <c r="F53" s="74" t="s">
        <v>16</v>
      </c>
      <c r="G53" s="74" t="s">
        <v>17</v>
      </c>
      <c r="H53" s="74" t="s">
        <v>18</v>
      </c>
      <c r="I53" s="74" t="s">
        <v>19</v>
      </c>
      <c r="J53" s="74" t="s">
        <v>21</v>
      </c>
      <c r="K53" s="74" t="s">
        <v>22</v>
      </c>
      <c r="L53" s="75" t="s">
        <v>23</v>
      </c>
      <c r="M53" s="57" t="s">
        <v>40</v>
      </c>
      <c r="N53" s="57" t="s">
        <v>41</v>
      </c>
      <c r="O53" s="57" t="s">
        <v>15</v>
      </c>
      <c r="P53" s="57" t="s">
        <v>16</v>
      </c>
      <c r="Q53" s="57" t="s">
        <v>17</v>
      </c>
      <c r="R53" s="57" t="s">
        <v>18</v>
      </c>
      <c r="S53" s="57" t="s">
        <v>19</v>
      </c>
      <c r="T53" s="57" t="s">
        <v>21</v>
      </c>
      <c r="U53" s="57" t="s">
        <v>22</v>
      </c>
      <c r="V53" s="58" t="s">
        <v>23</v>
      </c>
    </row>
    <row r="54" spans="1:22" ht="19.5" thickBot="1" x14ac:dyDescent="0.25">
      <c r="B54" s="131" t="s">
        <v>1</v>
      </c>
      <c r="C54" s="129">
        <f>'Sheet15-Expression_Psg'!C12/'Sheet15-Expression_Psg'!$F31</f>
        <v>1.1791590738115754</v>
      </c>
      <c r="D54" s="129">
        <f>'Sheet15-Expression_Psg'!D12/'Sheet15-Expression_Psg'!$F31</f>
        <v>1.2293396425293306</v>
      </c>
      <c r="E54" s="129">
        <f>'Sheet15-Expression_Psg'!E12/'Sheet15-Expression_Psg'!$F31</f>
        <v>1.6314363648241552</v>
      </c>
      <c r="F54" s="129">
        <f>'Sheet15-Expression_Psg'!F12/'Sheet15-Expression_Psg'!$F31</f>
        <v>0.71641388221369751</v>
      </c>
      <c r="G54" s="129">
        <f>'Sheet15-Expression_Psg'!G12/'Sheet15-Expression_Psg'!$F31</f>
        <v>10.519745303354174</v>
      </c>
      <c r="H54" s="129">
        <f>'Sheet15-Expression_Psg'!H12/'Sheet15-Expression_Psg'!$F31</f>
        <v>0.69574220024764366</v>
      </c>
      <c r="I54" s="129">
        <f>'Sheet15-Expression_Psg'!I12/'Sheet15-Expression_Psg'!$F31</f>
        <v>1.6603591930855488</v>
      </c>
      <c r="J54" s="129">
        <f>'Sheet15-Expression_Psg'!J12/'Sheet15-Expression_Psg'!$F31</f>
        <v>1.0931358502561519</v>
      </c>
      <c r="K54" s="129">
        <f>'Sheet15-Expression_Psg'!K12/'Sheet15-Expression_Psg'!$F31</f>
        <v>1.1826640383116194</v>
      </c>
      <c r="L54" s="129">
        <f>'Sheet15-Expression_Psg'!L12/'Sheet15-Expression_Psg'!$F31</f>
        <v>1.1836847529197581</v>
      </c>
      <c r="M54" s="129">
        <f>'Sheet15-Expression_Psg'!M12/'Sheet15-Expression_Psg'!$K31</f>
        <v>13.049417664198302</v>
      </c>
      <c r="N54" s="129">
        <f>'Sheet15-Expression_Psg'!N12/'Sheet15-Expression_Psg'!$K31</f>
        <v>0.84055541995413119</v>
      </c>
      <c r="O54" s="129">
        <f>'Sheet15-Expression_Psg'!O12/'Sheet15-Expression_Psg'!$K31</f>
        <v>0.75529307288038738</v>
      </c>
      <c r="P54" s="129">
        <f>'Sheet15-Expression_Psg'!P12/'Sheet15-Expression_Psg'!$K31</f>
        <v>0.46146671786747268</v>
      </c>
      <c r="Q54" s="129">
        <f>'Sheet15-Expression_Psg'!Q12/'Sheet15-Expression_Psg'!$K31</f>
        <v>2.3776809055501213</v>
      </c>
      <c r="R54" s="129">
        <f>'Sheet15-Expression_Psg'!R12/'Sheet15-Expression_Psg'!$K31</f>
        <v>4.1269814137376102</v>
      </c>
      <c r="S54" s="129">
        <f>'Sheet15-Expression_Psg'!S12/'Sheet15-Expression_Psg'!$K31</f>
        <v>1.0416484857882171</v>
      </c>
      <c r="T54" s="129">
        <f>'Sheet15-Expression_Psg'!T12/'Sheet15-Expression_Psg'!$K31</f>
        <v>0.7157718748826104</v>
      </c>
      <c r="U54" s="129">
        <f>'Sheet15-Expression_Psg'!U12/'Sheet15-Expression_Psg'!$K31</f>
        <v>0.63262984411142087</v>
      </c>
      <c r="V54" s="129">
        <f>'Sheet15-Expression_Psg'!V12/'Sheet15-Expression_Psg'!$K31</f>
        <v>0.52604739872018447</v>
      </c>
    </row>
    <row r="55" spans="1:22" ht="19.5" thickBot="1" x14ac:dyDescent="0.25">
      <c r="B55" s="124" t="s">
        <v>2</v>
      </c>
      <c r="C55" s="129">
        <f>'Sheet15-Expression_Psg'!C13/'Sheet15-Expression_Psg'!$F32</f>
        <v>1.0099705347363164</v>
      </c>
      <c r="D55" s="129">
        <f>'Sheet15-Expression_Psg'!D13/'Sheet15-Expression_Psg'!$F32</f>
        <v>1.0618778758771148</v>
      </c>
      <c r="E55" s="129">
        <f>'Sheet15-Expression_Psg'!E13/'Sheet15-Expression_Psg'!$F32</f>
        <v>1.1162044371566491</v>
      </c>
      <c r="F55" s="129">
        <f>'Sheet15-Expression_Psg'!F13/'Sheet15-Expression_Psg'!$F32</f>
        <v>1.0536313129821491</v>
      </c>
      <c r="G55" s="129">
        <f>'Sheet15-Expression_Psg'!G13/'Sheet15-Expression_Psg'!$F32</f>
        <v>11.690816077403317</v>
      </c>
      <c r="H55" s="129">
        <f>'Sheet15-Expression_Psg'!H13/'Sheet15-Expression_Psg'!$F32</f>
        <v>0.76363554298044312</v>
      </c>
      <c r="I55" s="129">
        <f>'Sheet15-Expression_Psg'!I13/'Sheet15-Expression_Psg'!$F32</f>
        <v>3.1570779522030299</v>
      </c>
      <c r="J55" s="129">
        <f>'Sheet15-Expression_Psg'!J13/'Sheet15-Expression_Psg'!$F32</f>
        <v>1.0261758202243214</v>
      </c>
      <c r="K55" s="129">
        <f>'Sheet15-Expression_Psg'!K13/'Sheet15-Expression_Psg'!$F32</f>
        <v>1.1740322840125064</v>
      </c>
      <c r="L55" s="129">
        <f>'Sheet15-Expression_Psg'!L13/'Sheet15-Expression_Psg'!$F32</f>
        <v>0.80050277749404342</v>
      </c>
      <c r="M55" s="129">
        <f>'Sheet15-Expression_Psg'!M13/'Sheet15-Expression_Psg'!$K32</f>
        <v>14.650266730537638</v>
      </c>
      <c r="N55" s="129">
        <f>'Sheet15-Expression_Psg'!N13/'Sheet15-Expression_Psg'!$K32</f>
        <v>0.80852615953783813</v>
      </c>
      <c r="O55" s="129">
        <f>'Sheet15-Expression_Psg'!O13/'Sheet15-Expression_Psg'!$K32</f>
        <v>0.86203261982464341</v>
      </c>
      <c r="P55" s="129">
        <f>'Sheet15-Expression_Psg'!P13/'Sheet15-Expression_Psg'!$K32</f>
        <v>0.56456145027618143</v>
      </c>
      <c r="Q55" s="129">
        <f>'Sheet15-Expression_Psg'!Q13/'Sheet15-Expression_Psg'!$K32</f>
        <v>3.8944139054629496</v>
      </c>
      <c r="R55" s="129">
        <f>'Sheet15-Expression_Psg'!R13/'Sheet15-Expression_Psg'!$K32</f>
        <v>5.3672001062799906</v>
      </c>
      <c r="S55" s="129">
        <f>'Sheet15-Expression_Psg'!S13/'Sheet15-Expression_Psg'!$K32</f>
        <v>1.1923877234222067</v>
      </c>
      <c r="T55" s="129">
        <f>'Sheet15-Expression_Psg'!T13/'Sheet15-Expression_Psg'!$K32</f>
        <v>0.80464375634402474</v>
      </c>
      <c r="U55" s="129">
        <f>'Sheet15-Expression_Psg'!U13/'Sheet15-Expression_Psg'!$K32</f>
        <v>0.76891690568740634</v>
      </c>
      <c r="V55" s="129">
        <f>'Sheet15-Expression_Psg'!V13/'Sheet15-Expression_Psg'!$K32</f>
        <v>0.46402314025823532</v>
      </c>
    </row>
    <row r="56" spans="1:22" ht="19.5" thickBot="1" x14ac:dyDescent="0.25">
      <c r="B56" s="52" t="s">
        <v>3</v>
      </c>
      <c r="C56" s="129">
        <f>'Sheet15-Expression_Psg'!C14/'Sheet15-Expression_Psg'!$F33</f>
        <v>0.9716823267598288</v>
      </c>
      <c r="D56" s="129">
        <f>'Sheet15-Expression_Psg'!D14/'Sheet15-Expression_Psg'!$F33</f>
        <v>1.1043350488405503</v>
      </c>
      <c r="E56" s="129">
        <f>'Sheet15-Expression_Psg'!E14/'Sheet15-Expression_Psg'!$F33</f>
        <v>1.2920097251998792</v>
      </c>
      <c r="F56" s="129">
        <f>'Sheet15-Expression_Psg'!F14/'Sheet15-Expression_Psg'!$F33</f>
        <v>1.347815099201094</v>
      </c>
      <c r="G56" s="129">
        <f>'Sheet15-Expression_Psg'!G14/'Sheet15-Expression_Psg'!$F33</f>
        <v>22.027649453596574</v>
      </c>
      <c r="H56" s="129">
        <f>'Sheet15-Expression_Psg'!H14/'Sheet15-Expression_Psg'!$F33</f>
        <v>1.2328400641600621</v>
      </c>
      <c r="I56" s="129">
        <f>'Sheet15-Expression_Psg'!I14/'Sheet15-Expression_Psg'!$F33</f>
        <v>5.4059831903704501</v>
      </c>
      <c r="J56" s="129">
        <f>'Sheet15-Expression_Psg'!J14/'Sheet15-Expression_Psg'!$F33</f>
        <v>1.1640023094890748</v>
      </c>
      <c r="K56" s="129">
        <f>'Sheet15-Expression_Psg'!K14/'Sheet15-Expression_Psg'!$F33</f>
        <v>1.2566428240100864</v>
      </c>
      <c r="L56" s="129">
        <f>'Sheet15-Expression_Psg'!L14/'Sheet15-Expression_Psg'!$F33</f>
        <v>0.93577502909935184</v>
      </c>
      <c r="M56" s="129">
        <f>'Sheet15-Expression_Psg'!M14/'Sheet15-Expression_Psg'!$K33</f>
        <v>15.364763522657038</v>
      </c>
      <c r="N56" s="129">
        <f>'Sheet15-Expression_Psg'!N14/'Sheet15-Expression_Psg'!$K33</f>
        <v>0.81030024328631056</v>
      </c>
      <c r="O56" s="129">
        <f>'Sheet15-Expression_Psg'!O14/'Sheet15-Expression_Psg'!$K33</f>
        <v>0.73316275845233003</v>
      </c>
      <c r="P56" s="129">
        <f>'Sheet15-Expression_Psg'!P14/'Sheet15-Expression_Psg'!$K33</f>
        <v>0.49140905291073261</v>
      </c>
      <c r="Q56" s="129">
        <f>'Sheet15-Expression_Psg'!Q14/'Sheet15-Expression_Psg'!$K33</f>
        <v>3.9791861774637085</v>
      </c>
      <c r="R56" s="129">
        <f>'Sheet15-Expression_Psg'!R14/'Sheet15-Expression_Psg'!$K33</f>
        <v>5.1495105262491636</v>
      </c>
      <c r="S56" s="129">
        <f>'Sheet15-Expression_Psg'!S14/'Sheet15-Expression_Psg'!$K33</f>
        <v>0.83077985894555051</v>
      </c>
      <c r="T56" s="129">
        <f>'Sheet15-Expression_Psg'!T14/'Sheet15-Expression_Psg'!$K33</f>
        <v>0.75207094777832362</v>
      </c>
      <c r="U56" s="129">
        <f>'Sheet15-Expression_Psg'!U14/'Sheet15-Expression_Psg'!$K33</f>
        <v>0.91866218191365168</v>
      </c>
      <c r="V56" s="129">
        <f>'Sheet15-Expression_Psg'!V14/'Sheet15-Expression_Psg'!$K33</f>
        <v>0.52603035144022248</v>
      </c>
    </row>
    <row r="57" spans="1:22" ht="19.5" thickBot="1" x14ac:dyDescent="0.25">
      <c r="B57" s="124" t="s">
        <v>129</v>
      </c>
      <c r="C57" s="143">
        <f>AVERAGE(C54:C56)</f>
        <v>1.0536039784359068</v>
      </c>
      <c r="D57" s="143">
        <f t="shared" ref="D57:L57" si="16">AVERAGE(D54:D56)</f>
        <v>1.1318508557489986</v>
      </c>
      <c r="E57" s="143">
        <f t="shared" si="16"/>
        <v>1.3465501757268943</v>
      </c>
      <c r="F57" s="143">
        <f t="shared" si="16"/>
        <v>1.0392867647989803</v>
      </c>
      <c r="G57" s="143">
        <f t="shared" si="16"/>
        <v>14.746070278118021</v>
      </c>
      <c r="H57" s="143">
        <f t="shared" si="16"/>
        <v>0.89740593579604955</v>
      </c>
      <c r="I57" s="143">
        <f t="shared" si="16"/>
        <v>3.4078067785530095</v>
      </c>
      <c r="J57" s="143">
        <f t="shared" si="16"/>
        <v>1.0944379933231827</v>
      </c>
      <c r="K57" s="143">
        <f t="shared" si="16"/>
        <v>1.204446382111404</v>
      </c>
      <c r="L57" s="143">
        <f t="shared" si="16"/>
        <v>0.97332085317105099</v>
      </c>
      <c r="M57" s="133">
        <f>AVERAGE(M54:M56)</f>
        <v>14.354815972464325</v>
      </c>
      <c r="N57" s="133">
        <f t="shared" ref="N57:V57" si="17">AVERAGE(N54:N56)</f>
        <v>0.81979394092609326</v>
      </c>
      <c r="O57" s="133">
        <f t="shared" si="17"/>
        <v>0.7834961503857869</v>
      </c>
      <c r="P57" s="133">
        <f t="shared" si="17"/>
        <v>0.50581240701812891</v>
      </c>
      <c r="Q57" s="133">
        <f t="shared" si="17"/>
        <v>3.417093662825593</v>
      </c>
      <c r="R57" s="133">
        <f t="shared" si="17"/>
        <v>4.8812306820889217</v>
      </c>
      <c r="S57" s="133">
        <f t="shared" si="17"/>
        <v>1.0216053560519913</v>
      </c>
      <c r="T57" s="133">
        <f t="shared" si="17"/>
        <v>0.75749552633498629</v>
      </c>
      <c r="U57" s="133">
        <f t="shared" si="17"/>
        <v>0.77340297723749296</v>
      </c>
      <c r="V57" s="133">
        <f t="shared" si="17"/>
        <v>0.50536696347288068</v>
      </c>
    </row>
    <row r="58" spans="1:22" ht="19.5" thickBot="1" x14ac:dyDescent="0.25">
      <c r="B58" s="131" t="s">
        <v>4</v>
      </c>
      <c r="C58" s="129">
        <f>'Sheet15-Expression_Psg'!C15/'Sheet15-Expression_Psg'!$F34</f>
        <v>1.3787662188604577</v>
      </c>
      <c r="D58" s="129">
        <f>'Sheet15-Expression_Psg'!D15/'Sheet15-Expression_Psg'!$F34</f>
        <v>1.5990146011243307</v>
      </c>
      <c r="E58" s="129">
        <f>'Sheet15-Expression_Psg'!E15/'Sheet15-Expression_Psg'!$F34</f>
        <v>1.5202783812746523</v>
      </c>
      <c r="F58" s="129">
        <f>'Sheet15-Expression_Psg'!F15/'Sheet15-Expression_Psg'!$F34</f>
        <v>1.600243685313564</v>
      </c>
      <c r="G58" s="129">
        <f>'Sheet15-Expression_Psg'!G15/'Sheet15-Expression_Psg'!$F34</f>
        <v>40.091293602380979</v>
      </c>
      <c r="H58" s="129">
        <f>'Sheet15-Expression_Psg'!H15/'Sheet15-Expression_Psg'!$F34</f>
        <v>3.0031970095303331</v>
      </c>
      <c r="I58" s="129">
        <f>'Sheet15-Expression_Psg'!I15/'Sheet15-Expression_Psg'!$F34</f>
        <v>9.3580943967019987</v>
      </c>
      <c r="J58" s="129">
        <f>'Sheet15-Expression_Psg'!J15/'Sheet15-Expression_Psg'!$F34</f>
        <v>1.396813750262903</v>
      </c>
      <c r="K58" s="129">
        <f>'Sheet15-Expression_Psg'!K15/'Sheet15-Expression_Psg'!$F34</f>
        <v>1.2830098142356798</v>
      </c>
      <c r="L58" s="129">
        <f>'Sheet15-Expression_Psg'!L15/'Sheet15-Expression_Psg'!$F34</f>
        <v>0.89087147685352197</v>
      </c>
      <c r="M58" s="129">
        <f>'Sheet15-Expression_Psg'!M15/'Sheet15-Expression_Psg'!$K34</f>
        <v>14.806525003476452</v>
      </c>
      <c r="N58" s="129">
        <f>'Sheet15-Expression_Psg'!N15/'Sheet15-Expression_Psg'!$K34</f>
        <v>1.00526272098537</v>
      </c>
      <c r="O58" s="129">
        <f>'Sheet15-Expression_Psg'!O15/'Sheet15-Expression_Psg'!$K34</f>
        <v>0.73747716839222788</v>
      </c>
      <c r="P58" s="129">
        <f>'Sheet15-Expression_Psg'!P15/'Sheet15-Expression_Psg'!$K34</f>
        <v>0.60643239081778821</v>
      </c>
      <c r="Q58" s="129">
        <f>'Sheet15-Expression_Psg'!Q15/'Sheet15-Expression_Psg'!$K34</f>
        <v>3.9759446855703597</v>
      </c>
      <c r="R58" s="129">
        <f>'Sheet15-Expression_Psg'!R15/'Sheet15-Expression_Psg'!$K34</f>
        <v>6.0929708584573063</v>
      </c>
      <c r="S58" s="129">
        <f>'Sheet15-Expression_Psg'!S15/'Sheet15-Expression_Psg'!$K34</f>
        <v>1.3724709335255121</v>
      </c>
      <c r="T58" s="129">
        <f>'Sheet15-Expression_Psg'!T15/'Sheet15-Expression_Psg'!$K34</f>
        <v>0.95095827756388629</v>
      </c>
      <c r="U58" s="129">
        <f>'Sheet15-Expression_Psg'!U15/'Sheet15-Expression_Psg'!$K34</f>
        <v>1.0020154569362609</v>
      </c>
      <c r="V58" s="129">
        <f>'Sheet15-Expression_Psg'!V15/'Sheet15-Expression_Psg'!$K34</f>
        <v>0.5430815669376412</v>
      </c>
    </row>
    <row r="59" spans="1:22" ht="19.5" thickBot="1" x14ac:dyDescent="0.25">
      <c r="B59" s="52" t="s">
        <v>5</v>
      </c>
      <c r="C59" s="129">
        <f>'Sheet15-Expression_Psg'!C16/'Sheet15-Expression_Psg'!$F35</f>
        <v>1.2477533825764393</v>
      </c>
      <c r="D59" s="129">
        <f>'Sheet15-Expression_Psg'!D16/'Sheet15-Expression_Psg'!$F35</f>
        <v>1.4433347517560722</v>
      </c>
      <c r="E59" s="129">
        <f>'Sheet15-Expression_Psg'!E16/'Sheet15-Expression_Psg'!$F35</f>
        <v>1.0955328904107335</v>
      </c>
      <c r="F59" s="129">
        <f>'Sheet15-Expression_Psg'!F16/'Sheet15-Expression_Psg'!$F35</f>
        <v>1.3817721758214316</v>
      </c>
      <c r="G59" s="129">
        <f>'Sheet15-Expression_Psg'!G16/'Sheet15-Expression_Psg'!$F35</f>
        <v>63.473179447201048</v>
      </c>
      <c r="H59" s="129">
        <f>'Sheet15-Expression_Psg'!H16/'Sheet15-Expression_Psg'!$F35</f>
        <v>1.1587154137672149</v>
      </c>
      <c r="I59" s="129">
        <f>'Sheet15-Expression_Psg'!I16/'Sheet15-Expression_Psg'!$F35</f>
        <v>6.7467278155122621</v>
      </c>
      <c r="J59" s="129">
        <f>'Sheet15-Expression_Psg'!J16/'Sheet15-Expression_Psg'!$F35</f>
        <v>1.3565693485688586</v>
      </c>
      <c r="K59" s="129">
        <f>'Sheet15-Expression_Psg'!K16/'Sheet15-Expression_Psg'!$F35</f>
        <v>1.3998851005724053</v>
      </c>
      <c r="L59" s="129">
        <f>'Sheet15-Expression_Psg'!L16/'Sheet15-Expression_Psg'!$F35</f>
        <v>1.1077364723315404</v>
      </c>
      <c r="M59" s="129">
        <f>'Sheet15-Expression_Psg'!M16/'Sheet15-Expression_Psg'!$K35</f>
        <v>13.406671499195141</v>
      </c>
      <c r="N59" s="129">
        <f>'Sheet15-Expression_Psg'!N16/'Sheet15-Expression_Psg'!$K35</f>
        <v>0.97361721813287327</v>
      </c>
      <c r="O59" s="129">
        <f>'Sheet15-Expression_Psg'!O16/'Sheet15-Expression_Psg'!$K35</f>
        <v>0.62978074030192466</v>
      </c>
      <c r="P59" s="129">
        <f>'Sheet15-Expression_Psg'!P16/'Sheet15-Expression_Psg'!$K35</f>
        <v>0.44549176317141886</v>
      </c>
      <c r="Q59" s="129">
        <f>'Sheet15-Expression_Psg'!Q16/'Sheet15-Expression_Psg'!$K35</f>
        <v>4.164297005972716</v>
      </c>
      <c r="R59" s="129">
        <f>'Sheet15-Expression_Psg'!R16/'Sheet15-Expression_Psg'!$K35</f>
        <v>4.7872674847010996</v>
      </c>
      <c r="S59" s="129">
        <f>'Sheet15-Expression_Psg'!S16/'Sheet15-Expression_Psg'!$K35</f>
        <v>0.87718226412783906</v>
      </c>
      <c r="T59" s="129">
        <f>'Sheet15-Expression_Psg'!T16/'Sheet15-Expression_Psg'!$K35</f>
        <v>0.70534248801834531</v>
      </c>
      <c r="U59" s="129">
        <f>'Sheet15-Expression_Psg'!U16/'Sheet15-Expression_Psg'!$K35</f>
        <v>0.73733281590780142</v>
      </c>
      <c r="V59" s="129">
        <f>'Sheet15-Expression_Psg'!V16/'Sheet15-Expression_Psg'!$K35</f>
        <v>0.46002838046773059</v>
      </c>
    </row>
    <row r="60" spans="1:22" ht="19.5" thickBot="1" x14ac:dyDescent="0.25">
      <c r="B60" s="124" t="s">
        <v>6</v>
      </c>
      <c r="C60" s="129">
        <f>'Sheet15-Expression_Psg'!C17/'Sheet15-Expression_Psg'!$F36</f>
        <v>0.98930744790278091</v>
      </c>
      <c r="D60" s="129">
        <f>'Sheet15-Expression_Psg'!D17/'Sheet15-Expression_Psg'!$F36</f>
        <v>1.4032752275393972</v>
      </c>
      <c r="E60" s="129">
        <f>'Sheet15-Expression_Psg'!E17/'Sheet15-Expression_Psg'!$F36</f>
        <v>0.96303492543725489</v>
      </c>
      <c r="F60" s="129">
        <f>'Sheet15-Expression_Psg'!F17/'Sheet15-Expression_Psg'!$F36</f>
        <v>0.92251361810276333</v>
      </c>
      <c r="G60" s="129">
        <f>'Sheet15-Expression_Psg'!G17/'Sheet15-Expression_Psg'!$F36</f>
        <v>4.4518706987603025</v>
      </c>
      <c r="H60" s="129">
        <f>'Sheet15-Expression_Psg'!H17/'Sheet15-Expression_Psg'!$F36</f>
        <v>1.0379804936724593</v>
      </c>
      <c r="I60" s="129">
        <f>'Sheet15-Expression_Psg'!I17/'Sheet15-Expression_Psg'!$F36</f>
        <v>1.377147210692188</v>
      </c>
      <c r="J60" s="129">
        <f>'Sheet15-Expression_Psg'!J17/'Sheet15-Expression_Psg'!$F36</f>
        <v>1.1624843035711916</v>
      </c>
      <c r="K60" s="129">
        <f>'Sheet15-Expression_Psg'!K17/'Sheet15-Expression_Psg'!$F36</f>
        <v>0.94773159681673591</v>
      </c>
      <c r="L60" s="129">
        <f>'Sheet15-Expression_Psg'!L17/'Sheet15-Expression_Psg'!$F36</f>
        <v>0.80570402957143505</v>
      </c>
      <c r="M60" s="129">
        <f>'Sheet15-Expression_Psg'!M17/'Sheet15-Expression_Psg'!$K36</f>
        <v>12.559905163705425</v>
      </c>
      <c r="N60" s="129">
        <f>'Sheet15-Expression_Psg'!N17/'Sheet15-Expression_Psg'!$K36</f>
        <v>1.1529000965326683</v>
      </c>
      <c r="O60" s="129">
        <f>'Sheet15-Expression_Psg'!O17/'Sheet15-Expression_Psg'!$K36</f>
        <v>0.86277047254489536</v>
      </c>
      <c r="P60" s="129">
        <f>'Sheet15-Expression_Psg'!P17/'Sheet15-Expression_Psg'!$K36</f>
        <v>0.59483826740019419</v>
      </c>
      <c r="Q60" s="129">
        <f>'Sheet15-Expression_Psg'!Q17/'Sheet15-Expression_Psg'!$K36</f>
        <v>1.4017948555860154</v>
      </c>
      <c r="R60" s="129">
        <f>'Sheet15-Expression_Psg'!R17/'Sheet15-Expression_Psg'!$K36</f>
        <v>5.417624570366157</v>
      </c>
      <c r="S60" s="129">
        <f>'Sheet15-Expression_Psg'!S17/'Sheet15-Expression_Psg'!$K36</f>
        <v>1.0818957664831474</v>
      </c>
      <c r="T60" s="129">
        <f>'Sheet15-Expression_Psg'!T17/'Sheet15-Expression_Psg'!$K36</f>
        <v>0.75534242217781533</v>
      </c>
      <c r="U60" s="129">
        <f>'Sheet15-Expression_Psg'!U17/'Sheet15-Expression_Psg'!$K36</f>
        <v>0.81295452095926457</v>
      </c>
      <c r="V60" s="129">
        <f>'Sheet15-Expression_Psg'!V17/'Sheet15-Expression_Psg'!$K36</f>
        <v>0.41540958543520673</v>
      </c>
    </row>
    <row r="61" spans="1:22" ht="19.5" thickBot="1" x14ac:dyDescent="0.25">
      <c r="B61" s="52" t="s">
        <v>130</v>
      </c>
      <c r="C61" s="133">
        <f>AVERAGE(C58:C60)</f>
        <v>1.2052756831132259</v>
      </c>
      <c r="D61" s="133">
        <f t="shared" ref="D61:L61" si="18">AVERAGE(D58:D60)</f>
        <v>1.4818748601399332</v>
      </c>
      <c r="E61" s="133">
        <f t="shared" si="18"/>
        <v>1.1929487323742136</v>
      </c>
      <c r="F61" s="133">
        <f t="shared" si="18"/>
        <v>1.3015098264125864</v>
      </c>
      <c r="G61" s="133">
        <f t="shared" si="18"/>
        <v>36.005447916114115</v>
      </c>
      <c r="H61" s="133">
        <f t="shared" si="18"/>
        <v>1.7332976389900026</v>
      </c>
      <c r="I61" s="133">
        <f t="shared" si="18"/>
        <v>5.8273231409688151</v>
      </c>
      <c r="J61" s="133">
        <f t="shared" si="18"/>
        <v>1.3052891341343178</v>
      </c>
      <c r="K61" s="133">
        <f t="shared" si="18"/>
        <v>1.2102088372082738</v>
      </c>
      <c r="L61" s="133">
        <f t="shared" si="18"/>
        <v>0.9347706595854991</v>
      </c>
      <c r="M61" s="133">
        <f>AVERAGE(M58:M60)</f>
        <v>13.591033888792339</v>
      </c>
      <c r="N61" s="133">
        <f t="shared" ref="N61:V61" si="19">AVERAGE(N58:N60)</f>
        <v>1.0439266785503039</v>
      </c>
      <c r="O61" s="133">
        <f t="shared" si="19"/>
        <v>0.74334279374634926</v>
      </c>
      <c r="P61" s="133">
        <f t="shared" si="19"/>
        <v>0.5489208071298004</v>
      </c>
      <c r="Q61" s="133">
        <f t="shared" si="19"/>
        <v>3.18067884904303</v>
      </c>
      <c r="R61" s="133">
        <f t="shared" si="19"/>
        <v>5.4326209711748552</v>
      </c>
      <c r="S61" s="133">
        <f t="shared" si="19"/>
        <v>1.1105163213788327</v>
      </c>
      <c r="T61" s="133">
        <f t="shared" si="19"/>
        <v>0.80388106258668246</v>
      </c>
      <c r="U61" s="133">
        <f t="shared" si="19"/>
        <v>0.85076759793444234</v>
      </c>
      <c r="V61" s="133">
        <f t="shared" si="19"/>
        <v>0.47283984428019282</v>
      </c>
    </row>
    <row r="62" spans="1:22" ht="19.5" thickBot="1" x14ac:dyDescent="0.25">
      <c r="B62" s="131" t="s">
        <v>27</v>
      </c>
      <c r="C62" s="129">
        <f>'Sheet15-Expression_Psg'!C18/'Sheet15-Expression_Psg'!$F37</f>
        <v>1.1300591357439536</v>
      </c>
      <c r="D62" s="129">
        <f>'Sheet15-Expression_Psg'!D18/'Sheet15-Expression_Psg'!$F37</f>
        <v>1.2080893723396391</v>
      </c>
      <c r="E62" s="129">
        <f>'Sheet15-Expression_Psg'!E18/'Sheet15-Expression_Psg'!$F37</f>
        <v>1.0809779925104861</v>
      </c>
      <c r="F62" s="129">
        <f>'Sheet15-Expression_Psg'!F18/'Sheet15-Expression_Psg'!$F37</f>
        <v>1.3084941017308893</v>
      </c>
      <c r="G62" s="129">
        <f>'Sheet15-Expression_Psg'!G18/'Sheet15-Expression_Psg'!$F37</f>
        <v>2.3395645755663419</v>
      </c>
      <c r="H62" s="129">
        <f>'Sheet15-Expression_Psg'!H18/'Sheet15-Expression_Psg'!$F37</f>
        <v>1.4620751891656851</v>
      </c>
      <c r="I62" s="129">
        <f>'Sheet15-Expression_Psg'!I18/'Sheet15-Expression_Psg'!$F37</f>
        <v>1.2436287717150547</v>
      </c>
      <c r="J62" s="129">
        <f>'Sheet15-Expression_Psg'!J18/'Sheet15-Expression_Psg'!$F37</f>
        <v>0.94711090714267987</v>
      </c>
      <c r="K62" s="129">
        <f>'Sheet15-Expression_Psg'!K18/'Sheet15-Expression_Psg'!$F37</f>
        <v>1.0448743648166254</v>
      </c>
      <c r="L62" s="129">
        <f>'Sheet15-Expression_Psg'!L18/'Sheet15-Expression_Psg'!$F37</f>
        <v>0.90259175928242452</v>
      </c>
      <c r="M62" s="129">
        <f>'Sheet15-Expression_Psg'!M18/'Sheet15-Expression_Psg'!$K37</f>
        <v>9.6639156572386717</v>
      </c>
      <c r="N62" s="129">
        <f>'Sheet15-Expression_Psg'!N18/'Sheet15-Expression_Psg'!$K37</f>
        <v>0.65840145951203333</v>
      </c>
      <c r="O62" s="129">
        <f>'Sheet15-Expression_Psg'!O18/'Sheet15-Expression_Psg'!$K37</f>
        <v>0.74691115205401715</v>
      </c>
      <c r="P62" s="129">
        <f>'Sheet15-Expression_Psg'!P18/'Sheet15-Expression_Psg'!$K37</f>
        <v>0.95044312289887145</v>
      </c>
      <c r="Q62" s="129">
        <f>'Sheet15-Expression_Psg'!Q18/'Sheet15-Expression_Psg'!$K37</f>
        <v>3.9392766670605015</v>
      </c>
      <c r="R62" s="129">
        <f>'Sheet15-Expression_Psg'!R18/'Sheet15-Expression_Psg'!$K37</f>
        <v>8.6193669842324852</v>
      </c>
      <c r="S62" s="129">
        <f>'Sheet15-Expression_Psg'!S18/'Sheet15-Expression_Psg'!$K37</f>
        <v>0.44763795891036318</v>
      </c>
      <c r="T62" s="129">
        <f>'Sheet15-Expression_Psg'!T18/'Sheet15-Expression_Psg'!$K37</f>
        <v>0.63210135823488023</v>
      </c>
      <c r="U62" s="129">
        <f>'Sheet15-Expression_Psg'!U18/'Sheet15-Expression_Psg'!$K37</f>
        <v>0.99446962507894454</v>
      </c>
      <c r="V62" s="129">
        <f>'Sheet15-Expression_Psg'!V18/'Sheet15-Expression_Psg'!$K37</f>
        <v>0.78065460203088721</v>
      </c>
    </row>
    <row r="63" spans="1:22" ht="19.5" thickBot="1" x14ac:dyDescent="0.25">
      <c r="B63" s="124" t="s">
        <v>28</v>
      </c>
      <c r="C63" s="129">
        <f>'Sheet15-Expression_Psg'!C19/'Sheet15-Expression_Psg'!$F38</f>
        <v>1.3108993468242094</v>
      </c>
      <c r="D63" s="129">
        <f>'Sheet15-Expression_Psg'!D19/'Sheet15-Expression_Psg'!$F38</f>
        <v>1.8099433417311852</v>
      </c>
      <c r="E63" s="129">
        <f>'Sheet15-Expression_Psg'!E19/'Sheet15-Expression_Psg'!$F38</f>
        <v>1.1645639218551811</v>
      </c>
      <c r="F63" s="129">
        <f>'Sheet15-Expression_Psg'!F19/'Sheet15-Expression_Psg'!$F38</f>
        <v>1.427887186783146</v>
      </c>
      <c r="G63" s="129">
        <f>'Sheet15-Expression_Psg'!G19/'Sheet15-Expression_Psg'!$F38</f>
        <v>3.881681423276075</v>
      </c>
      <c r="H63" s="129">
        <f>'Sheet15-Expression_Psg'!H19/'Sheet15-Expression_Psg'!$F38</f>
        <v>2.0157270809782593</v>
      </c>
      <c r="I63" s="129">
        <f>'Sheet15-Expression_Psg'!I19/'Sheet15-Expression_Psg'!$F38</f>
        <v>1.5110281630090963</v>
      </c>
      <c r="J63" s="129">
        <f>'Sheet15-Expression_Psg'!J19/'Sheet15-Expression_Psg'!$F38</f>
        <v>0.9844506634987843</v>
      </c>
      <c r="K63" s="129">
        <f>'Sheet15-Expression_Psg'!K19/'Sheet15-Expression_Psg'!$F38</f>
        <v>1.4899980757144944</v>
      </c>
      <c r="L63" s="129">
        <f>'Sheet15-Expression_Psg'!L19/'Sheet15-Expression_Psg'!$F38</f>
        <v>0.84663516749660117</v>
      </c>
      <c r="M63" s="129">
        <f>'Sheet15-Expression_Psg'!M19/'Sheet15-Expression_Psg'!$K38</f>
        <v>11.006884547000853</v>
      </c>
      <c r="N63" s="129">
        <f>'Sheet15-Expression_Psg'!N19/'Sheet15-Expression_Psg'!$K38</f>
        <v>0.64911685185965817</v>
      </c>
      <c r="O63" s="129">
        <f>'Sheet15-Expression_Psg'!O19/'Sheet15-Expression_Psg'!$K38</f>
        <v>0.78447057976776746</v>
      </c>
      <c r="P63" s="129">
        <f>'Sheet15-Expression_Psg'!P19/'Sheet15-Expression_Psg'!$K38</f>
        <v>1.0217164279625257</v>
      </c>
      <c r="Q63" s="129">
        <f>'Sheet15-Expression_Psg'!Q19/'Sheet15-Expression_Psg'!$K38</f>
        <v>7.6654202380353667</v>
      </c>
      <c r="R63" s="129">
        <f>'Sheet15-Expression_Psg'!R19/'Sheet15-Expression_Psg'!$K38</f>
        <v>9.4207243495075588</v>
      </c>
      <c r="S63" s="129">
        <f>'Sheet15-Expression_Psg'!S19/'Sheet15-Expression_Psg'!$K38</f>
        <v>0.25577234481786693</v>
      </c>
      <c r="T63" s="129">
        <f>'Sheet15-Expression_Psg'!T19/'Sheet15-Expression_Psg'!$K38</f>
        <v>0.68417395694022132</v>
      </c>
      <c r="U63" s="129">
        <f>'Sheet15-Expression_Psg'!U19/'Sheet15-Expression_Psg'!$K38</f>
        <v>1.0335964675263913</v>
      </c>
      <c r="V63" s="129">
        <f>'Sheet15-Expression_Psg'!V19/'Sheet15-Expression_Psg'!$K38</f>
        <v>0.61633810459224525</v>
      </c>
    </row>
    <row r="64" spans="1:22" ht="19.5" thickBot="1" x14ac:dyDescent="0.25">
      <c r="B64" s="124" t="s">
        <v>29</v>
      </c>
      <c r="C64" s="129">
        <f>'Sheet15-Expression_Psg'!C20/'Sheet15-Expression_Psg'!$F39</f>
        <v>1.2168122315104901</v>
      </c>
      <c r="D64" s="129">
        <f>'Sheet15-Expression_Psg'!D20/'Sheet15-Expression_Psg'!$F39</f>
        <v>1.4347075378147325</v>
      </c>
      <c r="E64" s="129">
        <f>'Sheet15-Expression_Psg'!E20/'Sheet15-Expression_Psg'!$F39</f>
        <v>1.4041154383726391</v>
      </c>
      <c r="F64" s="129">
        <f>'Sheet15-Expression_Psg'!F20/'Sheet15-Expression_Psg'!$F39</f>
        <v>1.7332867625696793</v>
      </c>
      <c r="G64" s="129">
        <f>'Sheet15-Expression_Psg'!G20/'Sheet15-Expression_Psg'!$F39</f>
        <v>4.0559118556200717</v>
      </c>
      <c r="H64" s="129">
        <f>'Sheet15-Expression_Psg'!H20/'Sheet15-Expression_Psg'!$F39</f>
        <v>1.9247161730900857</v>
      </c>
      <c r="I64" s="129">
        <f>'Sheet15-Expression_Psg'!I20/'Sheet15-Expression_Psg'!$F39</f>
        <v>0.36033634217011323</v>
      </c>
      <c r="J64" s="129">
        <f>'Sheet15-Expression_Psg'!J20/'Sheet15-Expression_Psg'!$F39</f>
        <v>1.6165010375262003</v>
      </c>
      <c r="K64" s="129">
        <f>'Sheet15-Expression_Psg'!K20/'Sheet15-Expression_Psg'!$F39</f>
        <v>1.6333216414743932</v>
      </c>
      <c r="L64" s="129">
        <f>'Sheet15-Expression_Psg'!L20/'Sheet15-Expression_Psg'!$F39</f>
        <v>0.31707936687226146</v>
      </c>
      <c r="M64" s="129">
        <f>'Sheet15-Expression_Psg'!M20/'Sheet15-Expression_Psg'!$K39</f>
        <v>14.388156720542733</v>
      </c>
      <c r="N64" s="129">
        <f>'Sheet15-Expression_Psg'!N20/'Sheet15-Expression_Psg'!$K39</f>
        <v>0.72252713648165934</v>
      </c>
      <c r="O64" s="129">
        <f>'Sheet15-Expression_Psg'!O20/'Sheet15-Expression_Psg'!$K39</f>
        <v>0.83561563687153462</v>
      </c>
      <c r="P64" s="129">
        <f>'Sheet15-Expression_Psg'!P20/'Sheet15-Expression_Psg'!$K39</f>
        <v>1.3585031041852476</v>
      </c>
      <c r="Q64" s="129">
        <f>'Sheet15-Expression_Psg'!Q20/'Sheet15-Expression_Psg'!$K39</f>
        <v>10.105251403630437</v>
      </c>
      <c r="R64" s="129">
        <f>'Sheet15-Expression_Psg'!R20/'Sheet15-Expression_Psg'!$K39</f>
        <v>12.599779415032401</v>
      </c>
      <c r="S64" s="129">
        <f>'Sheet15-Expression_Psg'!S20/'Sheet15-Expression_Psg'!$K39</f>
        <v>9.3046043546042387E-2</v>
      </c>
      <c r="T64" s="129">
        <f>'Sheet15-Expression_Psg'!T20/'Sheet15-Expression_Psg'!$K39</f>
        <v>1.0081621361680748</v>
      </c>
      <c r="U64" s="129">
        <f>'Sheet15-Expression_Psg'!U20/'Sheet15-Expression_Psg'!$K39</f>
        <v>1.1706395475404956</v>
      </c>
      <c r="V64" s="129">
        <f>'Sheet15-Expression_Psg'!V20/'Sheet15-Expression_Psg'!$K39</f>
        <v>0.26352245065817759</v>
      </c>
    </row>
    <row r="65" spans="2:22" ht="19.5" thickBot="1" x14ac:dyDescent="0.25">
      <c r="B65" s="55" t="s">
        <v>131</v>
      </c>
      <c r="C65" s="144">
        <f>AVERAGE(C62:C64)</f>
        <v>1.2192569046928845</v>
      </c>
      <c r="D65" s="144">
        <f t="shared" ref="D65:L65" si="20">AVERAGE(D62:D64)</f>
        <v>1.4842467506285191</v>
      </c>
      <c r="E65" s="144">
        <f t="shared" si="20"/>
        <v>1.2165524509127688</v>
      </c>
      <c r="F65" s="144">
        <f t="shared" si="20"/>
        <v>1.4898893503612383</v>
      </c>
      <c r="G65" s="144">
        <f t="shared" si="20"/>
        <v>3.4257192848208291</v>
      </c>
      <c r="H65" s="144">
        <f t="shared" si="20"/>
        <v>1.80083948107801</v>
      </c>
      <c r="I65" s="144">
        <f t="shared" si="20"/>
        <v>1.0383310922980882</v>
      </c>
      <c r="J65" s="144">
        <f t="shared" si="20"/>
        <v>1.1826875360558882</v>
      </c>
      <c r="K65" s="144">
        <f t="shared" si="20"/>
        <v>1.3893980273351711</v>
      </c>
      <c r="L65" s="144">
        <f t="shared" si="20"/>
        <v>0.68876876455042912</v>
      </c>
      <c r="M65" s="133">
        <f>AVERAGE(M62:M64)</f>
        <v>11.686318974927419</v>
      </c>
      <c r="N65" s="133">
        <f t="shared" ref="N65:V65" si="21">AVERAGE(N62:N64)</f>
        <v>0.67668181595111687</v>
      </c>
      <c r="O65" s="133">
        <f t="shared" si="21"/>
        <v>0.78899912289777296</v>
      </c>
      <c r="P65" s="133">
        <f t="shared" si="21"/>
        <v>1.1102208850155482</v>
      </c>
      <c r="Q65" s="133">
        <f t="shared" si="21"/>
        <v>7.236649436242101</v>
      </c>
      <c r="R65" s="133">
        <f t="shared" si="21"/>
        <v>10.213290249590814</v>
      </c>
      <c r="S65" s="133">
        <f t="shared" si="21"/>
        <v>0.26548544909142419</v>
      </c>
      <c r="T65" s="133">
        <f t="shared" si="21"/>
        <v>0.77481248378105894</v>
      </c>
      <c r="U65" s="133">
        <f t="shared" si="21"/>
        <v>1.0662352133819437</v>
      </c>
      <c r="V65" s="133">
        <f t="shared" si="21"/>
        <v>0.55350505242710335</v>
      </c>
    </row>
    <row r="66" spans="2:22" ht="19.5" thickBot="1" x14ac:dyDescent="0.25">
      <c r="B66" s="131" t="s">
        <v>10</v>
      </c>
      <c r="C66" s="146">
        <f>'Sheet15-Expression_Psg'!C21/'Sheet15-Expression_Psg'!$F40</f>
        <v>1.5324747976126745</v>
      </c>
      <c r="D66" s="146">
        <f>'Sheet15-Expression_Psg'!D21/'Sheet15-Expression_Psg'!$F40</f>
        <v>1.778329484516503</v>
      </c>
      <c r="E66" s="146">
        <f>'Sheet15-Expression_Psg'!E21/'Sheet15-Expression_Psg'!$F40</f>
        <v>1.3186513059806775</v>
      </c>
      <c r="F66" s="146">
        <f>'Sheet15-Expression_Psg'!F21/'Sheet15-Expression_Psg'!$F40</f>
        <v>1.1379281300514892</v>
      </c>
      <c r="G66" s="146">
        <f>'Sheet15-Expression_Psg'!G21/'Sheet15-Expression_Psg'!$F40</f>
        <v>9.238355073259612</v>
      </c>
      <c r="H66" s="146">
        <f>'Sheet15-Expression_Psg'!H21/'Sheet15-Expression_Psg'!$F40</f>
        <v>1.058266477113206</v>
      </c>
      <c r="I66" s="146">
        <f>'Sheet15-Expression_Psg'!I21/'Sheet15-Expression_Psg'!$F40</f>
        <v>1.5971353183065922</v>
      </c>
      <c r="J66" s="146">
        <f>'Sheet15-Expression_Psg'!J21/'Sheet15-Expression_Psg'!$F40</f>
        <v>1.2164763548314748</v>
      </c>
      <c r="K66" s="146">
        <f>'Sheet15-Expression_Psg'!K21/'Sheet15-Expression_Psg'!$F40</f>
        <v>1.3476630401458742</v>
      </c>
      <c r="L66" s="146">
        <f>'Sheet15-Expression_Psg'!L21/'Sheet15-Expression_Psg'!$F40</f>
        <v>0.31884353809723998</v>
      </c>
      <c r="M66" s="146">
        <f>'Sheet15-Expression_Psg'!M21/'Sheet15-Expression_Psg'!$K40</f>
        <v>15.391146090761485</v>
      </c>
      <c r="N66" s="146">
        <f>'Sheet15-Expression_Psg'!N21/'Sheet15-Expression_Psg'!$K40</f>
        <v>0.73462987253474388</v>
      </c>
      <c r="O66" s="146">
        <f>'Sheet15-Expression_Psg'!O21/'Sheet15-Expression_Psg'!$K40</f>
        <v>0.85098379191980178</v>
      </c>
      <c r="P66" s="146">
        <f>'Sheet15-Expression_Psg'!P21/'Sheet15-Expression_Psg'!$K40</f>
        <v>0.86616780612488364</v>
      </c>
      <c r="Q66" s="146">
        <f>'Sheet15-Expression_Psg'!Q21/'Sheet15-Expression_Psg'!$K40</f>
        <v>5.9293693744695188</v>
      </c>
      <c r="R66" s="146">
        <f>'Sheet15-Expression_Psg'!R21/'Sheet15-Expression_Psg'!$K40</f>
        <v>5.8857405571269714</v>
      </c>
      <c r="S66" s="146">
        <f>'Sheet15-Expression_Psg'!S21/'Sheet15-Expression_Psg'!$K40</f>
        <v>0.18113316028705473</v>
      </c>
      <c r="T66" s="146">
        <f>'Sheet15-Expression_Psg'!T21/'Sheet15-Expression_Psg'!$K40</f>
        <v>1.0439955825380991</v>
      </c>
      <c r="U66" s="146">
        <f>'Sheet15-Expression_Psg'!U21/'Sheet15-Expression_Psg'!$K40</f>
        <v>1.1831263467180995</v>
      </c>
      <c r="V66" s="146">
        <f>'Sheet15-Expression_Psg'!V21/'Sheet15-Expression_Psg'!$K40</f>
        <v>0.28394457535361606</v>
      </c>
    </row>
    <row r="67" spans="2:22" ht="19.5" thickBot="1" x14ac:dyDescent="0.25">
      <c r="B67" s="124" t="s">
        <v>11</v>
      </c>
      <c r="C67" s="146">
        <f>'Sheet15-Expression_Psg'!C22/'Sheet15-Expression_Psg'!$F41</f>
        <v>1.5392695074560516</v>
      </c>
      <c r="D67" s="146">
        <f>'Sheet15-Expression_Psg'!D22/'Sheet15-Expression_Psg'!$F41</f>
        <v>2.173245963904773</v>
      </c>
      <c r="E67" s="146">
        <f>'Sheet15-Expression_Psg'!E22/'Sheet15-Expression_Psg'!$F41</f>
        <v>2.0545952713793203</v>
      </c>
      <c r="F67" s="146">
        <f>'Sheet15-Expression_Psg'!F22/'Sheet15-Expression_Psg'!$F41</f>
        <v>1.3868879056662464</v>
      </c>
      <c r="G67" s="146">
        <f>'Sheet15-Expression_Psg'!G22/'Sheet15-Expression_Psg'!$F41</f>
        <v>17.907115160381455</v>
      </c>
      <c r="H67" s="146">
        <f>'Sheet15-Expression_Psg'!H22/'Sheet15-Expression_Psg'!$F41</f>
        <v>1.3648166989172397</v>
      </c>
      <c r="I67" s="146">
        <f>'Sheet15-Expression_Psg'!I22/'Sheet15-Expression_Psg'!$F41</f>
        <v>0.63944368514872441</v>
      </c>
      <c r="J67" s="146">
        <f>'Sheet15-Expression_Psg'!J22/'Sheet15-Expression_Psg'!$F41</f>
        <v>1.6331330578557579</v>
      </c>
      <c r="K67" s="146">
        <f>'Sheet15-Expression_Psg'!K22/'Sheet15-Expression_Psg'!$F41</f>
        <v>2.0317960719602595</v>
      </c>
      <c r="L67" s="146">
        <f>'Sheet15-Expression_Psg'!L22/'Sheet15-Expression_Psg'!$F41</f>
        <v>0.66835538820591534</v>
      </c>
      <c r="M67" s="146">
        <f>'Sheet15-Expression_Psg'!M22/'Sheet15-Expression_Psg'!$K41</f>
        <v>13.9878821760376</v>
      </c>
      <c r="N67" s="146">
        <f>'Sheet15-Expression_Psg'!N22/'Sheet15-Expression_Psg'!$K41</f>
        <v>0.7096706527001051</v>
      </c>
      <c r="O67" s="146">
        <f>'Sheet15-Expression_Psg'!O22/'Sheet15-Expression_Psg'!$K41</f>
        <v>0.9420312407960969</v>
      </c>
      <c r="P67" s="146">
        <f>'Sheet15-Expression_Psg'!P22/'Sheet15-Expression_Psg'!$K41</f>
        <v>0.9765283735983552</v>
      </c>
      <c r="Q67" s="146">
        <f>'Sheet15-Expression_Psg'!Q22/'Sheet15-Expression_Psg'!$K41</f>
        <v>7.0842583655680018</v>
      </c>
      <c r="R67" s="146">
        <f>'Sheet15-Expression_Psg'!R22/'Sheet15-Expression_Psg'!$K41</f>
        <v>9.9993785982084038</v>
      </c>
      <c r="S67" s="146">
        <f>'Sheet15-Expression_Psg'!S22/'Sheet15-Expression_Psg'!$K41</f>
        <v>0.10048374661168004</v>
      </c>
      <c r="T67" s="146">
        <f>'Sheet15-Expression_Psg'!T22/'Sheet15-Expression_Psg'!$K41</f>
        <v>1.2955063902886064</v>
      </c>
      <c r="U67" s="146">
        <f>'Sheet15-Expression_Psg'!U22/'Sheet15-Expression_Psg'!$K41</f>
        <v>0.99807157191913631</v>
      </c>
      <c r="V67" s="146">
        <f>'Sheet15-Expression_Psg'!V22/'Sheet15-Expression_Psg'!$K41</f>
        <v>0.43334703356553089</v>
      </c>
    </row>
    <row r="68" spans="2:22" ht="19.5" thickBot="1" x14ac:dyDescent="0.25">
      <c r="B68" s="124" t="s">
        <v>12</v>
      </c>
      <c r="C68" s="146">
        <f>'Sheet15-Expression_Psg'!C23/'Sheet15-Expression_Psg'!$F42</f>
        <v>1.4150088959295581</v>
      </c>
      <c r="D68" s="146">
        <f>'Sheet15-Expression_Psg'!D23/'Sheet15-Expression_Psg'!$F42</f>
        <v>1.4808765855162933</v>
      </c>
      <c r="E68" s="146">
        <f>'Sheet15-Expression_Psg'!E23/'Sheet15-Expression_Psg'!$F42</f>
        <v>0.91853843961857262</v>
      </c>
      <c r="F68" s="146">
        <f>'Sheet15-Expression_Psg'!F23/'Sheet15-Expression_Psg'!$F42</f>
        <v>0.93890704092161015</v>
      </c>
      <c r="G68" s="146">
        <f>'Sheet15-Expression_Psg'!G23/'Sheet15-Expression_Psg'!$F42</f>
        <v>15.737975596793197</v>
      </c>
      <c r="H68" s="146">
        <f>'Sheet15-Expression_Psg'!H23/'Sheet15-Expression_Psg'!$F42</f>
        <v>1.236996284698658</v>
      </c>
      <c r="I68" s="146">
        <f>'Sheet15-Expression_Psg'!I23/'Sheet15-Expression_Psg'!$F42</f>
        <v>1.2417579021742242</v>
      </c>
      <c r="J68" s="146">
        <f>'Sheet15-Expression_Psg'!J23/'Sheet15-Expression_Psg'!$F42</f>
        <v>1.0355104158622133</v>
      </c>
      <c r="K68" s="146">
        <f>'Sheet15-Expression_Psg'!K23/'Sheet15-Expression_Psg'!$F42</f>
        <v>1.164276028455719</v>
      </c>
      <c r="L68" s="146">
        <f>'Sheet15-Expression_Psg'!L23/'Sheet15-Expression_Psg'!$F42</f>
        <v>0.67665921428455889</v>
      </c>
      <c r="M68" s="146">
        <f>'Sheet15-Expression_Psg'!M23/'Sheet15-Expression_Psg'!$K42</f>
        <v>10.517691021588648</v>
      </c>
      <c r="N68" s="146">
        <f>'Sheet15-Expression_Psg'!N23/'Sheet15-Expression_Psg'!$K42</f>
        <v>0.56786177061743826</v>
      </c>
      <c r="O68" s="146">
        <f>'Sheet15-Expression_Psg'!O23/'Sheet15-Expression_Psg'!$K42</f>
        <v>0.61671471216626139</v>
      </c>
      <c r="P68" s="146">
        <f>'Sheet15-Expression_Psg'!P23/'Sheet15-Expression_Psg'!$K42</f>
        <v>0.52934731009266789</v>
      </c>
      <c r="Q68" s="146">
        <f>'Sheet15-Expression_Psg'!Q23/'Sheet15-Expression_Psg'!$K42</f>
        <v>5.8654135612176521</v>
      </c>
      <c r="R68" s="146">
        <f>'Sheet15-Expression_Psg'!R23/'Sheet15-Expression_Psg'!$K42</f>
        <v>5.3807190693015547</v>
      </c>
      <c r="S68" s="146">
        <f>'Sheet15-Expression_Psg'!S23/'Sheet15-Expression_Psg'!$K42</f>
        <v>0.57777050319812218</v>
      </c>
      <c r="T68" s="146">
        <f>'Sheet15-Expression_Psg'!T23/'Sheet15-Expression_Psg'!$K42</f>
        <v>0.54075636234673718</v>
      </c>
      <c r="U68" s="146">
        <f>'Sheet15-Expression_Psg'!U23/'Sheet15-Expression_Psg'!$K42</f>
        <v>0.73594629352942031</v>
      </c>
      <c r="V68" s="146">
        <f>'Sheet15-Expression_Psg'!V23/'Sheet15-Expression_Psg'!$K42</f>
        <v>0.48188817629550035</v>
      </c>
    </row>
    <row r="69" spans="2:22" ht="19.5" thickBot="1" x14ac:dyDescent="0.25">
      <c r="B69" s="55" t="s">
        <v>132</v>
      </c>
      <c r="C69" s="145">
        <f>AVERAGE(C66:C68)</f>
        <v>1.4955844003327614</v>
      </c>
      <c r="D69" s="145">
        <f t="shared" ref="D69:L69" si="22">AVERAGE(D66:D68)</f>
        <v>1.8108173446458566</v>
      </c>
      <c r="E69" s="145">
        <f t="shared" si="22"/>
        <v>1.4305950056595236</v>
      </c>
      <c r="F69" s="145">
        <f t="shared" si="22"/>
        <v>1.1545743588797819</v>
      </c>
      <c r="G69" s="145">
        <f t="shared" si="22"/>
        <v>14.294481943478088</v>
      </c>
      <c r="H69" s="145">
        <f t="shared" si="22"/>
        <v>1.2200264869097011</v>
      </c>
      <c r="I69" s="145">
        <f t="shared" si="22"/>
        <v>1.159445635209847</v>
      </c>
      <c r="J69" s="145">
        <f t="shared" si="22"/>
        <v>1.2950399428498154</v>
      </c>
      <c r="K69" s="145">
        <f t="shared" si="22"/>
        <v>1.5145783801872843</v>
      </c>
      <c r="L69" s="145">
        <f t="shared" si="22"/>
        <v>0.55461938019590473</v>
      </c>
      <c r="M69" s="150">
        <f>AVERAGE(M66:M68)</f>
        <v>13.298906429462576</v>
      </c>
      <c r="N69" s="150">
        <f t="shared" ref="N69:V69" si="23">AVERAGE(N66:N68)</f>
        <v>0.67072076528409585</v>
      </c>
      <c r="O69" s="150">
        <f t="shared" si="23"/>
        <v>0.80324324829405336</v>
      </c>
      <c r="P69" s="150">
        <f t="shared" si="23"/>
        <v>0.79068116327196891</v>
      </c>
      <c r="Q69" s="150">
        <f t="shared" si="23"/>
        <v>6.293013767085057</v>
      </c>
      <c r="R69" s="150">
        <f t="shared" si="23"/>
        <v>7.088612741545643</v>
      </c>
      <c r="S69" s="150">
        <f t="shared" si="23"/>
        <v>0.28646247003228564</v>
      </c>
      <c r="T69" s="150">
        <f t="shared" si="23"/>
        <v>0.96008611172448088</v>
      </c>
      <c r="U69" s="150">
        <f t="shared" si="23"/>
        <v>0.97238140405555207</v>
      </c>
      <c r="V69" s="150">
        <f t="shared" si="23"/>
        <v>0.39972659507154912</v>
      </c>
    </row>
    <row r="70" spans="2:22" x14ac:dyDescent="0.4">
      <c r="B70" s="27" t="s">
        <v>7</v>
      </c>
    </row>
    <row r="71" spans="2:22" x14ac:dyDescent="0.4">
      <c r="B71" s="27" t="s">
        <v>90</v>
      </c>
    </row>
  </sheetData>
  <mergeCells count="7">
    <mergeCell ref="C52:L52"/>
    <mergeCell ref="M52:V52"/>
    <mergeCell ref="A3:R3"/>
    <mergeCell ref="C9:M9"/>
    <mergeCell ref="N9:X9"/>
    <mergeCell ref="C30:K30"/>
    <mergeCell ref="L30:T30"/>
  </mergeCells>
  <phoneticPr fontId="1"/>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D8C9C8-8824-48A2-9096-01A9BCFEB204}">
  <dimension ref="A1:X34"/>
  <sheetViews>
    <sheetView tabSelected="1" topLeftCell="A16" workbookViewId="0">
      <selection activeCell="G26" sqref="G26"/>
    </sheetView>
  </sheetViews>
  <sheetFormatPr defaultRowHeight="18.75" x14ac:dyDescent="0.4"/>
  <cols>
    <col min="2" max="2" width="16.5" customWidth="1"/>
  </cols>
  <sheetData>
    <row r="1" spans="1:24" s="3" customFormat="1" ht="36.75" customHeight="1" x14ac:dyDescent="0.4">
      <c r="A1" s="1" t="s">
        <v>9</v>
      </c>
      <c r="B1" s="2"/>
      <c r="C1" s="2"/>
      <c r="D1" s="2"/>
      <c r="E1" s="2"/>
      <c r="F1" s="2"/>
      <c r="G1" s="2"/>
      <c r="H1" s="2"/>
    </row>
    <row r="2" spans="1:24" s="3" customFormat="1" ht="36.75" customHeight="1" x14ac:dyDescent="0.4">
      <c r="A2" s="1" t="s">
        <v>135</v>
      </c>
      <c r="B2" s="2"/>
      <c r="C2" s="2"/>
      <c r="D2" s="2"/>
      <c r="E2" s="2"/>
      <c r="F2" s="2"/>
      <c r="G2" s="2"/>
      <c r="H2" s="2"/>
    </row>
    <row r="3" spans="1:24" s="4" customFormat="1" ht="81" customHeight="1" x14ac:dyDescent="0.4">
      <c r="A3" s="98" t="s">
        <v>136</v>
      </c>
      <c r="B3" s="98"/>
      <c r="C3" s="98"/>
      <c r="D3" s="98"/>
      <c r="E3" s="98"/>
      <c r="F3" s="98"/>
      <c r="G3" s="98"/>
      <c r="H3" s="98"/>
      <c r="I3" s="98"/>
      <c r="J3" s="98"/>
      <c r="K3" s="98"/>
      <c r="L3" s="98"/>
      <c r="M3" s="98"/>
      <c r="N3" s="98"/>
      <c r="O3" s="98"/>
      <c r="P3" s="98"/>
      <c r="Q3" s="98"/>
      <c r="R3" s="98"/>
    </row>
    <row r="4" spans="1:24" s="5" customFormat="1" ht="14.25" x14ac:dyDescent="0.4"/>
    <row r="5" spans="1:24" s="5" customFormat="1" ht="14.25" x14ac:dyDescent="0.4"/>
    <row r="6" spans="1:24" s="5" customFormat="1" ht="14.25" x14ac:dyDescent="0.4"/>
    <row r="7" spans="1:24" s="3" customFormat="1" ht="15" x14ac:dyDescent="0.4">
      <c r="A7" s="3" t="s">
        <v>134</v>
      </c>
      <c r="B7" s="2"/>
    </row>
    <row r="8" spans="1:24" s="3" customFormat="1" ht="15.75" thickBot="1" x14ac:dyDescent="0.45">
      <c r="B8" s="2"/>
    </row>
    <row r="9" spans="1:24" s="5" customFormat="1" ht="15.75" thickBot="1" x14ac:dyDescent="0.45">
      <c r="A9" s="76" t="s">
        <v>80</v>
      </c>
      <c r="B9" s="2"/>
      <c r="C9" s="77" t="s">
        <v>89</v>
      </c>
      <c r="D9" s="78"/>
      <c r="E9" s="78"/>
      <c r="F9" s="78"/>
      <c r="G9" s="78"/>
      <c r="H9" s="78"/>
      <c r="I9" s="78"/>
      <c r="J9" s="78"/>
      <c r="K9" s="78"/>
      <c r="L9" s="78"/>
      <c r="M9" s="79"/>
      <c r="N9" s="77" t="s">
        <v>92</v>
      </c>
      <c r="O9" s="78"/>
      <c r="P9" s="78"/>
      <c r="Q9" s="78"/>
      <c r="R9" s="78"/>
      <c r="S9" s="78"/>
      <c r="T9" s="78"/>
      <c r="U9" s="78"/>
      <c r="V9" s="78"/>
      <c r="W9" s="78"/>
      <c r="X9" s="79"/>
    </row>
    <row r="10" spans="1:24" s="5" customFormat="1" ht="20.25" thickBot="1" x14ac:dyDescent="0.25">
      <c r="B10" s="6" t="s">
        <v>26</v>
      </c>
      <c r="C10" s="73" t="s">
        <v>13</v>
      </c>
      <c r="D10" s="74" t="s">
        <v>14</v>
      </c>
      <c r="E10" s="74" t="s">
        <v>15</v>
      </c>
      <c r="F10" s="74" t="s">
        <v>16</v>
      </c>
      <c r="G10" s="74" t="s">
        <v>17</v>
      </c>
      <c r="H10" s="74" t="s">
        <v>18</v>
      </c>
      <c r="I10" s="74" t="s">
        <v>19</v>
      </c>
      <c r="J10" s="74" t="s">
        <v>20</v>
      </c>
      <c r="K10" s="74" t="s">
        <v>21</v>
      </c>
      <c r="L10" s="74" t="s">
        <v>22</v>
      </c>
      <c r="M10" s="75" t="s">
        <v>23</v>
      </c>
      <c r="N10" s="57" t="s">
        <v>13</v>
      </c>
      <c r="O10" s="57" t="s">
        <v>14</v>
      </c>
      <c r="P10" s="57" t="s">
        <v>15</v>
      </c>
      <c r="Q10" s="57" t="s">
        <v>16</v>
      </c>
      <c r="R10" s="57" t="s">
        <v>17</v>
      </c>
      <c r="S10" s="57" t="s">
        <v>18</v>
      </c>
      <c r="T10" s="57" t="s">
        <v>19</v>
      </c>
      <c r="U10" s="57" t="s">
        <v>20</v>
      </c>
      <c r="V10" s="57" t="s">
        <v>21</v>
      </c>
      <c r="W10" s="57" t="s">
        <v>22</v>
      </c>
      <c r="X10" s="58" t="s">
        <v>23</v>
      </c>
    </row>
    <row r="11" spans="1:24" s="5" customFormat="1" ht="15.75" thickBot="1" x14ac:dyDescent="0.25">
      <c r="B11" s="124" t="s">
        <v>137</v>
      </c>
      <c r="C11" s="151">
        <v>1.2148619151250275</v>
      </c>
      <c r="D11" s="151">
        <v>0.81248157986860214</v>
      </c>
      <c r="E11" s="151">
        <v>1.1462677606292511</v>
      </c>
      <c r="F11" s="152">
        <v>7.6228038688513952E-2</v>
      </c>
      <c r="G11" s="153">
        <v>0.40834559195686859</v>
      </c>
      <c r="H11" s="153">
        <v>0.41386979493726334</v>
      </c>
      <c r="I11" s="153">
        <v>0.86417949912979719</v>
      </c>
      <c r="J11" s="153">
        <v>0.79395655771544993</v>
      </c>
      <c r="K11" s="153">
        <v>1.1227810174723161</v>
      </c>
      <c r="L11" s="153">
        <v>1.0845172866338137</v>
      </c>
      <c r="M11" s="151">
        <v>0.55735927829337606</v>
      </c>
      <c r="N11" s="151">
        <v>3.4334811019050187</v>
      </c>
      <c r="O11" s="151">
        <v>1.0894802378788195</v>
      </c>
      <c r="P11" s="151">
        <v>1.6569508829396407</v>
      </c>
      <c r="Q11" s="151">
        <v>2.179722554437852</v>
      </c>
      <c r="R11" s="151">
        <v>0.44669673399955201</v>
      </c>
      <c r="S11" s="151">
        <v>0.67717915653373417</v>
      </c>
      <c r="T11" s="151">
        <v>1.0243901718178481</v>
      </c>
      <c r="U11" s="151">
        <v>1.0525163649930185</v>
      </c>
      <c r="V11" s="151">
        <v>1.2385494618271846</v>
      </c>
      <c r="W11" s="151">
        <v>1.4214632217117302</v>
      </c>
      <c r="X11" s="154">
        <v>0.64223938497225819</v>
      </c>
    </row>
    <row r="12" spans="1:24" s="5" customFormat="1" ht="15.75" thickBot="1" x14ac:dyDescent="0.25">
      <c r="B12" s="124" t="s">
        <v>138</v>
      </c>
      <c r="C12" s="151">
        <v>0.84697834172275999</v>
      </c>
      <c r="D12" s="151">
        <v>0.60980460036465456</v>
      </c>
      <c r="E12" s="151">
        <v>0.94094599678564295</v>
      </c>
      <c r="F12" s="152">
        <v>5.5850749145821312E-2</v>
      </c>
      <c r="G12" s="153">
        <v>0.38135790143211645</v>
      </c>
      <c r="H12" s="153">
        <v>0.39434363435833863</v>
      </c>
      <c r="I12" s="153">
        <v>0.68474034439160825</v>
      </c>
      <c r="J12" s="153">
        <v>0.80619124374514517</v>
      </c>
      <c r="K12" s="153">
        <v>0.56346337729937679</v>
      </c>
      <c r="L12" s="153">
        <v>0.89381983399614295</v>
      </c>
      <c r="M12" s="151">
        <v>0.47586031200880835</v>
      </c>
      <c r="N12" s="151">
        <v>1.8469157971128956</v>
      </c>
      <c r="O12" s="151">
        <v>0.78714887298231517</v>
      </c>
      <c r="P12" s="151">
        <v>1.2185956038484402</v>
      </c>
      <c r="Q12" s="151">
        <v>2.0189587707421697</v>
      </c>
      <c r="R12" s="151">
        <v>0.62131461028078816</v>
      </c>
      <c r="S12" s="151">
        <v>0.69086548693365035</v>
      </c>
      <c r="T12" s="151">
        <v>0.87881280642674697</v>
      </c>
      <c r="U12" s="151">
        <v>1.3137263210198877</v>
      </c>
      <c r="V12" s="151">
        <v>0.79507037892109533</v>
      </c>
      <c r="W12" s="151">
        <v>0.94285167399653214</v>
      </c>
      <c r="X12" s="154">
        <v>0.61704517565029937</v>
      </c>
    </row>
    <row r="13" spans="1:24" s="5" customFormat="1" ht="15.75" thickBot="1" x14ac:dyDescent="0.25">
      <c r="B13" s="124" t="s">
        <v>139</v>
      </c>
      <c r="C13" s="151">
        <v>3.9075627491913161</v>
      </c>
      <c r="D13" s="151">
        <v>0.99084213716924285</v>
      </c>
      <c r="E13" s="151">
        <v>2.585527684397428</v>
      </c>
      <c r="F13" s="152">
        <v>9.2651942435210063E-2</v>
      </c>
      <c r="G13" s="153">
        <v>1.4096904250160911</v>
      </c>
      <c r="H13" s="153">
        <v>1.2950415732362601</v>
      </c>
      <c r="I13" s="153">
        <v>1.2579279960217351</v>
      </c>
      <c r="J13" s="153">
        <v>1.1194904599001403</v>
      </c>
      <c r="K13" s="153">
        <v>0.73943798556414786</v>
      </c>
      <c r="L13" s="153">
        <v>0.72997599723898687</v>
      </c>
      <c r="M13" s="151">
        <v>1.2471845662658347</v>
      </c>
      <c r="N13" s="151">
        <v>1.9283866991335656</v>
      </c>
      <c r="O13" s="151">
        <v>1.021080123033506</v>
      </c>
      <c r="P13" s="151">
        <v>1.0574217326946831</v>
      </c>
      <c r="Q13" s="151">
        <v>0.81716677510221281</v>
      </c>
      <c r="R13" s="151">
        <v>1.0799459808604832</v>
      </c>
      <c r="S13" s="151">
        <v>1.327284438625715</v>
      </c>
      <c r="T13" s="151">
        <v>1.5429047482367206</v>
      </c>
      <c r="U13" s="151">
        <v>1.4026776473408848</v>
      </c>
      <c r="V13" s="151">
        <v>0.87537106374096163</v>
      </c>
      <c r="W13" s="151">
        <v>1.0186643381870051</v>
      </c>
      <c r="X13" s="154">
        <v>1.3320782713986083</v>
      </c>
    </row>
    <row r="14" spans="1:24" s="5" customFormat="1" ht="15.75" thickBot="1" x14ac:dyDescent="0.25">
      <c r="B14" s="124" t="s">
        <v>140</v>
      </c>
      <c r="C14" s="151">
        <v>4.2519107764818607</v>
      </c>
      <c r="D14" s="151">
        <v>0.99201382013632555</v>
      </c>
      <c r="E14" s="151">
        <v>1.7316255726290823</v>
      </c>
      <c r="F14" s="151">
        <v>0.14464646071566306</v>
      </c>
      <c r="G14" s="151">
        <v>1.2674574125908664</v>
      </c>
      <c r="H14" s="151">
        <v>0.62261674930767474</v>
      </c>
      <c r="I14" s="151">
        <v>1.5890531650140112</v>
      </c>
      <c r="J14" s="151">
        <v>1.2461620121433008</v>
      </c>
      <c r="K14" s="151">
        <v>1.1905100687997336</v>
      </c>
      <c r="L14" s="151">
        <v>1.3459967438959382</v>
      </c>
      <c r="M14" s="151">
        <v>1.059777766195874</v>
      </c>
      <c r="N14" s="151">
        <v>1.8038046489388189</v>
      </c>
      <c r="O14" s="151">
        <v>1.2290101953785948</v>
      </c>
      <c r="P14" s="151">
        <v>1.4172406823202905</v>
      </c>
      <c r="Q14" s="151">
        <v>1.1084726657257482</v>
      </c>
      <c r="R14" s="151">
        <v>1.3094965355032853</v>
      </c>
      <c r="S14" s="151">
        <v>0.8160682151628188</v>
      </c>
      <c r="T14" s="151">
        <v>1.9510045160150566</v>
      </c>
      <c r="U14" s="151">
        <v>1.4831949608872754</v>
      </c>
      <c r="V14" s="151">
        <v>1.3609918692256731</v>
      </c>
      <c r="W14" s="151">
        <v>1.3275816178474762</v>
      </c>
      <c r="X14" s="154">
        <v>1.1323067904567043</v>
      </c>
    </row>
    <row r="15" spans="1:24" s="5" customFormat="1" ht="14.25" x14ac:dyDescent="0.4">
      <c r="B15" s="27" t="s">
        <v>7</v>
      </c>
    </row>
    <row r="16" spans="1:24" s="5" customFormat="1" ht="16.5" x14ac:dyDescent="0.4">
      <c r="B16" s="27" t="s">
        <v>90</v>
      </c>
    </row>
    <row r="17" spans="1:22" ht="19.5" thickBot="1" x14ac:dyDescent="0.45"/>
    <row r="18" spans="1:22" ht="19.5" thickBot="1" x14ac:dyDescent="0.45">
      <c r="A18" s="76" t="s">
        <v>83</v>
      </c>
      <c r="B18" s="2"/>
      <c r="C18" s="77" t="s">
        <v>91</v>
      </c>
      <c r="D18" s="78"/>
      <c r="E18" s="78"/>
      <c r="F18" s="78"/>
      <c r="G18" s="78"/>
      <c r="H18" s="78"/>
      <c r="I18" s="78"/>
      <c r="J18" s="78"/>
      <c r="K18" s="79"/>
      <c r="L18" s="78" t="s">
        <v>93</v>
      </c>
      <c r="M18" s="78"/>
      <c r="N18" s="78"/>
      <c r="O18" s="78"/>
      <c r="P18" s="78"/>
      <c r="Q18" s="78"/>
      <c r="R18" s="78"/>
      <c r="S18" s="78"/>
      <c r="T18" s="79"/>
    </row>
    <row r="19" spans="1:22" ht="20.25" thickBot="1" x14ac:dyDescent="0.25">
      <c r="B19" s="6" t="s">
        <v>26</v>
      </c>
      <c r="C19" s="56" t="s">
        <v>15</v>
      </c>
      <c r="D19" s="57" t="s">
        <v>16</v>
      </c>
      <c r="E19" s="57" t="s">
        <v>17</v>
      </c>
      <c r="F19" s="57" t="s">
        <v>18</v>
      </c>
      <c r="G19" s="57" t="s">
        <v>19</v>
      </c>
      <c r="H19" s="57" t="s">
        <v>20</v>
      </c>
      <c r="I19" s="57" t="s">
        <v>21</v>
      </c>
      <c r="J19" s="57" t="s">
        <v>22</v>
      </c>
      <c r="K19" s="58" t="s">
        <v>23</v>
      </c>
      <c r="L19" s="57" t="s">
        <v>15</v>
      </c>
      <c r="M19" s="57" t="s">
        <v>16</v>
      </c>
      <c r="N19" s="57" t="s">
        <v>17</v>
      </c>
      <c r="O19" s="57" t="s">
        <v>18</v>
      </c>
      <c r="P19" s="57" t="s">
        <v>19</v>
      </c>
      <c r="Q19" s="57" t="s">
        <v>20</v>
      </c>
      <c r="R19" s="57" t="s">
        <v>21</v>
      </c>
      <c r="S19" s="57" t="s">
        <v>22</v>
      </c>
      <c r="T19" s="58" t="s">
        <v>23</v>
      </c>
    </row>
    <row r="20" spans="1:22" ht="19.5" thickBot="1" x14ac:dyDescent="0.25">
      <c r="B20" s="124" t="s">
        <v>137</v>
      </c>
      <c r="C20" s="129">
        <v>0.81474726031160227</v>
      </c>
      <c r="D20" s="129">
        <v>2.8591232897030259</v>
      </c>
      <c r="E20" s="129">
        <v>0.86801614478801181</v>
      </c>
      <c r="F20" s="129">
        <v>0.36647430743122628</v>
      </c>
      <c r="G20" s="129">
        <v>1.6794513813630747</v>
      </c>
      <c r="H20" s="129">
        <v>0.95495962791072353</v>
      </c>
      <c r="I20" s="129">
        <v>1.9257591381125161</v>
      </c>
      <c r="J20" s="129">
        <v>2.072429621053351</v>
      </c>
      <c r="K20" s="129">
        <v>0.59728333784846399</v>
      </c>
      <c r="L20" s="129">
        <v>1.0112957259976605</v>
      </c>
      <c r="M20" s="129">
        <v>1.5531932223853584</v>
      </c>
      <c r="N20" s="129">
        <v>1.0422542206871386</v>
      </c>
      <c r="O20" s="129">
        <v>0.57392889770757183</v>
      </c>
      <c r="P20" s="129">
        <v>1.3647808441466511</v>
      </c>
      <c r="Q20" s="129">
        <v>0.93155569313573461</v>
      </c>
      <c r="R20" s="129">
        <v>1.5638353404428376</v>
      </c>
      <c r="S20" s="129">
        <v>1.6765840725439691</v>
      </c>
      <c r="T20" s="127">
        <v>1.3193884964090685</v>
      </c>
    </row>
    <row r="21" spans="1:22" ht="19.5" thickBot="1" x14ac:dyDescent="0.25">
      <c r="B21" s="124" t="s">
        <v>138</v>
      </c>
      <c r="C21" s="129">
        <v>0.64479443148197724</v>
      </c>
      <c r="D21" s="129">
        <v>1.8201324577291731</v>
      </c>
      <c r="E21" s="129">
        <v>1.2737430475716438</v>
      </c>
      <c r="F21" s="129">
        <v>0.44074992289144088</v>
      </c>
      <c r="G21" s="129">
        <v>1.3107976298554158</v>
      </c>
      <c r="H21" s="129">
        <v>0.78982523906608693</v>
      </c>
      <c r="I21" s="129">
        <v>0.68194604420203486</v>
      </c>
      <c r="J21" s="129">
        <v>1.4736971537200247</v>
      </c>
      <c r="K21" s="129">
        <v>0.70560805004510962</v>
      </c>
      <c r="L21" s="129">
        <v>0.71335618341912854</v>
      </c>
      <c r="M21" s="129">
        <v>1.6589953943058593</v>
      </c>
      <c r="N21" s="129">
        <v>1.7351809092980641</v>
      </c>
      <c r="O21" s="129">
        <v>0.62380958961341781</v>
      </c>
      <c r="P21" s="129">
        <v>1.5004878355101334</v>
      </c>
      <c r="Q21" s="129">
        <v>0.67078211478092431</v>
      </c>
      <c r="R21" s="129">
        <v>0.69282019791247207</v>
      </c>
      <c r="S21" s="129">
        <v>1.4659100119922199</v>
      </c>
      <c r="T21" s="127">
        <v>1.4679782669856216</v>
      </c>
    </row>
    <row r="22" spans="1:22" ht="19.5" thickBot="1" x14ac:dyDescent="0.25">
      <c r="B22" s="124" t="s">
        <v>139</v>
      </c>
      <c r="C22" s="129">
        <v>1.0033507627593121</v>
      </c>
      <c r="D22" s="129">
        <v>2.2511741966020336</v>
      </c>
      <c r="E22" s="129">
        <v>1.0635950796599867</v>
      </c>
      <c r="F22" s="129">
        <v>0.48296649492455118</v>
      </c>
      <c r="G22" s="129">
        <v>1.8916380890226463</v>
      </c>
      <c r="H22" s="129">
        <v>0.74302062216823461</v>
      </c>
      <c r="I22" s="129">
        <v>1.3702049856127603</v>
      </c>
      <c r="J22" s="129">
        <v>1.3298656006516734</v>
      </c>
      <c r="K22" s="129">
        <v>0.74170774132562933</v>
      </c>
      <c r="L22" s="129">
        <v>0.86756952955836475</v>
      </c>
      <c r="M22" s="129">
        <v>0.69681651415284362</v>
      </c>
      <c r="N22" s="129">
        <v>1.2481273284745684</v>
      </c>
      <c r="O22" s="129">
        <v>0.69761236917055625</v>
      </c>
      <c r="P22" s="129">
        <v>0.52697070213793651</v>
      </c>
      <c r="Q22" s="129">
        <v>0.67030008851696365</v>
      </c>
      <c r="R22" s="129">
        <v>0.45356064499305843</v>
      </c>
      <c r="S22" s="129">
        <v>0.59908265028792651</v>
      </c>
      <c r="T22" s="127">
        <v>1.6240050627169642</v>
      </c>
    </row>
    <row r="23" spans="1:22" ht="19.5" thickBot="1" x14ac:dyDescent="0.25">
      <c r="B23" s="55" t="s">
        <v>140</v>
      </c>
      <c r="C23" s="149">
        <v>0.81225974771879417</v>
      </c>
      <c r="D23" s="149">
        <v>2.2083479963525012</v>
      </c>
      <c r="E23" s="149">
        <v>1.1338626933833573</v>
      </c>
      <c r="F23" s="149">
        <v>0.49248412330505448</v>
      </c>
      <c r="G23" s="149">
        <v>1.7075145072814262</v>
      </c>
      <c r="H23" s="149">
        <v>0.82511067009890782</v>
      </c>
      <c r="I23" s="149">
        <v>1.1259776130478489</v>
      </c>
      <c r="J23" s="149">
        <v>1.2242721679947615</v>
      </c>
      <c r="K23" s="149">
        <v>0.76799818383183782</v>
      </c>
      <c r="L23" s="149">
        <v>0.75117259296251448</v>
      </c>
      <c r="M23" s="149">
        <v>0.80960024049414125</v>
      </c>
      <c r="N23" s="149">
        <v>1.2557038151752169</v>
      </c>
      <c r="O23" s="149">
        <v>0.65978851775398784</v>
      </c>
      <c r="P23" s="149">
        <v>0.58294502052222741</v>
      </c>
      <c r="Q23" s="149">
        <v>0.71683184078849482</v>
      </c>
      <c r="R23" s="149">
        <v>0.66144399997147074</v>
      </c>
      <c r="S23" s="149">
        <v>0.54110797187468995</v>
      </c>
      <c r="T23" s="45">
        <v>1.7428412694058544</v>
      </c>
    </row>
    <row r="24" spans="1:22" x14ac:dyDescent="0.4">
      <c r="B24" s="27" t="s">
        <v>7</v>
      </c>
      <c r="C24" s="5"/>
      <c r="D24" s="5"/>
      <c r="E24" s="5"/>
      <c r="F24" s="5"/>
      <c r="G24" s="5"/>
      <c r="H24" s="5"/>
      <c r="I24" s="5"/>
      <c r="J24" s="5"/>
      <c r="K24" s="5"/>
      <c r="L24" s="5"/>
      <c r="M24" s="5"/>
      <c r="N24" s="5"/>
      <c r="O24" s="5"/>
      <c r="P24" s="5"/>
      <c r="Q24" s="5"/>
      <c r="R24" s="5"/>
      <c r="S24" s="5"/>
      <c r="T24" s="5"/>
    </row>
    <row r="25" spans="1:22" x14ac:dyDescent="0.4">
      <c r="B25" s="27" t="s">
        <v>90</v>
      </c>
      <c r="C25" s="5"/>
      <c r="D25" s="5"/>
      <c r="E25" s="5"/>
      <c r="F25" s="5"/>
      <c r="G25" s="5"/>
      <c r="H25" s="5"/>
      <c r="I25" s="5"/>
      <c r="J25" s="5"/>
      <c r="K25" s="5"/>
      <c r="L25" s="5"/>
      <c r="M25" s="5"/>
      <c r="N25" s="5"/>
      <c r="O25" s="5"/>
      <c r="P25" s="5"/>
      <c r="Q25" s="5"/>
      <c r="R25" s="5"/>
      <c r="S25" s="5"/>
      <c r="T25" s="5"/>
    </row>
    <row r="26" spans="1:22" ht="19.5" thickBot="1" x14ac:dyDescent="0.45"/>
    <row r="27" spans="1:22" ht="19.5" thickBot="1" x14ac:dyDescent="0.45">
      <c r="A27" s="76" t="s">
        <v>86</v>
      </c>
      <c r="B27" s="2"/>
      <c r="C27" s="77" t="s">
        <v>94</v>
      </c>
      <c r="D27" s="78"/>
      <c r="E27" s="78"/>
      <c r="F27" s="78"/>
      <c r="G27" s="78"/>
      <c r="H27" s="78"/>
      <c r="I27" s="78"/>
      <c r="J27" s="78"/>
      <c r="K27" s="78"/>
      <c r="L27" s="79"/>
      <c r="M27" s="77" t="s">
        <v>95</v>
      </c>
      <c r="N27" s="78"/>
      <c r="O27" s="78"/>
      <c r="P27" s="78"/>
      <c r="Q27" s="78"/>
      <c r="R27" s="78"/>
      <c r="S27" s="78"/>
      <c r="T27" s="78"/>
      <c r="U27" s="78"/>
      <c r="V27" s="79"/>
    </row>
    <row r="28" spans="1:22" ht="20.25" thickBot="1" x14ac:dyDescent="0.25">
      <c r="B28" s="6" t="s">
        <v>26</v>
      </c>
      <c r="C28" s="73" t="s">
        <v>40</v>
      </c>
      <c r="D28" s="74" t="s">
        <v>41</v>
      </c>
      <c r="E28" s="74" t="s">
        <v>15</v>
      </c>
      <c r="F28" s="74" t="s">
        <v>16</v>
      </c>
      <c r="G28" s="74" t="s">
        <v>17</v>
      </c>
      <c r="H28" s="74" t="s">
        <v>18</v>
      </c>
      <c r="I28" s="74" t="s">
        <v>19</v>
      </c>
      <c r="J28" s="74" t="s">
        <v>21</v>
      </c>
      <c r="K28" s="74" t="s">
        <v>22</v>
      </c>
      <c r="L28" s="75" t="s">
        <v>23</v>
      </c>
      <c r="M28" s="57" t="s">
        <v>40</v>
      </c>
      <c r="N28" s="57" t="s">
        <v>41</v>
      </c>
      <c r="O28" s="57" t="s">
        <v>15</v>
      </c>
      <c r="P28" s="57" t="s">
        <v>16</v>
      </c>
      <c r="Q28" s="57" t="s">
        <v>17</v>
      </c>
      <c r="R28" s="57" t="s">
        <v>18</v>
      </c>
      <c r="S28" s="57" t="s">
        <v>19</v>
      </c>
      <c r="T28" s="57" t="s">
        <v>21</v>
      </c>
      <c r="U28" s="57" t="s">
        <v>22</v>
      </c>
      <c r="V28" s="58" t="s">
        <v>23</v>
      </c>
    </row>
    <row r="29" spans="1:22" ht="19.5" thickBot="1" x14ac:dyDescent="0.25">
      <c r="B29" s="124" t="s">
        <v>137</v>
      </c>
      <c r="C29" s="129">
        <v>1.0536039784359068</v>
      </c>
      <c r="D29" s="129">
        <v>1.1318508557489986</v>
      </c>
      <c r="E29" s="129">
        <v>1.3465501757268943</v>
      </c>
      <c r="F29" s="129">
        <v>1.0392867647989803</v>
      </c>
      <c r="G29" s="129">
        <v>14.746070278118021</v>
      </c>
      <c r="H29" s="129">
        <v>0.89740593579604955</v>
      </c>
      <c r="I29" s="129">
        <v>3.4078067785530095</v>
      </c>
      <c r="J29" s="129">
        <v>1.0944379933231827</v>
      </c>
      <c r="K29" s="129">
        <v>1.204446382111404</v>
      </c>
      <c r="L29" s="127">
        <v>0.97332085317105099</v>
      </c>
      <c r="M29" s="129">
        <v>14.354815972464325</v>
      </c>
      <c r="N29" s="129">
        <v>0.81979394092609326</v>
      </c>
      <c r="O29" s="129">
        <v>0.7834961503857869</v>
      </c>
      <c r="P29" s="129">
        <v>0.50581240701812891</v>
      </c>
      <c r="Q29" s="129">
        <v>3.417093662825593</v>
      </c>
      <c r="R29" s="129">
        <v>4.8812306820889217</v>
      </c>
      <c r="S29" s="129">
        <v>1.0216053560519913</v>
      </c>
      <c r="T29" s="129">
        <v>0.75749552633498629</v>
      </c>
      <c r="U29" s="129">
        <v>0.77340297723749296</v>
      </c>
      <c r="V29" s="127">
        <v>0.50536696347288068</v>
      </c>
    </row>
    <row r="30" spans="1:22" ht="19.5" thickBot="1" x14ac:dyDescent="0.25">
      <c r="B30" s="124" t="s">
        <v>138</v>
      </c>
      <c r="C30" s="129">
        <v>1.2052756831132259</v>
      </c>
      <c r="D30" s="129">
        <v>1.4818748601399332</v>
      </c>
      <c r="E30" s="129">
        <v>1.1929487323742136</v>
      </c>
      <c r="F30" s="129">
        <v>1.3015098264125864</v>
      </c>
      <c r="G30" s="129">
        <v>36.005447916114115</v>
      </c>
      <c r="H30" s="129">
        <v>1.7332976389900026</v>
      </c>
      <c r="I30" s="129">
        <v>5.8273231409688151</v>
      </c>
      <c r="J30" s="129">
        <v>1.3052891341343178</v>
      </c>
      <c r="K30" s="129">
        <v>1.2102088372082738</v>
      </c>
      <c r="L30" s="127">
        <v>0.9347706595854991</v>
      </c>
      <c r="M30" s="129">
        <v>13.591033888792339</v>
      </c>
      <c r="N30" s="129">
        <v>1.0439266785503039</v>
      </c>
      <c r="O30" s="129">
        <v>0.74334279374634926</v>
      </c>
      <c r="P30" s="129">
        <v>0.5489208071298004</v>
      </c>
      <c r="Q30" s="129">
        <v>3.18067884904303</v>
      </c>
      <c r="R30" s="129">
        <v>5.4326209711748552</v>
      </c>
      <c r="S30" s="129">
        <v>1.1105163213788327</v>
      </c>
      <c r="T30" s="129">
        <v>0.80388106258668246</v>
      </c>
      <c r="U30" s="129">
        <v>0.85076759793444234</v>
      </c>
      <c r="V30" s="127">
        <v>0.47283984428019282</v>
      </c>
    </row>
    <row r="31" spans="1:22" ht="19.5" thickBot="1" x14ac:dyDescent="0.25">
      <c r="B31" s="124" t="s">
        <v>139</v>
      </c>
      <c r="C31" s="129">
        <v>1.2192569046928845</v>
      </c>
      <c r="D31" s="129">
        <v>1.4842467506285191</v>
      </c>
      <c r="E31" s="129">
        <v>1.2165524509127688</v>
      </c>
      <c r="F31" s="129">
        <v>1.4898893503612383</v>
      </c>
      <c r="G31" s="129">
        <v>3.4257192848208291</v>
      </c>
      <c r="H31" s="129">
        <v>1.80083948107801</v>
      </c>
      <c r="I31" s="129">
        <v>1.0383310922980882</v>
      </c>
      <c r="J31" s="129">
        <v>1.1826875360558882</v>
      </c>
      <c r="K31" s="129">
        <v>1.3893980273351711</v>
      </c>
      <c r="L31" s="127">
        <v>0.68876876455042912</v>
      </c>
      <c r="M31" s="129">
        <v>11.686318974927419</v>
      </c>
      <c r="N31" s="129">
        <v>0.67668181595111687</v>
      </c>
      <c r="O31" s="129">
        <v>0.78899912289777296</v>
      </c>
      <c r="P31" s="129">
        <v>1.1102208850155482</v>
      </c>
      <c r="Q31" s="129">
        <v>7.236649436242101</v>
      </c>
      <c r="R31" s="129">
        <v>10.213290249590814</v>
      </c>
      <c r="S31" s="129">
        <v>0.26548544909142419</v>
      </c>
      <c r="T31" s="129">
        <v>0.77481248378105894</v>
      </c>
      <c r="U31" s="129">
        <v>1.0662352133819437</v>
      </c>
      <c r="V31" s="127">
        <v>0.55350505242710335</v>
      </c>
    </row>
    <row r="32" spans="1:22" ht="19.5" thickBot="1" x14ac:dyDescent="0.25">
      <c r="B32" s="55" t="s">
        <v>140</v>
      </c>
      <c r="C32" s="149">
        <v>1.4955844003327614</v>
      </c>
      <c r="D32" s="149">
        <v>1.8108173446458566</v>
      </c>
      <c r="E32" s="149">
        <v>1.4305950056595236</v>
      </c>
      <c r="F32" s="149">
        <v>1.1545743588797819</v>
      </c>
      <c r="G32" s="149">
        <v>14.294481943478088</v>
      </c>
      <c r="H32" s="149">
        <v>1.2200264869097011</v>
      </c>
      <c r="I32" s="149">
        <v>1.159445635209847</v>
      </c>
      <c r="J32" s="149">
        <v>1.2950399428498154</v>
      </c>
      <c r="K32" s="149">
        <v>1.5145783801872843</v>
      </c>
      <c r="L32" s="45">
        <v>0.55461938019590473</v>
      </c>
      <c r="M32" s="149">
        <v>13.298906429462576</v>
      </c>
      <c r="N32" s="149">
        <v>0.67072076528409585</v>
      </c>
      <c r="O32" s="149">
        <v>0.80324324829405336</v>
      </c>
      <c r="P32" s="149">
        <v>0.79068116327196891</v>
      </c>
      <c r="Q32" s="149">
        <v>6.293013767085057</v>
      </c>
      <c r="R32" s="149">
        <v>7.088612741545643</v>
      </c>
      <c r="S32" s="149">
        <v>0.28646247003228564</v>
      </c>
      <c r="T32" s="149">
        <v>0.96008611172448088</v>
      </c>
      <c r="U32" s="149">
        <v>0.97238140405555207</v>
      </c>
      <c r="V32" s="45">
        <v>0.39972659507154912</v>
      </c>
    </row>
    <row r="33" spans="2:22" x14ac:dyDescent="0.4">
      <c r="B33" s="27" t="s">
        <v>7</v>
      </c>
      <c r="C33" s="5"/>
      <c r="D33" s="5"/>
      <c r="E33" s="5"/>
      <c r="F33" s="5"/>
      <c r="G33" s="5"/>
      <c r="H33" s="5"/>
      <c r="I33" s="5"/>
      <c r="J33" s="5"/>
      <c r="K33" s="5"/>
      <c r="L33" s="5"/>
      <c r="M33" s="5"/>
      <c r="N33" s="5"/>
      <c r="O33" s="5"/>
      <c r="P33" s="5"/>
      <c r="Q33" s="5"/>
      <c r="R33" s="5"/>
      <c r="S33" s="5"/>
      <c r="T33" s="5"/>
      <c r="U33" s="5"/>
      <c r="V33" s="5"/>
    </row>
    <row r="34" spans="2:22" x14ac:dyDescent="0.4">
      <c r="B34" s="27" t="s">
        <v>90</v>
      </c>
      <c r="C34" s="5"/>
      <c r="D34" s="5"/>
      <c r="E34" s="5"/>
      <c r="F34" s="5"/>
      <c r="G34" s="5"/>
      <c r="H34" s="5"/>
      <c r="I34" s="5"/>
      <c r="J34" s="5"/>
      <c r="K34" s="5"/>
      <c r="L34" s="5"/>
      <c r="M34" s="5"/>
      <c r="N34" s="5"/>
      <c r="O34" s="5"/>
      <c r="P34" s="5"/>
      <c r="Q34" s="5"/>
      <c r="R34" s="5"/>
      <c r="S34" s="5"/>
      <c r="T34" s="5"/>
      <c r="U34" s="5"/>
      <c r="V34" s="5"/>
    </row>
  </sheetData>
  <mergeCells count="7">
    <mergeCell ref="C27:L27"/>
    <mergeCell ref="M27:V27"/>
    <mergeCell ref="A3:R3"/>
    <mergeCell ref="C9:M9"/>
    <mergeCell ref="N9:X9"/>
    <mergeCell ref="C18:K18"/>
    <mergeCell ref="L18:T18"/>
  </mergeCells>
  <phoneticPr fontId="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670B63-F7DC-4D55-A255-832CFE3B4271}">
  <dimension ref="A1:P47"/>
  <sheetViews>
    <sheetView workbookViewId="0">
      <selection activeCell="A3" sqref="A3:P3"/>
    </sheetView>
  </sheetViews>
  <sheetFormatPr defaultRowHeight="14.25" x14ac:dyDescent="0.4"/>
  <cols>
    <col min="1" max="1" width="9" style="5"/>
    <col min="2" max="2" width="21.25" style="5" customWidth="1"/>
    <col min="3" max="16384" width="9" style="5"/>
  </cols>
  <sheetData>
    <row r="1" spans="1:16" s="3" customFormat="1" ht="36.75" customHeight="1" x14ac:dyDescent="0.4">
      <c r="A1" s="1" t="s">
        <v>9</v>
      </c>
      <c r="B1" s="2"/>
      <c r="C1" s="2"/>
      <c r="D1" s="2"/>
      <c r="E1" s="2"/>
      <c r="F1" s="2"/>
      <c r="G1" s="2"/>
      <c r="H1" s="2"/>
    </row>
    <row r="2" spans="1:16" s="3" customFormat="1" ht="36.75" customHeight="1" x14ac:dyDescent="0.4">
      <c r="A2" s="1" t="s">
        <v>38</v>
      </c>
      <c r="B2" s="2"/>
      <c r="C2" s="2"/>
      <c r="D2" s="2"/>
      <c r="E2" s="2"/>
      <c r="F2" s="2"/>
      <c r="G2" s="2"/>
      <c r="H2" s="2"/>
    </row>
    <row r="3" spans="1:16" s="4" customFormat="1" ht="77.25" customHeight="1" x14ac:dyDescent="0.4">
      <c r="A3" s="98" t="s">
        <v>103</v>
      </c>
      <c r="B3" s="98"/>
      <c r="C3" s="98"/>
      <c r="D3" s="98"/>
      <c r="E3" s="98"/>
      <c r="F3" s="98"/>
      <c r="G3" s="98"/>
      <c r="H3" s="98"/>
      <c r="I3" s="98"/>
      <c r="J3" s="98"/>
      <c r="K3" s="98"/>
      <c r="L3" s="98"/>
      <c r="M3" s="98"/>
      <c r="N3" s="98"/>
      <c r="O3" s="98"/>
      <c r="P3" s="98"/>
    </row>
    <row r="4" spans="1:16" ht="43.5" customHeight="1" x14ac:dyDescent="0.4"/>
    <row r="8" spans="1:16" s="3" customFormat="1" ht="15.75" thickBot="1" x14ac:dyDescent="0.45">
      <c r="A8" s="3" t="s">
        <v>0</v>
      </c>
      <c r="B8" s="2"/>
    </row>
    <row r="9" spans="1:16" ht="19.5" customHeight="1" thickBot="1" x14ac:dyDescent="0.45">
      <c r="B9" s="2"/>
      <c r="C9" s="77" t="s">
        <v>37</v>
      </c>
      <c r="D9" s="78"/>
      <c r="E9" s="78"/>
      <c r="F9" s="78"/>
      <c r="G9" s="78"/>
      <c r="H9" s="78"/>
      <c r="I9" s="78"/>
      <c r="J9" s="78"/>
      <c r="K9" s="79"/>
      <c r="L9" s="33"/>
      <c r="M9" s="33"/>
    </row>
    <row r="10" spans="1:16" ht="20.25" thickBot="1" x14ac:dyDescent="0.25">
      <c r="B10" s="6" t="s">
        <v>26</v>
      </c>
      <c r="C10" s="8" t="s">
        <v>15</v>
      </c>
      <c r="D10" s="8" t="s">
        <v>16</v>
      </c>
      <c r="E10" s="8" t="s">
        <v>17</v>
      </c>
      <c r="F10" s="8" t="s">
        <v>18</v>
      </c>
      <c r="G10" s="8" t="s">
        <v>19</v>
      </c>
      <c r="H10" s="8" t="s">
        <v>20</v>
      </c>
      <c r="I10" s="8" t="s">
        <v>21</v>
      </c>
      <c r="J10" s="8" t="s">
        <v>22</v>
      </c>
      <c r="K10" s="9" t="s">
        <v>23</v>
      </c>
    </row>
    <row r="11" spans="1:16" ht="15.75" thickBot="1" x14ac:dyDescent="0.25">
      <c r="B11" s="6" t="s">
        <v>100</v>
      </c>
      <c r="C11" s="86">
        <v>1.9886006300835799</v>
      </c>
      <c r="D11" s="86">
        <v>1.9446333675196901</v>
      </c>
      <c r="E11" s="86">
        <v>1.94301777723345</v>
      </c>
      <c r="F11" s="86">
        <v>2.0078348386648299</v>
      </c>
      <c r="G11" s="86">
        <v>1.90759602458592</v>
      </c>
      <c r="H11" s="86">
        <v>1.9843818435965901</v>
      </c>
      <c r="I11" s="86">
        <v>1.9783287989126299</v>
      </c>
      <c r="J11" s="86">
        <v>1.94289664641879</v>
      </c>
      <c r="K11" s="58">
        <v>1.9861862949279701</v>
      </c>
    </row>
    <row r="12" spans="1:16" ht="15" x14ac:dyDescent="0.2">
      <c r="B12" s="10" t="s">
        <v>1</v>
      </c>
      <c r="C12" s="12">
        <v>19.926748275756836</v>
      </c>
      <c r="D12" s="12">
        <v>20.459112167358398</v>
      </c>
      <c r="E12" s="12">
        <v>19.999897003173828</v>
      </c>
      <c r="F12" s="12">
        <v>19.326059341430664</v>
      </c>
      <c r="G12" s="12">
        <v>19.85362434387207</v>
      </c>
      <c r="H12" s="12">
        <v>19.958786010742188</v>
      </c>
      <c r="I12" s="12">
        <v>16.216873168945313</v>
      </c>
      <c r="J12" s="12">
        <v>19.699474334716797</v>
      </c>
      <c r="K12" s="13">
        <v>19.955631256103516</v>
      </c>
    </row>
    <row r="13" spans="1:16" ht="15" x14ac:dyDescent="0.2">
      <c r="B13" s="14" t="s">
        <v>2</v>
      </c>
      <c r="C13" s="16">
        <v>19.021184921264648</v>
      </c>
      <c r="D13" s="16">
        <v>20.161722183227539</v>
      </c>
      <c r="E13" s="16">
        <v>20.065135955810547</v>
      </c>
      <c r="F13" s="16">
        <v>18.970090866088867</v>
      </c>
      <c r="G13" s="16">
        <v>19.821252822875977</v>
      </c>
      <c r="H13" s="16">
        <v>19.751937866210938</v>
      </c>
      <c r="I13" s="16">
        <v>16.105766296386719</v>
      </c>
      <c r="J13" s="16">
        <v>19.615690231323242</v>
      </c>
      <c r="K13" s="17">
        <v>19.564336776733398</v>
      </c>
    </row>
    <row r="14" spans="1:16" ht="15" x14ac:dyDescent="0.2">
      <c r="B14" s="18" t="s">
        <v>3</v>
      </c>
      <c r="C14" s="20">
        <v>19.571319580078125</v>
      </c>
      <c r="D14" s="20">
        <v>20.640705108642578</v>
      </c>
      <c r="E14" s="20">
        <v>20.340030670166016</v>
      </c>
      <c r="F14" s="20">
        <v>19.223243713378906</v>
      </c>
      <c r="G14" s="20">
        <v>20.123880386352539</v>
      </c>
      <c r="H14" s="20">
        <v>19.637493133544922</v>
      </c>
      <c r="I14" s="20">
        <v>16.157451629638672</v>
      </c>
      <c r="J14" s="20">
        <v>19.834249496459961</v>
      </c>
      <c r="K14" s="21">
        <v>19.79814338684082</v>
      </c>
    </row>
    <row r="15" spans="1:16" ht="15" x14ac:dyDescent="0.2">
      <c r="B15" s="22" t="s">
        <v>4</v>
      </c>
      <c r="C15" s="16">
        <v>21.581388473510742</v>
      </c>
      <c r="D15" s="16">
        <v>22.59181022644043</v>
      </c>
      <c r="E15" s="16">
        <v>22.817468643188477</v>
      </c>
      <c r="F15" s="16">
        <v>21.675081253051758</v>
      </c>
      <c r="G15" s="16">
        <v>22.339433670043945</v>
      </c>
      <c r="H15" s="16">
        <v>21.862083435058594</v>
      </c>
      <c r="I15" s="16">
        <v>6.6604585647583008</v>
      </c>
      <c r="J15" s="16">
        <v>21.970550537109375</v>
      </c>
      <c r="K15" s="17">
        <v>22.33399772644043</v>
      </c>
    </row>
    <row r="16" spans="1:16" ht="15" x14ac:dyDescent="0.2">
      <c r="B16" s="14" t="s">
        <v>5</v>
      </c>
      <c r="C16" s="16">
        <v>20.652242660522461</v>
      </c>
      <c r="D16" s="16">
        <v>22.162742614746094</v>
      </c>
      <c r="E16" s="16">
        <v>22.736690521240234</v>
      </c>
      <c r="F16" s="16">
        <v>20.912910461425781</v>
      </c>
      <c r="G16" s="16">
        <v>21.720111846923828</v>
      </c>
      <c r="H16" s="16">
        <v>20.955560684204102</v>
      </c>
      <c r="I16" s="16">
        <v>17.284835815429688</v>
      </c>
      <c r="J16" s="16">
        <v>21.361812591552734</v>
      </c>
      <c r="K16" s="17">
        <v>21.633295059204102</v>
      </c>
    </row>
    <row r="17" spans="1:11" ht="15" x14ac:dyDescent="0.2">
      <c r="B17" s="18" t="s">
        <v>6</v>
      </c>
      <c r="C17" s="20">
        <v>21.125385284423828</v>
      </c>
      <c r="D17" s="20">
        <v>22.438810348510742</v>
      </c>
      <c r="E17" s="20">
        <v>22.709403991699219</v>
      </c>
      <c r="F17" s="20">
        <v>21.077047348022461</v>
      </c>
      <c r="G17" s="20">
        <v>21.663434982299805</v>
      </c>
      <c r="H17" s="20">
        <v>21.224943161010742</v>
      </c>
      <c r="I17" s="20">
        <v>17.218593597412109</v>
      </c>
      <c r="J17" s="20">
        <v>21.551105499267578</v>
      </c>
      <c r="K17" s="21">
        <v>21.771102905273438</v>
      </c>
    </row>
    <row r="18" spans="1:11" ht="15" x14ac:dyDescent="0.2">
      <c r="B18" s="22" t="s">
        <v>27</v>
      </c>
      <c r="C18" s="16">
        <v>19.289621353149414</v>
      </c>
      <c r="D18" s="16">
        <v>19.623069763183594</v>
      </c>
      <c r="E18" s="16">
        <v>20.266336441040039</v>
      </c>
      <c r="F18" s="16">
        <v>19.312297821044922</v>
      </c>
      <c r="G18" s="16">
        <v>20.270168304443359</v>
      </c>
      <c r="H18" s="16">
        <v>20.233621597290039</v>
      </c>
      <c r="I18" s="16">
        <v>15.50977897644043</v>
      </c>
      <c r="J18" s="16">
        <v>19.358978271484375</v>
      </c>
      <c r="K18" s="17">
        <v>19.874612808227539</v>
      </c>
    </row>
    <row r="19" spans="1:11" ht="15" x14ac:dyDescent="0.2">
      <c r="B19" s="14" t="s">
        <v>28</v>
      </c>
      <c r="C19" s="16">
        <v>19.595922470092773</v>
      </c>
      <c r="D19" s="16">
        <v>20.831663131713867</v>
      </c>
      <c r="E19" s="16">
        <v>20.579351425170898</v>
      </c>
      <c r="F19" s="16">
        <v>19.520456314086914</v>
      </c>
      <c r="G19" s="16">
        <v>20.831783294677734</v>
      </c>
      <c r="H19" s="16">
        <v>20.233352661132813</v>
      </c>
      <c r="I19" s="16">
        <v>15.949995994567871</v>
      </c>
      <c r="J19" s="16">
        <v>19.459104537963867</v>
      </c>
      <c r="K19" s="17">
        <v>20.173158645629883</v>
      </c>
    </row>
    <row r="20" spans="1:11" ht="15" x14ac:dyDescent="0.2">
      <c r="B20" s="18" t="s">
        <v>29</v>
      </c>
      <c r="C20" s="20">
        <v>18.997394561767578</v>
      </c>
      <c r="D20" s="20">
        <v>19.383544921875</v>
      </c>
      <c r="E20" s="20">
        <v>19.60162353515625</v>
      </c>
      <c r="F20" s="20">
        <v>18.881797790527344</v>
      </c>
      <c r="G20" s="20">
        <v>19.466579437255859</v>
      </c>
      <c r="H20" s="20">
        <v>19.947795867919922</v>
      </c>
      <c r="I20" s="20">
        <v>14.893817901611328</v>
      </c>
      <c r="J20" s="20">
        <v>19.08830451965332</v>
      </c>
      <c r="K20" s="21">
        <v>19.576374053955078</v>
      </c>
    </row>
    <row r="21" spans="1:11" ht="15" x14ac:dyDescent="0.2">
      <c r="B21" s="22" t="s">
        <v>10</v>
      </c>
      <c r="C21" s="16">
        <v>19.550369262695313</v>
      </c>
      <c r="D21" s="16">
        <v>19.032461166381836</v>
      </c>
      <c r="E21" s="16">
        <v>20.911760330200195</v>
      </c>
      <c r="F21" s="16">
        <v>19.990671157836914</v>
      </c>
      <c r="G21" s="16">
        <v>19.134571075439453</v>
      </c>
      <c r="H21" s="16">
        <v>20.102062225341797</v>
      </c>
      <c r="I21" s="16">
        <v>16.087730407714844</v>
      </c>
      <c r="J21" s="16">
        <v>19.101545333862305</v>
      </c>
      <c r="K21" s="17">
        <v>20.531770706176758</v>
      </c>
    </row>
    <row r="22" spans="1:11" ht="15" x14ac:dyDescent="0.2">
      <c r="B22" s="14" t="s">
        <v>11</v>
      </c>
      <c r="C22" s="16">
        <v>19.5391845703125</v>
      </c>
      <c r="D22" s="16">
        <v>20.810205459594727</v>
      </c>
      <c r="E22" s="16">
        <v>20.470033645629883</v>
      </c>
      <c r="F22" s="16">
        <v>19.347393035888672</v>
      </c>
      <c r="G22" s="16">
        <v>20.021844863891602</v>
      </c>
      <c r="H22" s="16">
        <v>19.460058212280273</v>
      </c>
      <c r="I22" s="16">
        <v>16.1016845703125</v>
      </c>
      <c r="J22" s="16">
        <v>19.178098678588867</v>
      </c>
      <c r="K22" s="17">
        <v>20.076717376708984</v>
      </c>
    </row>
    <row r="23" spans="1:11" ht="15.75" thickBot="1" x14ac:dyDescent="0.25">
      <c r="B23" s="23" t="s">
        <v>12</v>
      </c>
      <c r="C23" s="25">
        <v>19.23991584777832</v>
      </c>
      <c r="D23" s="25">
        <v>20.788080215454102</v>
      </c>
      <c r="E23" s="25">
        <v>20.472894668579102</v>
      </c>
      <c r="F23" s="25">
        <v>19.239389419555664</v>
      </c>
      <c r="G23" s="25">
        <v>19.575494766235352</v>
      </c>
      <c r="H23" s="25">
        <v>20.079483032226563</v>
      </c>
      <c r="I23" s="25">
        <v>16.197965621948242</v>
      </c>
      <c r="J23" s="25">
        <v>19.462789535522461</v>
      </c>
      <c r="K23" s="26">
        <v>19.999233245849609</v>
      </c>
    </row>
    <row r="24" spans="1:11" x14ac:dyDescent="0.4">
      <c r="B24" s="27" t="s">
        <v>7</v>
      </c>
    </row>
    <row r="25" spans="1:11" ht="16.5" x14ac:dyDescent="0.4">
      <c r="B25" s="27" t="s">
        <v>90</v>
      </c>
    </row>
    <row r="27" spans="1:11" ht="15.75" thickBot="1" x14ac:dyDescent="0.45">
      <c r="A27" s="3" t="s">
        <v>8</v>
      </c>
    </row>
    <row r="28" spans="1:11" ht="15.75" thickBot="1" x14ac:dyDescent="0.25">
      <c r="B28" s="28"/>
      <c r="C28" s="80" t="s">
        <v>36</v>
      </c>
      <c r="D28" s="81"/>
      <c r="E28" s="82"/>
    </row>
    <row r="29" spans="1:11" ht="20.25" thickBot="1" x14ac:dyDescent="0.45">
      <c r="B29" s="6" t="s">
        <v>26</v>
      </c>
      <c r="C29" s="29" t="s">
        <v>30</v>
      </c>
      <c r="D29" s="30" t="s">
        <v>31</v>
      </c>
      <c r="E29" s="31" t="s">
        <v>32</v>
      </c>
    </row>
    <row r="30" spans="1:11" ht="15.75" thickBot="1" x14ac:dyDescent="0.45">
      <c r="B30" s="6" t="s">
        <v>100</v>
      </c>
      <c r="C30" s="87">
        <v>2.0774058530018098</v>
      </c>
      <c r="D30" s="30">
        <v>1.95744938634881</v>
      </c>
      <c r="E30" s="88">
        <v>1.96755017075169</v>
      </c>
    </row>
    <row r="31" spans="1:11" ht="15" x14ac:dyDescent="0.2">
      <c r="B31" s="10" t="s">
        <v>1</v>
      </c>
      <c r="C31" s="15">
        <v>20.457901000976563</v>
      </c>
      <c r="D31" s="16">
        <v>20.163314819335938</v>
      </c>
      <c r="E31" s="17">
        <v>20.667524337768555</v>
      </c>
    </row>
    <row r="32" spans="1:11" ht="15" x14ac:dyDescent="0.2">
      <c r="B32" s="14" t="s">
        <v>2</v>
      </c>
      <c r="C32" s="15">
        <v>20.220382690429688</v>
      </c>
      <c r="D32" s="16">
        <v>19.798873901367188</v>
      </c>
      <c r="E32" s="17">
        <v>20.290019989013672</v>
      </c>
    </row>
    <row r="33" spans="2:5" ht="15" x14ac:dyDescent="0.2">
      <c r="B33" s="18" t="s">
        <v>3</v>
      </c>
      <c r="C33" s="19">
        <v>20.434396743774414</v>
      </c>
      <c r="D33" s="20">
        <v>20.05457878112793</v>
      </c>
      <c r="E33" s="21">
        <v>20.387765884399414</v>
      </c>
    </row>
    <row r="34" spans="2:5" ht="15" x14ac:dyDescent="0.2">
      <c r="B34" s="22" t="s">
        <v>4</v>
      </c>
      <c r="C34" s="15">
        <v>23.065986633300781</v>
      </c>
      <c r="D34" s="16">
        <v>22.317560195922852</v>
      </c>
      <c r="E34" s="17">
        <v>23.11749267578125</v>
      </c>
    </row>
    <row r="35" spans="2:5" ht="15" x14ac:dyDescent="0.2">
      <c r="B35" s="14" t="s">
        <v>5</v>
      </c>
      <c r="C35" s="15">
        <v>21.665563583374023</v>
      </c>
      <c r="D35" s="16">
        <v>21.679969787597656</v>
      </c>
      <c r="E35" s="17">
        <v>21.87425422668457</v>
      </c>
    </row>
    <row r="36" spans="2:5" ht="15" x14ac:dyDescent="0.2">
      <c r="B36" s="18" t="s">
        <v>6</v>
      </c>
      <c r="C36" s="19">
        <v>22.243671417236328</v>
      </c>
      <c r="D36" s="20">
        <v>21.914976119995117</v>
      </c>
      <c r="E36" s="21">
        <v>22.331525802612305</v>
      </c>
    </row>
    <row r="37" spans="2:5" ht="15" x14ac:dyDescent="0.2">
      <c r="B37" s="22" t="s">
        <v>27</v>
      </c>
      <c r="C37" s="15">
        <v>20.800159454345703</v>
      </c>
      <c r="D37" s="16">
        <v>20.060060501098633</v>
      </c>
      <c r="E37" s="17">
        <v>20.539983749389648</v>
      </c>
    </row>
    <row r="38" spans="2:5" ht="15" x14ac:dyDescent="0.2">
      <c r="B38" s="14" t="s">
        <v>28</v>
      </c>
      <c r="C38" s="15">
        <v>20.948240280151367</v>
      </c>
      <c r="D38" s="16">
        <v>20.296728134155273</v>
      </c>
      <c r="E38" s="17">
        <v>20.890464782714844</v>
      </c>
    </row>
    <row r="39" spans="2:5" ht="15" x14ac:dyDescent="0.2">
      <c r="B39" s="18" t="s">
        <v>29</v>
      </c>
      <c r="C39" s="19">
        <v>20.130058288574219</v>
      </c>
      <c r="D39" s="20">
        <v>19.635303497314453</v>
      </c>
      <c r="E39" s="21">
        <v>20.188478469848633</v>
      </c>
    </row>
    <row r="40" spans="2:5" ht="15" x14ac:dyDescent="0.2">
      <c r="B40" s="22" t="s">
        <v>10</v>
      </c>
      <c r="C40" s="15">
        <v>20.928478240966797</v>
      </c>
      <c r="D40" s="16">
        <v>20.739128112792969</v>
      </c>
      <c r="E40" s="17">
        <v>21.130958557128906</v>
      </c>
    </row>
    <row r="41" spans="2:5" ht="15" x14ac:dyDescent="0.2">
      <c r="B41" s="14" t="s">
        <v>11</v>
      </c>
      <c r="C41" s="15">
        <v>20.648490905761719</v>
      </c>
      <c r="D41" s="16">
        <v>20.234064102172852</v>
      </c>
      <c r="E41" s="17">
        <v>20.941631317138672</v>
      </c>
    </row>
    <row r="42" spans="2:5" ht="15.75" thickBot="1" x14ac:dyDescent="0.25">
      <c r="B42" s="23" t="s">
        <v>12</v>
      </c>
      <c r="C42" s="24">
        <v>20.546869277954102</v>
      </c>
      <c r="D42" s="25">
        <v>20.362699508666992</v>
      </c>
      <c r="E42" s="26">
        <v>20.437726974487305</v>
      </c>
    </row>
    <row r="43" spans="2:5" ht="16.5" x14ac:dyDescent="0.4">
      <c r="B43" s="27" t="s">
        <v>33</v>
      </c>
    </row>
    <row r="44" spans="2:5" ht="16.5" x14ac:dyDescent="0.4">
      <c r="B44" s="27" t="s">
        <v>43</v>
      </c>
    </row>
    <row r="45" spans="2:5" ht="16.5" x14ac:dyDescent="0.4">
      <c r="B45" s="27" t="s">
        <v>34</v>
      </c>
    </row>
    <row r="46" spans="2:5" x14ac:dyDescent="0.4">
      <c r="B46" s="27" t="s">
        <v>7</v>
      </c>
    </row>
    <row r="47" spans="2:5" ht="16.5" x14ac:dyDescent="0.4">
      <c r="B47" s="27" t="s">
        <v>90</v>
      </c>
    </row>
  </sheetData>
  <mergeCells count="3">
    <mergeCell ref="A3:P3"/>
    <mergeCell ref="C28:E28"/>
    <mergeCell ref="C9:K9"/>
  </mergeCells>
  <phoneticPr fontId="1"/>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A65F4F-B2A0-45B8-B646-2EC489B7121E}">
  <dimension ref="A1:P47"/>
  <sheetViews>
    <sheetView workbookViewId="0">
      <selection activeCell="A3" sqref="A3:P3"/>
    </sheetView>
  </sheetViews>
  <sheetFormatPr defaultRowHeight="14.25" x14ac:dyDescent="0.4"/>
  <cols>
    <col min="1" max="1" width="9" style="5"/>
    <col min="2" max="2" width="20" style="5" customWidth="1"/>
    <col min="3" max="8" width="9.25" style="5" bestFit="1" customWidth="1"/>
    <col min="9" max="9" width="9" style="5"/>
    <col min="10" max="11" width="9.25" style="5" bestFit="1" customWidth="1"/>
    <col min="12" max="16384" width="9" style="5"/>
  </cols>
  <sheetData>
    <row r="1" spans="1:16" s="3" customFormat="1" ht="36.75" customHeight="1" x14ac:dyDescent="0.4">
      <c r="A1" s="1" t="s">
        <v>9</v>
      </c>
      <c r="B1" s="2"/>
      <c r="C1" s="2"/>
      <c r="D1" s="2"/>
      <c r="E1" s="2"/>
      <c r="F1" s="2"/>
      <c r="G1" s="2"/>
      <c r="H1" s="2"/>
    </row>
    <row r="2" spans="1:16" s="3" customFormat="1" ht="36.75" customHeight="1" x14ac:dyDescent="0.4">
      <c r="A2" s="1" t="s">
        <v>39</v>
      </c>
      <c r="B2" s="2"/>
      <c r="C2" s="2"/>
      <c r="D2" s="2"/>
      <c r="E2" s="2"/>
      <c r="F2" s="2"/>
      <c r="G2" s="2"/>
      <c r="H2" s="2"/>
    </row>
    <row r="3" spans="1:16" s="4" customFormat="1" ht="77.25" customHeight="1" x14ac:dyDescent="0.4">
      <c r="A3" s="98" t="s">
        <v>104</v>
      </c>
      <c r="B3" s="98"/>
      <c r="C3" s="98"/>
      <c r="D3" s="98"/>
      <c r="E3" s="98"/>
      <c r="F3" s="98"/>
      <c r="G3" s="98"/>
      <c r="H3" s="98"/>
      <c r="I3" s="98"/>
      <c r="J3" s="98"/>
      <c r="K3" s="98"/>
      <c r="L3" s="98"/>
      <c r="M3" s="98"/>
      <c r="N3" s="98"/>
      <c r="O3" s="98"/>
      <c r="P3" s="98"/>
    </row>
    <row r="4" spans="1:16" ht="36" customHeight="1" x14ac:dyDescent="0.4"/>
    <row r="8" spans="1:16" s="3" customFormat="1" ht="15.75" thickBot="1" x14ac:dyDescent="0.45">
      <c r="A8" s="3" t="s">
        <v>0</v>
      </c>
      <c r="B8" s="2"/>
    </row>
    <row r="9" spans="1:16" ht="19.5" customHeight="1" thickBot="1" x14ac:dyDescent="0.45">
      <c r="B9" s="2"/>
      <c r="C9" s="77" t="s">
        <v>42</v>
      </c>
      <c r="D9" s="78"/>
      <c r="E9" s="78"/>
      <c r="F9" s="78"/>
      <c r="G9" s="78"/>
      <c r="H9" s="78"/>
      <c r="I9" s="78"/>
      <c r="J9" s="78"/>
      <c r="K9" s="78"/>
      <c r="L9" s="79"/>
    </row>
    <row r="10" spans="1:16" ht="20.25" thickBot="1" x14ac:dyDescent="0.25">
      <c r="B10" s="6" t="s">
        <v>26</v>
      </c>
      <c r="C10" s="7" t="s">
        <v>40</v>
      </c>
      <c r="D10" s="8" t="s">
        <v>41</v>
      </c>
      <c r="E10" s="8" t="s">
        <v>15</v>
      </c>
      <c r="F10" s="8" t="s">
        <v>16</v>
      </c>
      <c r="G10" s="8" t="s">
        <v>17</v>
      </c>
      <c r="H10" s="8" t="s">
        <v>18</v>
      </c>
      <c r="I10" s="8" t="s">
        <v>19</v>
      </c>
      <c r="J10" s="8" t="s">
        <v>21</v>
      </c>
      <c r="K10" s="8" t="s">
        <v>22</v>
      </c>
      <c r="L10" s="9" t="s">
        <v>23</v>
      </c>
    </row>
    <row r="11" spans="1:16" ht="15.75" thickBot="1" x14ac:dyDescent="0.25">
      <c r="B11" s="6" t="s">
        <v>100</v>
      </c>
      <c r="C11" s="56">
        <v>1.9827991236370499</v>
      </c>
      <c r="D11" s="57">
        <v>2.0388701407175698</v>
      </c>
      <c r="E11" s="57">
        <v>1.9340753452081301</v>
      </c>
      <c r="F11" s="57">
        <v>1.92391914602583</v>
      </c>
      <c r="G11" s="57">
        <v>1.9717413149377201</v>
      </c>
      <c r="H11" s="57">
        <v>1.9530523840298499</v>
      </c>
      <c r="I11" s="57">
        <v>1.90759602458592</v>
      </c>
      <c r="J11" s="57">
        <v>1.9187387794922</v>
      </c>
      <c r="K11" s="57">
        <v>1.9862622425576499</v>
      </c>
      <c r="L11" s="58">
        <v>2.0226573406498001</v>
      </c>
    </row>
    <row r="12" spans="1:16" ht="15" x14ac:dyDescent="0.2">
      <c r="B12" s="10" t="s">
        <v>1</v>
      </c>
      <c r="C12" s="11">
        <v>19.655513763427734</v>
      </c>
      <c r="D12" s="12">
        <v>19.753826141357422</v>
      </c>
      <c r="E12" s="12">
        <v>19.004661560058594</v>
      </c>
      <c r="F12" s="12">
        <v>18.633798599243164</v>
      </c>
      <c r="G12" s="12">
        <v>22.558135986328125</v>
      </c>
      <c r="H12" s="12">
        <v>19.684331893920898</v>
      </c>
      <c r="I12" s="12">
        <v>21.336118698120117</v>
      </c>
      <c r="J12" s="12">
        <v>20.852180480957031</v>
      </c>
      <c r="K12" s="12">
        <v>19.008806228637695</v>
      </c>
      <c r="L12" s="13">
        <v>20.870847702026367</v>
      </c>
    </row>
    <row r="13" spans="1:16" ht="15" x14ac:dyDescent="0.2">
      <c r="B13" s="14" t="s">
        <v>2</v>
      </c>
      <c r="C13" s="15">
        <v>19.501529693603516</v>
      </c>
      <c r="D13" s="16">
        <v>19.647279739379883</v>
      </c>
      <c r="E13" s="16">
        <v>18.912569046020508</v>
      </c>
      <c r="F13" s="16">
        <v>18.910652160644531</v>
      </c>
      <c r="G13" s="16">
        <v>23.211002349853516</v>
      </c>
      <c r="H13" s="16">
        <v>19.989406585693359</v>
      </c>
      <c r="I13" s="16">
        <v>21.463163375854492</v>
      </c>
      <c r="J13" s="16">
        <v>20.828899383544922</v>
      </c>
      <c r="K13" s="16">
        <v>19.05769157409668</v>
      </c>
      <c r="L13" s="17">
        <v>20.477550506591797</v>
      </c>
    </row>
    <row r="14" spans="1:16" ht="15" x14ac:dyDescent="0.2">
      <c r="B14" s="18" t="s">
        <v>3</v>
      </c>
      <c r="C14" s="19">
        <v>19.93012809753418</v>
      </c>
      <c r="D14" s="20">
        <v>19.978986740112305</v>
      </c>
      <c r="E14" s="20">
        <v>19.137657165527344</v>
      </c>
      <c r="F14" s="20">
        <v>19.279525756835938</v>
      </c>
      <c r="G14" s="20">
        <v>23.606269836425781</v>
      </c>
      <c r="H14" s="20">
        <v>20.586700439453125</v>
      </c>
      <c r="I14" s="20">
        <v>21.55064582824707</v>
      </c>
      <c r="J14" s="20">
        <v>21.29005241394043</v>
      </c>
      <c r="K14" s="20">
        <v>19.563526153564453</v>
      </c>
      <c r="L14" s="21">
        <v>21.181528091430664</v>
      </c>
    </row>
    <row r="15" spans="1:16" ht="15" x14ac:dyDescent="0.2">
      <c r="B15" s="22" t="s">
        <v>4</v>
      </c>
      <c r="C15" s="15">
        <v>21.916658401489258</v>
      </c>
      <c r="D15" s="16">
        <v>21.961967468261719</v>
      </c>
      <c r="E15" s="16">
        <v>20.723430633544922</v>
      </c>
      <c r="F15" s="16">
        <v>21.398630142211914</v>
      </c>
      <c r="G15" s="16">
        <v>25.222896575927734</v>
      </c>
      <c r="H15" s="16">
        <v>22.436769485473633</v>
      </c>
      <c r="I15" s="16">
        <v>23.491764068603516</v>
      </c>
      <c r="J15" s="16">
        <v>23.331323623657227</v>
      </c>
      <c r="K15" s="16">
        <v>21.423084259033203</v>
      </c>
      <c r="L15" s="17">
        <v>22.830785751342773</v>
      </c>
    </row>
    <row r="16" spans="1:16" ht="15" x14ac:dyDescent="0.2">
      <c r="B16" s="14" t="s">
        <v>5</v>
      </c>
      <c r="C16" s="15">
        <v>22.153682708740234</v>
      </c>
      <c r="D16" s="16">
        <v>22.259057998657227</v>
      </c>
      <c r="E16" s="16">
        <v>21.059650421142578</v>
      </c>
      <c r="F16" s="16">
        <v>21.591289520263672</v>
      </c>
      <c r="G16" s="16">
        <v>26.105382919311523</v>
      </c>
      <c r="H16" s="16">
        <v>22.849506378173828</v>
      </c>
      <c r="I16" s="16">
        <v>23.808198928833008</v>
      </c>
      <c r="J16" s="16">
        <v>23.602781295776367</v>
      </c>
      <c r="K16" s="16">
        <v>21.65382194519043</v>
      </c>
      <c r="L16" s="17">
        <v>23.202569961547852</v>
      </c>
    </row>
    <row r="17" spans="1:12" ht="15" x14ac:dyDescent="0.2">
      <c r="B17" s="18" t="s">
        <v>6</v>
      </c>
      <c r="C17" s="19">
        <v>22.123968124389648</v>
      </c>
      <c r="D17" s="20">
        <v>22.400915145874023</v>
      </c>
      <c r="E17" s="20">
        <v>21.115924835205078</v>
      </c>
      <c r="F17" s="20">
        <v>21.698549270629883</v>
      </c>
      <c r="G17" s="20">
        <v>24.539957046508789</v>
      </c>
      <c r="H17" s="20">
        <v>22.85417366027832</v>
      </c>
      <c r="I17" s="20">
        <v>23.854198455810547</v>
      </c>
      <c r="J17" s="20">
        <v>23.539749145507813</v>
      </c>
      <c r="K17" s="20">
        <v>21.543548583984375</v>
      </c>
      <c r="L17" s="21">
        <v>23.080635070800781</v>
      </c>
    </row>
    <row r="18" spans="1:12" ht="15" x14ac:dyDescent="0.2">
      <c r="B18" s="22" t="s">
        <v>27</v>
      </c>
      <c r="C18" s="15">
        <v>19.769950866699219</v>
      </c>
      <c r="D18" s="16">
        <v>19.582908630371094</v>
      </c>
      <c r="E18" s="16">
        <v>18.431854248046875</v>
      </c>
      <c r="F18" s="16">
        <v>18.963302612304688</v>
      </c>
      <c r="G18" s="16">
        <v>22.318622589111328</v>
      </c>
      <c r="H18" s="16">
        <v>20.371318817138672</v>
      </c>
      <c r="I18" s="16">
        <v>21.131999969482422</v>
      </c>
      <c r="J18" s="16">
        <v>20.48478889465332</v>
      </c>
      <c r="K18" s="16">
        <v>19.238668441772461</v>
      </c>
      <c r="L18" s="17">
        <v>20.275482177734375</v>
      </c>
    </row>
    <row r="19" spans="1:12" ht="15" x14ac:dyDescent="0.2">
      <c r="B19" s="14" t="s">
        <v>28</v>
      </c>
      <c r="C19" s="15">
        <v>19.431665420532227</v>
      </c>
      <c r="D19" s="16">
        <v>19.450885772705078</v>
      </c>
      <c r="E19" s="16">
        <v>18.40052604675293</v>
      </c>
      <c r="F19" s="16">
        <v>18.915315628051758</v>
      </c>
      <c r="G19" s="16">
        <v>23.107458114624023</v>
      </c>
      <c r="H19" s="16">
        <v>20.322221755981445</v>
      </c>
      <c r="I19" s="16">
        <v>20.348169326782227</v>
      </c>
      <c r="J19" s="16">
        <v>20.333599090576172</v>
      </c>
      <c r="K19" s="16">
        <v>19.171918869018555</v>
      </c>
      <c r="L19" s="17">
        <v>19.640085220336914</v>
      </c>
    </row>
    <row r="20" spans="1:12" ht="15" x14ac:dyDescent="0.2">
      <c r="B20" s="18" t="s">
        <v>29</v>
      </c>
      <c r="C20" s="19">
        <v>19.295316696166992</v>
      </c>
      <c r="D20" s="20">
        <v>19.299814224243164</v>
      </c>
      <c r="E20" s="20">
        <v>18.364501953125</v>
      </c>
      <c r="F20" s="20">
        <v>18.906068801879883</v>
      </c>
      <c r="G20" s="20">
        <v>23.306278228759766</v>
      </c>
      <c r="H20" s="20">
        <v>20.265983581542969</v>
      </c>
      <c r="I20" s="20">
        <v>18.555953979492188</v>
      </c>
      <c r="J20" s="20">
        <v>20.754434585571289</v>
      </c>
      <c r="K20" s="20">
        <v>19.205944061279297</v>
      </c>
      <c r="L20" s="21">
        <v>18.300582885742188</v>
      </c>
    </row>
    <row r="21" spans="1:12" ht="15" x14ac:dyDescent="0.2">
      <c r="B21" s="22" t="s">
        <v>10</v>
      </c>
      <c r="C21" s="15">
        <v>19.714319229125977</v>
      </c>
      <c r="D21" s="16">
        <v>19.761529922485352</v>
      </c>
      <c r="E21" s="16">
        <v>18.650270462036133</v>
      </c>
      <c r="F21" s="16">
        <v>18.480110168457031</v>
      </c>
      <c r="G21" s="16">
        <v>22.634571075439453</v>
      </c>
      <c r="H21" s="16">
        <v>19.440481185913086</v>
      </c>
      <c r="I21" s="16">
        <v>19.287809371948242</v>
      </c>
      <c r="J21" s="16">
        <v>20.682111740112305</v>
      </c>
      <c r="K21" s="16">
        <v>19.003755569458008</v>
      </c>
      <c r="L21" s="17">
        <v>18.593973159790039</v>
      </c>
    </row>
    <row r="22" spans="1:12" ht="15" x14ac:dyDescent="0.2">
      <c r="B22" s="14" t="s">
        <v>11</v>
      </c>
      <c r="C22" s="15">
        <v>19.44580078125</v>
      </c>
      <c r="D22" s="16">
        <v>19.587331771850586</v>
      </c>
      <c r="E22" s="16">
        <v>18.566974639892578</v>
      </c>
      <c r="F22" s="16">
        <v>18.49622917175293</v>
      </c>
      <c r="G22" s="16">
        <v>22.632698059082031</v>
      </c>
      <c r="H22" s="16">
        <v>19.911033630371094</v>
      </c>
      <c r="I22" s="16">
        <v>18.759565353393555</v>
      </c>
      <c r="J22" s="16">
        <v>20.774137496948242</v>
      </c>
      <c r="K22" s="16">
        <v>18.961563110351563</v>
      </c>
      <c r="L22" s="17">
        <v>19.241165161132813</v>
      </c>
    </row>
    <row r="23" spans="1:12" ht="15.75" thickBot="1" x14ac:dyDescent="0.25">
      <c r="B23" s="23" t="s">
        <v>12</v>
      </c>
      <c r="C23" s="24">
        <v>19.914644241333008</v>
      </c>
      <c r="D23" s="25">
        <v>19.880975723266602</v>
      </c>
      <c r="E23" s="25">
        <v>18.60890007019043</v>
      </c>
      <c r="F23" s="25">
        <v>18.460056304931641</v>
      </c>
      <c r="G23" s="25">
        <v>23.326171875</v>
      </c>
      <c r="H23" s="25">
        <v>19.94172477722168</v>
      </c>
      <c r="I23" s="25">
        <v>21.27372932434082</v>
      </c>
      <c r="J23" s="25">
        <v>20.648126602172852</v>
      </c>
      <c r="K23" s="25">
        <v>19.030431747436523</v>
      </c>
      <c r="L23" s="26">
        <v>20.000282287597656</v>
      </c>
    </row>
    <row r="24" spans="1:12" x14ac:dyDescent="0.4">
      <c r="B24" s="27" t="s">
        <v>7</v>
      </c>
    </row>
    <row r="25" spans="1:12" ht="16.5" x14ac:dyDescent="0.4">
      <c r="B25" s="27" t="s">
        <v>90</v>
      </c>
    </row>
    <row r="27" spans="1:12" ht="15.75" thickBot="1" x14ac:dyDescent="0.45">
      <c r="A27" s="3" t="s">
        <v>8</v>
      </c>
    </row>
    <row r="28" spans="1:12" ht="15.75" thickBot="1" x14ac:dyDescent="0.25">
      <c r="B28" s="28"/>
      <c r="C28" s="80" t="s">
        <v>51</v>
      </c>
      <c r="D28" s="81"/>
      <c r="E28" s="82"/>
    </row>
    <row r="29" spans="1:12" ht="20.25" thickBot="1" x14ac:dyDescent="0.45">
      <c r="B29" s="6" t="s">
        <v>26</v>
      </c>
      <c r="C29" s="29" t="s">
        <v>30</v>
      </c>
      <c r="D29" s="32" t="s">
        <v>44</v>
      </c>
      <c r="E29" s="31" t="s">
        <v>98</v>
      </c>
    </row>
    <row r="30" spans="1:12" ht="15.75" thickBot="1" x14ac:dyDescent="0.45">
      <c r="B30" s="6" t="s">
        <v>100</v>
      </c>
      <c r="C30" s="29">
        <v>2.0372207307507799</v>
      </c>
      <c r="D30" s="32">
        <v>1.9391897484162299</v>
      </c>
      <c r="E30" s="31">
        <v>1.96216485798301</v>
      </c>
    </row>
    <row r="31" spans="1:12" ht="15" x14ac:dyDescent="0.2">
      <c r="B31" s="10" t="s">
        <v>1</v>
      </c>
      <c r="C31" s="15">
        <v>19.777408599853516</v>
      </c>
      <c r="D31" s="16">
        <v>20.371952056884766</v>
      </c>
      <c r="E31" s="17">
        <v>23.966907501220703</v>
      </c>
    </row>
    <row r="32" spans="1:12" ht="15" x14ac:dyDescent="0.2">
      <c r="B32" s="14" t="s">
        <v>2</v>
      </c>
      <c r="C32" s="15">
        <v>20.093038558959961</v>
      </c>
      <c r="D32" s="16">
        <v>20.139533996582031</v>
      </c>
      <c r="E32" s="17">
        <v>23.143651962280273</v>
      </c>
    </row>
    <row r="33" spans="2:5" ht="15" x14ac:dyDescent="0.2">
      <c r="B33" s="18" t="s">
        <v>3</v>
      </c>
      <c r="C33" s="19">
        <v>20.595193862915039</v>
      </c>
      <c r="D33" s="20">
        <v>20.713333129882813</v>
      </c>
      <c r="E33" s="21">
        <v>23.571355819702148</v>
      </c>
    </row>
    <row r="34" spans="2:5" ht="15" x14ac:dyDescent="0.2">
      <c r="B34" s="22" t="s">
        <v>4</v>
      </c>
      <c r="C34" s="15">
        <v>22.269247055053711</v>
      </c>
      <c r="D34" s="16">
        <v>22.426067352294922</v>
      </c>
      <c r="E34" s="17">
        <v>25.578424453735352</v>
      </c>
    </row>
    <row r="35" spans="2:5" ht="15" x14ac:dyDescent="0.2">
      <c r="B35" s="14" t="s">
        <v>5</v>
      </c>
      <c r="C35" s="15">
        <v>22.852046966552734</v>
      </c>
      <c r="D35" s="16">
        <v>22.863132476806641</v>
      </c>
      <c r="E35" s="17">
        <v>25.907232284545898</v>
      </c>
    </row>
    <row r="36" spans="2:5" ht="15" x14ac:dyDescent="0.2">
      <c r="B36" s="18" t="s">
        <v>6</v>
      </c>
      <c r="C36" s="19">
        <v>22.910337448120117</v>
      </c>
      <c r="D36" s="20">
        <v>23.068517684936523</v>
      </c>
      <c r="E36" s="21">
        <v>25.882072448730469</v>
      </c>
    </row>
    <row r="37" spans="2:5" ht="15" x14ac:dyDescent="0.2">
      <c r="B37" s="22" t="s">
        <v>27</v>
      </c>
      <c r="C37" s="15">
        <v>19.988544464111328</v>
      </c>
      <c r="D37" s="16">
        <v>20.132059097290039</v>
      </c>
      <c r="E37" s="17">
        <v>23.312150955200195</v>
      </c>
    </row>
    <row r="38" spans="2:5" ht="15" x14ac:dyDescent="0.2">
      <c r="B38" s="14" t="s">
        <v>28</v>
      </c>
      <c r="C38" s="15">
        <v>19.911903381347656</v>
      </c>
      <c r="D38" s="16">
        <v>19.688957214355469</v>
      </c>
      <c r="E38" s="17">
        <v>22.819862365722656</v>
      </c>
    </row>
    <row r="39" spans="2:5" ht="15" x14ac:dyDescent="0.2">
      <c r="B39" s="18" t="s">
        <v>29</v>
      </c>
      <c r="C39" s="19">
        <v>19.970434188842773</v>
      </c>
      <c r="D39" s="20">
        <v>18.873382568359375</v>
      </c>
      <c r="E39" s="21">
        <v>23.090068817138672</v>
      </c>
    </row>
    <row r="40" spans="2:5" ht="15" x14ac:dyDescent="0.2">
      <c r="B40" s="22" t="s">
        <v>10</v>
      </c>
      <c r="C40" s="15">
        <v>19.962596893310547</v>
      </c>
      <c r="D40" s="16">
        <v>18.946653366088867</v>
      </c>
      <c r="E40" s="17">
        <v>22.816301345825195</v>
      </c>
    </row>
    <row r="41" spans="2:5" ht="15" x14ac:dyDescent="0.2">
      <c r="B41" s="14" t="s">
        <v>11</v>
      </c>
      <c r="C41" s="15">
        <v>19.808080673217773</v>
      </c>
      <c r="D41" s="16">
        <v>19.323802947998047</v>
      </c>
      <c r="E41" s="17">
        <v>22.386281967163086</v>
      </c>
    </row>
    <row r="42" spans="2:5" ht="15.75" thickBot="1" x14ac:dyDescent="0.25">
      <c r="B42" s="23" t="s">
        <v>12</v>
      </c>
      <c r="C42" s="24">
        <v>19.953426361083984</v>
      </c>
      <c r="D42" s="25">
        <v>20.153470993041992</v>
      </c>
      <c r="E42" s="26">
        <v>22.837963104248047</v>
      </c>
    </row>
    <row r="43" spans="2:5" ht="16.5" x14ac:dyDescent="0.4">
      <c r="B43" s="27" t="s">
        <v>96</v>
      </c>
    </row>
    <row r="44" spans="2:5" ht="16.5" x14ac:dyDescent="0.4">
      <c r="B44" s="27" t="s">
        <v>97</v>
      </c>
    </row>
    <row r="45" spans="2:5" ht="16.5" x14ac:dyDescent="0.4">
      <c r="B45" s="27" t="s">
        <v>99</v>
      </c>
    </row>
    <row r="46" spans="2:5" x14ac:dyDescent="0.4">
      <c r="B46" s="27" t="s">
        <v>7</v>
      </c>
    </row>
    <row r="47" spans="2:5" ht="16.5" x14ac:dyDescent="0.4">
      <c r="B47" s="27" t="s">
        <v>90</v>
      </c>
    </row>
  </sheetData>
  <mergeCells count="3">
    <mergeCell ref="A3:P3"/>
    <mergeCell ref="C28:E28"/>
    <mergeCell ref="C9:L9"/>
  </mergeCells>
  <phoneticPr fontId="1"/>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B2D39D-DDA6-40BB-B0FD-2B51BC4E98B5}">
  <dimension ref="A1:P47"/>
  <sheetViews>
    <sheetView workbookViewId="0">
      <selection activeCell="A3" sqref="A3:P3"/>
    </sheetView>
  </sheetViews>
  <sheetFormatPr defaultRowHeight="14.25" x14ac:dyDescent="0.4"/>
  <cols>
    <col min="1" max="1" width="9" style="5"/>
    <col min="2" max="2" width="21.375" style="5" customWidth="1"/>
    <col min="3" max="16384" width="9" style="5"/>
  </cols>
  <sheetData>
    <row r="1" spans="1:16" s="3" customFormat="1" ht="36.75" customHeight="1" x14ac:dyDescent="0.4">
      <c r="A1" s="1" t="s">
        <v>9</v>
      </c>
      <c r="B1" s="2"/>
      <c r="C1" s="2"/>
      <c r="D1" s="2"/>
      <c r="E1" s="2"/>
      <c r="F1" s="2"/>
      <c r="G1" s="2"/>
      <c r="H1" s="2"/>
    </row>
    <row r="2" spans="1:16" s="3" customFormat="1" ht="36.75" customHeight="1" x14ac:dyDescent="0.4">
      <c r="A2" s="1" t="s">
        <v>45</v>
      </c>
      <c r="B2" s="2"/>
      <c r="C2" s="2"/>
      <c r="D2" s="2"/>
      <c r="E2" s="2"/>
      <c r="F2" s="2"/>
      <c r="G2" s="2"/>
      <c r="H2" s="2"/>
    </row>
    <row r="3" spans="1:16" s="4" customFormat="1" ht="77.25" customHeight="1" x14ac:dyDescent="0.4">
      <c r="A3" s="98" t="s">
        <v>105</v>
      </c>
      <c r="B3" s="98"/>
      <c r="C3" s="98"/>
      <c r="D3" s="98"/>
      <c r="E3" s="98"/>
      <c r="F3" s="98"/>
      <c r="G3" s="98"/>
      <c r="H3" s="98"/>
      <c r="I3" s="98"/>
      <c r="J3" s="98"/>
      <c r="K3" s="98"/>
      <c r="L3" s="98"/>
      <c r="M3" s="98"/>
      <c r="N3" s="98"/>
      <c r="O3" s="98"/>
      <c r="P3" s="98"/>
    </row>
    <row r="4" spans="1:16" ht="39" customHeight="1" x14ac:dyDescent="0.4"/>
    <row r="8" spans="1:16" s="3" customFormat="1" ht="15.75" thickBot="1" x14ac:dyDescent="0.45">
      <c r="A8" s="3" t="s">
        <v>64</v>
      </c>
      <c r="B8" s="2"/>
    </row>
    <row r="9" spans="1:16" ht="15.75" thickBot="1" x14ac:dyDescent="0.45">
      <c r="B9" s="2"/>
      <c r="C9" s="77" t="s">
        <v>47</v>
      </c>
      <c r="D9" s="78"/>
      <c r="E9" s="78"/>
      <c r="F9" s="78"/>
      <c r="G9" s="78"/>
      <c r="H9" s="78"/>
      <c r="I9" s="78"/>
      <c r="J9" s="78"/>
      <c r="K9" s="78"/>
      <c r="L9" s="78"/>
      <c r="M9" s="79"/>
    </row>
    <row r="10" spans="1:16" ht="20.25" thickBot="1" x14ac:dyDescent="0.25">
      <c r="B10" s="6" t="s">
        <v>26</v>
      </c>
      <c r="C10" s="7" t="s">
        <v>13</v>
      </c>
      <c r="D10" s="8" t="s">
        <v>14</v>
      </c>
      <c r="E10" s="8" t="s">
        <v>15</v>
      </c>
      <c r="F10" s="8" t="s">
        <v>16</v>
      </c>
      <c r="G10" s="8" t="s">
        <v>17</v>
      </c>
      <c r="H10" s="8" t="s">
        <v>18</v>
      </c>
      <c r="I10" s="8" t="s">
        <v>19</v>
      </c>
      <c r="J10" s="8" t="s">
        <v>20</v>
      </c>
      <c r="K10" s="8" t="s">
        <v>21</v>
      </c>
      <c r="L10" s="8" t="s">
        <v>22</v>
      </c>
      <c r="M10" s="9" t="s">
        <v>23</v>
      </c>
    </row>
    <row r="11" spans="1:16" ht="15.75" thickBot="1" x14ac:dyDescent="0.25">
      <c r="B11" s="6" t="s">
        <v>100</v>
      </c>
      <c r="C11" s="86">
        <v>1.9852613389623599</v>
      </c>
      <c r="D11" s="86">
        <v>1.9520774275512101</v>
      </c>
      <c r="E11" s="86">
        <v>1.9886006300835799</v>
      </c>
      <c r="F11" s="86">
        <v>1.9446333675196901</v>
      </c>
      <c r="G11" s="86">
        <v>1.94301777723345</v>
      </c>
      <c r="H11" s="86">
        <v>2.0078348386648299</v>
      </c>
      <c r="I11" s="86">
        <v>1.90759602458592</v>
      </c>
      <c r="J11" s="86">
        <v>1.9843818435965901</v>
      </c>
      <c r="K11" s="86">
        <v>1.9783287989126299</v>
      </c>
      <c r="L11" s="86">
        <v>1.94289664641879</v>
      </c>
      <c r="M11" s="58">
        <v>1.9861862949279701</v>
      </c>
    </row>
    <row r="12" spans="1:16" ht="15" x14ac:dyDescent="0.2">
      <c r="B12" s="10" t="s">
        <v>1</v>
      </c>
      <c r="C12" s="34">
        <v>19.229146957397461</v>
      </c>
      <c r="D12" s="35">
        <v>19.404485702514648</v>
      </c>
      <c r="E12" s="35">
        <v>18.550737380981445</v>
      </c>
      <c r="F12" s="35">
        <v>23.133424758911133</v>
      </c>
      <c r="G12" s="35">
        <v>20.638080596923828</v>
      </c>
      <c r="H12" s="35">
        <v>20.29640007019043</v>
      </c>
      <c r="I12" s="35">
        <v>19.298496246337891</v>
      </c>
      <c r="J12" s="35">
        <v>19.510812759399414</v>
      </c>
      <c r="K12" s="35">
        <v>18.933034896850586</v>
      </c>
      <c r="L12" s="35">
        <v>19.529335021972656</v>
      </c>
      <c r="M12" s="36">
        <v>19.923917770385742</v>
      </c>
    </row>
    <row r="13" spans="1:16" ht="15" x14ac:dyDescent="0.2">
      <c r="B13" s="14" t="s">
        <v>2</v>
      </c>
      <c r="C13" s="37">
        <v>19.787630081176758</v>
      </c>
      <c r="D13" s="38">
        <v>19.931730270385742</v>
      </c>
      <c r="E13" s="38">
        <v>18.964204788208008</v>
      </c>
      <c r="F13" s="38">
        <v>22.636550903320313</v>
      </c>
      <c r="G13" s="38">
        <v>20.930194854736328</v>
      </c>
      <c r="H13" s="38">
        <v>20.478042602539063</v>
      </c>
      <c r="I13" s="38">
        <v>19.660638809204102</v>
      </c>
      <c r="J13" s="38">
        <v>19.808376312255859</v>
      </c>
      <c r="K13" s="38">
        <v>19.463964462280273</v>
      </c>
      <c r="L13" s="38">
        <v>19.689563751220703</v>
      </c>
      <c r="M13" s="39">
        <v>20.192182540893555</v>
      </c>
    </row>
    <row r="14" spans="1:16" ht="15" x14ac:dyDescent="0.2">
      <c r="B14" s="18" t="s">
        <v>3</v>
      </c>
      <c r="C14" s="40">
        <v>19.386714935302734</v>
      </c>
      <c r="D14" s="41">
        <v>19.690595626831055</v>
      </c>
      <c r="E14" s="41">
        <v>18.254545211791992</v>
      </c>
      <c r="F14" s="41">
        <v>23.180843353271484</v>
      </c>
      <c r="G14" s="41">
        <v>20.829505920410156</v>
      </c>
      <c r="H14" s="41">
        <v>20.273550033569336</v>
      </c>
      <c r="I14" s="41">
        <v>19.221658706665039</v>
      </c>
      <c r="J14" s="41">
        <v>19.461538314819336</v>
      </c>
      <c r="K14" s="41">
        <v>19.279760360717773</v>
      </c>
      <c r="L14" s="41">
        <v>19.617635726928711</v>
      </c>
      <c r="M14" s="42">
        <v>20.101217269897461</v>
      </c>
    </row>
    <row r="15" spans="1:16" ht="15" x14ac:dyDescent="0.2">
      <c r="B15" s="22" t="s">
        <v>4</v>
      </c>
      <c r="C15" s="37">
        <v>19.958131790161133</v>
      </c>
      <c r="D15" s="38">
        <v>19.968774795532227</v>
      </c>
      <c r="E15" s="38">
        <v>18.378852844238281</v>
      </c>
      <c r="F15" s="38">
        <v>24.711141586303711</v>
      </c>
      <c r="G15" s="38">
        <v>21.786684036254883</v>
      </c>
      <c r="H15" s="38">
        <v>20.944995880126953</v>
      </c>
      <c r="I15" s="38">
        <v>20.031633377075195</v>
      </c>
      <c r="J15" s="38">
        <v>20.041351318359375</v>
      </c>
      <c r="K15" s="38">
        <v>19.93293571472168</v>
      </c>
      <c r="L15" s="38">
        <v>19.998138427734375</v>
      </c>
      <c r="M15" s="39">
        <v>20.748895645141602</v>
      </c>
    </row>
    <row r="16" spans="1:16" ht="15" x14ac:dyDescent="0.2">
      <c r="B16" s="14" t="s">
        <v>5</v>
      </c>
      <c r="C16" s="37">
        <v>19.512884140014648</v>
      </c>
      <c r="D16" s="38">
        <v>20.17924690246582</v>
      </c>
      <c r="E16" s="38">
        <v>19.372800827026367</v>
      </c>
      <c r="F16" s="38">
        <v>25.883548736572266</v>
      </c>
      <c r="G16" s="38">
        <v>21.319093704223633</v>
      </c>
      <c r="H16" s="38">
        <v>20.155984878540039</v>
      </c>
      <c r="I16" s="38">
        <v>19.922256469726563</v>
      </c>
      <c r="J16" s="38">
        <v>20.018716812133789</v>
      </c>
      <c r="K16" s="38">
        <v>19.576276779174805</v>
      </c>
      <c r="L16" s="38">
        <v>19.844415664672852</v>
      </c>
      <c r="M16" s="39">
        <v>20.640142440795898</v>
      </c>
    </row>
    <row r="17" spans="1:13" ht="15" x14ac:dyDescent="0.2">
      <c r="B17" s="18" t="s">
        <v>6</v>
      </c>
      <c r="C17" s="40">
        <v>20.823118209838867</v>
      </c>
      <c r="D17" s="41">
        <v>21.015705108642578</v>
      </c>
      <c r="E17" s="41">
        <v>20.12162971496582</v>
      </c>
      <c r="F17" s="41">
        <v>23.315456390380859</v>
      </c>
      <c r="G17" s="41">
        <v>22.386398315429688</v>
      </c>
      <c r="H17" s="41">
        <v>21.855861663818359</v>
      </c>
      <c r="I17" s="41">
        <v>20.811935424804688</v>
      </c>
      <c r="J17" s="41">
        <v>20.943325042724609</v>
      </c>
      <c r="K17" s="41">
        <v>20.696882247924805</v>
      </c>
      <c r="L17" s="41">
        <v>20.892993927001953</v>
      </c>
      <c r="M17" s="42">
        <v>21.404226303100586</v>
      </c>
    </row>
    <row r="18" spans="1:13" ht="15" x14ac:dyDescent="0.2">
      <c r="B18" s="22" t="s">
        <v>27</v>
      </c>
      <c r="C18" s="37">
        <v>19.987056732177734</v>
      </c>
      <c r="D18" s="38">
        <v>20.090036392211914</v>
      </c>
      <c r="E18" s="38">
        <v>19.221508026123047</v>
      </c>
      <c r="F18" s="38">
        <v>23.977060317993164</v>
      </c>
      <c r="G18" s="38">
        <v>20.233400344848633</v>
      </c>
      <c r="H18" s="38">
        <v>19.73674201965332</v>
      </c>
      <c r="I18" s="38">
        <v>20.226573944091797</v>
      </c>
      <c r="J18" s="38">
        <v>20.486534118652344</v>
      </c>
      <c r="K18" s="38">
        <v>20.43889045715332</v>
      </c>
      <c r="L18" s="38">
        <v>21.318302154541016</v>
      </c>
      <c r="M18" s="39">
        <v>19.920944213867188</v>
      </c>
    </row>
    <row r="19" spans="1:13" ht="15" x14ac:dyDescent="0.2">
      <c r="B19" s="14" t="s">
        <v>28</v>
      </c>
      <c r="C19" s="37">
        <v>19.288087844848633</v>
      </c>
      <c r="D19" s="38">
        <v>21.387611389160156</v>
      </c>
      <c r="E19" s="38">
        <v>19.522514343261719</v>
      </c>
      <c r="F19" s="38">
        <v>22.912967681884766</v>
      </c>
      <c r="G19" s="38">
        <v>20.132917404174805</v>
      </c>
      <c r="H19" s="38">
        <v>20.211505889892578</v>
      </c>
      <c r="I19" s="38">
        <v>21.052944183349609</v>
      </c>
      <c r="J19" s="38">
        <v>20.916065216064453</v>
      </c>
      <c r="K19" s="38">
        <v>20.844249725341797</v>
      </c>
      <c r="L19" s="38">
        <v>21.715761184692383</v>
      </c>
      <c r="M19" s="39">
        <v>20.745161056518555</v>
      </c>
    </row>
    <row r="20" spans="1:13" ht="15" x14ac:dyDescent="0.2">
      <c r="B20" s="18" t="s">
        <v>29</v>
      </c>
      <c r="C20" s="40">
        <v>18.136611938476563</v>
      </c>
      <c r="D20" s="41">
        <v>20.479469299316406</v>
      </c>
      <c r="E20" s="41">
        <v>17.847537994384766</v>
      </c>
      <c r="F20" s="41">
        <v>22.771064758300781</v>
      </c>
      <c r="G20" s="41">
        <v>20.353376388549805</v>
      </c>
      <c r="H20" s="41">
        <v>20.108955383300781</v>
      </c>
      <c r="I20" s="41">
        <v>20.956172943115234</v>
      </c>
      <c r="J20" s="41">
        <v>20.682977676391602</v>
      </c>
      <c r="K20" s="41">
        <v>20.598493576049805</v>
      </c>
      <c r="L20" s="41">
        <v>21.623201370239258</v>
      </c>
      <c r="M20" s="42">
        <v>20.283590316772461</v>
      </c>
    </row>
    <row r="21" spans="1:13" ht="15" x14ac:dyDescent="0.2">
      <c r="B21" s="22" t="s">
        <v>10</v>
      </c>
      <c r="C21" s="37">
        <v>17.848686218261719</v>
      </c>
      <c r="D21" s="38">
        <v>19.918251037597656</v>
      </c>
      <c r="E21" s="38">
        <v>18.270578384399414</v>
      </c>
      <c r="F21" s="38">
        <v>22.057167053222656</v>
      </c>
      <c r="G21" s="38">
        <v>19.950773239135742</v>
      </c>
      <c r="H21" s="38">
        <v>19.80242919921875</v>
      </c>
      <c r="I21" s="38">
        <v>19.586326599121094</v>
      </c>
      <c r="J21" s="38">
        <v>19.697196960449219</v>
      </c>
      <c r="K21" s="38">
        <v>19.985073089599609</v>
      </c>
      <c r="L21" s="38">
        <v>19.745574951171875</v>
      </c>
      <c r="M21" s="39">
        <v>19.840526580810547</v>
      </c>
    </row>
    <row r="22" spans="1:13" ht="15" x14ac:dyDescent="0.2">
      <c r="B22" s="14" t="s">
        <v>11</v>
      </c>
      <c r="C22" s="37">
        <v>17.366300582885742</v>
      </c>
      <c r="D22" s="38">
        <v>19.722471237182617</v>
      </c>
      <c r="E22" s="38">
        <v>18.861526489257813</v>
      </c>
      <c r="F22" s="38">
        <v>22.042947769165039</v>
      </c>
      <c r="G22" s="38">
        <v>20.116004943847656</v>
      </c>
      <c r="H22" s="38">
        <v>19.401371002197266</v>
      </c>
      <c r="I22" s="38">
        <v>19.538768768310547</v>
      </c>
      <c r="J22" s="38">
        <v>19.546688079833984</v>
      </c>
      <c r="K22" s="38">
        <v>19.806634902954102</v>
      </c>
      <c r="L22" s="38">
        <v>19.929597854614258</v>
      </c>
      <c r="M22" s="39">
        <v>19.60002326965332</v>
      </c>
    </row>
    <row r="23" spans="1:13" ht="15.75" thickBot="1" x14ac:dyDescent="0.25">
      <c r="B23" s="23" t="s">
        <v>12</v>
      </c>
      <c r="C23" s="43">
        <v>19.067569732666016</v>
      </c>
      <c r="D23" s="44">
        <v>19.439434051513672</v>
      </c>
      <c r="E23" s="44">
        <v>18.805389404296875</v>
      </c>
      <c r="F23" s="44">
        <v>22.848268508911133</v>
      </c>
      <c r="G23" s="44">
        <v>19.815614700317383</v>
      </c>
      <c r="H23" s="44">
        <v>19.451217651367188</v>
      </c>
      <c r="I23" s="44">
        <v>19.354339599609375</v>
      </c>
      <c r="J23" s="44">
        <v>19.314277648925781</v>
      </c>
      <c r="K23" s="44">
        <v>19.60498046875</v>
      </c>
      <c r="L23" s="44">
        <v>19.735885620117188</v>
      </c>
      <c r="M23" s="45">
        <v>19.517976760864258</v>
      </c>
    </row>
    <row r="24" spans="1:13" x14ac:dyDescent="0.4">
      <c r="B24" s="27" t="s">
        <v>7</v>
      </c>
    </row>
    <row r="25" spans="1:13" ht="16.5" x14ac:dyDescent="0.4">
      <c r="B25" s="27" t="s">
        <v>90</v>
      </c>
    </row>
    <row r="27" spans="1:13" ht="15.75" thickBot="1" x14ac:dyDescent="0.45">
      <c r="A27" s="3" t="s">
        <v>65</v>
      </c>
    </row>
    <row r="28" spans="1:13" ht="15.75" thickBot="1" x14ac:dyDescent="0.25">
      <c r="B28" s="28"/>
      <c r="C28" s="80" t="s">
        <v>48</v>
      </c>
      <c r="D28" s="81"/>
      <c r="E28" s="82"/>
    </row>
    <row r="29" spans="1:13" ht="20.25" thickBot="1" x14ac:dyDescent="0.45">
      <c r="B29" s="6" t="s">
        <v>26</v>
      </c>
      <c r="C29" s="29" t="s">
        <v>30</v>
      </c>
      <c r="D29" s="30" t="s">
        <v>31</v>
      </c>
      <c r="E29" s="31" t="s">
        <v>32</v>
      </c>
    </row>
    <row r="30" spans="1:13" ht="15.75" thickBot="1" x14ac:dyDescent="0.45">
      <c r="B30" s="6" t="s">
        <v>100</v>
      </c>
      <c r="C30" s="87">
        <v>2.0774058530018098</v>
      </c>
      <c r="D30" s="30">
        <v>1.95744938634881</v>
      </c>
      <c r="E30" s="88">
        <v>1.96755017075169</v>
      </c>
    </row>
    <row r="31" spans="1:13" ht="15" x14ac:dyDescent="0.2">
      <c r="B31" s="10" t="s">
        <v>1</v>
      </c>
      <c r="C31" s="5">
        <v>20.304845809936523</v>
      </c>
      <c r="D31" s="5">
        <v>18.934490203857422</v>
      </c>
      <c r="E31" s="46">
        <v>19.998022079467773</v>
      </c>
    </row>
    <row r="32" spans="1:13" ht="15" x14ac:dyDescent="0.2">
      <c r="B32" s="14" t="s">
        <v>2</v>
      </c>
      <c r="C32" s="5">
        <v>20.519247055053711</v>
      </c>
      <c r="D32" s="5">
        <v>19.549877166748047</v>
      </c>
      <c r="E32" s="46">
        <v>19.676366806030273</v>
      </c>
    </row>
    <row r="33" spans="2:5" ht="15" x14ac:dyDescent="0.2">
      <c r="B33" s="18" t="s">
        <v>3</v>
      </c>
      <c r="C33" s="47">
        <v>20.291580200195313</v>
      </c>
      <c r="D33" s="47">
        <v>19.027484893798828</v>
      </c>
      <c r="E33" s="48">
        <v>19.801774978637695</v>
      </c>
    </row>
    <row r="34" spans="2:5" ht="15" x14ac:dyDescent="0.2">
      <c r="B34" s="22" t="s">
        <v>4</v>
      </c>
      <c r="C34" s="5">
        <v>20.672512054443359</v>
      </c>
      <c r="D34" s="5">
        <v>19.830482482910156</v>
      </c>
      <c r="E34" s="46">
        <v>19.923261642456055</v>
      </c>
    </row>
    <row r="35" spans="2:5" ht="15" x14ac:dyDescent="0.2">
      <c r="B35" s="14" t="s">
        <v>5</v>
      </c>
      <c r="C35" s="5">
        <v>21.038394927978516</v>
      </c>
      <c r="D35" s="5">
        <v>19.544637680053711</v>
      </c>
      <c r="E35" s="46">
        <v>20.220802307128906</v>
      </c>
    </row>
    <row r="36" spans="2:5" ht="15" x14ac:dyDescent="0.2">
      <c r="B36" s="18" t="s">
        <v>6</v>
      </c>
      <c r="C36" s="47">
        <v>21.578153610229492</v>
      </c>
      <c r="D36" s="47">
        <v>20.589902877807617</v>
      </c>
      <c r="E36" s="48">
        <v>19.922569274902344</v>
      </c>
    </row>
    <row r="37" spans="2:5" ht="15" x14ac:dyDescent="0.2">
      <c r="B37" s="22" t="s">
        <v>27</v>
      </c>
      <c r="C37" s="5">
        <v>21.330924987792969</v>
      </c>
      <c r="D37" s="5">
        <v>19.927011489868164</v>
      </c>
      <c r="E37" s="46">
        <v>20.760059356689453</v>
      </c>
    </row>
    <row r="38" spans="2:5" ht="15" x14ac:dyDescent="0.2">
      <c r="B38" s="14" t="s">
        <v>28</v>
      </c>
      <c r="C38" s="5">
        <v>21.564895629882813</v>
      </c>
      <c r="D38" s="5">
        <v>20.385953903198242</v>
      </c>
      <c r="E38" s="46">
        <v>20.408927917480469</v>
      </c>
    </row>
    <row r="39" spans="2:5" ht="15" x14ac:dyDescent="0.2">
      <c r="B39" s="18" t="s">
        <v>29</v>
      </c>
      <c r="C39" s="47">
        <v>21.456527709960938</v>
      </c>
      <c r="D39" s="47">
        <v>20.485361099243164</v>
      </c>
      <c r="E39" s="48">
        <v>21.475292205810547</v>
      </c>
    </row>
    <row r="40" spans="2:5" ht="15" x14ac:dyDescent="0.2">
      <c r="B40" s="22" t="s">
        <v>10</v>
      </c>
      <c r="C40" s="5">
        <v>20.304704666137695</v>
      </c>
      <c r="D40" s="5">
        <v>20.106319427490234</v>
      </c>
      <c r="E40" s="46">
        <v>19.482978820800781</v>
      </c>
    </row>
    <row r="41" spans="2:5" ht="15" x14ac:dyDescent="0.2">
      <c r="B41" s="14" t="s">
        <v>11</v>
      </c>
      <c r="C41" s="5">
        <v>20.115615844726563</v>
      </c>
      <c r="D41" s="5">
        <v>19.803390502929688</v>
      </c>
      <c r="E41" s="46">
        <v>21.013910293579102</v>
      </c>
    </row>
    <row r="42" spans="2:5" ht="15.75" thickBot="1" x14ac:dyDescent="0.25">
      <c r="B42" s="23" t="s">
        <v>12</v>
      </c>
      <c r="C42" s="49">
        <v>19.802314758300781</v>
      </c>
      <c r="D42" s="49">
        <v>19.774904251098633</v>
      </c>
      <c r="E42" s="50">
        <v>19.455028533935547</v>
      </c>
    </row>
    <row r="43" spans="2:5" ht="16.5" x14ac:dyDescent="0.4">
      <c r="B43" s="27" t="s">
        <v>33</v>
      </c>
    </row>
    <row r="44" spans="2:5" ht="16.5" x14ac:dyDescent="0.4">
      <c r="B44" s="27" t="s">
        <v>43</v>
      </c>
    </row>
    <row r="45" spans="2:5" ht="16.5" x14ac:dyDescent="0.4">
      <c r="B45" s="27" t="s">
        <v>34</v>
      </c>
    </row>
    <row r="46" spans="2:5" x14ac:dyDescent="0.4">
      <c r="B46" s="27" t="s">
        <v>7</v>
      </c>
    </row>
    <row r="47" spans="2:5" ht="16.5" x14ac:dyDescent="0.4">
      <c r="B47" s="27" t="s">
        <v>90</v>
      </c>
    </row>
  </sheetData>
  <mergeCells count="3">
    <mergeCell ref="A3:P3"/>
    <mergeCell ref="C9:M9"/>
    <mergeCell ref="C28:E28"/>
  </mergeCells>
  <phoneticPr fontId="1"/>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289025-5F76-4BE2-8134-EDDE45EC3BC6}">
  <dimension ref="A1:P47"/>
  <sheetViews>
    <sheetView workbookViewId="0">
      <selection activeCell="A3" sqref="A3:P3"/>
    </sheetView>
  </sheetViews>
  <sheetFormatPr defaultRowHeight="14.25" x14ac:dyDescent="0.4"/>
  <cols>
    <col min="1" max="1" width="9" style="5"/>
    <col min="2" max="2" width="20.25" style="5" customWidth="1"/>
    <col min="3" max="16384" width="9" style="5"/>
  </cols>
  <sheetData>
    <row r="1" spans="1:16" s="3" customFormat="1" ht="36.75" customHeight="1" x14ac:dyDescent="0.4">
      <c r="A1" s="1" t="s">
        <v>9</v>
      </c>
      <c r="B1" s="2"/>
      <c r="C1" s="2"/>
      <c r="D1" s="2"/>
      <c r="E1" s="2"/>
      <c r="F1" s="2"/>
      <c r="G1" s="2"/>
      <c r="H1" s="2"/>
    </row>
    <row r="2" spans="1:16" s="3" customFormat="1" ht="36.75" customHeight="1" x14ac:dyDescent="0.4">
      <c r="A2" s="1" t="s">
        <v>46</v>
      </c>
      <c r="B2" s="2"/>
      <c r="C2" s="2"/>
      <c r="D2" s="2"/>
      <c r="E2" s="2"/>
      <c r="F2" s="2"/>
      <c r="G2" s="2"/>
      <c r="H2" s="2"/>
    </row>
    <row r="3" spans="1:16" s="4" customFormat="1" ht="77.25" customHeight="1" x14ac:dyDescent="0.4">
      <c r="A3" s="98" t="s">
        <v>106</v>
      </c>
      <c r="B3" s="98"/>
      <c r="C3" s="98"/>
      <c r="D3" s="98"/>
      <c r="E3" s="98"/>
      <c r="F3" s="98"/>
      <c r="G3" s="98"/>
      <c r="H3" s="98"/>
      <c r="I3" s="98"/>
      <c r="J3" s="98"/>
      <c r="K3" s="98"/>
      <c r="L3" s="98"/>
      <c r="M3" s="98"/>
      <c r="N3" s="98"/>
      <c r="O3" s="98"/>
      <c r="P3" s="98"/>
    </row>
    <row r="4" spans="1:16" ht="45" customHeight="1" x14ac:dyDescent="0.4"/>
    <row r="8" spans="1:16" s="3" customFormat="1" ht="15.75" thickBot="1" x14ac:dyDescent="0.45">
      <c r="A8" s="3" t="s">
        <v>64</v>
      </c>
      <c r="B8" s="2"/>
    </row>
    <row r="9" spans="1:16" ht="19.5" customHeight="1" thickBot="1" x14ac:dyDescent="0.45">
      <c r="B9" s="2"/>
      <c r="C9" s="77" t="s">
        <v>49</v>
      </c>
      <c r="D9" s="78"/>
      <c r="E9" s="78"/>
      <c r="F9" s="78"/>
      <c r="G9" s="78"/>
      <c r="H9" s="78"/>
      <c r="I9" s="78"/>
      <c r="J9" s="78"/>
      <c r="K9" s="79"/>
      <c r="L9" s="33"/>
      <c r="M9" s="33"/>
    </row>
    <row r="10" spans="1:16" ht="20.25" thickBot="1" x14ac:dyDescent="0.25">
      <c r="B10" s="6" t="s">
        <v>26</v>
      </c>
      <c r="C10" s="8" t="s">
        <v>15</v>
      </c>
      <c r="D10" s="8" t="s">
        <v>16</v>
      </c>
      <c r="E10" s="8" t="s">
        <v>17</v>
      </c>
      <c r="F10" s="8" t="s">
        <v>18</v>
      </c>
      <c r="G10" s="8" t="s">
        <v>19</v>
      </c>
      <c r="H10" s="8" t="s">
        <v>20</v>
      </c>
      <c r="I10" s="8" t="s">
        <v>21</v>
      </c>
      <c r="J10" s="8" t="s">
        <v>22</v>
      </c>
      <c r="K10" s="9" t="s">
        <v>23</v>
      </c>
    </row>
    <row r="11" spans="1:16" ht="15.75" thickBot="1" x14ac:dyDescent="0.25">
      <c r="B11" s="6" t="s">
        <v>100</v>
      </c>
      <c r="C11" s="86">
        <v>1.9886006300835799</v>
      </c>
      <c r="D11" s="86">
        <v>1.9446333675196901</v>
      </c>
      <c r="E11" s="86">
        <v>1.94301777723345</v>
      </c>
      <c r="F11" s="86">
        <v>2.0078348386648299</v>
      </c>
      <c r="G11" s="86">
        <v>1.90759602458592</v>
      </c>
      <c r="H11" s="86">
        <v>1.9843818435965901</v>
      </c>
      <c r="I11" s="86">
        <v>1.9783287989126299</v>
      </c>
      <c r="J11" s="86">
        <v>1.94289664641879</v>
      </c>
      <c r="K11" s="58">
        <v>1.9861862949279701</v>
      </c>
    </row>
    <row r="12" spans="1:16" ht="15" x14ac:dyDescent="0.2">
      <c r="B12" s="10" t="s">
        <v>1</v>
      </c>
      <c r="C12" s="35">
        <v>19.422975540161133</v>
      </c>
      <c r="D12" s="35">
        <v>19.841524124145508</v>
      </c>
      <c r="E12" s="35">
        <v>19.744794845581055</v>
      </c>
      <c r="F12" s="35">
        <v>20.348365783691406</v>
      </c>
      <c r="G12" s="35">
        <v>19.925458908081055</v>
      </c>
      <c r="H12" s="35">
        <v>19.626811981201172</v>
      </c>
      <c r="I12" s="35">
        <v>14.927487373352051</v>
      </c>
      <c r="J12" s="35">
        <v>19.072610855102539</v>
      </c>
      <c r="K12" s="36">
        <v>20.222869873046875</v>
      </c>
    </row>
    <row r="13" spans="1:16" ht="15" x14ac:dyDescent="0.2">
      <c r="B13" s="14" t="s">
        <v>2</v>
      </c>
      <c r="C13" s="38">
        <v>19.920656204223633</v>
      </c>
      <c r="D13" s="38">
        <v>19.39860725402832</v>
      </c>
      <c r="E13" s="38">
        <v>20.416446685791016</v>
      </c>
      <c r="F13" s="38">
        <v>20.708290100097656</v>
      </c>
      <c r="G13" s="38">
        <v>19.579437255859375</v>
      </c>
      <c r="H13" s="38">
        <v>20.017368316650391</v>
      </c>
      <c r="I13" s="38">
        <v>15.463139533996582</v>
      </c>
      <c r="J13" s="38">
        <v>18.802204132080078</v>
      </c>
      <c r="K13" s="39">
        <v>20.622753143310547</v>
      </c>
    </row>
    <row r="14" spans="1:16" ht="15" x14ac:dyDescent="0.2">
      <c r="B14" s="18" t="s">
        <v>3</v>
      </c>
      <c r="C14" s="41">
        <v>19.821247100830078</v>
      </c>
      <c r="D14" s="41">
        <v>18.017004013061523</v>
      </c>
      <c r="E14" s="41">
        <v>20.59221076965332</v>
      </c>
      <c r="F14" s="41">
        <v>20.497234344482422</v>
      </c>
      <c r="G14" s="41">
        <v>18.390199661254883</v>
      </c>
      <c r="H14" s="41">
        <v>19.618257522583008</v>
      </c>
      <c r="I14" s="41">
        <v>14.936758995056152</v>
      </c>
      <c r="J14" s="41">
        <v>18.090486526489258</v>
      </c>
      <c r="K14" s="42">
        <v>20.428689956665039</v>
      </c>
    </row>
    <row r="15" spans="1:16" ht="15" x14ac:dyDescent="0.2">
      <c r="B15" s="22" t="s">
        <v>4</v>
      </c>
      <c r="C15" s="38">
        <v>19.924583435058594</v>
      </c>
      <c r="D15" s="38">
        <v>20.326871871948242</v>
      </c>
      <c r="E15" s="38">
        <v>20.582357406616211</v>
      </c>
      <c r="F15" s="38">
        <v>20.748941421508789</v>
      </c>
      <c r="G15" s="38">
        <v>19.360439300537109</v>
      </c>
      <c r="H15" s="38">
        <v>19.493743896484375</v>
      </c>
      <c r="I15" s="38">
        <v>15.766695022583008</v>
      </c>
      <c r="J15" s="38">
        <v>19.061944961547852</v>
      </c>
      <c r="K15" s="39">
        <v>20.541208267211914</v>
      </c>
    </row>
    <row r="16" spans="1:16" ht="15" x14ac:dyDescent="0.2">
      <c r="B16" s="14" t="s">
        <v>5</v>
      </c>
      <c r="C16" s="38">
        <v>20.542070388793945</v>
      </c>
      <c r="D16" s="38">
        <v>19.540523529052734</v>
      </c>
      <c r="E16" s="38">
        <v>21.163888931274414</v>
      </c>
      <c r="F16" s="38">
        <v>21.239826202392578</v>
      </c>
      <c r="G16" s="38">
        <v>20.038656234741211</v>
      </c>
      <c r="H16" s="38">
        <v>20.829986572265625</v>
      </c>
      <c r="I16" s="38">
        <v>16.170820236206055</v>
      </c>
      <c r="J16" s="38">
        <v>19.816684722900391</v>
      </c>
      <c r="K16" s="39">
        <v>21.222822189331055</v>
      </c>
    </row>
    <row r="17" spans="1:11" ht="15" x14ac:dyDescent="0.2">
      <c r="B17" s="18" t="s">
        <v>6</v>
      </c>
      <c r="C17" s="41">
        <v>19.943456649780273</v>
      </c>
      <c r="D17" s="41">
        <v>20.539081573486328</v>
      </c>
      <c r="E17" s="41">
        <v>20.56593132019043</v>
      </c>
      <c r="F17" s="41">
        <v>20.423675537109375</v>
      </c>
      <c r="G17" s="41">
        <v>20.255655288696289</v>
      </c>
      <c r="H17" s="41">
        <v>19.97175407409668</v>
      </c>
      <c r="I17" s="41">
        <v>15.825850486755371</v>
      </c>
      <c r="J17" s="41">
        <v>19.25520133972168</v>
      </c>
      <c r="K17" s="42">
        <v>20.664253234863281</v>
      </c>
    </row>
    <row r="18" spans="1:11" ht="15" x14ac:dyDescent="0.2">
      <c r="B18" s="22" t="s">
        <v>27</v>
      </c>
      <c r="C18" s="38">
        <v>18.375890731811523</v>
      </c>
      <c r="D18" s="38">
        <v>19.747692108154297</v>
      </c>
      <c r="E18" s="38">
        <v>19.236944198608398</v>
      </c>
      <c r="F18" s="38">
        <v>19.3646240234375</v>
      </c>
      <c r="G18" s="38">
        <v>20.020513534545898</v>
      </c>
      <c r="H18" s="38">
        <v>19.676340103149414</v>
      </c>
      <c r="I18" s="38">
        <v>15.396003723144531</v>
      </c>
      <c r="J18" s="38">
        <v>18.814659118652344</v>
      </c>
      <c r="K18" s="39">
        <v>19.322076797485352</v>
      </c>
    </row>
    <row r="19" spans="1:11" ht="15" x14ac:dyDescent="0.2">
      <c r="B19" s="14" t="s">
        <v>28</v>
      </c>
      <c r="C19" s="38">
        <v>18.214973449707031</v>
      </c>
      <c r="D19" s="38">
        <v>17.5595703125</v>
      </c>
      <c r="E19" s="38">
        <v>19.034761428833008</v>
      </c>
      <c r="F19" s="38">
        <v>19.311779022216797</v>
      </c>
      <c r="G19" s="38">
        <v>17.932561874389648</v>
      </c>
      <c r="H19" s="38">
        <v>19.640071868896484</v>
      </c>
      <c r="I19" s="38">
        <v>13.690436363220215</v>
      </c>
      <c r="J19" s="38">
        <v>17.639755249023438</v>
      </c>
      <c r="K19" s="39">
        <v>19.397317886352539</v>
      </c>
    </row>
    <row r="20" spans="1:11" ht="15" x14ac:dyDescent="0.2">
      <c r="B20" s="18" t="s">
        <v>29</v>
      </c>
      <c r="C20" s="41">
        <v>18.736446380615234</v>
      </c>
      <c r="D20" s="41">
        <v>17.621206283569336</v>
      </c>
      <c r="E20" s="41">
        <v>19.274356842041016</v>
      </c>
      <c r="F20" s="41">
        <v>19.655849456787109</v>
      </c>
      <c r="G20" s="41">
        <v>17.790283203125</v>
      </c>
      <c r="H20" s="41">
        <v>19.850248336791992</v>
      </c>
      <c r="I20" s="41">
        <v>13.876409530639648</v>
      </c>
      <c r="J20" s="41">
        <v>17.797565460205078</v>
      </c>
      <c r="K20" s="42">
        <v>19.649545669555664</v>
      </c>
    </row>
    <row r="21" spans="1:11" ht="15" x14ac:dyDescent="0.2">
      <c r="B21" s="22" t="s">
        <v>10</v>
      </c>
      <c r="C21" s="38">
        <v>20.542831420898438</v>
      </c>
      <c r="D21" s="38">
        <v>19.274099349975586</v>
      </c>
      <c r="E21" s="38">
        <v>21.552827835083008</v>
      </c>
      <c r="F21" s="38">
        <v>21.210182189941406</v>
      </c>
      <c r="G21" s="38">
        <v>19.489625930786133</v>
      </c>
      <c r="H21" s="38">
        <v>21.071043014526367</v>
      </c>
      <c r="I21" s="38">
        <v>16.572931289672852</v>
      </c>
      <c r="J21" s="38">
        <v>19.647552490234375</v>
      </c>
      <c r="K21" s="39">
        <v>21.547304153442383</v>
      </c>
    </row>
    <row r="22" spans="1:11" ht="15" x14ac:dyDescent="0.2">
      <c r="B22" s="14" t="s">
        <v>11</v>
      </c>
      <c r="C22" s="38">
        <v>19.712047576904297</v>
      </c>
      <c r="D22" s="38">
        <v>18.91533088684082</v>
      </c>
      <c r="E22" s="38">
        <v>20.100954055786133</v>
      </c>
      <c r="F22" s="38">
        <v>20.586797714233398</v>
      </c>
      <c r="G22" s="38">
        <v>18.284114837646484</v>
      </c>
      <c r="H22" s="38">
        <v>19.965997695922852</v>
      </c>
      <c r="I22" s="38">
        <v>15.500514984130859</v>
      </c>
      <c r="J22" s="38">
        <v>18.561025619506836</v>
      </c>
      <c r="K22" s="39">
        <v>20.422863006591797</v>
      </c>
    </row>
    <row r="23" spans="1:11" ht="15.75" thickBot="1" x14ac:dyDescent="0.25">
      <c r="B23" s="23" t="s">
        <v>12</v>
      </c>
      <c r="C23" s="44">
        <v>20.941215515136719</v>
      </c>
      <c r="D23" s="44">
        <v>21.404035568237305</v>
      </c>
      <c r="E23" s="44">
        <v>21.688100814819336</v>
      </c>
      <c r="F23" s="44">
        <v>21.772706985473633</v>
      </c>
      <c r="G23" s="44">
        <v>21.474714279174805</v>
      </c>
      <c r="H23" s="44">
        <v>21.42890739440918</v>
      </c>
      <c r="I23" s="44">
        <v>17.938997268676758</v>
      </c>
      <c r="J23" s="44">
        <v>20.720947265625</v>
      </c>
      <c r="K23" s="45">
        <v>21.734777450561523</v>
      </c>
    </row>
    <row r="24" spans="1:11" x14ac:dyDescent="0.4">
      <c r="B24" s="27" t="s">
        <v>7</v>
      </c>
    </row>
    <row r="25" spans="1:11" ht="16.5" x14ac:dyDescent="0.4">
      <c r="B25" s="27" t="s">
        <v>90</v>
      </c>
    </row>
    <row r="27" spans="1:11" ht="15.75" thickBot="1" x14ac:dyDescent="0.45">
      <c r="A27" s="3" t="s">
        <v>65</v>
      </c>
    </row>
    <row r="28" spans="1:11" ht="15.75" thickBot="1" x14ac:dyDescent="0.25">
      <c r="B28" s="28"/>
      <c r="C28" s="80" t="s">
        <v>50</v>
      </c>
      <c r="D28" s="81"/>
      <c r="E28" s="82"/>
    </row>
    <row r="29" spans="1:11" ht="20.25" thickBot="1" x14ac:dyDescent="0.45">
      <c r="B29" s="6" t="s">
        <v>26</v>
      </c>
      <c r="C29" s="29" t="s">
        <v>30</v>
      </c>
      <c r="D29" s="30" t="s">
        <v>31</v>
      </c>
      <c r="E29" s="31" t="s">
        <v>32</v>
      </c>
    </row>
    <row r="30" spans="1:11" ht="15.75" thickBot="1" x14ac:dyDescent="0.45">
      <c r="B30" s="6" t="s">
        <v>100</v>
      </c>
      <c r="C30" s="87">
        <v>2.0774058530018098</v>
      </c>
      <c r="D30" s="30">
        <v>1.95744938634881</v>
      </c>
      <c r="E30" s="88">
        <v>1.96755017075169</v>
      </c>
    </row>
    <row r="31" spans="1:11" ht="15" x14ac:dyDescent="0.2">
      <c r="B31" s="10" t="s">
        <v>1</v>
      </c>
      <c r="C31" s="5">
        <v>20.168008804321289</v>
      </c>
      <c r="D31" s="5">
        <v>18.914981842041016</v>
      </c>
      <c r="E31" s="46">
        <v>20.548707962036133</v>
      </c>
    </row>
    <row r="32" spans="1:11" ht="15" x14ac:dyDescent="0.2">
      <c r="B32" s="14" t="s">
        <v>2</v>
      </c>
      <c r="C32" s="5">
        <v>20.69035530090332</v>
      </c>
      <c r="D32" s="5">
        <v>19.667018890380859</v>
      </c>
      <c r="E32" s="46">
        <v>20.863771438598633</v>
      </c>
    </row>
    <row r="33" spans="2:5" ht="15" x14ac:dyDescent="0.2">
      <c r="B33" s="18" t="s">
        <v>3</v>
      </c>
      <c r="C33" s="47">
        <v>20.444881439208984</v>
      </c>
      <c r="D33" s="47">
        <v>19.377483367919922</v>
      </c>
      <c r="E33" s="48">
        <v>20.857637405395508</v>
      </c>
    </row>
    <row r="34" spans="2:5" ht="15" x14ac:dyDescent="0.2">
      <c r="B34" s="22" t="s">
        <v>4</v>
      </c>
      <c r="C34" s="5">
        <v>20.729162216186523</v>
      </c>
      <c r="D34" s="5">
        <v>19.778581619262695</v>
      </c>
      <c r="E34" s="46">
        <v>21.135116577148438</v>
      </c>
    </row>
    <row r="35" spans="2:5" ht="15" x14ac:dyDescent="0.2">
      <c r="B35" s="14" t="s">
        <v>5</v>
      </c>
      <c r="C35" s="5">
        <v>21.317110061645508</v>
      </c>
      <c r="D35" s="5">
        <v>20.258363723754883</v>
      </c>
      <c r="E35" s="46">
        <v>21.556251525878906</v>
      </c>
    </row>
    <row r="36" spans="2:5" ht="15" x14ac:dyDescent="0.2">
      <c r="B36" s="18" t="s">
        <v>6</v>
      </c>
      <c r="C36" s="47">
        <v>20.263332366943359</v>
      </c>
      <c r="D36" s="47">
        <v>19.684858322143555</v>
      </c>
      <c r="E36" s="48">
        <v>20.98822021484375</v>
      </c>
    </row>
    <row r="37" spans="2:5" ht="15" x14ac:dyDescent="0.2">
      <c r="B37" s="22" t="s">
        <v>27</v>
      </c>
      <c r="C37" s="5">
        <v>19.664867401123047</v>
      </c>
      <c r="D37" s="5">
        <v>18.798236846923828</v>
      </c>
      <c r="E37" s="46">
        <v>20.155851364135742</v>
      </c>
    </row>
    <row r="38" spans="2:5" ht="15" x14ac:dyDescent="0.2">
      <c r="B38" s="14" t="s">
        <v>28</v>
      </c>
      <c r="C38" s="5">
        <v>19.831293106079102</v>
      </c>
      <c r="D38" s="5">
        <v>18.546968460083008</v>
      </c>
      <c r="E38" s="46">
        <v>20.138954162597656</v>
      </c>
    </row>
    <row r="39" spans="2:5" ht="15" x14ac:dyDescent="0.2">
      <c r="B39" s="18" t="s">
        <v>29</v>
      </c>
      <c r="C39" s="47">
        <v>19.752874374389648</v>
      </c>
      <c r="D39" s="47">
        <v>19.12274169921875</v>
      </c>
      <c r="E39" s="48">
        <v>19.86602783203125</v>
      </c>
    </row>
    <row r="40" spans="2:5" ht="15" x14ac:dyDescent="0.2">
      <c r="B40" s="22" t="s">
        <v>10</v>
      </c>
      <c r="C40" s="5">
        <v>21.480449676513672</v>
      </c>
      <c r="D40" s="5">
        <v>21.294881820678711</v>
      </c>
      <c r="E40" s="46">
        <v>21.446907043457031</v>
      </c>
    </row>
    <row r="41" spans="2:5" ht="15" x14ac:dyDescent="0.2">
      <c r="B41" s="14" t="s">
        <v>11</v>
      </c>
      <c r="C41" s="5">
        <v>20.656660079956055</v>
      </c>
      <c r="D41" s="5">
        <v>20.437713623046875</v>
      </c>
      <c r="E41" s="46">
        <v>21.011035919189453</v>
      </c>
    </row>
    <row r="42" spans="2:5" ht="15.75" thickBot="1" x14ac:dyDescent="0.25">
      <c r="B42" s="23" t="s">
        <v>12</v>
      </c>
      <c r="C42" s="49">
        <v>21.711015701293945</v>
      </c>
      <c r="D42" s="49">
        <v>21.575128555297852</v>
      </c>
      <c r="E42" s="50">
        <v>22.102664947509766</v>
      </c>
    </row>
    <row r="43" spans="2:5" ht="16.5" x14ac:dyDescent="0.4">
      <c r="B43" s="27" t="s">
        <v>33</v>
      </c>
    </row>
    <row r="44" spans="2:5" ht="16.5" x14ac:dyDescent="0.4">
      <c r="B44" s="27" t="s">
        <v>43</v>
      </c>
    </row>
    <row r="45" spans="2:5" ht="16.5" x14ac:dyDescent="0.4">
      <c r="B45" s="27" t="s">
        <v>34</v>
      </c>
    </row>
    <row r="46" spans="2:5" x14ac:dyDescent="0.4">
      <c r="B46" s="27" t="s">
        <v>7</v>
      </c>
    </row>
    <row r="47" spans="2:5" ht="16.5" x14ac:dyDescent="0.4">
      <c r="B47" s="27" t="s">
        <v>90</v>
      </c>
    </row>
  </sheetData>
  <mergeCells count="3">
    <mergeCell ref="A3:P3"/>
    <mergeCell ref="C9:K9"/>
    <mergeCell ref="C28:E28"/>
  </mergeCells>
  <phoneticPr fontId="1"/>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F8246B-76C3-4BC2-A8B9-A6D87923C0C6}">
  <dimension ref="A1:P47"/>
  <sheetViews>
    <sheetView workbookViewId="0">
      <selection activeCell="H6" sqref="H6"/>
    </sheetView>
  </sheetViews>
  <sheetFormatPr defaultRowHeight="14.25" x14ac:dyDescent="0.4"/>
  <cols>
    <col min="1" max="1" width="9" style="5"/>
    <col min="2" max="2" width="21.375" style="5" customWidth="1"/>
    <col min="3" max="16384" width="9" style="5"/>
  </cols>
  <sheetData>
    <row r="1" spans="1:16" s="3" customFormat="1" ht="36.75" customHeight="1" x14ac:dyDescent="0.4">
      <c r="A1" s="1" t="s">
        <v>9</v>
      </c>
      <c r="B1" s="2"/>
      <c r="C1" s="2"/>
      <c r="D1" s="2"/>
      <c r="E1" s="2"/>
      <c r="F1" s="2"/>
      <c r="G1" s="2"/>
      <c r="H1" s="2"/>
    </row>
    <row r="2" spans="1:16" s="3" customFormat="1" ht="36.75" customHeight="1" x14ac:dyDescent="0.4">
      <c r="A2" s="1" t="s">
        <v>52</v>
      </c>
      <c r="B2" s="2"/>
      <c r="C2" s="2"/>
      <c r="D2" s="2"/>
      <c r="E2" s="2"/>
      <c r="F2" s="2"/>
      <c r="G2" s="2"/>
      <c r="H2" s="2"/>
    </row>
    <row r="3" spans="1:16" s="4" customFormat="1" ht="77.25" customHeight="1" x14ac:dyDescent="0.4">
      <c r="A3" s="98" t="s">
        <v>107</v>
      </c>
      <c r="B3" s="98"/>
      <c r="C3" s="98"/>
      <c r="D3" s="98"/>
      <c r="E3" s="98"/>
      <c r="F3" s="98"/>
      <c r="G3" s="98"/>
      <c r="H3" s="98"/>
      <c r="I3" s="98"/>
      <c r="J3" s="98"/>
      <c r="K3" s="98"/>
      <c r="L3" s="98"/>
      <c r="M3" s="98"/>
      <c r="N3" s="98"/>
      <c r="O3" s="98"/>
      <c r="P3" s="98"/>
    </row>
    <row r="4" spans="1:16" ht="35.25" customHeight="1" x14ac:dyDescent="0.4"/>
    <row r="8" spans="1:16" s="3" customFormat="1" ht="15.75" thickBot="1" x14ac:dyDescent="0.45">
      <c r="A8" s="3" t="s">
        <v>64</v>
      </c>
      <c r="B8" s="2"/>
    </row>
    <row r="9" spans="1:16" ht="19.5" customHeight="1" thickBot="1" x14ac:dyDescent="0.45">
      <c r="B9" s="2"/>
      <c r="C9" s="77" t="s">
        <v>53</v>
      </c>
      <c r="D9" s="78"/>
      <c r="E9" s="78"/>
      <c r="F9" s="78"/>
      <c r="G9" s="78"/>
      <c r="H9" s="78"/>
      <c r="I9" s="78"/>
      <c r="J9" s="78"/>
      <c r="K9" s="78"/>
      <c r="L9" s="79"/>
    </row>
    <row r="10" spans="1:16" ht="20.25" thickBot="1" x14ac:dyDescent="0.25">
      <c r="B10" s="6" t="s">
        <v>26</v>
      </c>
      <c r="C10" s="7" t="s">
        <v>40</v>
      </c>
      <c r="D10" s="8" t="s">
        <v>41</v>
      </c>
      <c r="E10" s="8" t="s">
        <v>15</v>
      </c>
      <c r="F10" s="8" t="s">
        <v>16</v>
      </c>
      <c r="G10" s="8" t="s">
        <v>17</v>
      </c>
      <c r="H10" s="8" t="s">
        <v>18</v>
      </c>
      <c r="I10" s="8" t="s">
        <v>19</v>
      </c>
      <c r="J10" s="8" t="s">
        <v>21</v>
      </c>
      <c r="K10" s="8" t="s">
        <v>22</v>
      </c>
      <c r="L10" s="9" t="s">
        <v>23</v>
      </c>
    </row>
    <row r="11" spans="1:16" ht="15.75" thickBot="1" x14ac:dyDescent="0.25">
      <c r="B11" s="6" t="s">
        <v>100</v>
      </c>
      <c r="C11" s="56">
        <v>1.9827991236370499</v>
      </c>
      <c r="D11" s="57">
        <v>2.0388701407175698</v>
      </c>
      <c r="E11" s="57">
        <v>1.9340753452081301</v>
      </c>
      <c r="F11" s="57">
        <v>1.92391914602583</v>
      </c>
      <c r="G11" s="57">
        <v>1.9717413149377201</v>
      </c>
      <c r="H11" s="57">
        <v>1.9530523840298499</v>
      </c>
      <c r="I11" s="57">
        <v>1.90759602458592</v>
      </c>
      <c r="J11" s="57">
        <v>1.9187387794922</v>
      </c>
      <c r="K11" s="57">
        <v>1.9862622425576499</v>
      </c>
      <c r="L11" s="58">
        <v>2.0226573406498001</v>
      </c>
    </row>
    <row r="12" spans="1:16" ht="15" x14ac:dyDescent="0.2">
      <c r="B12" s="10" t="s">
        <v>1</v>
      </c>
      <c r="C12" s="34">
        <v>20.94825553894043</v>
      </c>
      <c r="D12" s="35">
        <v>20.937463760375977</v>
      </c>
      <c r="E12" s="35">
        <v>19.853979110717773</v>
      </c>
      <c r="F12" s="35">
        <v>20.747594833374023</v>
      </c>
      <c r="G12" s="35">
        <v>20.638080596923828</v>
      </c>
      <c r="H12" s="35">
        <v>21.794408798217773</v>
      </c>
      <c r="I12" s="35">
        <v>22.176355361938477</v>
      </c>
      <c r="J12" s="35">
        <v>22.326313018798828</v>
      </c>
      <c r="K12" s="35">
        <v>20.293935775756836</v>
      </c>
      <c r="L12" s="36">
        <v>22.121625900268555</v>
      </c>
    </row>
    <row r="13" spans="1:16" ht="15" x14ac:dyDescent="0.2">
      <c r="B13" s="14" t="s">
        <v>2</v>
      </c>
      <c r="C13" s="37">
        <v>20.816928863525391</v>
      </c>
      <c r="D13" s="38">
        <v>20.840837478637695</v>
      </c>
      <c r="E13" s="38">
        <v>20.12596321105957</v>
      </c>
      <c r="F13" s="38">
        <v>20.221973419189453</v>
      </c>
      <c r="G13" s="38">
        <v>20.930194854736328</v>
      </c>
      <c r="H13" s="38">
        <v>21.752180099487305</v>
      </c>
      <c r="I13" s="38">
        <v>21.092605590820313</v>
      </c>
      <c r="J13" s="38">
        <v>22.186162948608398</v>
      </c>
      <c r="K13" s="38">
        <v>20.150405883789063</v>
      </c>
      <c r="L13" s="39">
        <v>22.085756301879883</v>
      </c>
    </row>
    <row r="14" spans="1:16" ht="15" x14ac:dyDescent="0.2">
      <c r="B14" s="18" t="s">
        <v>3</v>
      </c>
      <c r="C14" s="40">
        <v>21.735555648803711</v>
      </c>
      <c r="D14" s="41">
        <v>21.534109115600586</v>
      </c>
      <c r="E14" s="41">
        <v>20.579235076904297</v>
      </c>
      <c r="F14" s="41">
        <v>20.668081283569336</v>
      </c>
      <c r="G14" s="41">
        <v>20.829505920410156</v>
      </c>
      <c r="H14" s="41">
        <v>22.077281951904297</v>
      </c>
      <c r="I14" s="41">
        <v>20.806812286376953</v>
      </c>
      <c r="J14" s="41">
        <v>22.909345626831055</v>
      </c>
      <c r="K14" s="41">
        <v>20.989618301391602</v>
      </c>
      <c r="L14" s="42">
        <v>22.989398956298828</v>
      </c>
    </row>
    <row r="15" spans="1:16" ht="15" x14ac:dyDescent="0.2">
      <c r="B15" s="22" t="s">
        <v>4</v>
      </c>
      <c r="C15" s="37">
        <v>23.431709289550781</v>
      </c>
      <c r="D15" s="38">
        <v>23.209684371948242</v>
      </c>
      <c r="E15" s="38">
        <v>22.147506713867188</v>
      </c>
      <c r="F15" s="38">
        <v>22.755825042724609</v>
      </c>
      <c r="G15" s="38">
        <v>21.786684036254883</v>
      </c>
      <c r="H15" s="38">
        <v>22.823057174682617</v>
      </c>
      <c r="I15" s="38">
        <v>22.13232421875</v>
      </c>
      <c r="J15" s="38">
        <v>24.90277099609375</v>
      </c>
      <c r="K15" s="38">
        <v>23.03917121887207</v>
      </c>
      <c r="L15" s="39">
        <v>24.923042297363281</v>
      </c>
    </row>
    <row r="16" spans="1:16" ht="15" x14ac:dyDescent="0.2">
      <c r="B16" s="14" t="s">
        <v>5</v>
      </c>
      <c r="C16" s="37">
        <v>23.146772384643555</v>
      </c>
      <c r="D16" s="38">
        <v>23.008876800537109</v>
      </c>
      <c r="E16" s="38">
        <v>22.287435531616211</v>
      </c>
      <c r="F16" s="38">
        <v>22.474218368530273</v>
      </c>
      <c r="G16" s="38">
        <v>21.319093704223633</v>
      </c>
      <c r="H16" s="38">
        <v>23.975618362426758</v>
      </c>
      <c r="I16" s="38">
        <v>22.247552871704102</v>
      </c>
      <c r="J16" s="38">
        <v>24.517610549926758</v>
      </c>
      <c r="K16" s="38">
        <v>22.476743698120117</v>
      </c>
      <c r="L16" s="39">
        <v>24.336572647094727</v>
      </c>
    </row>
    <row r="17" spans="1:12" ht="15" x14ac:dyDescent="0.2">
      <c r="B17" s="18" t="s">
        <v>6</v>
      </c>
      <c r="C17" s="40">
        <v>22.185306549072266</v>
      </c>
      <c r="D17" s="41">
        <v>21.969171524047852</v>
      </c>
      <c r="E17" s="41">
        <v>21.220380783081055</v>
      </c>
      <c r="F17" s="41">
        <v>21.869539260864258</v>
      </c>
      <c r="G17" s="41">
        <v>22.386398315429688</v>
      </c>
      <c r="H17" s="41">
        <v>22.845149993896484</v>
      </c>
      <c r="I17" s="41">
        <v>23.407066345214844</v>
      </c>
      <c r="J17" s="41">
        <v>23.356645584106445</v>
      </c>
      <c r="K17" s="41">
        <v>21.667293548583984</v>
      </c>
      <c r="L17" s="42">
        <v>23.431673049926758</v>
      </c>
    </row>
    <row r="18" spans="1:12" ht="15" x14ac:dyDescent="0.2">
      <c r="B18" s="22" t="s">
        <v>27</v>
      </c>
      <c r="C18" s="37">
        <v>18.764854431152344</v>
      </c>
      <c r="D18" s="38">
        <v>18.523429870605469</v>
      </c>
      <c r="E18" s="38">
        <v>17.45616340637207</v>
      </c>
      <c r="F18" s="38">
        <v>17.687858581542969</v>
      </c>
      <c r="G18" s="38">
        <v>20.233400344848633</v>
      </c>
      <c r="H18" s="38">
        <v>18.958719253540039</v>
      </c>
      <c r="I18" s="38">
        <v>19.918453216552734</v>
      </c>
      <c r="J18" s="38">
        <v>19.700050354003906</v>
      </c>
      <c r="K18" s="38">
        <v>18.350332260131836</v>
      </c>
      <c r="L18" s="39">
        <v>19.617851257324219</v>
      </c>
    </row>
    <row r="19" spans="1:12" ht="15" x14ac:dyDescent="0.2">
      <c r="B19" s="14" t="s">
        <v>28</v>
      </c>
      <c r="C19" s="37">
        <v>18.067314147949219</v>
      </c>
      <c r="D19" s="38">
        <v>17.687128067016602</v>
      </c>
      <c r="E19" s="38">
        <v>17.164157867431641</v>
      </c>
      <c r="F19" s="38">
        <v>17.357477188110352</v>
      </c>
      <c r="G19" s="38">
        <v>20.132917404174805</v>
      </c>
      <c r="H19" s="38">
        <v>18.284290313720703</v>
      </c>
      <c r="I19" s="38">
        <v>18.682149887084961</v>
      </c>
      <c r="J19" s="38">
        <v>19.339954376220703</v>
      </c>
      <c r="K19" s="38">
        <v>17.624427795410156</v>
      </c>
      <c r="L19" s="39">
        <v>18.934940338134766</v>
      </c>
    </row>
    <row r="20" spans="1:12" ht="15" x14ac:dyDescent="0.2">
      <c r="B20" s="18" t="s">
        <v>29</v>
      </c>
      <c r="C20" s="40">
        <v>18.125377655029297</v>
      </c>
      <c r="D20" s="41">
        <v>17.944442749023438</v>
      </c>
      <c r="E20" s="41">
        <v>16.933383941650391</v>
      </c>
      <c r="F20" s="41">
        <v>17.141578674316406</v>
      </c>
      <c r="G20" s="41">
        <v>20.353376388549805</v>
      </c>
      <c r="H20" s="41">
        <v>18.384611129760742</v>
      </c>
      <c r="I20" s="41">
        <v>19.200254440307617</v>
      </c>
      <c r="J20" s="41">
        <v>19.089685440063477</v>
      </c>
      <c r="K20" s="41">
        <v>17.610012054443359</v>
      </c>
      <c r="L20" s="42">
        <v>19.07286262512207</v>
      </c>
    </row>
    <row r="21" spans="1:12" ht="15" x14ac:dyDescent="0.2">
      <c r="B21" s="22" t="s">
        <v>10</v>
      </c>
      <c r="C21" s="37">
        <v>19.676925659179688</v>
      </c>
      <c r="D21" s="38">
        <v>19.516740798950195</v>
      </c>
      <c r="E21" s="38">
        <v>18.839282989501953</v>
      </c>
      <c r="F21" s="38">
        <v>18.895900726318359</v>
      </c>
      <c r="G21" s="38">
        <v>19.950773239135742</v>
      </c>
      <c r="H21" s="38">
        <v>19.955358505249023</v>
      </c>
      <c r="I21" s="38">
        <v>19.184186935424805</v>
      </c>
      <c r="J21" s="38">
        <v>20.997194290161133</v>
      </c>
      <c r="K21" s="38">
        <v>19.153722763061523</v>
      </c>
      <c r="L21" s="39">
        <v>20.786357879638672</v>
      </c>
    </row>
    <row r="22" spans="1:12" ht="15" x14ac:dyDescent="0.2">
      <c r="B22" s="14" t="s">
        <v>11</v>
      </c>
      <c r="C22" s="37">
        <v>20.534557342529297</v>
      </c>
      <c r="D22" s="38">
        <v>20.149309158325195</v>
      </c>
      <c r="E22" s="38">
        <v>19.25901985168457</v>
      </c>
      <c r="F22" s="38">
        <v>19.794450759887695</v>
      </c>
      <c r="G22" s="38">
        <v>20.116004943847656</v>
      </c>
      <c r="H22" s="38">
        <v>21.204072952270508</v>
      </c>
      <c r="I22" s="38">
        <v>21.273685455322266</v>
      </c>
      <c r="J22" s="38">
        <v>21.826930999755859</v>
      </c>
      <c r="K22" s="38">
        <v>19.64301872253418</v>
      </c>
      <c r="L22" s="39">
        <v>21.483470916748047</v>
      </c>
    </row>
    <row r="23" spans="1:12" ht="15.75" thickBot="1" x14ac:dyDescent="0.25">
      <c r="B23" s="23" t="s">
        <v>12</v>
      </c>
      <c r="C23" s="43">
        <v>19.951990127563477</v>
      </c>
      <c r="D23" s="44">
        <v>19.852993011474609</v>
      </c>
      <c r="E23" s="44">
        <v>19.302730560302734</v>
      </c>
      <c r="F23" s="44">
        <v>19.125951766967773</v>
      </c>
      <c r="G23" s="44">
        <v>19.815614700317383</v>
      </c>
      <c r="H23" s="44">
        <v>20.180767059326172</v>
      </c>
      <c r="I23" s="44">
        <v>21.515539169311523</v>
      </c>
      <c r="J23" s="44">
        <v>21.166496276855469</v>
      </c>
      <c r="K23" s="44">
        <v>19.351886749267578</v>
      </c>
      <c r="L23" s="45">
        <v>21.0838623046875</v>
      </c>
    </row>
    <row r="24" spans="1:12" x14ac:dyDescent="0.4">
      <c r="B24" s="27" t="s">
        <v>7</v>
      </c>
    </row>
    <row r="25" spans="1:12" ht="16.5" x14ac:dyDescent="0.4">
      <c r="B25" s="27" t="s">
        <v>90</v>
      </c>
    </row>
    <row r="27" spans="1:12" ht="15.75" thickBot="1" x14ac:dyDescent="0.45">
      <c r="A27" s="3" t="s">
        <v>65</v>
      </c>
    </row>
    <row r="28" spans="1:12" ht="15.75" thickBot="1" x14ac:dyDescent="0.25">
      <c r="B28" s="28"/>
      <c r="C28" s="80" t="s">
        <v>54</v>
      </c>
      <c r="D28" s="81"/>
      <c r="E28" s="82"/>
    </row>
    <row r="29" spans="1:12" ht="20.25" thickBot="1" x14ac:dyDescent="0.45">
      <c r="B29" s="6" t="s">
        <v>26</v>
      </c>
      <c r="C29" s="29" t="s">
        <v>30</v>
      </c>
      <c r="D29" s="32" t="s">
        <v>44</v>
      </c>
      <c r="E29" s="31" t="s">
        <v>98</v>
      </c>
    </row>
    <row r="30" spans="1:12" ht="15.75" thickBot="1" x14ac:dyDescent="0.45">
      <c r="B30" s="6" t="s">
        <v>100</v>
      </c>
      <c r="C30" s="29">
        <v>2.0372207307507799</v>
      </c>
      <c r="D30" s="32">
        <v>1.9391897484162299</v>
      </c>
      <c r="E30" s="31">
        <v>1.96216485798301</v>
      </c>
    </row>
    <row r="31" spans="1:12" ht="15" x14ac:dyDescent="0.2">
      <c r="B31" s="10" t="s">
        <v>1</v>
      </c>
      <c r="C31" s="5">
        <v>21.170797348022461</v>
      </c>
      <c r="D31" s="5">
        <v>22.101810455322266</v>
      </c>
      <c r="E31" s="46">
        <v>25.468189239501953</v>
      </c>
    </row>
    <row r="32" spans="1:12" ht="15" x14ac:dyDescent="0.2">
      <c r="B32" s="14" t="s">
        <v>2</v>
      </c>
      <c r="C32" s="5">
        <v>20.751132965087891</v>
      </c>
      <c r="D32" s="5">
        <v>21.936832427978516</v>
      </c>
      <c r="E32" s="46">
        <v>24.734613418579102</v>
      </c>
    </row>
    <row r="33" spans="2:5" ht="15" x14ac:dyDescent="0.2">
      <c r="B33" s="18" t="s">
        <v>3</v>
      </c>
      <c r="C33" s="47">
        <v>22.081857681274414</v>
      </c>
      <c r="D33" s="47">
        <v>22.64990234375</v>
      </c>
      <c r="E33" s="48">
        <v>25.471658706665039</v>
      </c>
    </row>
    <row r="34" spans="2:5" ht="15" x14ac:dyDescent="0.2">
      <c r="B34" s="22" t="s">
        <v>4</v>
      </c>
      <c r="C34" s="5">
        <v>24.037054061889648</v>
      </c>
      <c r="D34" s="5">
        <v>24.788991928100586</v>
      </c>
      <c r="E34" s="46">
        <v>27.435747146606445</v>
      </c>
    </row>
    <row r="35" spans="2:5" ht="15" x14ac:dyDescent="0.2">
      <c r="B35" s="14" t="s">
        <v>5</v>
      </c>
      <c r="C35" s="5">
        <v>23.692768096923828</v>
      </c>
      <c r="D35" s="5">
        <v>24.545289993286133</v>
      </c>
      <c r="E35" s="46">
        <v>27.37757682800293</v>
      </c>
    </row>
    <row r="36" spans="2:5" ht="15" x14ac:dyDescent="0.2">
      <c r="B36" s="18" t="s">
        <v>6</v>
      </c>
      <c r="C36" s="47">
        <v>22.638008117675781</v>
      </c>
      <c r="D36" s="47">
        <v>23.344377517700195</v>
      </c>
      <c r="E36" s="48">
        <v>26.037553787231445</v>
      </c>
    </row>
    <row r="37" spans="2:5" ht="15" x14ac:dyDescent="0.2">
      <c r="B37" s="22" t="s">
        <v>27</v>
      </c>
      <c r="C37" s="5">
        <v>18.434299468994141</v>
      </c>
      <c r="D37" s="5">
        <v>19.85038948059082</v>
      </c>
      <c r="E37" s="46">
        <v>22.711803436279297</v>
      </c>
    </row>
    <row r="38" spans="2:5" ht="15" x14ac:dyDescent="0.2">
      <c r="B38" s="14" t="s">
        <v>28</v>
      </c>
      <c r="C38" s="5">
        <v>18.08055305480957</v>
      </c>
      <c r="D38" s="5">
        <v>19.530643463134766</v>
      </c>
      <c r="E38" s="46">
        <v>21.957040786743164</v>
      </c>
    </row>
    <row r="39" spans="2:5" ht="15" x14ac:dyDescent="0.2">
      <c r="B39" s="18" t="s">
        <v>29</v>
      </c>
      <c r="C39" s="47">
        <v>18.027202606201172</v>
      </c>
      <c r="D39" s="47">
        <v>19.436477661132813</v>
      </c>
      <c r="E39" s="48">
        <v>21.897359848022461</v>
      </c>
    </row>
    <row r="40" spans="2:5" ht="15" x14ac:dyDescent="0.2">
      <c r="B40" s="22" t="s">
        <v>10</v>
      </c>
      <c r="C40" s="5">
        <v>19.698869705200195</v>
      </c>
      <c r="D40" s="5">
        <v>20.390176773071289</v>
      </c>
      <c r="E40" s="46">
        <v>23.462434768676758</v>
      </c>
    </row>
    <row r="41" spans="2:5" ht="15" x14ac:dyDescent="0.2">
      <c r="B41" s="14" t="s">
        <v>11</v>
      </c>
      <c r="C41" s="5">
        <v>20.941652297973633</v>
      </c>
      <c r="D41" s="5">
        <v>21.551692962646484</v>
      </c>
      <c r="E41" s="46">
        <v>24.237213134765625</v>
      </c>
    </row>
    <row r="42" spans="2:5" ht="15.75" thickBot="1" x14ac:dyDescent="0.25">
      <c r="B42" s="23" t="s">
        <v>12</v>
      </c>
      <c r="C42" s="49">
        <v>20.447957992553711</v>
      </c>
      <c r="D42" s="49">
        <v>20.878650665283203</v>
      </c>
      <c r="E42" s="50">
        <v>23.262163162231445</v>
      </c>
    </row>
    <row r="43" spans="2:5" ht="16.5" x14ac:dyDescent="0.4">
      <c r="B43" s="27" t="s">
        <v>96</v>
      </c>
    </row>
    <row r="44" spans="2:5" ht="16.5" x14ac:dyDescent="0.4">
      <c r="B44" s="27" t="s">
        <v>97</v>
      </c>
    </row>
    <row r="45" spans="2:5" ht="16.5" x14ac:dyDescent="0.4">
      <c r="B45" s="27" t="s">
        <v>99</v>
      </c>
    </row>
    <row r="46" spans="2:5" x14ac:dyDescent="0.4">
      <c r="B46" s="27" t="s">
        <v>7</v>
      </c>
    </row>
    <row r="47" spans="2:5" ht="16.5" x14ac:dyDescent="0.4">
      <c r="B47" s="27" t="s">
        <v>90</v>
      </c>
    </row>
  </sheetData>
  <mergeCells count="3">
    <mergeCell ref="A3:P3"/>
    <mergeCell ref="C9:L9"/>
    <mergeCell ref="C28:E28"/>
  </mergeCells>
  <phoneticPr fontId="1"/>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29C90F-C54D-4235-BA90-CC5703413603}">
  <dimension ref="A1:P47"/>
  <sheetViews>
    <sheetView workbookViewId="0">
      <selection activeCell="A3" sqref="A3:P3"/>
    </sheetView>
  </sheetViews>
  <sheetFormatPr defaultRowHeight="14.25" x14ac:dyDescent="0.4"/>
  <cols>
    <col min="1" max="1" width="9" style="5"/>
    <col min="2" max="2" width="20.25" style="5" customWidth="1"/>
    <col min="3" max="16384" width="9" style="5"/>
  </cols>
  <sheetData>
    <row r="1" spans="1:16" s="3" customFormat="1" ht="36.75" customHeight="1" x14ac:dyDescent="0.4">
      <c r="A1" s="1" t="s">
        <v>9</v>
      </c>
      <c r="B1" s="2"/>
      <c r="C1" s="2"/>
      <c r="D1" s="2"/>
      <c r="E1" s="2"/>
      <c r="F1" s="2"/>
      <c r="G1" s="2"/>
      <c r="H1" s="2"/>
    </row>
    <row r="2" spans="1:16" s="3" customFormat="1" ht="36.75" customHeight="1" x14ac:dyDescent="0.4">
      <c r="A2" s="1" t="s">
        <v>55</v>
      </c>
      <c r="B2" s="2"/>
      <c r="C2" s="2"/>
      <c r="D2" s="2"/>
      <c r="E2" s="2"/>
      <c r="F2" s="2"/>
      <c r="G2" s="2"/>
      <c r="H2" s="2"/>
    </row>
    <row r="3" spans="1:16" s="4" customFormat="1" ht="77.25" customHeight="1" x14ac:dyDescent="0.4">
      <c r="A3" s="98" t="s">
        <v>108</v>
      </c>
      <c r="B3" s="98"/>
      <c r="C3" s="98"/>
      <c r="D3" s="98"/>
      <c r="E3" s="98"/>
      <c r="F3" s="98"/>
      <c r="G3" s="98"/>
      <c r="H3" s="98"/>
      <c r="I3" s="98"/>
      <c r="J3" s="98"/>
      <c r="K3" s="98"/>
      <c r="L3" s="98"/>
      <c r="M3" s="98"/>
      <c r="N3" s="98"/>
      <c r="O3" s="98"/>
      <c r="P3" s="98"/>
    </row>
    <row r="4" spans="1:16" ht="30.75" customHeight="1" x14ac:dyDescent="0.4"/>
    <row r="8" spans="1:16" s="3" customFormat="1" ht="15.75" thickBot="1" x14ac:dyDescent="0.45">
      <c r="A8" s="3" t="s">
        <v>67</v>
      </c>
      <c r="B8" s="2"/>
    </row>
    <row r="9" spans="1:16" ht="15.75" thickBot="1" x14ac:dyDescent="0.45">
      <c r="B9" s="2"/>
      <c r="C9" s="77" t="s">
        <v>56</v>
      </c>
      <c r="D9" s="78"/>
      <c r="E9" s="78"/>
      <c r="F9" s="78"/>
      <c r="G9" s="78"/>
      <c r="H9" s="78"/>
      <c r="I9" s="78"/>
      <c r="J9" s="78"/>
      <c r="K9" s="78"/>
      <c r="L9" s="78"/>
      <c r="M9" s="79"/>
    </row>
    <row r="10" spans="1:16" ht="20.25" thickBot="1" x14ac:dyDescent="0.25">
      <c r="B10" s="6" t="s">
        <v>26</v>
      </c>
      <c r="C10" s="7" t="s">
        <v>13</v>
      </c>
      <c r="D10" s="8" t="s">
        <v>14</v>
      </c>
      <c r="E10" s="8" t="s">
        <v>15</v>
      </c>
      <c r="F10" s="8" t="s">
        <v>16</v>
      </c>
      <c r="G10" s="8" t="s">
        <v>17</v>
      </c>
      <c r="H10" s="8" t="s">
        <v>18</v>
      </c>
      <c r="I10" s="8" t="s">
        <v>19</v>
      </c>
      <c r="J10" s="8" t="s">
        <v>20</v>
      </c>
      <c r="K10" s="8" t="s">
        <v>21</v>
      </c>
      <c r="L10" s="8" t="s">
        <v>22</v>
      </c>
      <c r="M10" s="9" t="s">
        <v>23</v>
      </c>
    </row>
    <row r="11" spans="1:16" ht="15.75" thickBot="1" x14ac:dyDescent="0.25">
      <c r="B11" s="6" t="s">
        <v>100</v>
      </c>
      <c r="C11" s="86">
        <v>1.9852613389623599</v>
      </c>
      <c r="D11" s="86">
        <v>1.9520774275512101</v>
      </c>
      <c r="E11" s="86">
        <v>1.9886006300835799</v>
      </c>
      <c r="F11" s="86">
        <v>1.9446333675196901</v>
      </c>
      <c r="G11" s="86">
        <v>1.94301777723345</v>
      </c>
      <c r="H11" s="86">
        <v>2.0078348386648299</v>
      </c>
      <c r="I11" s="86">
        <v>1.90759602458592</v>
      </c>
      <c r="J11" s="86">
        <v>1.9843818435965901</v>
      </c>
      <c r="K11" s="86">
        <v>1.9783287989126299</v>
      </c>
      <c r="L11" s="86">
        <v>1.94289664641879</v>
      </c>
      <c r="M11" s="58">
        <v>1.9861862949279701</v>
      </c>
    </row>
    <row r="12" spans="1:16" ht="15" x14ac:dyDescent="0.2">
      <c r="B12" s="10" t="s">
        <v>1</v>
      </c>
      <c r="C12" s="34">
        <v>19.347110748291016</v>
      </c>
      <c r="D12" s="35">
        <v>19.527156829833984</v>
      </c>
      <c r="E12" s="35">
        <v>18.90123176574707</v>
      </c>
      <c r="F12" s="35">
        <v>17.915273666381836</v>
      </c>
      <c r="G12" s="35">
        <v>21.117847442626953</v>
      </c>
      <c r="H12" s="35">
        <v>19.929233551025391</v>
      </c>
      <c r="I12" s="35">
        <v>19.63304328918457</v>
      </c>
      <c r="J12" s="35">
        <v>19.757362365722656</v>
      </c>
      <c r="K12" s="35">
        <v>19.500078201293945</v>
      </c>
      <c r="L12" s="35">
        <v>19.758806228637695</v>
      </c>
      <c r="M12" s="36">
        <v>20.256744384765625</v>
      </c>
    </row>
    <row r="13" spans="1:16" ht="15" x14ac:dyDescent="0.2">
      <c r="B13" s="14" t="s">
        <v>2</v>
      </c>
      <c r="C13" s="37">
        <v>17.366167068481445</v>
      </c>
      <c r="D13" s="38">
        <v>19.222770690917969</v>
      </c>
      <c r="E13" s="38">
        <v>18.121831893920898</v>
      </c>
      <c r="F13" s="38">
        <v>18.194095611572266</v>
      </c>
      <c r="G13" s="38">
        <v>20.556249618530273</v>
      </c>
      <c r="H13" s="38">
        <v>19.645414352416992</v>
      </c>
      <c r="I13" s="38">
        <v>18.922704696655273</v>
      </c>
      <c r="J13" s="38">
        <v>18.970643997192383</v>
      </c>
      <c r="K13" s="38">
        <v>18.947414398193359</v>
      </c>
      <c r="L13" s="38">
        <v>18.817100524902344</v>
      </c>
      <c r="M13" s="39">
        <v>19.903419494628906</v>
      </c>
    </row>
    <row r="14" spans="1:16" ht="15" x14ac:dyDescent="0.2">
      <c r="B14" s="18" t="s">
        <v>3</v>
      </c>
      <c r="C14" s="40">
        <v>17.11524772644043</v>
      </c>
      <c r="D14" s="41">
        <v>18.898199081420898</v>
      </c>
      <c r="E14" s="41">
        <v>17.154476165771484</v>
      </c>
      <c r="F14" s="41">
        <v>17.819343566894531</v>
      </c>
      <c r="G14" s="41">
        <v>20.202352523803711</v>
      </c>
      <c r="H14" s="41">
        <v>19.448509216308594</v>
      </c>
      <c r="I14" s="41">
        <v>18.75776481628418</v>
      </c>
      <c r="J14" s="41">
        <v>18.741231918334961</v>
      </c>
      <c r="K14" s="41">
        <v>18.69831657409668</v>
      </c>
      <c r="L14" s="41">
        <v>18.962890625</v>
      </c>
      <c r="M14" s="42">
        <v>19.327924728393555</v>
      </c>
    </row>
    <row r="15" spans="1:16" ht="15" x14ac:dyDescent="0.2">
      <c r="B15" s="22" t="s">
        <v>4</v>
      </c>
      <c r="C15" s="37">
        <v>18.906854629516602</v>
      </c>
      <c r="D15" s="38">
        <v>19.556207656860352</v>
      </c>
      <c r="E15" s="38">
        <v>18.349550247192383</v>
      </c>
      <c r="F15" s="38">
        <v>18.326889038085938</v>
      </c>
      <c r="G15" s="38">
        <v>20.958612442016602</v>
      </c>
      <c r="H15" s="38">
        <v>19.994794845581055</v>
      </c>
      <c r="I15" s="38">
        <v>19.618743896484375</v>
      </c>
      <c r="J15" s="38">
        <v>19.102413177490234</v>
      </c>
      <c r="K15" s="38">
        <v>19.397603988647461</v>
      </c>
      <c r="L15" s="38">
        <v>19.99860954284668</v>
      </c>
      <c r="M15" s="39">
        <v>20.124826431274414</v>
      </c>
    </row>
    <row r="16" spans="1:16" ht="15" x14ac:dyDescent="0.2">
      <c r="B16" s="14" t="s">
        <v>5</v>
      </c>
      <c r="C16" s="37">
        <v>18.086135864257813</v>
      </c>
      <c r="D16" s="38">
        <v>19.400754928588867</v>
      </c>
      <c r="E16" s="38">
        <v>18.108163833618164</v>
      </c>
      <c r="F16" s="38">
        <v>17.946678161621094</v>
      </c>
      <c r="G16" s="38">
        <v>20.381475448608398</v>
      </c>
      <c r="H16" s="38">
        <v>19.369836807250977</v>
      </c>
      <c r="I16" s="38">
        <v>19.10198974609375</v>
      </c>
      <c r="J16" s="38">
        <v>18.985084533691406</v>
      </c>
      <c r="K16" s="38">
        <v>18.901762008666992</v>
      </c>
      <c r="L16" s="38">
        <v>19.361827850341797</v>
      </c>
      <c r="M16" s="39">
        <v>20.057838439941406</v>
      </c>
    </row>
    <row r="17" spans="1:13" ht="15" x14ac:dyDescent="0.2">
      <c r="B17" s="18" t="s">
        <v>6</v>
      </c>
      <c r="C17" s="40">
        <v>18.607746124267578</v>
      </c>
      <c r="D17" s="41">
        <v>19.669933319091797</v>
      </c>
      <c r="E17" s="41">
        <v>18.735055923461914</v>
      </c>
      <c r="F17" s="41">
        <v>17.987241744995117</v>
      </c>
      <c r="G17" s="41">
        <v>20.577310562133789</v>
      </c>
      <c r="H17" s="41">
        <v>19.901403427124023</v>
      </c>
      <c r="I17" s="41">
        <v>19.45465087890625</v>
      </c>
      <c r="J17" s="41">
        <v>19.445981979370117</v>
      </c>
      <c r="K17" s="41">
        <v>19.076372146606445</v>
      </c>
      <c r="L17" s="41">
        <v>19.774684906005859</v>
      </c>
      <c r="M17" s="42">
        <v>20.127531051635742</v>
      </c>
    </row>
    <row r="18" spans="1:13" ht="15" x14ac:dyDescent="0.2">
      <c r="B18" s="22" t="s">
        <v>27</v>
      </c>
      <c r="C18" s="37">
        <v>19.197784423828125</v>
      </c>
      <c r="D18" s="38">
        <v>18.945652008056641</v>
      </c>
      <c r="E18" s="38">
        <v>18.893743515014648</v>
      </c>
      <c r="F18" s="38">
        <v>18.439662933349609</v>
      </c>
      <c r="G18" s="38">
        <v>19.153779983520508</v>
      </c>
      <c r="H18" s="38">
        <v>18.671548843383789</v>
      </c>
      <c r="I18" s="38">
        <v>19.148239135742188</v>
      </c>
      <c r="J18" s="38">
        <v>19.071226119995117</v>
      </c>
      <c r="K18" s="38">
        <v>19.136098861694336</v>
      </c>
      <c r="L18" s="38">
        <v>20.180326461791992</v>
      </c>
      <c r="M18" s="39">
        <v>18.894083023071289</v>
      </c>
    </row>
    <row r="19" spans="1:13" ht="15" x14ac:dyDescent="0.2">
      <c r="B19" s="14" t="s">
        <v>28</v>
      </c>
      <c r="C19" s="37">
        <v>18.460317611694336</v>
      </c>
      <c r="D19" s="38">
        <v>19.381998062133789</v>
      </c>
      <c r="E19" s="38">
        <v>18.663896560668945</v>
      </c>
      <c r="F19" s="38">
        <v>18.321132659912109</v>
      </c>
      <c r="G19" s="38">
        <v>18.964471817016602</v>
      </c>
      <c r="H19" s="38">
        <v>18.424671173095703</v>
      </c>
      <c r="I19" s="38">
        <v>18.88994026184082</v>
      </c>
      <c r="J19" s="38">
        <v>19.135509490966797</v>
      </c>
      <c r="K19" s="38">
        <v>18.749362945556641</v>
      </c>
      <c r="L19" s="38">
        <v>19.716114044189453</v>
      </c>
      <c r="M19" s="39">
        <v>18.555074691772461</v>
      </c>
    </row>
    <row r="20" spans="1:13" ht="15" x14ac:dyDescent="0.2">
      <c r="B20" s="18" t="s">
        <v>29</v>
      </c>
      <c r="C20" s="40">
        <v>17.264371871948242</v>
      </c>
      <c r="D20" s="41">
        <v>18.318714141845703</v>
      </c>
      <c r="E20" s="41">
        <v>17.318944931030273</v>
      </c>
      <c r="F20" s="41">
        <v>17.789678573608398</v>
      </c>
      <c r="G20" s="41">
        <v>18.692800521850586</v>
      </c>
      <c r="H20" s="41">
        <v>18.080379486083984</v>
      </c>
      <c r="I20" s="41">
        <v>18.082704544067383</v>
      </c>
      <c r="J20" s="41">
        <v>18.060710906982422</v>
      </c>
      <c r="K20" s="41">
        <v>17.993524551391602</v>
      </c>
      <c r="L20" s="41">
        <v>18.323339462280273</v>
      </c>
      <c r="M20" s="42">
        <v>18.543922424316406</v>
      </c>
    </row>
    <row r="21" spans="1:13" ht="15" x14ac:dyDescent="0.2">
      <c r="B21" s="22" t="s">
        <v>10</v>
      </c>
      <c r="C21" s="37">
        <v>19.559654235839844</v>
      </c>
      <c r="D21" s="38">
        <v>19.913717269897461</v>
      </c>
      <c r="E21" s="38">
        <v>19.631380081176758</v>
      </c>
      <c r="F21" s="38">
        <v>19.948392868041992</v>
      </c>
      <c r="G21" s="38">
        <v>20.65778923034668</v>
      </c>
      <c r="H21" s="38">
        <v>19.922842025756836</v>
      </c>
      <c r="I21" s="38">
        <v>20.156795501708984</v>
      </c>
      <c r="J21" s="38">
        <v>19.626083374023438</v>
      </c>
      <c r="K21" s="38">
        <v>20.245941162109375</v>
      </c>
      <c r="L21" s="38">
        <v>20.515722274780273</v>
      </c>
      <c r="M21" s="39">
        <v>20.192180633544922</v>
      </c>
    </row>
    <row r="22" spans="1:13" ht="15" x14ac:dyDescent="0.2">
      <c r="B22" s="14" t="s">
        <v>11</v>
      </c>
      <c r="C22" s="37">
        <v>19.927852630615234</v>
      </c>
      <c r="D22" s="38">
        <v>20.330984115600586</v>
      </c>
      <c r="E22" s="38">
        <v>19.751621246337891</v>
      </c>
      <c r="F22" s="38">
        <v>20.089248657226563</v>
      </c>
      <c r="G22" s="38">
        <v>20.766246795654297</v>
      </c>
      <c r="H22" s="38">
        <v>19.938095092773438</v>
      </c>
      <c r="I22" s="38">
        <v>19.948858261108398</v>
      </c>
      <c r="J22" s="38">
        <v>20.203580856323242</v>
      </c>
      <c r="K22" s="38">
        <v>20.449623107910156</v>
      </c>
      <c r="L22" s="38">
        <v>20.632003784179688</v>
      </c>
      <c r="M22" s="39">
        <v>20.221576690673828</v>
      </c>
    </row>
    <row r="23" spans="1:13" ht="15.75" thickBot="1" x14ac:dyDescent="0.25">
      <c r="B23" s="23" t="s">
        <v>12</v>
      </c>
      <c r="C23" s="43">
        <v>20.14771842956543</v>
      </c>
      <c r="D23" s="44">
        <v>20.44911003112793</v>
      </c>
      <c r="E23" s="44">
        <v>20.024423599243164</v>
      </c>
      <c r="F23" s="44">
        <v>20.27943229675293</v>
      </c>
      <c r="G23" s="44">
        <v>21.055749893188477</v>
      </c>
      <c r="H23" s="44">
        <v>20.616266250610352</v>
      </c>
      <c r="I23" s="44">
        <v>20.131345748901367</v>
      </c>
      <c r="J23" s="44">
        <v>20.441791534423828</v>
      </c>
      <c r="K23" s="44">
        <v>20.740009307861328</v>
      </c>
      <c r="L23" s="44">
        <v>21.078922271728516</v>
      </c>
      <c r="M23" s="45">
        <v>20.889499664306641</v>
      </c>
    </row>
    <row r="24" spans="1:13" x14ac:dyDescent="0.4">
      <c r="B24" s="27" t="s">
        <v>7</v>
      </c>
    </row>
    <row r="25" spans="1:13" ht="16.5" x14ac:dyDescent="0.4">
      <c r="B25" s="27" t="s">
        <v>90</v>
      </c>
    </row>
    <row r="27" spans="1:13" ht="15.75" thickBot="1" x14ac:dyDescent="0.45">
      <c r="A27" s="3" t="s">
        <v>66</v>
      </c>
    </row>
    <row r="28" spans="1:13" ht="15.75" thickBot="1" x14ac:dyDescent="0.25">
      <c r="B28" s="28"/>
      <c r="C28" s="80" t="s">
        <v>57</v>
      </c>
      <c r="D28" s="81"/>
      <c r="E28" s="82"/>
    </row>
    <row r="29" spans="1:13" ht="20.25" thickBot="1" x14ac:dyDescent="0.45">
      <c r="B29" s="6" t="s">
        <v>26</v>
      </c>
      <c r="C29" s="29" t="s">
        <v>30</v>
      </c>
      <c r="D29" s="30" t="s">
        <v>31</v>
      </c>
      <c r="E29" s="31" t="s">
        <v>32</v>
      </c>
    </row>
    <row r="30" spans="1:13" ht="15.75" thickBot="1" x14ac:dyDescent="0.45">
      <c r="B30" s="6" t="s">
        <v>100</v>
      </c>
      <c r="C30" s="87">
        <v>2.0774058530018098</v>
      </c>
      <c r="D30" s="30">
        <v>1.95744938634881</v>
      </c>
      <c r="E30" s="88">
        <v>1.96755017075169</v>
      </c>
    </row>
    <row r="31" spans="1:13" ht="15" x14ac:dyDescent="0.2">
      <c r="B31" s="10" t="s">
        <v>1</v>
      </c>
      <c r="C31" s="5">
        <v>20.493967056274414</v>
      </c>
      <c r="D31" s="5">
        <v>19.775382995605469</v>
      </c>
      <c r="E31" s="46">
        <v>20.866937637329102</v>
      </c>
    </row>
    <row r="32" spans="1:13" ht="15" x14ac:dyDescent="0.2">
      <c r="B32" s="14" t="s">
        <v>2</v>
      </c>
      <c r="C32" s="5">
        <v>19.716518402099609</v>
      </c>
      <c r="D32" s="5">
        <v>19.013471603393555</v>
      </c>
      <c r="E32" s="46">
        <v>19.892724990844727</v>
      </c>
    </row>
    <row r="33" spans="2:5" ht="15" x14ac:dyDescent="0.2">
      <c r="B33" s="18" t="s">
        <v>3</v>
      </c>
      <c r="C33" s="47">
        <v>19.640203475952148</v>
      </c>
      <c r="D33" s="47">
        <v>18.786144256591797</v>
      </c>
      <c r="E33" s="48">
        <v>19.808145523071289</v>
      </c>
    </row>
    <row r="34" spans="2:5" ht="15" x14ac:dyDescent="0.2">
      <c r="B34" s="22" t="s">
        <v>4</v>
      </c>
      <c r="C34" s="5">
        <v>20.254840850830078</v>
      </c>
      <c r="D34" s="5">
        <v>19.32158088684082</v>
      </c>
      <c r="E34" s="46">
        <v>20.591056823730469</v>
      </c>
    </row>
    <row r="35" spans="2:5" ht="15" x14ac:dyDescent="0.2">
      <c r="B35" s="14" t="s">
        <v>5</v>
      </c>
      <c r="C35" s="5">
        <v>19.889293670654297</v>
      </c>
      <c r="D35" s="5">
        <v>19.245792388916016</v>
      </c>
      <c r="E35" s="46">
        <v>20.098861694335938</v>
      </c>
    </row>
    <row r="36" spans="2:5" ht="15" x14ac:dyDescent="0.2">
      <c r="B36" s="18" t="s">
        <v>6</v>
      </c>
      <c r="C36" s="47">
        <v>20.083934783935547</v>
      </c>
      <c r="D36" s="47">
        <v>19.490379333496094</v>
      </c>
      <c r="E36" s="48">
        <v>20.482183456420898</v>
      </c>
    </row>
    <row r="37" spans="2:5" ht="15" x14ac:dyDescent="0.2">
      <c r="B37" s="22" t="s">
        <v>27</v>
      </c>
      <c r="C37" s="5">
        <v>20.178491592407227</v>
      </c>
      <c r="D37" s="5">
        <v>18.864301681518555</v>
      </c>
      <c r="E37" s="46">
        <v>19.778682708740234</v>
      </c>
    </row>
    <row r="38" spans="2:5" ht="15" x14ac:dyDescent="0.2">
      <c r="B38" s="14" t="s">
        <v>28</v>
      </c>
      <c r="C38" s="5">
        <v>19.836019515991211</v>
      </c>
      <c r="D38" s="5">
        <v>18.995458602905273</v>
      </c>
      <c r="E38" s="46">
        <v>19.836227416992188</v>
      </c>
    </row>
    <row r="39" spans="2:5" ht="15" x14ac:dyDescent="0.2">
      <c r="B39" s="18" t="s">
        <v>29</v>
      </c>
      <c r="C39" s="47">
        <v>19.005025863647461</v>
      </c>
      <c r="D39" s="47">
        <v>17.868886947631836</v>
      </c>
      <c r="E39" s="48">
        <v>19.08979606628418</v>
      </c>
    </row>
    <row r="40" spans="2:5" ht="15" x14ac:dyDescent="0.2">
      <c r="B40" s="22" t="s">
        <v>10</v>
      </c>
      <c r="C40" s="5">
        <v>20.922683715820313</v>
      </c>
      <c r="D40" s="5">
        <v>20.781808853149414</v>
      </c>
      <c r="E40" s="46">
        <v>20.744855880737305</v>
      </c>
    </row>
    <row r="41" spans="2:5" ht="15" x14ac:dyDescent="0.2">
      <c r="B41" s="14" t="s">
        <v>11</v>
      </c>
      <c r="C41" s="5">
        <v>21.00361442565918</v>
      </c>
      <c r="D41" s="5">
        <v>20.803979873657227</v>
      </c>
      <c r="E41" s="46">
        <v>20.910415649414063</v>
      </c>
    </row>
    <row r="42" spans="2:5" ht="15.75" thickBot="1" x14ac:dyDescent="0.25">
      <c r="B42" s="23" t="s">
        <v>12</v>
      </c>
      <c r="C42" s="49">
        <v>20.890993118286133</v>
      </c>
      <c r="D42" s="49">
        <v>20.812398910522461</v>
      </c>
      <c r="E42" s="50">
        <v>20.881593704223633</v>
      </c>
    </row>
    <row r="43" spans="2:5" ht="16.5" x14ac:dyDescent="0.4">
      <c r="B43" s="27" t="s">
        <v>33</v>
      </c>
    </row>
    <row r="44" spans="2:5" ht="16.5" x14ac:dyDescent="0.4">
      <c r="B44" s="27" t="s">
        <v>43</v>
      </c>
    </row>
    <row r="45" spans="2:5" ht="16.5" x14ac:dyDescent="0.4">
      <c r="B45" s="27" t="s">
        <v>34</v>
      </c>
    </row>
    <row r="46" spans="2:5" x14ac:dyDescent="0.4">
      <c r="B46" s="27" t="s">
        <v>7</v>
      </c>
    </row>
    <row r="47" spans="2:5" ht="16.5" x14ac:dyDescent="0.4">
      <c r="B47" s="27" t="s">
        <v>90</v>
      </c>
    </row>
  </sheetData>
  <mergeCells count="3">
    <mergeCell ref="A3:P3"/>
    <mergeCell ref="C9:M9"/>
    <mergeCell ref="C28:E28"/>
  </mergeCells>
  <phoneticPr fontId="1"/>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E1D78A-4741-4CAE-9F84-4525CB41D933}">
  <dimension ref="A1:P47"/>
  <sheetViews>
    <sheetView workbookViewId="0">
      <selection activeCell="G8" sqref="G8"/>
    </sheetView>
  </sheetViews>
  <sheetFormatPr defaultRowHeight="14.25" x14ac:dyDescent="0.4"/>
  <cols>
    <col min="1" max="1" width="9" style="5"/>
    <col min="2" max="2" width="20.875" style="5" customWidth="1"/>
    <col min="3" max="16384" width="9" style="5"/>
  </cols>
  <sheetData>
    <row r="1" spans="1:16" s="3" customFormat="1" ht="36.75" customHeight="1" x14ac:dyDescent="0.4">
      <c r="A1" s="1" t="s">
        <v>9</v>
      </c>
      <c r="B1" s="2"/>
      <c r="C1" s="2"/>
      <c r="D1" s="2"/>
      <c r="E1" s="2"/>
      <c r="F1" s="2"/>
      <c r="G1" s="2"/>
      <c r="H1" s="2"/>
    </row>
    <row r="2" spans="1:16" s="3" customFormat="1" ht="36.75" customHeight="1" x14ac:dyDescent="0.4">
      <c r="A2" s="1" t="s">
        <v>58</v>
      </c>
      <c r="B2" s="2"/>
      <c r="C2" s="2"/>
      <c r="D2" s="2"/>
      <c r="E2" s="2"/>
      <c r="F2" s="2"/>
      <c r="G2" s="2"/>
      <c r="H2" s="2"/>
    </row>
    <row r="3" spans="1:16" s="4" customFormat="1" ht="77.25" customHeight="1" x14ac:dyDescent="0.4">
      <c r="A3" s="98" t="s">
        <v>109</v>
      </c>
      <c r="B3" s="98"/>
      <c r="C3" s="98"/>
      <c r="D3" s="98"/>
      <c r="E3" s="98"/>
      <c r="F3" s="98"/>
      <c r="G3" s="98"/>
      <c r="H3" s="98"/>
      <c r="I3" s="98"/>
      <c r="J3" s="98"/>
      <c r="K3" s="98"/>
      <c r="L3" s="98"/>
      <c r="M3" s="98"/>
      <c r="N3" s="98"/>
      <c r="O3" s="98"/>
      <c r="P3" s="98"/>
    </row>
    <row r="4" spans="1:16" ht="27.75" customHeight="1" x14ac:dyDescent="0.4"/>
    <row r="8" spans="1:16" s="3" customFormat="1" ht="15.75" thickBot="1" x14ac:dyDescent="0.45">
      <c r="A8" s="3" t="s">
        <v>67</v>
      </c>
      <c r="B8" s="2"/>
    </row>
    <row r="9" spans="1:16" ht="19.5" customHeight="1" thickBot="1" x14ac:dyDescent="0.45">
      <c r="B9" s="2"/>
      <c r="C9" s="77" t="s">
        <v>59</v>
      </c>
      <c r="D9" s="78"/>
      <c r="E9" s="78"/>
      <c r="F9" s="78"/>
      <c r="G9" s="78"/>
      <c r="H9" s="78"/>
      <c r="I9" s="78"/>
      <c r="J9" s="78"/>
      <c r="K9" s="79"/>
      <c r="L9" s="33"/>
      <c r="M9" s="33"/>
    </row>
    <row r="10" spans="1:16" ht="20.25" thickBot="1" x14ac:dyDescent="0.25">
      <c r="B10" s="6" t="s">
        <v>26</v>
      </c>
      <c r="C10" s="8" t="s">
        <v>15</v>
      </c>
      <c r="D10" s="8" t="s">
        <v>16</v>
      </c>
      <c r="E10" s="8" t="s">
        <v>17</v>
      </c>
      <c r="F10" s="8" t="s">
        <v>18</v>
      </c>
      <c r="G10" s="8" t="s">
        <v>19</v>
      </c>
      <c r="H10" s="8" t="s">
        <v>20</v>
      </c>
      <c r="I10" s="8" t="s">
        <v>21</v>
      </c>
      <c r="J10" s="8" t="s">
        <v>22</v>
      </c>
      <c r="K10" s="9" t="s">
        <v>23</v>
      </c>
    </row>
    <row r="11" spans="1:16" ht="15.75" thickBot="1" x14ac:dyDescent="0.25">
      <c r="B11" s="6" t="s">
        <v>100</v>
      </c>
      <c r="C11" s="86">
        <v>1.9886006300835799</v>
      </c>
      <c r="D11" s="86">
        <v>1.9446333675196901</v>
      </c>
      <c r="E11" s="86">
        <v>1.94301777723345</v>
      </c>
      <c r="F11" s="86">
        <v>2.0078348386648299</v>
      </c>
      <c r="G11" s="86">
        <v>1.90759602458592</v>
      </c>
      <c r="H11" s="86">
        <v>1.9843818435965901</v>
      </c>
      <c r="I11" s="86">
        <v>1.9783287989126299</v>
      </c>
      <c r="J11" s="86">
        <v>1.94289664641879</v>
      </c>
      <c r="K11" s="58">
        <v>1.9861862949279701</v>
      </c>
    </row>
    <row r="12" spans="1:16" ht="15" x14ac:dyDescent="0.2">
      <c r="B12" s="10" t="s">
        <v>1</v>
      </c>
      <c r="C12" s="35">
        <v>18.636772155761719</v>
      </c>
      <c r="D12" s="35">
        <v>20.287698745727539</v>
      </c>
      <c r="E12" s="35">
        <v>19.331655502319336</v>
      </c>
      <c r="F12" s="35">
        <v>19.224493026733398</v>
      </c>
      <c r="G12" s="35">
        <v>19.79277229309082</v>
      </c>
      <c r="H12" s="35">
        <v>19.039485931396484</v>
      </c>
      <c r="I12" s="35">
        <v>15.658875465393066</v>
      </c>
      <c r="J12" s="35">
        <v>18.828821182250977</v>
      </c>
      <c r="K12" s="36">
        <v>18.696815490722656</v>
      </c>
    </row>
    <row r="13" spans="1:16" ht="15" x14ac:dyDescent="0.2">
      <c r="B13" s="14" t="s">
        <v>2</v>
      </c>
      <c r="C13" s="38">
        <v>18.999095916748047</v>
      </c>
      <c r="D13" s="38">
        <v>19.123855590820313</v>
      </c>
      <c r="E13" s="38">
        <v>19.442411422729492</v>
      </c>
      <c r="F13" s="38">
        <v>19.350872039794922</v>
      </c>
      <c r="G13" s="38">
        <v>18.878192901611328</v>
      </c>
      <c r="H13" s="38">
        <v>19.319583892822266</v>
      </c>
      <c r="I13" s="38">
        <v>14.73884391784668</v>
      </c>
      <c r="J13" s="38">
        <v>18.14216423034668</v>
      </c>
      <c r="K13" s="39">
        <v>18.747890472412109</v>
      </c>
    </row>
    <row r="14" spans="1:16" ht="15" x14ac:dyDescent="0.2">
      <c r="B14" s="18" t="s">
        <v>3</v>
      </c>
      <c r="C14" s="41">
        <v>19.30394172668457</v>
      </c>
      <c r="D14" s="41">
        <v>18.786434173583984</v>
      </c>
      <c r="E14" s="41">
        <v>19.69390869140625</v>
      </c>
      <c r="F14" s="41">
        <v>19.651641845703125</v>
      </c>
      <c r="G14" s="41">
        <v>18.477096557617188</v>
      </c>
      <c r="H14" s="41">
        <v>19.620326995849609</v>
      </c>
      <c r="I14" s="41">
        <v>14.688259124755859</v>
      </c>
      <c r="J14" s="41">
        <v>18.275705337524414</v>
      </c>
      <c r="K14" s="42">
        <v>18.951141357421875</v>
      </c>
    </row>
    <row r="15" spans="1:16" ht="15" x14ac:dyDescent="0.2">
      <c r="B15" s="22" t="s">
        <v>4</v>
      </c>
      <c r="C15" s="38">
        <v>19.905937194824219</v>
      </c>
      <c r="D15" s="38">
        <v>19.4375</v>
      </c>
      <c r="E15" s="38">
        <v>20.331483840942383</v>
      </c>
      <c r="F15" s="38">
        <v>20.295196533203125</v>
      </c>
      <c r="G15" s="38">
        <v>19.264774322509766</v>
      </c>
      <c r="H15" s="38">
        <v>20.006128311157227</v>
      </c>
      <c r="I15" s="38">
        <v>15.347476959228516</v>
      </c>
      <c r="J15" s="38">
        <v>18.943964004516602</v>
      </c>
      <c r="K15" s="39">
        <v>19.63129997253418</v>
      </c>
    </row>
    <row r="16" spans="1:16" ht="15" x14ac:dyDescent="0.2">
      <c r="B16" s="14" t="s">
        <v>5</v>
      </c>
      <c r="C16" s="38">
        <v>19.670963287353516</v>
      </c>
      <c r="D16" s="38">
        <v>19.06818962097168</v>
      </c>
      <c r="E16" s="38">
        <v>19.680747985839844</v>
      </c>
      <c r="F16" s="38">
        <v>19.981294631958008</v>
      </c>
      <c r="G16" s="38">
        <v>18.707191467285156</v>
      </c>
      <c r="H16" s="38">
        <v>20.089756011962891</v>
      </c>
      <c r="I16" s="38">
        <v>15.13735294342041</v>
      </c>
      <c r="J16" s="38">
        <v>18.672531127929688</v>
      </c>
      <c r="K16" s="39">
        <v>19.341718673706055</v>
      </c>
    </row>
    <row r="17" spans="1:11" ht="15" x14ac:dyDescent="0.2">
      <c r="B17" s="18" t="s">
        <v>6</v>
      </c>
      <c r="C17" s="41">
        <v>19.593622207641602</v>
      </c>
      <c r="D17" s="41">
        <v>20.998153686523438</v>
      </c>
      <c r="E17" s="41">
        <v>20.132499694824219</v>
      </c>
      <c r="F17" s="41">
        <v>19.826173782348633</v>
      </c>
      <c r="G17" s="41">
        <v>20.242002487182617</v>
      </c>
      <c r="H17" s="41">
        <v>19.982851028442383</v>
      </c>
      <c r="I17" s="41">
        <v>16.069671630859375</v>
      </c>
      <c r="J17" s="41">
        <v>19.818408966064453</v>
      </c>
      <c r="K17" s="42">
        <v>19.386957168579102</v>
      </c>
    </row>
    <row r="18" spans="1:11" ht="15" x14ac:dyDescent="0.2">
      <c r="B18" s="22" t="s">
        <v>27</v>
      </c>
      <c r="C18" s="38">
        <v>17.259881973266602</v>
      </c>
      <c r="D18" s="38">
        <v>18.391223907470703</v>
      </c>
      <c r="E18" s="38">
        <v>17.698619842529297</v>
      </c>
      <c r="F18" s="38">
        <v>17.549880981445313</v>
      </c>
      <c r="G18" s="38">
        <v>18.895488739013672</v>
      </c>
      <c r="H18" s="38">
        <v>18.35957145690918</v>
      </c>
      <c r="I18" s="38">
        <v>14.366706848144531</v>
      </c>
      <c r="J18" s="38">
        <v>17.724264144897461</v>
      </c>
      <c r="K18" s="39">
        <v>16.79217529296875</v>
      </c>
    </row>
    <row r="19" spans="1:11" ht="15" x14ac:dyDescent="0.2">
      <c r="B19" s="14" t="s">
        <v>28</v>
      </c>
      <c r="C19" s="38">
        <v>17.960317611694336</v>
      </c>
      <c r="D19" s="38">
        <v>18.715404510498047</v>
      </c>
      <c r="E19" s="38">
        <v>18.263816833496094</v>
      </c>
      <c r="F19" s="38">
        <v>18.055593490600586</v>
      </c>
      <c r="G19" s="38">
        <v>19.537504196166992</v>
      </c>
      <c r="H19" s="38">
        <v>19.32603645324707</v>
      </c>
      <c r="I19" s="38">
        <v>14.981730461120605</v>
      </c>
      <c r="J19" s="38">
        <v>18.378702163696289</v>
      </c>
      <c r="K19" s="39">
        <v>17.690193176269531</v>
      </c>
    </row>
    <row r="20" spans="1:11" ht="15" x14ac:dyDescent="0.2">
      <c r="B20" s="18" t="s">
        <v>29</v>
      </c>
      <c r="C20" s="41">
        <v>16.996904373168945</v>
      </c>
      <c r="D20" s="41">
        <v>18.236408233642578</v>
      </c>
      <c r="E20" s="41">
        <v>16.983760833740234</v>
      </c>
      <c r="F20" s="41">
        <v>17.468471527099609</v>
      </c>
      <c r="G20" s="41">
        <v>18.464536666870117</v>
      </c>
      <c r="H20" s="41">
        <v>18.238641738891602</v>
      </c>
      <c r="I20" s="41">
        <v>14.183979988098145</v>
      </c>
      <c r="J20" s="41">
        <v>17.611238479614258</v>
      </c>
      <c r="K20" s="42">
        <v>16.726165771484375</v>
      </c>
    </row>
    <row r="21" spans="1:11" ht="15" x14ac:dyDescent="0.2">
      <c r="B21" s="22" t="s">
        <v>10</v>
      </c>
      <c r="C21" s="38">
        <v>18.959346771240234</v>
      </c>
      <c r="D21" s="38">
        <v>19.810331344604492</v>
      </c>
      <c r="E21" s="38">
        <v>19.680999755859375</v>
      </c>
      <c r="F21" s="38">
        <v>19.333881378173828</v>
      </c>
      <c r="G21" s="38">
        <v>19.722818374633789</v>
      </c>
      <c r="H21" s="38">
        <v>19.680122375488281</v>
      </c>
      <c r="I21" s="38">
        <v>15.890657424926758</v>
      </c>
      <c r="J21" s="38">
        <v>19.466358184814453</v>
      </c>
      <c r="K21" s="39">
        <v>18.664054870605469</v>
      </c>
    </row>
    <row r="22" spans="1:11" ht="15" x14ac:dyDescent="0.2">
      <c r="B22" s="14" t="s">
        <v>11</v>
      </c>
      <c r="C22" s="38">
        <v>19.252220153808594</v>
      </c>
      <c r="D22" s="38">
        <v>20.090499877929688</v>
      </c>
      <c r="E22" s="38">
        <v>19.309843063354492</v>
      </c>
      <c r="F22" s="38">
        <v>19.412515640258789</v>
      </c>
      <c r="G22" s="38">
        <v>19.643899917602539</v>
      </c>
      <c r="H22" s="38">
        <v>19.601631164550781</v>
      </c>
      <c r="I22" s="38">
        <v>16.228950500488281</v>
      </c>
      <c r="J22" s="38">
        <v>19.196638107299805</v>
      </c>
      <c r="K22" s="39">
        <v>18.616756439208984</v>
      </c>
    </row>
    <row r="23" spans="1:11" ht="15.75" thickBot="1" x14ac:dyDescent="0.25">
      <c r="B23" s="23" t="s">
        <v>12</v>
      </c>
      <c r="C23" s="44">
        <v>19.15898323059082</v>
      </c>
      <c r="D23" s="44">
        <v>20.120904922485352</v>
      </c>
      <c r="E23" s="44">
        <v>19.570899963378906</v>
      </c>
      <c r="F23" s="44">
        <v>19.465568542480469</v>
      </c>
      <c r="G23" s="44">
        <v>19.828746795654297</v>
      </c>
      <c r="H23" s="44">
        <v>19.695350646972656</v>
      </c>
      <c r="I23" s="44">
        <v>15.943946838378906</v>
      </c>
      <c r="J23" s="44">
        <v>19.685022354125977</v>
      </c>
      <c r="K23" s="45">
        <v>18.685049057006836</v>
      </c>
    </row>
    <row r="24" spans="1:11" x14ac:dyDescent="0.4">
      <c r="B24" s="27" t="s">
        <v>7</v>
      </c>
    </row>
    <row r="25" spans="1:11" ht="16.5" x14ac:dyDescent="0.4">
      <c r="B25" s="27" t="s">
        <v>90</v>
      </c>
    </row>
    <row r="27" spans="1:11" ht="15.75" thickBot="1" x14ac:dyDescent="0.45">
      <c r="A27" s="3" t="s">
        <v>66</v>
      </c>
    </row>
    <row r="28" spans="1:11" ht="15.75" thickBot="1" x14ac:dyDescent="0.25">
      <c r="B28" s="28"/>
      <c r="C28" s="80" t="s">
        <v>60</v>
      </c>
      <c r="D28" s="81"/>
      <c r="E28" s="82"/>
    </row>
    <row r="29" spans="1:11" ht="20.25" thickBot="1" x14ac:dyDescent="0.45">
      <c r="B29" s="6" t="s">
        <v>26</v>
      </c>
      <c r="C29" s="29" t="s">
        <v>30</v>
      </c>
      <c r="D29" s="30" t="s">
        <v>31</v>
      </c>
      <c r="E29" s="31" t="s">
        <v>32</v>
      </c>
    </row>
    <row r="30" spans="1:11" ht="15.75" thickBot="1" x14ac:dyDescent="0.45">
      <c r="B30" s="6" t="s">
        <v>100</v>
      </c>
      <c r="C30" s="87">
        <v>2.0774058530018098</v>
      </c>
      <c r="D30" s="30">
        <v>1.95744938634881</v>
      </c>
      <c r="E30" s="88">
        <v>1.96755017075169</v>
      </c>
    </row>
    <row r="31" spans="1:11" ht="15" x14ac:dyDescent="0.2">
      <c r="B31" s="10" t="s">
        <v>1</v>
      </c>
      <c r="C31" s="5">
        <v>19.928056716918945</v>
      </c>
      <c r="D31" s="5">
        <v>18.635488510131836</v>
      </c>
      <c r="E31" s="46">
        <v>20.357179641723633</v>
      </c>
    </row>
    <row r="32" spans="1:11" ht="15" x14ac:dyDescent="0.2">
      <c r="B32" s="14" t="s">
        <v>2</v>
      </c>
      <c r="C32" s="5">
        <v>19.369298934936523</v>
      </c>
      <c r="D32" s="5">
        <v>19.128728866577148</v>
      </c>
      <c r="E32" s="46">
        <v>20.213949203491211</v>
      </c>
    </row>
    <row r="33" spans="2:5" ht="15" x14ac:dyDescent="0.2">
      <c r="B33" s="18" t="s">
        <v>3</v>
      </c>
      <c r="C33" s="47">
        <v>19.992326736450195</v>
      </c>
      <c r="D33" s="47">
        <v>19.330989837646484</v>
      </c>
      <c r="E33" s="48">
        <v>20.413490295410156</v>
      </c>
    </row>
    <row r="34" spans="2:5" ht="15" x14ac:dyDescent="0.2">
      <c r="B34" s="22" t="s">
        <v>4</v>
      </c>
      <c r="C34" s="5">
        <v>20.56041145324707</v>
      </c>
      <c r="D34" s="5">
        <v>19.906923294067383</v>
      </c>
      <c r="E34" s="46">
        <v>21.07447624206543</v>
      </c>
    </row>
    <row r="35" spans="2:5" ht="15" x14ac:dyDescent="0.2">
      <c r="B35" s="14" t="s">
        <v>5</v>
      </c>
      <c r="C35" s="5">
        <v>19.989107131958008</v>
      </c>
      <c r="D35" s="5">
        <v>19.763191223144531</v>
      </c>
      <c r="E35" s="46">
        <v>20.635562896728516</v>
      </c>
    </row>
    <row r="36" spans="2:5" ht="15" x14ac:dyDescent="0.2">
      <c r="B36" s="18" t="s">
        <v>6</v>
      </c>
      <c r="C36" s="47">
        <v>20.398538589477539</v>
      </c>
      <c r="D36" s="47">
        <v>20.028514862060547</v>
      </c>
      <c r="E36" s="48">
        <v>20.891944885253906</v>
      </c>
    </row>
    <row r="37" spans="2:5" ht="15" x14ac:dyDescent="0.2">
      <c r="B37" s="22" t="s">
        <v>27</v>
      </c>
      <c r="C37" s="5">
        <v>17.983806610107422</v>
      </c>
      <c r="D37" s="5">
        <v>18.287145614624023</v>
      </c>
      <c r="E37" s="46">
        <v>18.341705322265625</v>
      </c>
    </row>
    <row r="38" spans="2:5" ht="15" x14ac:dyDescent="0.2">
      <c r="B38" s="14" t="s">
        <v>28</v>
      </c>
      <c r="C38" s="5">
        <v>18.761533737182617</v>
      </c>
      <c r="D38" s="5">
        <v>18.643537521362305</v>
      </c>
      <c r="E38" s="46">
        <v>19.158817291259766</v>
      </c>
    </row>
    <row r="39" spans="2:5" ht="15" x14ac:dyDescent="0.2">
      <c r="B39" s="18" t="s">
        <v>29</v>
      </c>
      <c r="C39" s="47">
        <v>17.718828201293945</v>
      </c>
      <c r="D39" s="47">
        <v>17.811683654785156</v>
      </c>
      <c r="E39" s="48">
        <v>18.168567657470703</v>
      </c>
    </row>
    <row r="40" spans="2:5" ht="15" x14ac:dyDescent="0.2">
      <c r="B40" s="22" t="s">
        <v>10</v>
      </c>
      <c r="C40" s="5">
        <v>19.677730560302734</v>
      </c>
      <c r="D40" s="5">
        <v>19.999288558959961</v>
      </c>
      <c r="E40" s="46">
        <v>19.970897674560547</v>
      </c>
    </row>
    <row r="41" spans="2:5" ht="15" x14ac:dyDescent="0.2">
      <c r="B41" s="14" t="s">
        <v>11</v>
      </c>
      <c r="C41" s="5">
        <v>19.921445846557617</v>
      </c>
      <c r="D41" s="5">
        <v>19.988006591796875</v>
      </c>
      <c r="E41" s="46">
        <v>19.969684600830078</v>
      </c>
    </row>
    <row r="42" spans="2:5" ht="15.75" thickBot="1" x14ac:dyDescent="0.25">
      <c r="B42" s="23" t="s">
        <v>12</v>
      </c>
      <c r="C42" s="49">
        <v>19.965826034545898</v>
      </c>
      <c r="D42" s="49">
        <v>20.022960662841797</v>
      </c>
      <c r="E42" s="50">
        <v>19.916877746582031</v>
      </c>
    </row>
    <row r="43" spans="2:5" ht="16.5" x14ac:dyDescent="0.4">
      <c r="B43" s="27" t="s">
        <v>33</v>
      </c>
    </row>
    <row r="44" spans="2:5" ht="16.5" x14ac:dyDescent="0.4">
      <c r="B44" s="27" t="s">
        <v>43</v>
      </c>
    </row>
    <row r="45" spans="2:5" ht="16.5" x14ac:dyDescent="0.4">
      <c r="B45" s="27" t="s">
        <v>34</v>
      </c>
    </row>
    <row r="46" spans="2:5" x14ac:dyDescent="0.4">
      <c r="B46" s="27" t="s">
        <v>7</v>
      </c>
    </row>
    <row r="47" spans="2:5" ht="16.5" x14ac:dyDescent="0.4">
      <c r="B47" s="27" t="s">
        <v>90</v>
      </c>
    </row>
  </sheetData>
  <mergeCells count="3">
    <mergeCell ref="A3:P3"/>
    <mergeCell ref="C9:K9"/>
    <mergeCell ref="C28:E28"/>
  </mergeCells>
  <phoneticPr fontId="1"/>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72D151-B163-450C-BB82-5EEC9C8E9279}">
  <dimension ref="A1:P47"/>
  <sheetViews>
    <sheetView workbookViewId="0">
      <selection activeCell="F5" sqref="F5"/>
    </sheetView>
  </sheetViews>
  <sheetFormatPr defaultRowHeight="14.25" x14ac:dyDescent="0.4"/>
  <cols>
    <col min="1" max="1" width="9" style="5"/>
    <col min="2" max="2" width="20.625" style="5" customWidth="1"/>
    <col min="3" max="16384" width="9" style="5"/>
  </cols>
  <sheetData>
    <row r="1" spans="1:16" s="3" customFormat="1" ht="36.75" customHeight="1" x14ac:dyDescent="0.4">
      <c r="A1" s="1" t="s">
        <v>9</v>
      </c>
      <c r="B1" s="2"/>
      <c r="C1" s="2"/>
      <c r="D1" s="2"/>
      <c r="E1" s="2"/>
      <c r="F1" s="2"/>
      <c r="G1" s="2"/>
      <c r="H1" s="2"/>
    </row>
    <row r="2" spans="1:16" s="3" customFormat="1" ht="36.75" customHeight="1" x14ac:dyDescent="0.4">
      <c r="A2" s="1" t="s">
        <v>61</v>
      </c>
      <c r="B2" s="2"/>
      <c r="C2" s="2"/>
      <c r="D2" s="2"/>
      <c r="E2" s="2"/>
      <c r="F2" s="2"/>
      <c r="G2" s="2"/>
      <c r="H2" s="2"/>
    </row>
    <row r="3" spans="1:16" s="4" customFormat="1" ht="77.25" customHeight="1" x14ac:dyDescent="0.4">
      <c r="A3" s="98" t="s">
        <v>110</v>
      </c>
      <c r="B3" s="98"/>
      <c r="C3" s="98"/>
      <c r="D3" s="98"/>
      <c r="E3" s="98"/>
      <c r="F3" s="98"/>
      <c r="G3" s="98"/>
      <c r="H3" s="98"/>
      <c r="I3" s="98"/>
      <c r="J3" s="98"/>
      <c r="K3" s="98"/>
      <c r="L3" s="98"/>
      <c r="M3" s="98"/>
      <c r="N3" s="98"/>
      <c r="O3" s="98"/>
      <c r="P3" s="98"/>
    </row>
    <row r="4" spans="1:16" ht="42.75" customHeight="1" x14ac:dyDescent="0.4"/>
    <row r="8" spans="1:16" s="3" customFormat="1" ht="15.75" thickBot="1" x14ac:dyDescent="0.45">
      <c r="A8" s="3" t="s">
        <v>67</v>
      </c>
      <c r="B8" s="2"/>
    </row>
    <row r="9" spans="1:16" ht="19.5" customHeight="1" thickBot="1" x14ac:dyDescent="0.45">
      <c r="B9" s="2"/>
      <c r="C9" s="77" t="s">
        <v>62</v>
      </c>
      <c r="D9" s="78"/>
      <c r="E9" s="78"/>
      <c r="F9" s="78"/>
      <c r="G9" s="78"/>
      <c r="H9" s="78"/>
      <c r="I9" s="78"/>
      <c r="J9" s="78"/>
      <c r="K9" s="78"/>
      <c r="L9" s="79"/>
    </row>
    <row r="10" spans="1:16" ht="20.25" thickBot="1" x14ac:dyDescent="0.25">
      <c r="B10" s="6" t="s">
        <v>26</v>
      </c>
      <c r="C10" s="7" t="s">
        <v>40</v>
      </c>
      <c r="D10" s="8" t="s">
        <v>41</v>
      </c>
      <c r="E10" s="8" t="s">
        <v>15</v>
      </c>
      <c r="F10" s="8" t="s">
        <v>16</v>
      </c>
      <c r="G10" s="8" t="s">
        <v>17</v>
      </c>
      <c r="H10" s="8" t="s">
        <v>18</v>
      </c>
      <c r="I10" s="8" t="s">
        <v>19</v>
      </c>
      <c r="J10" s="8" t="s">
        <v>21</v>
      </c>
      <c r="K10" s="8" t="s">
        <v>22</v>
      </c>
      <c r="L10" s="9" t="s">
        <v>23</v>
      </c>
    </row>
    <row r="11" spans="1:16" ht="15.75" thickBot="1" x14ac:dyDescent="0.25">
      <c r="B11" s="6" t="s">
        <v>100</v>
      </c>
      <c r="C11" s="56">
        <v>1.9827991236370499</v>
      </c>
      <c r="D11" s="57">
        <v>2.0388701407175698</v>
      </c>
      <c r="E11" s="57">
        <v>1.9340753452081301</v>
      </c>
      <c r="F11" s="57">
        <v>1.92391914602583</v>
      </c>
      <c r="G11" s="57">
        <v>1.9717413149377201</v>
      </c>
      <c r="H11" s="57">
        <v>1.9530523840298499</v>
      </c>
      <c r="I11" s="57">
        <v>1.90759602458592</v>
      </c>
      <c r="J11" s="57">
        <v>1.9187387794922</v>
      </c>
      <c r="K11" s="57">
        <v>1.9862622425576499</v>
      </c>
      <c r="L11" s="58">
        <v>2.0226573406498001</v>
      </c>
    </row>
    <row r="12" spans="1:16" ht="15" x14ac:dyDescent="0.2">
      <c r="B12" s="10" t="s">
        <v>1</v>
      </c>
      <c r="C12" s="34">
        <v>15.924018859863281</v>
      </c>
      <c r="D12" s="35">
        <v>20.017993927001953</v>
      </c>
      <c r="E12" s="35">
        <v>19.452108383178711</v>
      </c>
      <c r="F12" s="35">
        <v>19.837783813476563</v>
      </c>
      <c r="G12" s="35">
        <v>21.303747177124023</v>
      </c>
      <c r="H12" s="35">
        <v>17.588335037231445</v>
      </c>
      <c r="I12" s="35">
        <v>21.295389175415039</v>
      </c>
      <c r="J12" s="35">
        <v>21.387565612792969</v>
      </c>
      <c r="K12" s="35">
        <v>19.697135925292969</v>
      </c>
      <c r="L12" s="36">
        <v>21.803346633911133</v>
      </c>
    </row>
    <row r="13" spans="1:16" ht="15" x14ac:dyDescent="0.2">
      <c r="B13" s="14" t="s">
        <v>2</v>
      </c>
      <c r="C13" s="37">
        <v>15.530063629150391</v>
      </c>
      <c r="D13" s="38">
        <v>19.897834777832031</v>
      </c>
      <c r="E13" s="38">
        <v>19.086021423339844</v>
      </c>
      <c r="F13" s="38">
        <v>19.732301712036133</v>
      </c>
      <c r="G13" s="38">
        <v>21.158334732055664</v>
      </c>
      <c r="H13" s="38">
        <v>17.428350448608398</v>
      </c>
      <c r="I13" s="38">
        <v>21.137998580932617</v>
      </c>
      <c r="J13" s="38">
        <v>21.110189437866211</v>
      </c>
      <c r="K13" s="38">
        <v>19.390985488891602</v>
      </c>
      <c r="L13" s="39">
        <v>21.519231796264648</v>
      </c>
    </row>
    <row r="14" spans="1:16" ht="15" x14ac:dyDescent="0.2">
      <c r="B14" s="18" t="s">
        <v>3</v>
      </c>
      <c r="C14" s="40">
        <v>15.122016906738281</v>
      </c>
      <c r="D14" s="41">
        <v>19.489412307739258</v>
      </c>
      <c r="E14" s="41">
        <v>18.760576248168945</v>
      </c>
      <c r="F14" s="41">
        <v>19.510829925537109</v>
      </c>
      <c r="G14" s="41">
        <v>20.748485565185547</v>
      </c>
      <c r="H14" s="41">
        <v>17.303096771240234</v>
      </c>
      <c r="I14" s="41">
        <v>20.971975326538086</v>
      </c>
      <c r="J14" s="41">
        <v>20.869291305541992</v>
      </c>
      <c r="K14" s="41">
        <v>18.872406005859375</v>
      </c>
      <c r="L14" s="42">
        <v>21.299747467041016</v>
      </c>
    </row>
    <row r="15" spans="1:16" ht="15" x14ac:dyDescent="0.2">
      <c r="B15" s="22" t="s">
        <v>4</v>
      </c>
      <c r="C15" s="37">
        <v>17.258228302001953</v>
      </c>
      <c r="D15" s="38">
        <v>21.261625289916992</v>
      </c>
      <c r="E15" s="38">
        <v>20.436676025390625</v>
      </c>
      <c r="F15" s="38">
        <v>21.408548355102539</v>
      </c>
      <c r="G15" s="38">
        <v>22.462715148925781</v>
      </c>
      <c r="H15" s="38">
        <v>18.999616622924805</v>
      </c>
      <c r="I15" s="38">
        <v>22.237150192260742</v>
      </c>
      <c r="J15" s="38">
        <v>22.650936126708984</v>
      </c>
      <c r="K15" s="38">
        <v>20.700778961181641</v>
      </c>
      <c r="L15" s="39">
        <v>22.996631622314453</v>
      </c>
    </row>
    <row r="16" spans="1:16" ht="15" x14ac:dyDescent="0.2">
      <c r="B16" s="14" t="s">
        <v>5</v>
      </c>
      <c r="C16" s="37">
        <v>16.655157089233398</v>
      </c>
      <c r="D16" s="38">
        <v>20.656993865966797</v>
      </c>
      <c r="E16" s="38">
        <v>19.989871978759766</v>
      </c>
      <c r="F16" s="38">
        <v>21.041955947875977</v>
      </c>
      <c r="G16" s="38">
        <v>22.283725738525391</v>
      </c>
      <c r="H16" s="38">
        <v>18.76521110534668</v>
      </c>
      <c r="I16" s="38">
        <v>22.202547073364258</v>
      </c>
      <c r="J16" s="38">
        <v>22.346054077148438</v>
      </c>
      <c r="K16" s="38">
        <v>20.395797729492188</v>
      </c>
      <c r="L16" s="39">
        <v>22.646682739257813</v>
      </c>
    </row>
    <row r="17" spans="1:12" ht="15" x14ac:dyDescent="0.2">
      <c r="B17" s="18" t="s">
        <v>6</v>
      </c>
      <c r="C17" s="40">
        <v>19.769924163818359</v>
      </c>
      <c r="D17" s="41">
        <v>23.491409301757813</v>
      </c>
      <c r="E17" s="41">
        <v>22.733121871948242</v>
      </c>
      <c r="F17" s="41">
        <v>23.89703369140625</v>
      </c>
      <c r="G17" s="41">
        <v>25.396306991577148</v>
      </c>
      <c r="H17" s="41">
        <v>21.70311164855957</v>
      </c>
      <c r="I17" s="41">
        <v>25.155487060546875</v>
      </c>
      <c r="J17" s="41">
        <v>25.380760192871094</v>
      </c>
      <c r="K17" s="41">
        <v>23.184665679931641</v>
      </c>
      <c r="L17" s="42">
        <v>25.632598876953125</v>
      </c>
    </row>
    <row r="18" spans="1:12" ht="15" x14ac:dyDescent="0.2">
      <c r="B18" s="22" t="s">
        <v>27</v>
      </c>
      <c r="C18" s="37">
        <v>13.648842811584473</v>
      </c>
      <c r="D18" s="38">
        <v>17.472259521484375</v>
      </c>
      <c r="E18" s="38">
        <v>15.961150169372559</v>
      </c>
      <c r="F18" s="38">
        <v>16.104450225830078</v>
      </c>
      <c r="G18" s="38">
        <v>17.468906402587891</v>
      </c>
      <c r="H18" s="38">
        <v>14.282867431640625</v>
      </c>
      <c r="I18" s="38">
        <v>19.401260375976563</v>
      </c>
      <c r="J18" s="38">
        <v>18.240007400512695</v>
      </c>
      <c r="K18" s="38">
        <v>16.446683883666992</v>
      </c>
      <c r="L18" s="39">
        <v>17.899124145507813</v>
      </c>
    </row>
    <row r="19" spans="1:12" ht="15" x14ac:dyDescent="0.2">
      <c r="B19" s="14" t="s">
        <v>28</v>
      </c>
      <c r="C19" s="37">
        <v>12.777587890625</v>
      </c>
      <c r="D19" s="38">
        <v>17.030719757080078</v>
      </c>
      <c r="E19" s="38">
        <v>15.499635696411133</v>
      </c>
      <c r="F19" s="38">
        <v>15.587287902832031</v>
      </c>
      <c r="G19" s="38">
        <v>16.931478500366211</v>
      </c>
      <c r="H19" s="38">
        <v>13.750346183776855</v>
      </c>
      <c r="I19" s="38">
        <v>19.120641708374023</v>
      </c>
      <c r="J19" s="38">
        <v>17.607187271118164</v>
      </c>
      <c r="K19" s="38">
        <v>15.981698989868164</v>
      </c>
      <c r="L19" s="39">
        <v>17.266050338745117</v>
      </c>
    </row>
    <row r="20" spans="1:12" ht="15" x14ac:dyDescent="0.2">
      <c r="B20" s="18" t="s">
        <v>29</v>
      </c>
      <c r="C20" s="40">
        <v>12.657456398010254</v>
      </c>
      <c r="D20" s="41">
        <v>17.120866775512695</v>
      </c>
      <c r="E20" s="41">
        <v>15.790803909301758</v>
      </c>
      <c r="F20" s="41">
        <v>15.569003105163574</v>
      </c>
      <c r="G20" s="41">
        <v>17.134201049804688</v>
      </c>
      <c r="H20" s="41">
        <v>13.676506996154785</v>
      </c>
      <c r="I20" s="41">
        <v>19.326089859008789</v>
      </c>
      <c r="J20" s="41">
        <v>17.861240386962891</v>
      </c>
      <c r="K20" s="41">
        <v>16.240829467773438</v>
      </c>
      <c r="L20" s="42">
        <v>17.52879524230957</v>
      </c>
    </row>
    <row r="21" spans="1:12" ht="15" x14ac:dyDescent="0.2">
      <c r="B21" s="22" t="s">
        <v>10</v>
      </c>
      <c r="C21" s="37">
        <v>14.725227355957031</v>
      </c>
      <c r="D21" s="38">
        <v>19.23808479309082</v>
      </c>
      <c r="E21" s="38">
        <v>17.862060546875</v>
      </c>
      <c r="F21" s="38">
        <v>17.658531188964844</v>
      </c>
      <c r="G21" s="38">
        <v>19.009376525878906</v>
      </c>
      <c r="H21" s="38">
        <v>15.77474308013916</v>
      </c>
      <c r="I21" s="38">
        <v>20.878339767456055</v>
      </c>
      <c r="J21" s="38">
        <v>19.570589065551758</v>
      </c>
      <c r="K21" s="38">
        <v>17.765951156616211</v>
      </c>
      <c r="L21" s="39">
        <v>19.414072036743164</v>
      </c>
    </row>
    <row r="22" spans="1:12" ht="15" x14ac:dyDescent="0.2">
      <c r="B22" s="14" t="s">
        <v>11</v>
      </c>
      <c r="C22" s="37">
        <v>14.692572593688965</v>
      </c>
      <c r="D22" s="38">
        <v>19.204841613769531</v>
      </c>
      <c r="E22" s="38">
        <v>17.724498748779297</v>
      </c>
      <c r="F22" s="38">
        <v>17.592012405395508</v>
      </c>
      <c r="G22" s="38">
        <v>18.842376708984375</v>
      </c>
      <c r="H22" s="38">
        <v>15.551920890808105</v>
      </c>
      <c r="I22" s="38">
        <v>21.364406585693359</v>
      </c>
      <c r="J22" s="38">
        <v>19.432441711425781</v>
      </c>
      <c r="K22" s="38">
        <v>18.067567825317383</v>
      </c>
      <c r="L22" s="39">
        <v>19.554586410522461</v>
      </c>
    </row>
    <row r="23" spans="1:12" ht="15.75" thickBot="1" x14ac:dyDescent="0.25">
      <c r="B23" s="23" t="s">
        <v>12</v>
      </c>
      <c r="C23" s="43">
        <v>15.567996978759766</v>
      </c>
      <c r="D23" s="44">
        <v>19.801826477050781</v>
      </c>
      <c r="E23" s="44">
        <v>18.398305892944336</v>
      </c>
      <c r="F23" s="44">
        <v>18.481218338012695</v>
      </c>
      <c r="G23" s="44">
        <v>19.803892135620117</v>
      </c>
      <c r="H23" s="44">
        <v>16.49818229675293</v>
      </c>
      <c r="I23" s="44">
        <v>21.159639358520508</v>
      </c>
      <c r="J23" s="44">
        <v>20.636653900146484</v>
      </c>
      <c r="K23" s="44">
        <v>18.570449829101563</v>
      </c>
      <c r="L23" s="45">
        <v>20.153289794921875</v>
      </c>
    </row>
    <row r="24" spans="1:12" x14ac:dyDescent="0.4">
      <c r="B24" s="27" t="s">
        <v>7</v>
      </c>
    </row>
    <row r="25" spans="1:12" ht="16.5" x14ac:dyDescent="0.4">
      <c r="B25" s="27" t="s">
        <v>90</v>
      </c>
    </row>
    <row r="27" spans="1:12" ht="15.75" thickBot="1" x14ac:dyDescent="0.45">
      <c r="A27" s="3" t="s">
        <v>66</v>
      </c>
    </row>
    <row r="28" spans="1:12" ht="15.75" thickBot="1" x14ac:dyDescent="0.25">
      <c r="B28" s="28"/>
      <c r="C28" s="80" t="s">
        <v>63</v>
      </c>
      <c r="D28" s="81"/>
      <c r="E28" s="82"/>
    </row>
    <row r="29" spans="1:12" ht="20.25" thickBot="1" x14ac:dyDescent="0.45">
      <c r="B29" s="6" t="s">
        <v>26</v>
      </c>
      <c r="C29" s="29" t="s">
        <v>30</v>
      </c>
      <c r="D29" s="32" t="s">
        <v>44</v>
      </c>
      <c r="E29" s="31" t="s">
        <v>98</v>
      </c>
    </row>
    <row r="30" spans="1:12" ht="15.75" thickBot="1" x14ac:dyDescent="0.45">
      <c r="B30" s="6" t="s">
        <v>100</v>
      </c>
      <c r="C30" s="29">
        <v>2.0372207307507799</v>
      </c>
      <c r="D30" s="32">
        <v>1.9391897484162299</v>
      </c>
      <c r="E30" s="31">
        <v>1.96216485798301</v>
      </c>
    </row>
    <row r="31" spans="1:12" ht="15" x14ac:dyDescent="0.2">
      <c r="B31" s="10" t="s">
        <v>1</v>
      </c>
      <c r="C31" s="5">
        <v>20.511459350585938</v>
      </c>
      <c r="D31" s="5">
        <v>21.077468872070313</v>
      </c>
      <c r="E31" s="46">
        <v>22.563322067260742</v>
      </c>
    </row>
    <row r="32" spans="1:12" ht="15" x14ac:dyDescent="0.2">
      <c r="B32" s="14" t="s">
        <v>2</v>
      </c>
      <c r="C32" s="5">
        <v>20.28233528137207</v>
      </c>
      <c r="D32" s="5">
        <v>20.898096084594727</v>
      </c>
      <c r="E32" s="46">
        <v>22.046968460083008</v>
      </c>
    </row>
    <row r="33" spans="2:5" ht="15" x14ac:dyDescent="0.2">
      <c r="B33" s="18" t="s">
        <v>3</v>
      </c>
      <c r="C33" s="47">
        <v>20.114328384399414</v>
      </c>
      <c r="D33" s="47">
        <v>20.490102767944336</v>
      </c>
      <c r="E33" s="48">
        <v>21.809839248657227</v>
      </c>
    </row>
    <row r="34" spans="2:5" ht="15" x14ac:dyDescent="0.2">
      <c r="B34" s="22" t="s">
        <v>4</v>
      </c>
      <c r="C34" s="5">
        <v>21.985183715820313</v>
      </c>
      <c r="D34" s="5">
        <v>22.499082565307617</v>
      </c>
      <c r="E34" s="46">
        <v>23.609373092651367</v>
      </c>
    </row>
    <row r="35" spans="2:5" ht="15" x14ac:dyDescent="0.2">
      <c r="B35" s="14" t="s">
        <v>5</v>
      </c>
      <c r="C35" s="5">
        <v>21.337770462036133</v>
      </c>
      <c r="D35" s="5">
        <v>22.121231079101563</v>
      </c>
      <c r="E35" s="46">
        <v>23.036155700683594</v>
      </c>
    </row>
    <row r="36" spans="2:5" ht="15" x14ac:dyDescent="0.2">
      <c r="B36" s="18" t="s">
        <v>6</v>
      </c>
      <c r="C36" s="47">
        <v>24.565790176391602</v>
      </c>
      <c r="D36" s="47">
        <v>25.179916381835938</v>
      </c>
      <c r="E36" s="48">
        <v>26.150774002075195</v>
      </c>
    </row>
    <row r="37" spans="2:5" ht="15" x14ac:dyDescent="0.2">
      <c r="B37" s="22" t="s">
        <v>27</v>
      </c>
      <c r="C37" s="5">
        <v>17.199773788452148</v>
      </c>
      <c r="D37" s="5">
        <v>18.533245086669922</v>
      </c>
      <c r="E37" s="46">
        <v>19.274791717529297</v>
      </c>
    </row>
    <row r="38" spans="2:5" ht="15" x14ac:dyDescent="0.2">
      <c r="B38" s="14" t="s">
        <v>28</v>
      </c>
      <c r="C38" s="5">
        <v>16.604330062866211</v>
      </c>
      <c r="D38" s="5">
        <v>17.930923461914063</v>
      </c>
      <c r="E38" s="46">
        <v>18.442049026489258</v>
      </c>
    </row>
    <row r="39" spans="2:5" ht="15" x14ac:dyDescent="0.2">
      <c r="B39" s="18" t="s">
        <v>29</v>
      </c>
      <c r="C39" s="47">
        <v>16.839441299438477</v>
      </c>
      <c r="D39" s="47">
        <v>18.049396514892578</v>
      </c>
      <c r="E39" s="48">
        <v>18.849800109863281</v>
      </c>
    </row>
    <row r="40" spans="2:5" ht="15" x14ac:dyDescent="0.2">
      <c r="B40" s="22" t="s">
        <v>10</v>
      </c>
      <c r="C40" s="5">
        <v>18.882472991943359</v>
      </c>
      <c r="D40" s="5">
        <v>19.30156135559082</v>
      </c>
      <c r="E40" s="46">
        <v>20.575647354125977</v>
      </c>
    </row>
    <row r="41" spans="2:5" ht="15" x14ac:dyDescent="0.2">
      <c r="B41" s="14" t="s">
        <v>11</v>
      </c>
      <c r="C41" s="5">
        <v>18.764677047729492</v>
      </c>
      <c r="D41" s="5">
        <v>19.341976165771484</v>
      </c>
      <c r="E41" s="46">
        <v>20.730792999267578</v>
      </c>
    </row>
    <row r="42" spans="2:5" ht="15.75" thickBot="1" x14ac:dyDescent="0.25">
      <c r="B42" s="23" t="s">
        <v>12</v>
      </c>
      <c r="C42" s="49">
        <v>19.396337509155273</v>
      </c>
      <c r="D42" s="49">
        <v>19.757759094238281</v>
      </c>
      <c r="E42" s="50">
        <v>21.045356750488281</v>
      </c>
    </row>
    <row r="43" spans="2:5" ht="16.5" x14ac:dyDescent="0.4">
      <c r="B43" s="27" t="s">
        <v>96</v>
      </c>
    </row>
    <row r="44" spans="2:5" ht="16.5" x14ac:dyDescent="0.4">
      <c r="B44" s="27" t="s">
        <v>97</v>
      </c>
    </row>
    <row r="45" spans="2:5" ht="16.5" x14ac:dyDescent="0.4">
      <c r="B45" s="27" t="s">
        <v>99</v>
      </c>
    </row>
    <row r="46" spans="2:5" x14ac:dyDescent="0.4">
      <c r="B46" s="27" t="s">
        <v>7</v>
      </c>
    </row>
    <row r="47" spans="2:5" ht="16.5" x14ac:dyDescent="0.4">
      <c r="B47" s="27" t="s">
        <v>90</v>
      </c>
    </row>
  </sheetData>
  <mergeCells count="3">
    <mergeCell ref="A3:P3"/>
    <mergeCell ref="C9:L9"/>
    <mergeCell ref="C28:E28"/>
  </mergeCells>
  <phoneticPr fontId="1"/>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Sheet1-raw_data_Psa1_0h</vt:lpstr>
      <vt:lpstr>Sheet2-raw_data_Psa3_0h</vt:lpstr>
      <vt:lpstr>Sheet3-raw_data_Psg_0h</vt:lpstr>
      <vt:lpstr>Sheet4-raw_data_Psa1_3h</vt:lpstr>
      <vt:lpstr>Sheet5-raw_data_Psa3_3h</vt:lpstr>
      <vt:lpstr>Sheet6-raw_data_Psg_3h</vt:lpstr>
      <vt:lpstr>Sheet7-raw_data_Psa1_6h</vt:lpstr>
      <vt:lpstr>Sheet8-raw_data_Psa3_6h</vt:lpstr>
      <vt:lpstr>Sheet9-raw_data_Psg_6h</vt:lpstr>
      <vt:lpstr>Sheet10-deltaCt_Psa1</vt:lpstr>
      <vt:lpstr>Sheet11-deltaCt_Psa3</vt:lpstr>
      <vt:lpstr>Sheet12-deltaCt_Psg</vt:lpstr>
      <vt:lpstr>Sheet13-Expression_Psa1</vt:lpstr>
      <vt:lpstr>Sheet14-Expression_Psa3</vt:lpstr>
      <vt:lpstr>Sheet15-Expression_Psg</vt:lpstr>
      <vt:lpstr>Sheet16-NRQ_Psa1+Psa3+Psg</vt:lpstr>
      <vt:lpstr>Sheet17-Average_of NRQ</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FUJIKAWA, Takashi</dc:creator>
  <cp:lastModifiedBy>FUJIKAWA, Takashi</cp:lastModifiedBy>
  <dcterms:created xsi:type="dcterms:W3CDTF">2020-03-18T01:04:46Z</dcterms:created>
  <dcterms:modified xsi:type="dcterms:W3CDTF">2020-05-26T04:40:09Z</dcterms:modified>
</cp:coreProperties>
</file>