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activeTab="3"/>
  </bookViews>
  <sheets>
    <sheet name="BRL3A-PCB52" sheetId="1" r:id="rId1"/>
    <sheet name="BRL3A-NAC-PCB52" sheetId="2" r:id="rId2"/>
    <sheet name="L02-PCB52" sheetId="4" r:id="rId3"/>
    <sheet name="L02-NAC-PCB52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5" l="1"/>
  <c r="D7" i="5"/>
  <c r="C7" i="5"/>
  <c r="B7" i="5"/>
  <c r="J6" i="5"/>
  <c r="P6" i="5" s="1"/>
  <c r="I6" i="5"/>
  <c r="O6" i="5" s="1"/>
  <c r="H6" i="5"/>
  <c r="N6" i="5" s="1"/>
  <c r="G6" i="5"/>
  <c r="M6" i="5" s="1"/>
  <c r="J5" i="5"/>
  <c r="P5" i="5" s="1"/>
  <c r="I5" i="5"/>
  <c r="O5" i="5" s="1"/>
  <c r="H5" i="5"/>
  <c r="N5" i="5" s="1"/>
  <c r="G5" i="5"/>
  <c r="M5" i="5" s="1"/>
  <c r="J4" i="5"/>
  <c r="J7" i="5" s="1"/>
  <c r="I4" i="5"/>
  <c r="I7" i="5" s="1"/>
  <c r="H4" i="5"/>
  <c r="H7" i="5" s="1"/>
  <c r="G4" i="5"/>
  <c r="G7" i="5" s="1"/>
  <c r="M4" i="5" l="1"/>
  <c r="O4" i="5"/>
  <c r="N4" i="5"/>
  <c r="P4" i="5"/>
  <c r="O8" i="5" l="1"/>
  <c r="N7" i="5"/>
  <c r="F6" i="4" l="1"/>
  <c r="E6" i="4"/>
  <c r="D6" i="4"/>
  <c r="C6" i="4"/>
  <c r="B6" i="4"/>
  <c r="L5" i="4" s="1"/>
  <c r="K5" i="4"/>
  <c r="I5" i="4"/>
  <c r="L4" i="4"/>
  <c r="J4" i="4"/>
  <c r="H4" i="4"/>
  <c r="K3" i="4"/>
  <c r="I3" i="4"/>
  <c r="K6" i="4" l="1"/>
  <c r="H3" i="4"/>
  <c r="J3" i="4"/>
  <c r="J6" i="4" s="1"/>
  <c r="L3" i="4"/>
  <c r="L6" i="4" s="1"/>
  <c r="I4" i="4"/>
  <c r="I6" i="4" s="1"/>
  <c r="K4" i="4"/>
  <c r="H5" i="4"/>
  <c r="J5" i="4"/>
  <c r="H6" i="4" l="1"/>
  <c r="E8" i="2" l="1"/>
  <c r="D8" i="2"/>
  <c r="C8" i="2"/>
  <c r="B8" i="2"/>
  <c r="J7" i="2"/>
  <c r="P7" i="2" s="1"/>
  <c r="I7" i="2"/>
  <c r="O7" i="2" s="1"/>
  <c r="H7" i="2"/>
  <c r="N7" i="2" s="1"/>
  <c r="G7" i="2"/>
  <c r="M7" i="2" s="1"/>
  <c r="J6" i="2"/>
  <c r="P6" i="2" s="1"/>
  <c r="I6" i="2"/>
  <c r="O6" i="2" s="1"/>
  <c r="H6" i="2"/>
  <c r="N6" i="2" s="1"/>
  <c r="G6" i="2"/>
  <c r="M6" i="2" s="1"/>
  <c r="J5" i="2"/>
  <c r="P5" i="2" s="1"/>
  <c r="I5" i="2"/>
  <c r="O5" i="2" s="1"/>
  <c r="H5" i="2"/>
  <c r="N5" i="2" s="1"/>
  <c r="G5" i="2"/>
  <c r="M5" i="2" s="1"/>
  <c r="J4" i="2"/>
  <c r="J8" i="2" s="1"/>
  <c r="I4" i="2"/>
  <c r="I8" i="2" s="1"/>
  <c r="H4" i="2"/>
  <c r="H8" i="2" s="1"/>
  <c r="G4" i="2"/>
  <c r="G8" i="2" s="1"/>
  <c r="M4" i="2" l="1"/>
  <c r="O4" i="2"/>
  <c r="N4" i="2"/>
  <c r="N8" i="2" s="1"/>
  <c r="P4" i="2"/>
  <c r="P8" i="2" s="1"/>
  <c r="O11" i="2" l="1"/>
  <c r="O8" i="2"/>
  <c r="N10" i="2"/>
  <c r="M8" i="2"/>
  <c r="I6" i="1" l="1"/>
  <c r="J6" i="1"/>
  <c r="K6" i="1"/>
  <c r="L6" i="1"/>
  <c r="H6" i="1"/>
  <c r="I5" i="1"/>
  <c r="J5" i="1"/>
  <c r="K5" i="1"/>
  <c r="L5" i="1"/>
  <c r="H5" i="1"/>
  <c r="I4" i="1"/>
  <c r="J4" i="1"/>
  <c r="K4" i="1"/>
  <c r="L4" i="1"/>
  <c r="H4" i="1"/>
  <c r="I3" i="1"/>
  <c r="J3" i="1"/>
  <c r="K3" i="1"/>
  <c r="L3" i="1"/>
  <c r="H3" i="1"/>
  <c r="C6" i="1"/>
  <c r="D6" i="1"/>
  <c r="E6" i="1"/>
  <c r="F6" i="1"/>
  <c r="B6" i="1"/>
</calcChain>
</file>

<file path=xl/sharedStrings.xml><?xml version="1.0" encoding="utf-8"?>
<sst xmlns="http://schemas.openxmlformats.org/spreadsheetml/2006/main" count="39" uniqueCount="16">
  <si>
    <t>BRL3A</t>
    <phoneticPr fontId="1" type="noConversion"/>
  </si>
  <si>
    <t>Brl-3a</t>
    <phoneticPr fontId="1" type="noConversion"/>
  </si>
  <si>
    <t>PCB52</t>
  </si>
  <si>
    <t>NAC+PCB52</t>
  </si>
  <si>
    <t>NAC</t>
  </si>
  <si>
    <t>L02</t>
    <phoneticPr fontId="1" type="noConversion"/>
  </si>
  <si>
    <t>L-02</t>
    <phoneticPr fontId="1" type="noConversion"/>
  </si>
  <si>
    <t>average</t>
    <phoneticPr fontId="1" type="noConversion"/>
  </si>
  <si>
    <t>control</t>
    <phoneticPr fontId="1" type="noConversion"/>
  </si>
  <si>
    <t>%</t>
    <phoneticPr fontId="1" type="noConversion"/>
  </si>
  <si>
    <t>p</t>
    <phoneticPr fontId="1" type="noConversion"/>
  </si>
  <si>
    <t>p</t>
    <phoneticPr fontId="1" type="noConversion"/>
  </si>
  <si>
    <t>%</t>
    <phoneticPr fontId="1" type="noConversion"/>
  </si>
  <si>
    <t>average</t>
    <phoneticPr fontId="1" type="noConversion"/>
  </si>
  <si>
    <t>p</t>
    <phoneticPr fontId="1" type="noConversion"/>
  </si>
  <si>
    <t>%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</si>
</sst>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1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H13" sqref="H13"/>
    </sheetView>
  </sheetViews>
  <sheetFormatPr defaultRowHeight="13.5"/>
  <cols>
    <col min="2" max="2" width="13.5" bestFit="1" customWidth="1"/>
  </cols>
  <sheetData>
    <row r="1" spans="1:12">
      <c r="A1" t="s">
        <v>0</v>
      </c>
      <c r="B1" s="1"/>
    </row>
    <row r="2" spans="1:12">
      <c r="B2">
        <v>0</v>
      </c>
      <c r="C2">
        <v>10</v>
      </c>
      <c r="D2">
        <v>20</v>
      </c>
      <c r="E2">
        <v>40</v>
      </c>
      <c r="F2">
        <v>80</v>
      </c>
      <c r="H2">
        <v>0</v>
      </c>
      <c r="I2">
        <v>10</v>
      </c>
      <c r="J2">
        <v>20</v>
      </c>
      <c r="K2">
        <v>40</v>
      </c>
      <c r="L2">
        <v>80</v>
      </c>
    </row>
    <row r="3" spans="1:12">
      <c r="B3">
        <v>2.2086666666666668</v>
      </c>
      <c r="C3">
        <v>1.9126666666666665</v>
      </c>
      <c r="D3">
        <v>1.6736666666666666</v>
      </c>
      <c r="E3">
        <v>1.1036666666666666</v>
      </c>
      <c r="F3">
        <v>0.12066666666666667</v>
      </c>
      <c r="H3">
        <f>B3/$B6*100</f>
        <v>102.11126521806133</v>
      </c>
      <c r="I3">
        <f t="shared" ref="I3:L3" si="0">C3/$B6*100</f>
        <v>88.426568038218505</v>
      </c>
      <c r="J3">
        <f t="shared" si="0"/>
        <v>77.377099707196777</v>
      </c>
      <c r="K3">
        <f t="shared" si="0"/>
        <v>51.024811218985967</v>
      </c>
      <c r="L3">
        <f t="shared" si="0"/>
        <v>5.5786715980890733</v>
      </c>
    </row>
    <row r="4" spans="1:12">
      <c r="B4">
        <v>2.1506666666666665</v>
      </c>
      <c r="C4">
        <v>1.8476666666666666</v>
      </c>
      <c r="D4">
        <v>1.5796666666666666</v>
      </c>
      <c r="E4">
        <v>1.0866666666666667</v>
      </c>
      <c r="F4">
        <v>0.36066666666666658</v>
      </c>
      <c r="H4">
        <f>B4/$B6*100</f>
        <v>99.429804284173201</v>
      </c>
      <c r="I4">
        <f t="shared" ref="I4:L4" si="1">C4/$B6*100</f>
        <v>85.421482508861132</v>
      </c>
      <c r="J4">
        <f t="shared" si="1"/>
        <v>73.031283710895352</v>
      </c>
      <c r="K4">
        <f t="shared" si="1"/>
        <v>50.238865772846353</v>
      </c>
      <c r="L4">
        <f t="shared" si="1"/>
        <v>16.674372014177834</v>
      </c>
    </row>
    <row r="5" spans="1:12">
      <c r="B5">
        <v>2.1296666666666666</v>
      </c>
      <c r="C5">
        <v>1.8936666666666668</v>
      </c>
      <c r="D5">
        <v>1.6346666666666667</v>
      </c>
      <c r="E5">
        <v>1.2276666666666667</v>
      </c>
      <c r="F5">
        <v>0.23566666666666666</v>
      </c>
      <c r="H5">
        <f>B5/$B6*100</f>
        <v>98.458930497765422</v>
      </c>
      <c r="I5">
        <f t="shared" ref="I5:L5" si="2">C5/$B6*100</f>
        <v>87.548158421944819</v>
      </c>
      <c r="J5">
        <f t="shared" si="2"/>
        <v>75.574048389582359</v>
      </c>
      <c r="K5">
        <f t="shared" si="2"/>
        <v>56.757589767298498</v>
      </c>
      <c r="L5">
        <f t="shared" si="2"/>
        <v>10.895361380798272</v>
      </c>
    </row>
    <row r="6" spans="1:12">
      <c r="A6" t="s">
        <v>7</v>
      </c>
      <c r="B6">
        <f>AVERAGE(B3:B5)</f>
        <v>2.1630000000000003</v>
      </c>
      <c r="C6">
        <f t="shared" ref="C6:F6" si="3">AVERAGE(C3:C5)</f>
        <v>1.8846666666666667</v>
      </c>
      <c r="D6">
        <f t="shared" si="3"/>
        <v>1.6293333333333333</v>
      </c>
      <c r="E6">
        <f t="shared" si="3"/>
        <v>1.1393333333333333</v>
      </c>
      <c r="F6">
        <f t="shared" si="3"/>
        <v>0.23899999999999999</v>
      </c>
      <c r="H6">
        <f>AVERAGE(H3:H5)</f>
        <v>99.999999999999986</v>
      </c>
      <c r="I6">
        <f t="shared" ref="I6:L6" si="4">AVERAGE(I3:I5)</f>
        <v>87.1320696563415</v>
      </c>
      <c r="J6">
        <f t="shared" si="4"/>
        <v>75.327477269224815</v>
      </c>
      <c r="K6">
        <f t="shared" si="4"/>
        <v>52.673755586376934</v>
      </c>
      <c r="L6">
        <f t="shared" si="4"/>
        <v>11.049468331021727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A8" sqref="A8"/>
    </sheetView>
  </sheetViews>
  <sheetFormatPr defaultRowHeight="13.5"/>
  <sheetData>
    <row r="1" spans="1:16">
      <c r="A1" t="s">
        <v>1</v>
      </c>
    </row>
    <row r="3" spans="1:16">
      <c r="B3" t="s">
        <v>8</v>
      </c>
      <c r="C3" t="s">
        <v>2</v>
      </c>
      <c r="D3" t="s">
        <v>3</v>
      </c>
      <c r="E3" t="s">
        <v>4</v>
      </c>
      <c r="G3" t="s">
        <v>8</v>
      </c>
      <c r="H3" t="s">
        <v>2</v>
      </c>
      <c r="I3" t="s">
        <v>3</v>
      </c>
      <c r="J3" t="s">
        <v>4</v>
      </c>
      <c r="L3" t="s">
        <v>9</v>
      </c>
      <c r="M3" t="s">
        <v>8</v>
      </c>
      <c r="N3" t="s">
        <v>2</v>
      </c>
      <c r="O3" t="s">
        <v>3</v>
      </c>
      <c r="P3" t="s">
        <v>4</v>
      </c>
    </row>
    <row r="4" spans="1:16">
      <c r="B4">
        <v>102.15247669109466</v>
      </c>
      <c r="C4">
        <v>75.447953036872207</v>
      </c>
      <c r="D4">
        <v>95.568430341863959</v>
      </c>
      <c r="E4">
        <v>98.469094118098468</v>
      </c>
      <c r="G4">
        <f>B4/100</f>
        <v>1.0215247669109466</v>
      </c>
      <c r="H4">
        <f t="shared" ref="H4:J7" si="0">C4/100</f>
        <v>0.75447953036872206</v>
      </c>
      <c r="I4">
        <f t="shared" si="0"/>
        <v>0.95568430341863964</v>
      </c>
      <c r="J4">
        <f t="shared" si="0"/>
        <v>0.98469094118098466</v>
      </c>
      <c r="M4">
        <f>G4*100</f>
        <v>102.15247669109466</v>
      </c>
      <c r="N4">
        <f t="shared" ref="N4:P7" si="1">H4*100</f>
        <v>75.447953036872207</v>
      </c>
      <c r="O4">
        <f t="shared" si="1"/>
        <v>95.568430341863959</v>
      </c>
      <c r="P4">
        <f t="shared" si="1"/>
        <v>98.469094118098468</v>
      </c>
    </row>
    <row r="5" spans="1:16">
      <c r="B5">
        <v>99.804320300809607</v>
      </c>
      <c r="C5">
        <v>87.142692706135136</v>
      </c>
      <c r="D5">
        <v>92.621724283467003</v>
      </c>
      <c r="E5">
        <v>97.640333039174337</v>
      </c>
      <c r="G5">
        <f t="shared" ref="G5:G7" si="2">B5/100</f>
        <v>0.99804320300809612</v>
      </c>
      <c r="H5">
        <f t="shared" si="0"/>
        <v>0.87142692706135139</v>
      </c>
      <c r="I5">
        <f t="shared" si="0"/>
        <v>0.92621724283467</v>
      </c>
      <c r="J5">
        <f t="shared" si="0"/>
        <v>0.97640333039174332</v>
      </c>
      <c r="M5">
        <f t="shared" ref="M5:M7" si="3">G5*100</f>
        <v>99.804320300809607</v>
      </c>
      <c r="N5">
        <f t="shared" si="1"/>
        <v>87.142692706135136</v>
      </c>
      <c r="O5">
        <f t="shared" si="1"/>
        <v>92.621724283467003</v>
      </c>
      <c r="P5">
        <f t="shared" si="1"/>
        <v>97.640333039174337</v>
      </c>
    </row>
    <row r="6" spans="1:16">
      <c r="B6">
        <v>97.364079346199603</v>
      </c>
      <c r="C6">
        <v>73.007712082262216</v>
      </c>
      <c r="D6">
        <v>88.201665195871556</v>
      </c>
      <c r="E6">
        <v>98.883474657560555</v>
      </c>
      <c r="G6">
        <f t="shared" si="2"/>
        <v>0.97364079346199606</v>
      </c>
      <c r="H6">
        <f t="shared" si="0"/>
        <v>0.73007712082262222</v>
      </c>
      <c r="I6">
        <f t="shared" si="0"/>
        <v>0.88201665195871559</v>
      </c>
      <c r="J6">
        <f t="shared" si="0"/>
        <v>0.98883474657560555</v>
      </c>
      <c r="M6">
        <f t="shared" si="3"/>
        <v>97.364079346199603</v>
      </c>
      <c r="N6">
        <f t="shared" si="1"/>
        <v>73.007712082262216</v>
      </c>
      <c r="O6">
        <f t="shared" si="1"/>
        <v>88.201665195871556</v>
      </c>
      <c r="P6">
        <f t="shared" si="1"/>
        <v>98.883474657560555</v>
      </c>
    </row>
    <row r="7" spans="1:16">
      <c r="B7">
        <v>100.6791236618962</v>
      </c>
      <c r="C7">
        <v>77.611940298507477</v>
      </c>
      <c r="D7">
        <v>90.365652457506826</v>
      </c>
      <c r="E7">
        <v>98.699305528910742</v>
      </c>
      <c r="G7">
        <f t="shared" si="2"/>
        <v>1.006791236618962</v>
      </c>
      <c r="H7">
        <f t="shared" si="0"/>
        <v>0.77611940298507476</v>
      </c>
      <c r="I7">
        <f t="shared" si="0"/>
        <v>0.90365652457506829</v>
      </c>
      <c r="J7">
        <f t="shared" si="0"/>
        <v>0.98699305528910741</v>
      </c>
      <c r="M7">
        <f t="shared" si="3"/>
        <v>100.6791236618962</v>
      </c>
      <c r="N7">
        <f t="shared" si="1"/>
        <v>77.611940298507477</v>
      </c>
      <c r="O7">
        <f t="shared" si="1"/>
        <v>90.365652457506826</v>
      </c>
      <c r="P7">
        <f t="shared" si="1"/>
        <v>98.699305528910742</v>
      </c>
    </row>
    <row r="8" spans="1:16">
      <c r="A8" t="s">
        <v>7</v>
      </c>
      <c r="B8">
        <f>AVERAGE(B4:B7)</f>
        <v>100.00000000000001</v>
      </c>
      <c r="C8">
        <f t="shared" ref="C8:E8" si="4">AVERAGE(C4:C7)</f>
        <v>78.302574530944256</v>
      </c>
      <c r="D8">
        <f t="shared" si="4"/>
        <v>91.689368069677329</v>
      </c>
      <c r="E8">
        <f t="shared" si="4"/>
        <v>98.423051835936036</v>
      </c>
      <c r="G8">
        <f t="shared" ref="G8:J8" si="5">AVERAGE(G4:G7)</f>
        <v>1.0000000000000002</v>
      </c>
      <c r="H8">
        <f t="shared" si="5"/>
        <v>0.78302574530944258</v>
      </c>
      <c r="I8">
        <f t="shared" si="5"/>
        <v>0.91689368069677335</v>
      </c>
      <c r="J8">
        <f t="shared" si="5"/>
        <v>0.98423051835936026</v>
      </c>
      <c r="M8">
        <f>AVERAGE(M4:M7)</f>
        <v>100.00000000000001</v>
      </c>
      <c r="N8">
        <f t="shared" ref="N8:P8" si="6">AVERAGE(N4:N7)</f>
        <v>78.302574530944256</v>
      </c>
      <c r="O8">
        <f t="shared" si="6"/>
        <v>91.689368069677329</v>
      </c>
      <c r="P8">
        <f t="shared" si="6"/>
        <v>98.423051835936036</v>
      </c>
    </row>
    <row r="10" spans="1:16">
      <c r="L10" t="s">
        <v>10</v>
      </c>
      <c r="N10">
        <f>_xlfn.T.TEST(M4:M7,N4:N7,2,2)</f>
        <v>5.4856996884797412E-4</v>
      </c>
    </row>
    <row r="11" spans="1:16">
      <c r="L11" t="s">
        <v>11</v>
      </c>
      <c r="O11">
        <f>_xlfn.T.TEST(O4:O7,N4:N7,2,2)</f>
        <v>8.4026690805601156E-3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F16" sqref="F16"/>
    </sheetView>
  </sheetViews>
  <sheetFormatPr defaultRowHeight="13.5"/>
  <sheetData>
    <row r="1" spans="1:12">
      <c r="A1" t="s">
        <v>5</v>
      </c>
    </row>
    <row r="2" spans="1:12">
      <c r="B2">
        <v>0</v>
      </c>
      <c r="C2">
        <v>10</v>
      </c>
      <c r="D2">
        <v>20</v>
      </c>
      <c r="E2">
        <v>40</v>
      </c>
      <c r="F2">
        <v>80</v>
      </c>
      <c r="G2" t="s">
        <v>12</v>
      </c>
      <c r="H2">
        <v>0</v>
      </c>
      <c r="I2">
        <v>10</v>
      </c>
      <c r="J2">
        <v>20</v>
      </c>
      <c r="K2">
        <v>40</v>
      </c>
      <c r="L2">
        <v>80</v>
      </c>
    </row>
    <row r="3" spans="1:12">
      <c r="B3">
        <v>1.8573333333333333</v>
      </c>
      <c r="C3">
        <v>1.6103333333333332</v>
      </c>
      <c r="D3">
        <v>1.5023333333333333</v>
      </c>
      <c r="E3">
        <v>1.3843333333333332</v>
      </c>
      <c r="F3">
        <v>0.77033333333333343</v>
      </c>
      <c r="H3">
        <f>B3/$B6*100</f>
        <v>94.169342572249448</v>
      </c>
      <c r="I3">
        <f>C3/$B6*100</f>
        <v>81.646104444819997</v>
      </c>
      <c r="J3">
        <f>D3/$B6*100</f>
        <v>76.170356599628192</v>
      </c>
      <c r="K3">
        <f>E3/$B6*100</f>
        <v>70.187595065066759</v>
      </c>
      <c r="L3">
        <f>F3/$B6*100</f>
        <v>39.056954537772526</v>
      </c>
    </row>
    <row r="4" spans="1:12">
      <c r="B4">
        <v>2.1173333333333333</v>
      </c>
      <c r="C4">
        <v>1.6833333333333333</v>
      </c>
      <c r="D4">
        <v>1.7513333333333332</v>
      </c>
      <c r="E4">
        <v>1.4243333333333332</v>
      </c>
      <c r="F4">
        <v>0.82533333333333336</v>
      </c>
      <c r="H4">
        <f>B4/$B6*100</f>
        <v>107.3516984958594</v>
      </c>
      <c r="I4">
        <f>C4/$B6*100</f>
        <v>85.347304377218194</v>
      </c>
      <c r="J4">
        <f>D4/$B6*100</f>
        <v>88.794997464931541</v>
      </c>
      <c r="K4">
        <f>E4/$B6*100</f>
        <v>72.215649822545203</v>
      </c>
      <c r="L4">
        <f>F4/$B6*100</f>
        <v>41.845529829305391</v>
      </c>
    </row>
    <row r="5" spans="1:12">
      <c r="B5">
        <v>1.9423333333333332</v>
      </c>
      <c r="C5">
        <v>1.7403333333333333</v>
      </c>
      <c r="D5">
        <v>1.7403333333333333</v>
      </c>
      <c r="E5">
        <v>1.4043333333333332</v>
      </c>
      <c r="F5">
        <v>1.0783333333333334</v>
      </c>
      <c r="H5">
        <f>B5/$B6*100</f>
        <v>98.478958931891157</v>
      </c>
      <c r="I5">
        <f>C5/$B6*100</f>
        <v>88.237282406624985</v>
      </c>
      <c r="J5">
        <f>D5/$B6*100</f>
        <v>88.237282406624985</v>
      </c>
      <c r="K5">
        <f>E5/$B6*100</f>
        <v>71.201622443805974</v>
      </c>
      <c r="L5">
        <f>F5/$B6*100</f>
        <v>54.672976170356606</v>
      </c>
    </row>
    <row r="6" spans="1:12">
      <c r="A6" t="s">
        <v>7</v>
      </c>
      <c r="B6">
        <f>AVERAGE(B3:B5)</f>
        <v>1.9723333333333333</v>
      </c>
      <c r="C6">
        <f t="shared" ref="C6:F6" si="0">AVERAGE(C3:C5)</f>
        <v>1.6779999999999999</v>
      </c>
      <c r="D6">
        <f t="shared" si="0"/>
        <v>1.6646666666666665</v>
      </c>
      <c r="E6">
        <f t="shared" si="0"/>
        <v>1.404333333333333</v>
      </c>
      <c r="F6">
        <f t="shared" si="0"/>
        <v>0.89133333333333342</v>
      </c>
      <c r="H6">
        <f>AVERAGE(H3:H5)</f>
        <v>100</v>
      </c>
      <c r="I6">
        <f t="shared" ref="I6:L6" si="1">AVERAGE(I3:I5)</f>
        <v>85.076897076221059</v>
      </c>
      <c r="J6">
        <f t="shared" si="1"/>
        <v>84.400878823728235</v>
      </c>
      <c r="K6">
        <f t="shared" si="1"/>
        <v>71.201622443805974</v>
      </c>
      <c r="L6">
        <f t="shared" si="1"/>
        <v>45.191820179144848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workbookViewId="0">
      <selection activeCell="L15" sqref="L15"/>
    </sheetView>
  </sheetViews>
  <sheetFormatPr defaultRowHeight="13.5"/>
  <sheetData>
    <row r="1" spans="1:16">
      <c r="A1" t="s">
        <v>6</v>
      </c>
    </row>
    <row r="3" spans="1:16">
      <c r="B3" t="s">
        <v>8</v>
      </c>
      <c r="C3" t="s">
        <v>2</v>
      </c>
      <c r="D3" t="s">
        <v>3</v>
      </c>
      <c r="E3" t="s">
        <v>4</v>
      </c>
      <c r="G3" t="s">
        <v>8</v>
      </c>
      <c r="H3" t="s">
        <v>2</v>
      </c>
      <c r="I3" t="s">
        <v>3</v>
      </c>
      <c r="J3" t="s">
        <v>4</v>
      </c>
      <c r="L3" t="s">
        <v>15</v>
      </c>
      <c r="M3" t="s">
        <v>8</v>
      </c>
      <c r="N3" t="s">
        <v>2</v>
      </c>
      <c r="O3" t="s">
        <v>3</v>
      </c>
      <c r="P3" t="s">
        <v>4</v>
      </c>
    </row>
    <row r="4" spans="1:16">
      <c r="B4">
        <v>102.18462197472691</v>
      </c>
      <c r="C4">
        <v>74.041550653244798</v>
      </c>
      <c r="D4">
        <v>82.780038552152476</v>
      </c>
      <c r="E4">
        <v>95.502248875562202</v>
      </c>
      <c r="G4">
        <f>B4/100</f>
        <v>1.0218462197472691</v>
      </c>
      <c r="H4">
        <f t="shared" ref="H4:J6" si="0">C4/100</f>
        <v>0.74041550653244803</v>
      </c>
      <c r="I4">
        <f t="shared" si="0"/>
        <v>0.8278003855215248</v>
      </c>
      <c r="J4">
        <f t="shared" si="0"/>
        <v>0.95502248875562201</v>
      </c>
      <c r="M4">
        <f>G4*100</f>
        <v>102.18462197472691</v>
      </c>
      <c r="N4">
        <f t="shared" ref="N4:P6" si="1">H4*100</f>
        <v>74.041550653244798</v>
      </c>
      <c r="O4">
        <f t="shared" si="1"/>
        <v>82.780038552152476</v>
      </c>
      <c r="P4">
        <f t="shared" si="1"/>
        <v>95.502248875562202</v>
      </c>
    </row>
    <row r="5" spans="1:16">
      <c r="B5">
        <v>96.787320625401563</v>
      </c>
      <c r="C5">
        <v>75.90490469051187</v>
      </c>
      <c r="D5">
        <v>84.514885414435625</v>
      </c>
      <c r="E5">
        <v>96.080531162989928</v>
      </c>
      <c r="G5">
        <f t="shared" ref="G5:G6" si="2">B5/100</f>
        <v>0.96787320625401563</v>
      </c>
      <c r="H5">
        <f t="shared" si="0"/>
        <v>0.75904904690511865</v>
      </c>
      <c r="I5">
        <f t="shared" si="0"/>
        <v>0.84514885414435625</v>
      </c>
      <c r="J5">
        <f t="shared" si="0"/>
        <v>0.96080531162989924</v>
      </c>
      <c r="M5">
        <f t="shared" ref="M5:M6" si="3">G5*100</f>
        <v>96.787320625401563</v>
      </c>
      <c r="N5">
        <f t="shared" si="1"/>
        <v>75.90490469051187</v>
      </c>
      <c r="O5">
        <f t="shared" si="1"/>
        <v>84.514885414435625</v>
      </c>
      <c r="P5">
        <f t="shared" si="1"/>
        <v>96.080531162989928</v>
      </c>
    </row>
    <row r="6" spans="1:16">
      <c r="B6">
        <v>101.02805739987149</v>
      </c>
      <c r="C6">
        <v>80.27414863996573</v>
      </c>
      <c r="D6">
        <v>83.422574427072178</v>
      </c>
      <c r="E6">
        <v>101.73484686228313</v>
      </c>
      <c r="G6">
        <f t="shared" si="2"/>
        <v>1.0102805739987148</v>
      </c>
      <c r="H6">
        <f t="shared" si="0"/>
        <v>0.80274148639965726</v>
      </c>
      <c r="I6">
        <f t="shared" si="0"/>
        <v>0.83422574427072183</v>
      </c>
      <c r="J6">
        <f t="shared" si="0"/>
        <v>1.0173484686228313</v>
      </c>
      <c r="M6">
        <f t="shared" si="3"/>
        <v>101.02805739987149</v>
      </c>
      <c r="N6">
        <f t="shared" si="1"/>
        <v>80.27414863996573</v>
      </c>
      <c r="O6">
        <f t="shared" si="1"/>
        <v>83.422574427072178</v>
      </c>
      <c r="P6">
        <f t="shared" si="1"/>
        <v>101.73484686228313</v>
      </c>
    </row>
    <row r="7" spans="1:16">
      <c r="A7" t="s">
        <v>13</v>
      </c>
      <c r="B7">
        <f>AVERAGE(B4:B6)</f>
        <v>99.999999999999986</v>
      </c>
      <c r="C7">
        <f t="shared" ref="C7:E7" si="4">AVERAGE(C4:C6)</f>
        <v>76.740201327907471</v>
      </c>
      <c r="D7">
        <f t="shared" si="4"/>
        <v>83.572499464553417</v>
      </c>
      <c r="E7">
        <f t="shared" si="4"/>
        <v>97.772542300278417</v>
      </c>
      <c r="G7">
        <f t="shared" ref="G7:J7" si="5">AVERAGE(G4:G6)</f>
        <v>0.99999999999999989</v>
      </c>
      <c r="H7">
        <f t="shared" si="5"/>
        <v>0.76740201327907454</v>
      </c>
      <c r="I7">
        <f t="shared" si="5"/>
        <v>0.83572499464553429</v>
      </c>
      <c r="J7">
        <f t="shared" si="5"/>
        <v>0.9777254230027842</v>
      </c>
      <c r="L7" t="s">
        <v>14</v>
      </c>
      <c r="N7">
        <f>_xlfn.T.TEST(M4:M6,N4:N6,2,2)</f>
        <v>7.093904829066609E-4</v>
      </c>
    </row>
    <row r="8" spans="1:16">
      <c r="L8" t="s">
        <v>14</v>
      </c>
      <c r="O8">
        <f>_xlfn.T.TEST(M4:M6,O4:O6,2,2)</f>
        <v>6.668060836010223E-4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BRL3A-PCB52</vt:lpstr>
      <vt:lpstr>BRL3A-NAC-PCB52</vt:lpstr>
      <vt:lpstr>L02-PCB52</vt:lpstr>
      <vt:lpstr>L02-NAC-PCB52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2020-05-28T10:54:25Z</dcterms:modified>
</cp:coreProperties>
</file>