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F:\Milda\Gitana\galutinis_new\submitinimui\Raw data\"/>
    </mc:Choice>
  </mc:AlternateContent>
  <xr:revisionPtr revIDLastSave="0" documentId="8_{2F866F49-D190-4065-973E-341AB1C970E3}" xr6:coauthVersionLast="45" xr6:coauthVersionMax="45" xr10:uidLastSave="{00000000-0000-0000-0000-000000000000}"/>
  <bookViews>
    <workbookView xWindow="3456" yWindow="288" windowWidth="15120" windowHeight="11184" xr2:uid="{00000000-000D-0000-FFFF-FFFF00000000}"/>
  </bookViews>
  <sheets>
    <sheet name="Figure 6A and 6B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N13" i="1"/>
  <c r="M13" i="1"/>
  <c r="L13" i="1"/>
  <c r="K13" i="1"/>
  <c r="J13" i="1"/>
  <c r="N5" i="1"/>
  <c r="L5" i="1"/>
  <c r="L4" i="1"/>
  <c r="J4" i="1"/>
  <c r="P13" i="1"/>
  <c r="O15" i="1"/>
  <c r="P14" i="1"/>
  <c r="H14" i="1"/>
  <c r="G14" i="1"/>
  <c r="H13" i="1"/>
  <c r="G13" i="1"/>
  <c r="O14" i="1" l="1"/>
  <c r="O13" i="1"/>
  <c r="P5" i="1" l="1"/>
  <c r="O5" i="1"/>
  <c r="M5" i="1"/>
  <c r="K5" i="1"/>
  <c r="J5" i="1"/>
  <c r="H5" i="1"/>
  <c r="G5" i="1"/>
  <c r="P4" i="1"/>
  <c r="K4" i="1"/>
  <c r="O4" i="1"/>
  <c r="H4" i="1"/>
  <c r="G4" i="1"/>
</calcChain>
</file>

<file path=xl/sharedStrings.xml><?xml version="1.0" encoding="utf-8"?>
<sst xmlns="http://schemas.openxmlformats.org/spreadsheetml/2006/main" count="50" uniqueCount="20">
  <si>
    <t>On cell line G-NFS-60</t>
  </si>
  <si>
    <t>Biological activity, IU/mg</t>
  </si>
  <si>
    <t>Teoretical molecular weight, g/mol</t>
  </si>
  <si>
    <t>Biological activity (IU/mmol)</t>
  </si>
  <si>
    <t>N = 1</t>
  </si>
  <si>
    <t>N = 2</t>
  </si>
  <si>
    <t>N = 3</t>
  </si>
  <si>
    <t>N = 4</t>
  </si>
  <si>
    <t>N = 5</t>
  </si>
  <si>
    <t>Mean</t>
  </si>
  <si>
    <t>SD</t>
  </si>
  <si>
    <t>-</t>
  </si>
  <si>
    <t>G-CSF*</t>
  </si>
  <si>
    <t>*Data provided by manufacturer</t>
  </si>
  <si>
    <t>A</t>
  </si>
  <si>
    <t>On cell line   M-07e</t>
  </si>
  <si>
    <t>SCF*</t>
  </si>
  <si>
    <t>B</t>
  </si>
  <si>
    <r>
      <t>SCF-L</t>
    </r>
    <r>
      <rPr>
        <b/>
        <sz val="13"/>
        <color theme="1"/>
        <rFont val="Calibri"/>
        <family val="2"/>
      </rPr>
      <t>α-GCSF</t>
    </r>
  </si>
  <si>
    <r>
      <t>GCSF-L</t>
    </r>
    <r>
      <rPr>
        <b/>
        <sz val="13"/>
        <color theme="1"/>
        <rFont val="Calibri"/>
        <family val="2"/>
      </rPr>
      <t>α-SCF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</si>
</sst>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i/>
      <sz val="13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2" borderId="6" xfId="0" applyNumberFormat="1" applyFill="1" applyBorder="1" applyAlignment="1">
      <alignment horizontal="right" vertical="center"/>
    </xf>
    <xf numFmtId="1" fontId="0" fillId="2" borderId="7" xfId="0" applyNumberFormat="1" applyFill="1" applyBorder="1" applyAlignment="1">
      <alignment horizontal="right" vertical="center"/>
    </xf>
    <xf numFmtId="1" fontId="0" fillId="2" borderId="7" xfId="0" applyNumberFormat="1" applyFill="1" applyBorder="1" applyAlignment="1">
      <alignment horizontal="center" vertical="center"/>
    </xf>
    <xf numFmtId="11" fontId="0" fillId="2" borderId="7" xfId="0" applyNumberFormat="1" applyFill="1" applyBorder="1"/>
    <xf numFmtId="11" fontId="0" fillId="2" borderId="8" xfId="0" applyNumberFormat="1" applyFill="1" applyBorder="1"/>
    <xf numFmtId="0" fontId="0" fillId="2" borderId="1" xfId="0" applyFill="1" applyBorder="1"/>
    <xf numFmtId="1" fontId="0" fillId="2" borderId="6" xfId="0" applyNumberFormat="1" applyFill="1" applyBorder="1"/>
    <xf numFmtId="1" fontId="0" fillId="2" borderId="7" xfId="0" applyNumberFormat="1" applyFill="1" applyBorder="1"/>
    <xf numFmtId="1" fontId="0" fillId="0" borderId="9" xfId="0" applyNumberFormat="1" applyBorder="1"/>
    <xf numFmtId="1" fontId="0" fillId="0" borderId="0" xfId="0" applyNumberFormat="1"/>
    <xf numFmtId="11" fontId="0" fillId="0" borderId="0" xfId="0" applyNumberFormat="1"/>
    <xf numFmtId="11" fontId="0" fillId="0" borderId="10" xfId="0" applyNumberFormat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11" fontId="2" fillId="2" borderId="13" xfId="0" applyNumberFormat="1" applyFont="1" applyFill="1" applyBorder="1"/>
    <xf numFmtId="0" fontId="0" fillId="2" borderId="14" xfId="0" applyFill="1" applyBorder="1"/>
    <xf numFmtId="0" fontId="0" fillId="2" borderId="11" xfId="0" applyFill="1" applyBorder="1"/>
    <xf numFmtId="0" fontId="1" fillId="2" borderId="14" xfId="0" applyFont="1" applyFill="1" applyBorder="1"/>
    <xf numFmtId="0" fontId="2" fillId="0" borderId="0" xfId="0" applyFont="1"/>
    <xf numFmtId="0" fontId="3" fillId="0" borderId="0" xfId="0" applyFont="1"/>
    <xf numFmtId="0" fontId="0" fillId="2" borderId="6" xfId="0" applyFill="1" applyBorder="1"/>
    <xf numFmtId="0" fontId="0" fillId="0" borderId="9" xfId="0" applyBorder="1"/>
    <xf numFmtId="0" fontId="3" fillId="0" borderId="0" xfId="0" applyFont="1" applyAlignment="1">
      <alignment horizontal="left"/>
    </xf>
    <xf numFmtId="0" fontId="3" fillId="2" borderId="1" xfId="0" applyFont="1" applyFill="1" applyBorder="1"/>
    <xf numFmtId="0" fontId="3" fillId="0" borderId="5" xfId="0" applyFont="1" applyBorder="1"/>
    <xf numFmtId="0" fontId="3" fillId="2" borderId="11" xfId="0" applyFont="1" applyFill="1" applyBorder="1"/>
    <xf numFmtId="0" fontId="3" fillId="0" borderId="1" xfId="0" applyFont="1" applyBorder="1" applyAlignment="1">
      <alignment horizontal="center"/>
    </xf>
    <xf numFmtId="11" fontId="3" fillId="2" borderId="7" xfId="0" applyNumberFormat="1" applyFont="1" applyFill="1" applyBorder="1"/>
    <xf numFmtId="11" fontId="3" fillId="2" borderId="8" xfId="0" applyNumberFormat="1" applyFont="1" applyFill="1" applyBorder="1"/>
    <xf numFmtId="11" fontId="3" fillId="0" borderId="10" xfId="0" applyNumberFormat="1" applyFont="1" applyBorder="1"/>
    <xf numFmtId="11" fontId="3" fillId="0" borderId="0" xfId="0" applyNumberFormat="1" applyFont="1"/>
    <xf numFmtId="0" fontId="5" fillId="2" borderId="13" xfId="0" applyFont="1" applyFill="1" applyBorder="1"/>
    <xf numFmtId="11" fontId="3" fillId="0" borderId="0" xfId="0" applyNumberFormat="1" applyFont="1" applyBorder="1"/>
    <xf numFmtId="11" fontId="5" fillId="2" borderId="13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1" fontId="1" fillId="0" borderId="9" xfId="0" applyNumberFormat="1" applyFont="1" applyBorder="1"/>
    <xf numFmtId="1" fontId="1" fillId="0" borderId="0" xfId="0" applyNumberFormat="1" applyFont="1"/>
    <xf numFmtId="1" fontId="1" fillId="0" borderId="0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selection activeCell="G28" sqref="G28"/>
    </sheetView>
  </sheetViews>
  <sheetFormatPr defaultRowHeight="14.4" x14ac:dyDescent="0.3"/>
  <cols>
    <col min="1" max="1" width="30.5546875" bestFit="1" customWidth="1"/>
    <col min="2" max="4" width="9" bestFit="1" customWidth="1"/>
    <col min="5" max="6" width="8" bestFit="1" customWidth="1"/>
    <col min="7" max="7" width="9.88671875" bestFit="1" customWidth="1"/>
    <col min="8" max="8" width="8.5546875" bestFit="1" customWidth="1"/>
    <col min="9" max="9" width="32.6640625" bestFit="1" customWidth="1"/>
    <col min="10" max="14" width="13.109375" bestFit="1" customWidth="1"/>
    <col min="15" max="15" width="13.33203125" bestFit="1" customWidth="1"/>
    <col min="16" max="16" width="10.6640625" bestFit="1" customWidth="1"/>
  </cols>
  <sheetData>
    <row r="1" spans="1:16" ht="17.399999999999999" x14ac:dyDescent="0.35">
      <c r="A1" s="26" t="s">
        <v>14</v>
      </c>
    </row>
    <row r="2" spans="1:16" ht="17.399999999999999" x14ac:dyDescent="0.35">
      <c r="A2" s="43" t="s">
        <v>0</v>
      </c>
      <c r="B2" s="45" t="s">
        <v>1</v>
      </c>
      <c r="C2" s="46"/>
      <c r="D2" s="46"/>
      <c r="E2" s="46"/>
      <c r="F2" s="46"/>
      <c r="G2" s="46"/>
      <c r="H2" s="47"/>
      <c r="I2" s="48" t="s">
        <v>2</v>
      </c>
      <c r="J2" s="50" t="s">
        <v>3</v>
      </c>
      <c r="K2" s="51"/>
      <c r="L2" s="51"/>
      <c r="M2" s="51"/>
      <c r="N2" s="51"/>
      <c r="O2" s="51"/>
      <c r="P2" s="52"/>
    </row>
    <row r="3" spans="1:16" ht="17.399999999999999" x14ac:dyDescent="0.35">
      <c r="A3" s="44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49"/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30" t="s">
        <v>9</v>
      </c>
      <c r="P3" s="30" t="s">
        <v>10</v>
      </c>
    </row>
    <row r="4" spans="1:16" ht="17.399999999999999" x14ac:dyDescent="0.35">
      <c r="A4" s="27" t="s">
        <v>18</v>
      </c>
      <c r="B4" s="3">
        <v>13490352.956305336</v>
      </c>
      <c r="C4" s="4">
        <v>12015025.3329629</v>
      </c>
      <c r="D4" s="4">
        <v>19344562.419279881</v>
      </c>
      <c r="E4" s="5" t="s">
        <v>11</v>
      </c>
      <c r="F4" s="5" t="s">
        <v>11</v>
      </c>
      <c r="G4" s="6">
        <f>AVERAGE(B4:D4)</f>
        <v>14949980.236182705</v>
      </c>
      <c r="H4" s="7">
        <f>STDEV(B4:D4)</f>
        <v>3876649.6259071119</v>
      </c>
      <c r="I4" s="8">
        <v>42369.74</v>
      </c>
      <c r="J4" s="38">
        <f>B4*$I$4</f>
        <v>571582747266.88843</v>
      </c>
      <c r="K4" s="39">
        <f>C4*$I$4</f>
        <v>509073499451.05151</v>
      </c>
      <c r="L4" s="39">
        <f>D4*$I$4</f>
        <v>819624080118.65955</v>
      </c>
      <c r="M4" s="5" t="s">
        <v>11</v>
      </c>
      <c r="N4" s="5" t="s">
        <v>11</v>
      </c>
      <c r="O4" s="31">
        <f>AVERAGE(J4:L4)</f>
        <v>633426775612.19983</v>
      </c>
      <c r="P4" s="32">
        <f>STDEV(J4:L4)</f>
        <v>164252636720.7811</v>
      </c>
    </row>
    <row r="5" spans="1:16" ht="17.399999999999999" x14ac:dyDescent="0.35">
      <c r="A5" s="28" t="s">
        <v>19</v>
      </c>
      <c r="B5" s="11">
        <v>5407289.1291914433</v>
      </c>
      <c r="C5" s="12">
        <v>6532410.709787963</v>
      </c>
      <c r="D5" s="12">
        <v>5512074.9296143902</v>
      </c>
      <c r="E5" s="12">
        <v>5516241.0435533142</v>
      </c>
      <c r="F5" s="12">
        <v>6441271.4860898303</v>
      </c>
      <c r="G5" s="13">
        <f>AVERAGE(B5:F5)</f>
        <v>5881857.4596473882</v>
      </c>
      <c r="H5" s="14">
        <f>STDEV(B5:F5)</f>
        <v>554930.8893357428</v>
      </c>
      <c r="I5" s="15">
        <v>42369.74</v>
      </c>
      <c r="J5" s="40">
        <f>B5*$I$5</f>
        <v>229105434508.66785</v>
      </c>
      <c r="K5" s="41">
        <f>C5*$I$5</f>
        <v>276776543346.93146</v>
      </c>
      <c r="L5" s="41">
        <f>D5*$I$5</f>
        <v>233545181628.28</v>
      </c>
      <c r="M5" s="41">
        <f>E5*$I$5</f>
        <v>233721698792.68259</v>
      </c>
      <c r="N5" s="41">
        <f>F5*$I$5</f>
        <v>272914998135.0397</v>
      </c>
      <c r="O5" s="34">
        <f>AVERAGE(J5:N5)</f>
        <v>249212771282.32031</v>
      </c>
      <c r="P5" s="33">
        <f>STDEV(J5:N5)</f>
        <v>23512277499.124203</v>
      </c>
    </row>
    <row r="6" spans="1:16" ht="17.399999999999999" x14ac:dyDescent="0.35">
      <c r="A6" s="29" t="s">
        <v>12</v>
      </c>
      <c r="B6" s="16"/>
      <c r="C6" s="17"/>
      <c r="D6" s="17"/>
      <c r="E6" s="17"/>
      <c r="F6" s="17"/>
      <c r="G6" s="18">
        <v>100000000</v>
      </c>
      <c r="H6" s="19"/>
      <c r="I6" s="20">
        <v>18656.490000000002</v>
      </c>
      <c r="J6" s="16"/>
      <c r="K6" s="17"/>
      <c r="L6" s="17"/>
      <c r="M6" s="17"/>
      <c r="N6" s="17"/>
      <c r="O6" s="35">
        <v>1880000000000</v>
      </c>
      <c r="P6" s="21"/>
    </row>
    <row r="7" spans="1:16" x14ac:dyDescent="0.3">
      <c r="A7" s="22" t="s">
        <v>13</v>
      </c>
    </row>
    <row r="10" spans="1:16" ht="17.399999999999999" x14ac:dyDescent="0.35">
      <c r="A10" s="23" t="s">
        <v>17</v>
      </c>
    </row>
    <row r="11" spans="1:16" ht="17.399999999999999" x14ac:dyDescent="0.35">
      <c r="A11" s="43" t="s">
        <v>15</v>
      </c>
      <c r="B11" s="54" t="s">
        <v>1</v>
      </c>
      <c r="C11" s="54"/>
      <c r="D11" s="54"/>
      <c r="E11" s="54"/>
      <c r="F11" s="54"/>
      <c r="G11" s="54"/>
      <c r="H11" s="54"/>
      <c r="I11" s="48" t="s">
        <v>2</v>
      </c>
      <c r="J11" s="55" t="s">
        <v>3</v>
      </c>
      <c r="K11" s="55"/>
      <c r="L11" s="55"/>
      <c r="M11" s="55"/>
      <c r="N11" s="55"/>
      <c r="O11" s="55"/>
      <c r="P11" s="55"/>
    </row>
    <row r="12" spans="1:16" ht="17.399999999999999" x14ac:dyDescent="0.35">
      <c r="A12" s="53"/>
      <c r="B12" s="2" t="s">
        <v>4</v>
      </c>
      <c r="C12" s="2" t="s">
        <v>5</v>
      </c>
      <c r="D12" s="2" t="s">
        <v>6</v>
      </c>
      <c r="E12" s="2" t="s">
        <v>7</v>
      </c>
      <c r="F12" s="2" t="s">
        <v>8</v>
      </c>
      <c r="G12" s="2" t="s">
        <v>9</v>
      </c>
      <c r="H12" s="2" t="s">
        <v>10</v>
      </c>
      <c r="I12" s="49"/>
      <c r="J12" s="2" t="s">
        <v>4</v>
      </c>
      <c r="K12" s="2" t="s">
        <v>5</v>
      </c>
      <c r="L12" s="2" t="s">
        <v>6</v>
      </c>
      <c r="M12" s="2" t="s">
        <v>7</v>
      </c>
      <c r="N12" s="2" t="s">
        <v>8</v>
      </c>
      <c r="O12" s="30" t="s">
        <v>9</v>
      </c>
      <c r="P12" s="30" t="s">
        <v>10</v>
      </c>
    </row>
    <row r="13" spans="1:16" ht="17.399999999999999" x14ac:dyDescent="0.35">
      <c r="A13" s="27" t="s">
        <v>18</v>
      </c>
      <c r="B13" s="9">
        <v>139358.71367715299</v>
      </c>
      <c r="C13" s="10">
        <v>139891.00621150699</v>
      </c>
      <c r="D13" s="10">
        <v>174746.45790541597</v>
      </c>
      <c r="E13" s="10">
        <v>151999.14543357294</v>
      </c>
      <c r="F13" s="10">
        <v>184879.23721786353</v>
      </c>
      <c r="G13" s="6">
        <f>AVERAGE(B13:F13)</f>
        <v>158174.91208910249</v>
      </c>
      <c r="H13" s="7">
        <f>STDEV(B13:F13)</f>
        <v>20701.616735939526</v>
      </c>
      <c r="I13" s="24">
        <v>42369.74</v>
      </c>
      <c r="J13" s="38">
        <f>B13*$I$13</f>
        <v>5904592465.2354155</v>
      </c>
      <c r="K13" s="39">
        <f>C13*$I$13</f>
        <v>5927145561.5199356</v>
      </c>
      <c r="L13" s="39">
        <f>D13*$I$13</f>
        <v>7403961987.3734188</v>
      </c>
      <c r="M13" s="39">
        <f>E13*$I$13</f>
        <v>6440164272.242672</v>
      </c>
      <c r="N13" s="39">
        <f>F13*$I$13</f>
        <v>7833285212.3192005</v>
      </c>
      <c r="O13" s="31">
        <f>AVERAGE(J13:N13)</f>
        <v>6701829899.7381287</v>
      </c>
      <c r="P13" s="32">
        <f>STDEV(J13:N13)</f>
        <v>877122118.68140876</v>
      </c>
    </row>
    <row r="14" spans="1:16" ht="17.399999999999999" x14ac:dyDescent="0.35">
      <c r="A14" s="28" t="s">
        <v>19</v>
      </c>
      <c r="B14" s="11">
        <v>261037.52564682614</v>
      </c>
      <c r="C14" s="12">
        <v>310664.46231852449</v>
      </c>
      <c r="D14" s="12">
        <v>344448.24262494565</v>
      </c>
      <c r="E14" s="12">
        <v>285754.69798128557</v>
      </c>
      <c r="F14" s="12">
        <v>308978.66372611723</v>
      </c>
      <c r="G14" s="13">
        <f>AVERAGE(B14:F14)</f>
        <v>302176.71845953981</v>
      </c>
      <c r="H14" s="14">
        <f>STDEV(B14:F14)</f>
        <v>31093.833602346182</v>
      </c>
      <c r="I14" s="25">
        <v>42369.74</v>
      </c>
      <c r="J14" s="40">
        <f>B14*$I$14</f>
        <v>11060092091.899355</v>
      </c>
      <c r="K14" s="42">
        <f>C14*$I$14</f>
        <v>13162772495.675678</v>
      </c>
      <c r="L14" s="42">
        <f>D14*$I$14</f>
        <v>14594182483.475864</v>
      </c>
      <c r="M14" s="42">
        <f>E14*$I$14</f>
        <v>12107352257.245594</v>
      </c>
      <c r="N14" s="42">
        <f>F14*$I$14</f>
        <v>13091345647.623018</v>
      </c>
      <c r="O14" s="36">
        <f>AVERAGE(J14:N14)</f>
        <v>12803148995.183903</v>
      </c>
      <c r="P14" s="33">
        <f>STDEV(J14:N14)</f>
        <v>1317437645.3346713</v>
      </c>
    </row>
    <row r="15" spans="1:16" ht="17.399999999999999" x14ac:dyDescent="0.35">
      <c r="A15" s="29" t="s">
        <v>16</v>
      </c>
      <c r="B15" s="16"/>
      <c r="C15" s="17"/>
      <c r="D15" s="17"/>
      <c r="E15" s="17"/>
      <c r="F15" s="17"/>
      <c r="G15" s="18">
        <v>500000</v>
      </c>
      <c r="H15" s="19"/>
      <c r="I15" s="16">
        <v>18656.490000000002</v>
      </c>
      <c r="J15" s="16"/>
      <c r="K15" s="17"/>
      <c r="L15" s="17"/>
      <c r="M15" s="17"/>
      <c r="N15" s="17"/>
      <c r="O15" s="37">
        <f>G15*I15</f>
        <v>9328245000</v>
      </c>
      <c r="P15" s="21"/>
    </row>
    <row r="16" spans="1:16" x14ac:dyDescent="0.3">
      <c r="A16" s="22" t="s">
        <v>13</v>
      </c>
    </row>
  </sheetData>
  <mergeCells count="8">
    <mergeCell ref="A2:A3"/>
    <mergeCell ref="B2:H2"/>
    <mergeCell ref="I2:I3"/>
    <mergeCell ref="J2:P2"/>
    <mergeCell ref="A11:A12"/>
    <mergeCell ref="B11:H11"/>
    <mergeCell ref="I11:I12"/>
    <mergeCell ref="J11:P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6A and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Indre</dc:creator>
  <cp:lastModifiedBy>Milda Pleckaityte</cp:lastModifiedBy>
  <dcterms:created xsi:type="dcterms:W3CDTF">2015-06-05T18:17:20Z</dcterms:created>
  <dcterms:modified xsi:type="dcterms:W3CDTF">2020-04-21T20:21:51Z</dcterms:modified>
</cp:coreProperties>
</file>