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Sony Vaio\Desktop\Manuscripts\Peer J\Edited\Edited_PeerJ_Second review\"/>
    </mc:Choice>
  </mc:AlternateContent>
  <xr:revisionPtr revIDLastSave="0" documentId="13_ncr:1_{FC7D618F-1C8E-4B0D-B7C7-4F35A284EC1B}" xr6:coauthVersionLast="45" xr6:coauthVersionMax="45" xr10:uidLastSave="{00000000-0000-0000-0000-000000000000}"/>
  <bookViews>
    <workbookView xWindow="-108" yWindow="492" windowWidth="23256" windowHeight="12576" xr2:uid="{00000000-000D-0000-FFFF-FFFF00000000}"/>
  </bookViews>
  <sheets>
    <sheet name="Average ERL" sheetId="9" r:id="rId1"/>
    <sheet name="Average GEF" sheetId="8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8" l="1"/>
  <c r="N32" i="9"/>
  <c r="M32" i="9"/>
  <c r="N30" i="9"/>
  <c r="M30" i="9"/>
  <c r="N28" i="9"/>
  <c r="M28" i="9"/>
  <c r="N26" i="9"/>
  <c r="M26" i="9"/>
  <c r="A5" i="9"/>
  <c r="N24" i="9"/>
  <c r="A10" i="9"/>
  <c r="A9" i="9"/>
  <c r="A8" i="9"/>
  <c r="A7" i="9"/>
  <c r="A6" i="9"/>
  <c r="A4" i="9"/>
  <c r="A3" i="9"/>
  <c r="B2" i="9"/>
  <c r="A2" i="9"/>
  <c r="M24" i="9"/>
  <c r="N24" i="8"/>
  <c r="N32" i="8"/>
  <c r="N30" i="8"/>
  <c r="N28" i="8"/>
  <c r="N26" i="8"/>
  <c r="M32" i="8"/>
  <c r="M30" i="8"/>
  <c r="M28" i="8"/>
  <c r="M26" i="8"/>
</calcChain>
</file>

<file path=xl/sharedStrings.xml><?xml version="1.0" encoding="utf-8"?>
<sst xmlns="http://schemas.openxmlformats.org/spreadsheetml/2006/main" count="85" uniqueCount="55">
  <si>
    <t xml:space="preserve">TIME </t>
  </si>
  <si>
    <t>Conc*10 (ng/mL plasma)</t>
  </si>
  <si>
    <t>SD</t>
  </si>
  <si>
    <t>Drug</t>
  </si>
  <si>
    <r>
      <t>C</t>
    </r>
    <r>
      <rPr>
        <b/>
        <vertAlign val="subscript"/>
        <sz val="14"/>
        <color theme="1"/>
        <rFont val="Calibri"/>
        <family val="2"/>
        <scheme val="minor"/>
      </rPr>
      <t>max</t>
    </r>
    <r>
      <rPr>
        <b/>
        <sz val="14"/>
        <color theme="1"/>
        <rFont val="Calibri"/>
        <family val="2"/>
        <scheme val="minor"/>
      </rPr>
      <t xml:space="preserve"> (ng/mL)</t>
    </r>
  </si>
  <si>
    <t>AUC</t>
  </si>
  <si>
    <t>Group I</t>
  </si>
  <si>
    <t>Group III</t>
  </si>
  <si>
    <t>Group V</t>
  </si>
  <si>
    <t>Group VII</t>
  </si>
  <si>
    <t>Average GEF alone</t>
  </si>
  <si>
    <t>Average GEF+Berry</t>
  </si>
  <si>
    <t>Average GEF+Peach</t>
  </si>
  <si>
    <t>Average GEF+Pineapple</t>
  </si>
  <si>
    <t>Group X</t>
  </si>
  <si>
    <t>GEF+Berry</t>
  </si>
  <si>
    <t>GEF+Peach</t>
  </si>
  <si>
    <t>GEF+Pineapple</t>
  </si>
  <si>
    <r>
      <t xml:space="preserve">-9% FOR C 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</si>
  <si>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60% FOR C 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</si>
  <si>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11% FOR C 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</si>
  <si>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GEF alone</t>
  </si>
  <si>
    <t>Average ERL alone</t>
  </si>
  <si>
    <t>Average ERL+Berry</t>
  </si>
  <si>
    <t>Average ERL+Peach</t>
  </si>
  <si>
    <t>ERL alone</t>
  </si>
  <si>
    <t>ERL+Berry</t>
  </si>
  <si>
    <t>ERL+Peach</t>
  </si>
  <si>
    <t>ERL+Pineapple</t>
  </si>
  <si>
    <t>Average ERL+Pineapple</t>
  </si>
  <si>
    <r>
      <t>t</t>
    </r>
    <r>
      <rPr>
        <b/>
        <vertAlign val="subscript"/>
        <sz val="14"/>
        <color theme="1"/>
        <rFont val="Calibri"/>
        <family val="2"/>
      </rPr>
      <t xml:space="preserve">½ </t>
    </r>
    <r>
      <rPr>
        <b/>
        <sz val="14"/>
        <color theme="1"/>
        <rFont val="Calibri"/>
        <family val="2"/>
      </rPr>
      <t>(h)</t>
    </r>
  </si>
  <si>
    <r>
      <t>t</t>
    </r>
    <r>
      <rPr>
        <b/>
        <vertAlign val="subscript"/>
        <sz val="14"/>
        <color theme="1"/>
        <rFont val="Calibri"/>
        <family val="2"/>
        <scheme val="minor"/>
      </rPr>
      <t>max</t>
    </r>
    <r>
      <rPr>
        <b/>
        <sz val="14"/>
        <color theme="1"/>
        <rFont val="Calibri"/>
        <family val="2"/>
        <scheme val="minor"/>
      </rPr>
      <t xml:space="preserve"> (h)</t>
    </r>
  </si>
  <si>
    <t>5% FOR AREA</t>
  </si>
  <si>
    <t>204% FOR AREA</t>
  </si>
  <si>
    <t>35% FOR AREA</t>
  </si>
  <si>
    <r>
      <t xml:space="preserve">5% FOR C 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</si>
  <si>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56% FOR C 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</si>
  <si>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7% FOR AREA</t>
  </si>
  <si>
    <t>170% FOR AREA</t>
  </si>
  <si>
    <t>61% FOR AREA</t>
  </si>
  <si>
    <t>Group II</t>
  </si>
  <si>
    <t>Group IV</t>
  </si>
  <si>
    <t>Group VI</t>
  </si>
  <si>
    <t>Group VIII</t>
  </si>
  <si>
    <t>Group IX</t>
  </si>
  <si>
    <r>
      <t xml:space="preserve">13% FOR C 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</si>
  <si>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6% FOR C 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</si>
  <si>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-2% FOR AREA</t>
  </si>
  <si>
    <r>
      <t xml:space="preserve">-19% FOR C 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</si>
  <si>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3% FOR AREA</t>
  </si>
  <si>
    <t>ERL+ Lime</t>
  </si>
  <si>
    <t>GEF+Lime</t>
  </si>
  <si>
    <t>Average ERL+  Lime</t>
  </si>
  <si>
    <t>Average GEF+ Lime</t>
  </si>
  <si>
    <t xml:space="preserve">jm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</si>
</sst>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charset val="178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178"/>
      <scheme val="minor"/>
    </font>
    <font>
      <b/>
      <sz val="11"/>
      <color rgb="FFFF0000"/>
      <name val="Calibri"/>
      <family val="2"/>
      <charset val="178"/>
    </font>
    <font>
      <b/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DDF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/>
    <xf numFmtId="0" fontId="7" fillId="0" borderId="1" xfId="0" applyFont="1" applyBorder="1"/>
    <xf numFmtId="0" fontId="3" fillId="2" borderId="1" xfId="0" applyFont="1" applyFill="1" applyBorder="1"/>
    <xf numFmtId="0" fontId="7" fillId="2" borderId="1" xfId="0" applyFont="1" applyFill="1" applyBorder="1"/>
    <xf numFmtId="0" fontId="3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0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11" fillId="0" borderId="0" xfId="0" applyFont="1" applyFill="1" applyBorder="1"/>
    <xf numFmtId="0" fontId="10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0" fontId="14" fillId="0" borderId="0" xfId="0" applyFont="1"/>
    <xf numFmtId="0" fontId="1" fillId="0" borderId="0" xfId="0" applyFont="1"/>
    <xf numFmtId="0" fontId="15" fillId="0" borderId="0" xfId="0" applyFont="1" applyFill="1" applyBorder="1"/>
    <xf numFmtId="0" fontId="2" fillId="3" borderId="0" xfId="0" applyFont="1" applyFill="1"/>
    <xf numFmtId="0" fontId="2" fillId="4" borderId="0" xfId="0" applyFont="1" applyFill="1"/>
    <xf numFmtId="0" fontId="3" fillId="4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3" fillId="3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12" fillId="2" borderId="1" xfId="0" applyFont="1" applyFill="1" applyBorder="1"/>
    <xf numFmtId="0" fontId="2" fillId="4" borderId="0" xfId="0" quotePrefix="1" applyFont="1" applyFill="1"/>
    <xf numFmtId="0" fontId="3" fillId="5" borderId="1" xfId="0" applyFont="1" applyFill="1" applyBorder="1"/>
    <xf numFmtId="0" fontId="7" fillId="5" borderId="1" xfId="0" applyFont="1" applyFill="1" applyBorder="1"/>
    <xf numFmtId="0" fontId="12" fillId="5" borderId="1" xfId="0" applyFont="1" applyFill="1" applyBorder="1"/>
    <xf numFmtId="0" fontId="2" fillId="5" borderId="0" xfId="0" applyFont="1" applyFill="1"/>
    <xf numFmtId="0" fontId="2" fillId="3" borderId="0" xfId="0" quotePrefix="1" applyFont="1" applyFill="1"/>
    <xf numFmtId="0" fontId="2" fillId="5" borderId="0" xfId="0" quotePrefix="1" applyFont="1" applyFill="1"/>
    <xf numFmtId="0" fontId="3" fillId="6" borderId="1" xfId="0" applyFont="1" applyFill="1" applyBorder="1"/>
    <xf numFmtId="0" fontId="7" fillId="6" borderId="1" xfId="0" applyFont="1" applyFill="1" applyBorder="1"/>
    <xf numFmtId="0" fontId="12" fillId="6" borderId="1" xfId="0" applyFont="1" applyFill="1" applyBorder="1"/>
    <xf numFmtId="0" fontId="2" fillId="6" borderId="0" xfId="0" quotePrefix="1" applyFont="1" applyFill="1"/>
    <xf numFmtId="0" fontId="2" fillId="6" borderId="0" xfId="0" applyFont="1" applyFill="1"/>
    <xf numFmtId="0" fontId="9" fillId="7" borderId="1" xfId="0" applyFont="1" applyFill="1" applyBorder="1"/>
    <xf numFmtId="0" fontId="9" fillId="8" borderId="1" xfId="0" applyFont="1" applyFill="1" applyBorder="1"/>
    <xf numFmtId="0" fontId="0" fillId="0" borderId="0" xfId="0" applyFill="1"/>
    <xf numFmtId="0" fontId="9" fillId="0" borderId="1" xfId="0" applyFont="1" applyFill="1" applyBorder="1"/>
    <xf numFmtId="0" fontId="9" fillId="8" borderId="1" xfId="0" applyFont="1" applyFill="1" applyBorder="1"/>
    <xf numFmtId="0" fontId="9" fillId="0" borderId="1" xfId="0" applyFont="1" applyFill="1" applyBorder="1"/>
    <xf numFmtId="0" fontId="9" fillId="8" borderId="1" xfId="0" applyFont="1" applyFill="1" applyBorder="1"/>
    <xf numFmtId="0" fontId="9" fillId="0" borderId="1" xfId="0" applyFont="1" applyFill="1" applyBorder="1"/>
    <xf numFmtId="0" fontId="9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DDFB"/>
      <color rgb="FFF2960E"/>
      <color rgb="FF9E0000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ERL alone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'Average ERL'!$A$3:$A$10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ERL'!$B$3:$B$10</c:f>
              <c:numCache>
                <c:formatCode>General</c:formatCode>
                <c:ptCount val="8"/>
                <c:pt idx="0">
                  <c:v>9.4767106839283315</c:v>
                </c:pt>
                <c:pt idx="1">
                  <c:v>44.52174997893573</c:v>
                </c:pt>
                <c:pt idx="2">
                  <c:v>105.09987962626523</c:v>
                </c:pt>
                <c:pt idx="3">
                  <c:v>48.16363431535148</c:v>
                </c:pt>
                <c:pt idx="4">
                  <c:v>29.658787342888612</c:v>
                </c:pt>
                <c:pt idx="5">
                  <c:v>23.247648894963397</c:v>
                </c:pt>
                <c:pt idx="6">
                  <c:v>12.274403710596882</c:v>
                </c:pt>
                <c:pt idx="7">
                  <c:v>9.7726784221615777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25-4D66-A55E-9535BC7475A7}"/>
            </c:ext>
          </c:extLst>
        </c:ser>
        <c:ser>
          <c:idx val="1"/>
          <c:order val="1"/>
          <c:tx>
            <c:v>ERL+Berry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'Average ERL'!$A$14:$A$21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ERL'!$B$14:$B$21</c:f>
              <c:numCache>
                <c:formatCode>General</c:formatCode>
                <c:ptCount val="8"/>
                <c:pt idx="0">
                  <c:v>6.8284039087064894</c:v>
                </c:pt>
                <c:pt idx="1">
                  <c:v>46.28660750730316</c:v>
                </c:pt>
                <c:pt idx="2">
                  <c:v>76.680002024739309</c:v>
                </c:pt>
                <c:pt idx="3">
                  <c:v>92.364394746798155</c:v>
                </c:pt>
                <c:pt idx="4">
                  <c:v>110.40901157036691</c:v>
                </c:pt>
                <c:pt idx="5">
                  <c:v>45.649721709926432</c:v>
                </c:pt>
                <c:pt idx="6">
                  <c:v>11.9467412913744</c:v>
                </c:pt>
                <c:pt idx="7">
                  <c:v>8.1754816218280997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25-4D66-A55E-9535BC7475A7}"/>
            </c:ext>
          </c:extLst>
        </c:ser>
        <c:ser>
          <c:idx val="2"/>
          <c:order val="2"/>
          <c:tx>
            <c:v>ERL+Peach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'Average ERL'!$A$25:$A$32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ERL'!$B$25:$B$32</c:f>
              <c:numCache>
                <c:formatCode>General</c:formatCode>
                <c:ptCount val="8"/>
                <c:pt idx="0">
                  <c:v>5.4892157430900435</c:v>
                </c:pt>
                <c:pt idx="1">
                  <c:v>67.804028539188081</c:v>
                </c:pt>
                <c:pt idx="2">
                  <c:v>81.650619326189428</c:v>
                </c:pt>
                <c:pt idx="3">
                  <c:v>110.91023506005757</c:v>
                </c:pt>
                <c:pt idx="4">
                  <c:v>43.222687121914554</c:v>
                </c:pt>
                <c:pt idx="5">
                  <c:v>18.203436689102496</c:v>
                </c:pt>
                <c:pt idx="6">
                  <c:v>11.422620614002962</c:v>
                </c:pt>
                <c:pt idx="7">
                  <c:v>9.8506898742051892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25-4D66-A55E-9535BC7475A7}"/>
            </c:ext>
          </c:extLst>
        </c:ser>
        <c:ser>
          <c:idx val="3"/>
          <c:order val="3"/>
          <c:tx>
            <c:v>ERL+Lime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'Average ERL'!$A$36:$A$43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ERL'!$B$36:$B$43</c:f>
              <c:numCache>
                <c:formatCode>General</c:formatCode>
                <c:ptCount val="8"/>
                <c:pt idx="0">
                  <c:v>19.831192790167716</c:v>
                </c:pt>
                <c:pt idx="1">
                  <c:v>164.12529466726625</c:v>
                </c:pt>
                <c:pt idx="2">
                  <c:v>102.78031467784815</c:v>
                </c:pt>
                <c:pt idx="3">
                  <c:v>73.275621329589228</c:v>
                </c:pt>
                <c:pt idx="4">
                  <c:v>57.607990668097237</c:v>
                </c:pt>
                <c:pt idx="5">
                  <c:v>42.180350547589399</c:v>
                </c:pt>
                <c:pt idx="6">
                  <c:v>32.131665786446902</c:v>
                </c:pt>
                <c:pt idx="7">
                  <c:v>25.120350059195498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25-4D66-A55E-9535BC7475A7}"/>
            </c:ext>
          </c:extLst>
        </c:ser>
        <c:ser>
          <c:idx val="4"/>
          <c:order val="4"/>
          <c:tx>
            <c:v>ERL+Pineapple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'Average ERL'!$A$47:$A$54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ERL'!$B$47:$B$54</c:f>
              <c:numCache>
                <c:formatCode>General</c:formatCode>
                <c:ptCount val="8"/>
                <c:pt idx="0">
                  <c:v>10.627682823056308</c:v>
                </c:pt>
                <c:pt idx="1">
                  <c:v>22.289101136038255</c:v>
                </c:pt>
                <c:pt idx="2">
                  <c:v>36.646808482073929</c:v>
                </c:pt>
                <c:pt idx="3">
                  <c:v>119.640320001787</c:v>
                </c:pt>
                <c:pt idx="4">
                  <c:v>45.26767895012982</c:v>
                </c:pt>
                <c:pt idx="5">
                  <c:v>20.93967826277218</c:v>
                </c:pt>
                <c:pt idx="6">
                  <c:v>15.763153947198701</c:v>
                </c:pt>
                <c:pt idx="7">
                  <c:v>13.95208877922266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25-4D66-A55E-9535BC74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83408"/>
        <c:axId val="1347097872"/>
      </c:scatterChart>
      <c:valAx>
        <c:axId val="1351183408"/>
        <c:scaling>
          <c:orientation val="minMax"/>
          <c:max val="50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97872"/>
        <c:crosses val="autoZero"/>
        <c:crossBetween val="midCat"/>
        <c:majorUnit val="5"/>
      </c:valAx>
      <c:valAx>
        <c:axId val="134709787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8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ERL alone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ERL'!$C$3:$C$10</c:f>
                <c:numCache>
                  <c:formatCode>General</c:formatCode>
                  <c:ptCount val="8"/>
                  <c:pt idx="0">
                    <c:v>10.990639405418399</c:v>
                  </c:pt>
                  <c:pt idx="1">
                    <c:v>18.701917617822019</c:v>
                  </c:pt>
                  <c:pt idx="2">
                    <c:v>36.956626733052502</c:v>
                  </c:pt>
                  <c:pt idx="3">
                    <c:v>36.698462128520802</c:v>
                  </c:pt>
                  <c:pt idx="4">
                    <c:v>28.551094407762566</c:v>
                  </c:pt>
                  <c:pt idx="5">
                    <c:v>28.663720524757299</c:v>
                  </c:pt>
                  <c:pt idx="6">
                    <c:v>19.975459136098301</c:v>
                  </c:pt>
                  <c:pt idx="7">
                    <c:v>13.791883106906401</c:v>
                  </c:pt>
                </c:numCache>
              </c:numRef>
            </c:plus>
            <c:minus>
              <c:numRef>
                <c:f>'Average ERL'!$C$3:$C$10</c:f>
                <c:numCache>
                  <c:formatCode>General</c:formatCode>
                  <c:ptCount val="8"/>
                  <c:pt idx="0">
                    <c:v>10.990639405418399</c:v>
                  </c:pt>
                  <c:pt idx="1">
                    <c:v>18.701917617822019</c:v>
                  </c:pt>
                  <c:pt idx="2">
                    <c:v>36.956626733052502</c:v>
                  </c:pt>
                  <c:pt idx="3">
                    <c:v>36.698462128520802</c:v>
                  </c:pt>
                  <c:pt idx="4">
                    <c:v>28.551094407762566</c:v>
                  </c:pt>
                  <c:pt idx="5">
                    <c:v>28.663720524757299</c:v>
                  </c:pt>
                  <c:pt idx="6">
                    <c:v>19.975459136098301</c:v>
                  </c:pt>
                  <c:pt idx="7">
                    <c:v>13.791883106906401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ERL'!$A$3:$A$10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ERL'!$B$3:$B$10</c:f>
              <c:numCache>
                <c:formatCode>General</c:formatCode>
                <c:ptCount val="8"/>
                <c:pt idx="0">
                  <c:v>9.4767106839283315</c:v>
                </c:pt>
                <c:pt idx="1">
                  <c:v>44.52174997893573</c:v>
                </c:pt>
                <c:pt idx="2">
                  <c:v>105.09987962626523</c:v>
                </c:pt>
                <c:pt idx="3">
                  <c:v>48.16363431535148</c:v>
                </c:pt>
                <c:pt idx="4">
                  <c:v>29.658787342888612</c:v>
                </c:pt>
                <c:pt idx="5">
                  <c:v>23.247648894963397</c:v>
                </c:pt>
                <c:pt idx="6">
                  <c:v>12.274403710596882</c:v>
                </c:pt>
                <c:pt idx="7">
                  <c:v>9.7726784221615777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04-499D-8534-2B355450B392}"/>
            </c:ext>
          </c:extLst>
        </c:ser>
        <c:ser>
          <c:idx val="1"/>
          <c:order val="1"/>
          <c:tx>
            <c:v>ERL+Berry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ERL'!$C$14:$C$21</c:f>
                <c:numCache>
                  <c:formatCode>General</c:formatCode>
                  <c:ptCount val="8"/>
                  <c:pt idx="0">
                    <c:v>8.8556648874162001</c:v>
                  </c:pt>
                  <c:pt idx="1">
                    <c:v>17.3290981968617</c:v>
                  </c:pt>
                  <c:pt idx="2">
                    <c:v>16.147651491015001</c:v>
                  </c:pt>
                  <c:pt idx="3">
                    <c:v>20.999919398456999</c:v>
                  </c:pt>
                  <c:pt idx="4">
                    <c:v>37.261296880686999</c:v>
                  </c:pt>
                  <c:pt idx="5">
                    <c:v>35.5923205870684</c:v>
                  </c:pt>
                  <c:pt idx="6">
                    <c:v>12.556824589630001</c:v>
                  </c:pt>
                  <c:pt idx="7">
                    <c:v>5.5564225863324399</c:v>
                  </c:pt>
                </c:numCache>
              </c:numRef>
            </c:plus>
            <c:minus>
              <c:numRef>
                <c:f>'Average ERL'!$C$14:$C$21</c:f>
                <c:numCache>
                  <c:formatCode>General</c:formatCode>
                  <c:ptCount val="8"/>
                  <c:pt idx="0">
                    <c:v>8.8556648874162001</c:v>
                  </c:pt>
                  <c:pt idx="1">
                    <c:v>17.3290981968617</c:v>
                  </c:pt>
                  <c:pt idx="2">
                    <c:v>16.147651491015001</c:v>
                  </c:pt>
                  <c:pt idx="3">
                    <c:v>20.999919398456999</c:v>
                  </c:pt>
                  <c:pt idx="4">
                    <c:v>37.261296880686999</c:v>
                  </c:pt>
                  <c:pt idx="5">
                    <c:v>35.5923205870684</c:v>
                  </c:pt>
                  <c:pt idx="6">
                    <c:v>12.556824589630001</c:v>
                  </c:pt>
                  <c:pt idx="7">
                    <c:v>5.5564225863324399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ERL'!$A$14:$A$21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ERL'!$B$14:$B$21</c:f>
              <c:numCache>
                <c:formatCode>General</c:formatCode>
                <c:ptCount val="8"/>
                <c:pt idx="0">
                  <c:v>6.8284039087064894</c:v>
                </c:pt>
                <c:pt idx="1">
                  <c:v>46.28660750730316</c:v>
                </c:pt>
                <c:pt idx="2">
                  <c:v>76.680002024739309</c:v>
                </c:pt>
                <c:pt idx="3">
                  <c:v>92.364394746798155</c:v>
                </c:pt>
                <c:pt idx="4">
                  <c:v>110.40901157036691</c:v>
                </c:pt>
                <c:pt idx="5">
                  <c:v>45.649721709926432</c:v>
                </c:pt>
                <c:pt idx="6">
                  <c:v>11.9467412913744</c:v>
                </c:pt>
                <c:pt idx="7">
                  <c:v>8.1754816218280997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04-499D-8534-2B355450B392}"/>
            </c:ext>
          </c:extLst>
        </c:ser>
        <c:ser>
          <c:idx val="2"/>
          <c:order val="2"/>
          <c:tx>
            <c:v>ERL+Peach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ERL'!$C$25:$C$32</c:f>
                <c:numCache>
                  <c:formatCode>General</c:formatCode>
                  <c:ptCount val="8"/>
                  <c:pt idx="0">
                    <c:v>2.1175548970040001</c:v>
                  </c:pt>
                  <c:pt idx="1">
                    <c:v>11.538676120962377</c:v>
                  </c:pt>
                  <c:pt idx="2">
                    <c:v>20.96767217553451</c:v>
                  </c:pt>
                  <c:pt idx="3">
                    <c:v>10.392791320635601</c:v>
                  </c:pt>
                  <c:pt idx="4">
                    <c:v>23.586925206735302</c:v>
                  </c:pt>
                  <c:pt idx="5">
                    <c:v>12.394235003321</c:v>
                  </c:pt>
                  <c:pt idx="6">
                    <c:v>23.955171204212999</c:v>
                  </c:pt>
                  <c:pt idx="7">
                    <c:v>13.811225110146999</c:v>
                  </c:pt>
                </c:numCache>
              </c:numRef>
            </c:plus>
            <c:minus>
              <c:numRef>
                <c:f>'Average ERL'!$C$25:$C$32</c:f>
                <c:numCache>
                  <c:formatCode>General</c:formatCode>
                  <c:ptCount val="8"/>
                  <c:pt idx="0">
                    <c:v>2.1175548970040001</c:v>
                  </c:pt>
                  <c:pt idx="1">
                    <c:v>11.538676120962377</c:v>
                  </c:pt>
                  <c:pt idx="2">
                    <c:v>20.96767217553451</c:v>
                  </c:pt>
                  <c:pt idx="3">
                    <c:v>10.392791320635601</c:v>
                  </c:pt>
                  <c:pt idx="4">
                    <c:v>23.586925206735302</c:v>
                  </c:pt>
                  <c:pt idx="5">
                    <c:v>12.394235003321</c:v>
                  </c:pt>
                  <c:pt idx="6">
                    <c:v>23.955171204212999</c:v>
                  </c:pt>
                  <c:pt idx="7">
                    <c:v>13.811225110146999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ERL'!$A$25:$A$32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ERL'!$B$25:$B$32</c:f>
              <c:numCache>
                <c:formatCode>General</c:formatCode>
                <c:ptCount val="8"/>
                <c:pt idx="0">
                  <c:v>5.4892157430900435</c:v>
                </c:pt>
                <c:pt idx="1">
                  <c:v>67.804028539188081</c:v>
                </c:pt>
                <c:pt idx="2">
                  <c:v>81.650619326189428</c:v>
                </c:pt>
                <c:pt idx="3">
                  <c:v>110.91023506005757</c:v>
                </c:pt>
                <c:pt idx="4">
                  <c:v>43.222687121914554</c:v>
                </c:pt>
                <c:pt idx="5">
                  <c:v>18.203436689102496</c:v>
                </c:pt>
                <c:pt idx="6">
                  <c:v>11.422620614002962</c:v>
                </c:pt>
                <c:pt idx="7">
                  <c:v>9.8506898742051892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04-499D-8534-2B355450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83408"/>
        <c:axId val="1347097872"/>
      </c:scatterChart>
      <c:valAx>
        <c:axId val="1351183408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97872"/>
        <c:crosses val="autoZero"/>
        <c:crossBetween val="midCat"/>
        <c:majorUnit val="5"/>
      </c:valAx>
      <c:valAx>
        <c:axId val="1347097872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Conc. (ng/mL)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83408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ERL alone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ERL'!$C$3:$C$10</c:f>
                <c:numCache>
                  <c:formatCode>General</c:formatCode>
                  <c:ptCount val="8"/>
                  <c:pt idx="0">
                    <c:v>10.990639405418399</c:v>
                  </c:pt>
                  <c:pt idx="1">
                    <c:v>18.701917617822019</c:v>
                  </c:pt>
                  <c:pt idx="2">
                    <c:v>36.956626733052502</c:v>
                  </c:pt>
                  <c:pt idx="3">
                    <c:v>36.698462128520802</c:v>
                  </c:pt>
                  <c:pt idx="4">
                    <c:v>28.551094407762566</c:v>
                  </c:pt>
                  <c:pt idx="5">
                    <c:v>28.663720524757299</c:v>
                  </c:pt>
                  <c:pt idx="6">
                    <c:v>19.975459136098301</c:v>
                  </c:pt>
                  <c:pt idx="7">
                    <c:v>13.791883106906401</c:v>
                  </c:pt>
                </c:numCache>
              </c:numRef>
            </c:plus>
            <c:minus>
              <c:numRef>
                <c:f>'Average ERL'!$C$3:$C$10</c:f>
                <c:numCache>
                  <c:formatCode>General</c:formatCode>
                  <c:ptCount val="8"/>
                  <c:pt idx="0">
                    <c:v>10.990639405418399</c:v>
                  </c:pt>
                  <c:pt idx="1">
                    <c:v>18.701917617822019</c:v>
                  </c:pt>
                  <c:pt idx="2">
                    <c:v>36.956626733052502</c:v>
                  </c:pt>
                  <c:pt idx="3">
                    <c:v>36.698462128520802</c:v>
                  </c:pt>
                  <c:pt idx="4">
                    <c:v>28.551094407762566</c:v>
                  </c:pt>
                  <c:pt idx="5">
                    <c:v>28.663720524757299</c:v>
                  </c:pt>
                  <c:pt idx="6">
                    <c:v>19.975459136098301</c:v>
                  </c:pt>
                  <c:pt idx="7">
                    <c:v>13.791883106906401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ERL'!$A$3:$A$10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ERL'!$B$3:$B$10</c:f>
              <c:numCache>
                <c:formatCode>General</c:formatCode>
                <c:ptCount val="8"/>
                <c:pt idx="0">
                  <c:v>9.4767106839283315</c:v>
                </c:pt>
                <c:pt idx="1">
                  <c:v>44.52174997893573</c:v>
                </c:pt>
                <c:pt idx="2">
                  <c:v>105.09987962626523</c:v>
                </c:pt>
                <c:pt idx="3">
                  <c:v>48.16363431535148</c:v>
                </c:pt>
                <c:pt idx="4">
                  <c:v>29.658787342888612</c:v>
                </c:pt>
                <c:pt idx="5">
                  <c:v>23.247648894963397</c:v>
                </c:pt>
                <c:pt idx="6">
                  <c:v>12.274403710596882</c:v>
                </c:pt>
                <c:pt idx="7">
                  <c:v>9.7726784221615777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30-4D14-840D-157FC20F1210}"/>
            </c:ext>
          </c:extLst>
        </c:ser>
        <c:ser>
          <c:idx val="3"/>
          <c:order val="1"/>
          <c:tx>
            <c:v>ERL+Lime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ERL'!$C$36:$C$43</c:f>
                <c:numCache>
                  <c:formatCode>General</c:formatCode>
                  <c:ptCount val="8"/>
                  <c:pt idx="0">
                    <c:v>4.7252397893686675</c:v>
                  </c:pt>
                  <c:pt idx="1">
                    <c:v>20.1433847194753</c:v>
                  </c:pt>
                  <c:pt idx="2">
                    <c:v>17.814683994765598</c:v>
                  </c:pt>
                  <c:pt idx="3">
                    <c:v>23.5491881012478</c:v>
                  </c:pt>
                  <c:pt idx="4">
                    <c:v>31.258190565430102</c:v>
                  </c:pt>
                  <c:pt idx="5">
                    <c:v>22.636452834650399</c:v>
                  </c:pt>
                  <c:pt idx="6">
                    <c:v>9.5568514000124996</c:v>
                  </c:pt>
                  <c:pt idx="7">
                    <c:v>20.2172144547256</c:v>
                  </c:pt>
                </c:numCache>
              </c:numRef>
            </c:plus>
            <c:minus>
              <c:numRef>
                <c:f>'Average ERL'!$C$36:$C$43</c:f>
                <c:numCache>
                  <c:formatCode>General</c:formatCode>
                  <c:ptCount val="8"/>
                  <c:pt idx="0">
                    <c:v>4.7252397893686675</c:v>
                  </c:pt>
                  <c:pt idx="1">
                    <c:v>20.1433847194753</c:v>
                  </c:pt>
                  <c:pt idx="2">
                    <c:v>17.814683994765598</c:v>
                  </c:pt>
                  <c:pt idx="3">
                    <c:v>23.5491881012478</c:v>
                  </c:pt>
                  <c:pt idx="4">
                    <c:v>31.258190565430102</c:v>
                  </c:pt>
                  <c:pt idx="5">
                    <c:v>22.636452834650399</c:v>
                  </c:pt>
                  <c:pt idx="6">
                    <c:v>9.5568514000124996</c:v>
                  </c:pt>
                  <c:pt idx="7">
                    <c:v>20.2172144547256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ERL'!$A$36:$A$43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ERL'!$B$36:$B$43</c:f>
              <c:numCache>
                <c:formatCode>General</c:formatCode>
                <c:ptCount val="8"/>
                <c:pt idx="0">
                  <c:v>19.831192790167716</c:v>
                </c:pt>
                <c:pt idx="1">
                  <c:v>164.12529466726625</c:v>
                </c:pt>
                <c:pt idx="2">
                  <c:v>102.78031467784815</c:v>
                </c:pt>
                <c:pt idx="3">
                  <c:v>73.275621329589228</c:v>
                </c:pt>
                <c:pt idx="4">
                  <c:v>57.607990668097237</c:v>
                </c:pt>
                <c:pt idx="5">
                  <c:v>42.180350547589399</c:v>
                </c:pt>
                <c:pt idx="6">
                  <c:v>32.131665786446902</c:v>
                </c:pt>
                <c:pt idx="7">
                  <c:v>25.120350059195498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30-4D14-840D-157FC20F1210}"/>
            </c:ext>
          </c:extLst>
        </c:ser>
        <c:ser>
          <c:idx val="4"/>
          <c:order val="2"/>
          <c:tx>
            <c:v>ERL+Pineapple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ERL'!$C$47:$C$54</c:f>
                <c:numCache>
                  <c:formatCode>General</c:formatCode>
                  <c:ptCount val="8"/>
                  <c:pt idx="0">
                    <c:v>12.295077506587194</c:v>
                  </c:pt>
                  <c:pt idx="1">
                    <c:v>28.350883660583001</c:v>
                  </c:pt>
                  <c:pt idx="2">
                    <c:v>13.873161874547399</c:v>
                  </c:pt>
                  <c:pt idx="3">
                    <c:v>28.280239163787002</c:v>
                  </c:pt>
                  <c:pt idx="4">
                    <c:v>16.265777708133101</c:v>
                  </c:pt>
                  <c:pt idx="5">
                    <c:v>10.2608251165758</c:v>
                  </c:pt>
                  <c:pt idx="6">
                    <c:v>10.321515609342701</c:v>
                  </c:pt>
                  <c:pt idx="7">
                    <c:v>18.4586229173356</c:v>
                  </c:pt>
                </c:numCache>
              </c:numRef>
            </c:plus>
            <c:minus>
              <c:numRef>
                <c:f>'Average ERL'!$C$47:$C$54</c:f>
                <c:numCache>
                  <c:formatCode>General</c:formatCode>
                  <c:ptCount val="8"/>
                  <c:pt idx="0">
                    <c:v>12.295077506587194</c:v>
                  </c:pt>
                  <c:pt idx="1">
                    <c:v>28.350883660583001</c:v>
                  </c:pt>
                  <c:pt idx="2">
                    <c:v>13.873161874547399</c:v>
                  </c:pt>
                  <c:pt idx="3">
                    <c:v>28.280239163787002</c:v>
                  </c:pt>
                  <c:pt idx="4">
                    <c:v>16.265777708133101</c:v>
                  </c:pt>
                  <c:pt idx="5">
                    <c:v>10.2608251165758</c:v>
                  </c:pt>
                  <c:pt idx="6">
                    <c:v>10.321515609342701</c:v>
                  </c:pt>
                  <c:pt idx="7">
                    <c:v>18.4586229173356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ERL'!$A$47:$A$54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ERL'!$B$47:$B$54</c:f>
              <c:numCache>
                <c:formatCode>General</c:formatCode>
                <c:ptCount val="8"/>
                <c:pt idx="0">
                  <c:v>10.627682823056308</c:v>
                </c:pt>
                <c:pt idx="1">
                  <c:v>22.289101136038255</c:v>
                </c:pt>
                <c:pt idx="2">
                  <c:v>36.646808482073929</c:v>
                </c:pt>
                <c:pt idx="3">
                  <c:v>119.640320001787</c:v>
                </c:pt>
                <c:pt idx="4">
                  <c:v>45.26767895012982</c:v>
                </c:pt>
                <c:pt idx="5">
                  <c:v>20.93967826277218</c:v>
                </c:pt>
                <c:pt idx="6">
                  <c:v>15.763153947198701</c:v>
                </c:pt>
                <c:pt idx="7">
                  <c:v>13.95208877922266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30-4D14-840D-157FC20F1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83408"/>
        <c:axId val="1347097872"/>
      </c:scatterChart>
      <c:valAx>
        <c:axId val="1351183408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layout>
            <c:manualLayout>
              <c:xMode val="edge"/>
              <c:yMode val="edge"/>
              <c:x val="0.46704010991914602"/>
              <c:y val="0.8339188996724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97872"/>
        <c:crosses val="autoZero"/>
        <c:crossBetween val="midCat"/>
        <c:majorUnit val="5"/>
      </c:valAx>
      <c:valAx>
        <c:axId val="13470978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Conc. (ng/mL)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8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GEF ALone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'Average GEF'!$A$3:$A$10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GEF'!$B$3:$B$10</c:f>
              <c:numCache>
                <c:formatCode>General</c:formatCode>
                <c:ptCount val="8"/>
                <c:pt idx="0">
                  <c:v>34.491143962942211</c:v>
                </c:pt>
                <c:pt idx="1">
                  <c:v>141.69845011443579</c:v>
                </c:pt>
                <c:pt idx="2">
                  <c:v>220.041866092909</c:v>
                </c:pt>
                <c:pt idx="3">
                  <c:v>402.46534522876306</c:v>
                </c:pt>
                <c:pt idx="4">
                  <c:v>169.30941394543058</c:v>
                </c:pt>
                <c:pt idx="5">
                  <c:v>148.15136901430932</c:v>
                </c:pt>
                <c:pt idx="6">
                  <c:v>69.76935212173936</c:v>
                </c:pt>
                <c:pt idx="7">
                  <c:v>29.215654665555999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C6-4AD0-B2E5-42D0357A6F64}"/>
            </c:ext>
          </c:extLst>
        </c:ser>
        <c:ser>
          <c:idx val="1"/>
          <c:order val="1"/>
          <c:tx>
            <c:v>GEF+Berry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'Average GEF'!$A$14:$A$21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GEF'!$B$14:$B$21</c:f>
              <c:numCache>
                <c:formatCode>General</c:formatCode>
                <c:ptCount val="8"/>
                <c:pt idx="0">
                  <c:v>39.112595220108915</c:v>
                </c:pt>
                <c:pt idx="1">
                  <c:v>99.699889757627034</c:v>
                </c:pt>
                <c:pt idx="2">
                  <c:v>151.86033814438099</c:v>
                </c:pt>
                <c:pt idx="3">
                  <c:v>322.38869064687628</c:v>
                </c:pt>
                <c:pt idx="4">
                  <c:v>190.83138187371469</c:v>
                </c:pt>
                <c:pt idx="5">
                  <c:v>149.67788877550129</c:v>
                </c:pt>
                <c:pt idx="6">
                  <c:v>81.380122857699206</c:v>
                </c:pt>
                <c:pt idx="7">
                  <c:v>30.215654665555999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C6-4AD0-B2E5-42D0357A6F64}"/>
            </c:ext>
          </c:extLst>
        </c:ser>
        <c:ser>
          <c:idx val="2"/>
          <c:order val="2"/>
          <c:tx>
            <c:v>GEF+Peach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'Average GEF'!$A$25:$A$32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GEF'!$B$25:$B$32</c:f>
              <c:numCache>
                <c:formatCode>General</c:formatCode>
                <c:ptCount val="8"/>
                <c:pt idx="0">
                  <c:v>44.505043439139513</c:v>
                </c:pt>
                <c:pt idx="1">
                  <c:v>134.56499401445967</c:v>
                </c:pt>
                <c:pt idx="2">
                  <c:v>202.40391531791542</c:v>
                </c:pt>
                <c:pt idx="3">
                  <c:v>365.43411251518046</c:v>
                </c:pt>
                <c:pt idx="4">
                  <c:v>213.11955001059027</c:v>
                </c:pt>
                <c:pt idx="5">
                  <c:v>160.68237400591156</c:v>
                </c:pt>
                <c:pt idx="6">
                  <c:v>85.289507571671152</c:v>
                </c:pt>
                <c:pt idx="7">
                  <c:v>25.215654665555999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C6-4AD0-B2E5-42D0357A6F64}"/>
            </c:ext>
          </c:extLst>
        </c:ser>
        <c:ser>
          <c:idx val="3"/>
          <c:order val="3"/>
          <c:tx>
            <c:v>GEF+Lime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'Average GEF'!$A$36:$A$43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GEF'!$B$36:$B$43</c:f>
              <c:numCache>
                <c:formatCode>General</c:formatCode>
                <c:ptCount val="8"/>
                <c:pt idx="0">
                  <c:v>156.57088876937115</c:v>
                </c:pt>
                <c:pt idx="1">
                  <c:v>386.52565182715171</c:v>
                </c:pt>
                <c:pt idx="2">
                  <c:v>483.08941619552178</c:v>
                </c:pt>
                <c:pt idx="3">
                  <c:v>574.37028220600348</c:v>
                </c:pt>
                <c:pt idx="4">
                  <c:v>642.5684503669745</c:v>
                </c:pt>
                <c:pt idx="5">
                  <c:v>490.08601656215438</c:v>
                </c:pt>
                <c:pt idx="6">
                  <c:v>215.70348859743822</c:v>
                </c:pt>
                <c:pt idx="7">
                  <c:v>95.215654665556002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C6-4AD0-B2E5-42D0357A6F64}"/>
            </c:ext>
          </c:extLst>
        </c:ser>
        <c:ser>
          <c:idx val="4"/>
          <c:order val="4"/>
          <c:tx>
            <c:v>GEF+Pineapple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'Average GEF'!$A$47:$A$54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GEF'!$B$47:$B$54</c:f>
              <c:numCache>
                <c:formatCode>General</c:formatCode>
                <c:ptCount val="8"/>
                <c:pt idx="0">
                  <c:v>0</c:v>
                </c:pt>
                <c:pt idx="1">
                  <c:v>226.50550278985574</c:v>
                </c:pt>
                <c:pt idx="2">
                  <c:v>301.71689999875451</c:v>
                </c:pt>
                <c:pt idx="3">
                  <c:v>445.13393686605417</c:v>
                </c:pt>
                <c:pt idx="4">
                  <c:v>259.32003914860502</c:v>
                </c:pt>
                <c:pt idx="5">
                  <c:v>210.41428937364495</c:v>
                </c:pt>
                <c:pt idx="6">
                  <c:v>151.5426613766023</c:v>
                </c:pt>
                <c:pt idx="7">
                  <c:v>40.215654665556002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C6-4AD0-B2E5-42D0357A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83408"/>
        <c:axId val="1347097872"/>
      </c:scatterChart>
      <c:valAx>
        <c:axId val="1351183408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97872"/>
        <c:crosses val="autoZero"/>
        <c:crossBetween val="midCat"/>
        <c:majorUnit val="5"/>
      </c:valAx>
      <c:valAx>
        <c:axId val="134709787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8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GEF alone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GEF'!$C$3:$C$10</c:f>
                <c:numCache>
                  <c:formatCode>General</c:formatCode>
                  <c:ptCount val="8"/>
                  <c:pt idx="0">
                    <c:v>20.048310000000001</c:v>
                  </c:pt>
                  <c:pt idx="1">
                    <c:v>59.084820000000001</c:v>
                  </c:pt>
                  <c:pt idx="2">
                    <c:v>46.309220000000003</c:v>
                  </c:pt>
                  <c:pt idx="3">
                    <c:v>58.07835</c:v>
                  </c:pt>
                  <c:pt idx="4">
                    <c:v>70.719089999999994</c:v>
                  </c:pt>
                  <c:pt idx="5">
                    <c:v>50.869450000000001</c:v>
                  </c:pt>
                  <c:pt idx="6">
                    <c:v>22.679359999999999</c:v>
                  </c:pt>
                  <c:pt idx="7">
                    <c:v>32.514400000000002</c:v>
                  </c:pt>
                </c:numCache>
              </c:numRef>
            </c:plus>
            <c:minus>
              <c:numRef>
                <c:f>'Average GEF'!$C$3:$C$10</c:f>
                <c:numCache>
                  <c:formatCode>General</c:formatCode>
                  <c:ptCount val="8"/>
                  <c:pt idx="0">
                    <c:v>20.048310000000001</c:v>
                  </c:pt>
                  <c:pt idx="1">
                    <c:v>59.084820000000001</c:v>
                  </c:pt>
                  <c:pt idx="2">
                    <c:v>46.309220000000003</c:v>
                  </c:pt>
                  <c:pt idx="3">
                    <c:v>58.07835</c:v>
                  </c:pt>
                  <c:pt idx="4">
                    <c:v>70.719089999999994</c:v>
                  </c:pt>
                  <c:pt idx="5">
                    <c:v>50.869450000000001</c:v>
                  </c:pt>
                  <c:pt idx="6">
                    <c:v>22.679359999999999</c:v>
                  </c:pt>
                  <c:pt idx="7">
                    <c:v>32.514400000000002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GEF'!$A$3:$A$10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GEF'!$B$3:$B$10</c:f>
              <c:numCache>
                <c:formatCode>General</c:formatCode>
                <c:ptCount val="8"/>
                <c:pt idx="0">
                  <c:v>34.491143962942211</c:v>
                </c:pt>
                <c:pt idx="1">
                  <c:v>141.69845011443579</c:v>
                </c:pt>
                <c:pt idx="2">
                  <c:v>220.041866092909</c:v>
                </c:pt>
                <c:pt idx="3">
                  <c:v>402.46534522876306</c:v>
                </c:pt>
                <c:pt idx="4">
                  <c:v>169.30941394543058</c:v>
                </c:pt>
                <c:pt idx="5">
                  <c:v>148.15136901430932</c:v>
                </c:pt>
                <c:pt idx="6">
                  <c:v>69.76935212173936</c:v>
                </c:pt>
                <c:pt idx="7">
                  <c:v>29.215654665555999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95-4CC5-959A-92DA648DF27B}"/>
            </c:ext>
          </c:extLst>
        </c:ser>
        <c:ser>
          <c:idx val="1"/>
          <c:order val="1"/>
          <c:tx>
            <c:v>GEF+Berry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GEF'!$C$14:$C$21</c:f>
                <c:numCache>
                  <c:formatCode>General</c:formatCode>
                  <c:ptCount val="8"/>
                  <c:pt idx="0">
                    <c:v>19.291040788371301</c:v>
                  </c:pt>
                  <c:pt idx="1">
                    <c:v>30.291793280283873</c:v>
                  </c:pt>
                  <c:pt idx="2">
                    <c:v>33.46385424223547</c:v>
                  </c:pt>
                  <c:pt idx="3">
                    <c:v>30.8241230544239</c:v>
                  </c:pt>
                  <c:pt idx="4">
                    <c:v>10.170220383853037</c:v>
                  </c:pt>
                  <c:pt idx="5">
                    <c:v>9.0638858439439343</c:v>
                  </c:pt>
                  <c:pt idx="6">
                    <c:v>19.148214043577081</c:v>
                  </c:pt>
                  <c:pt idx="7">
                    <c:v>15.647130000000001</c:v>
                  </c:pt>
                </c:numCache>
              </c:numRef>
            </c:plus>
            <c:minus>
              <c:numRef>
                <c:f>'Average GEF'!$C$14:$C$21</c:f>
                <c:numCache>
                  <c:formatCode>General</c:formatCode>
                  <c:ptCount val="8"/>
                  <c:pt idx="0">
                    <c:v>19.291040788371301</c:v>
                  </c:pt>
                  <c:pt idx="1">
                    <c:v>30.291793280283873</c:v>
                  </c:pt>
                  <c:pt idx="2">
                    <c:v>33.46385424223547</c:v>
                  </c:pt>
                  <c:pt idx="3">
                    <c:v>30.8241230544239</c:v>
                  </c:pt>
                  <c:pt idx="4">
                    <c:v>10.170220383853037</c:v>
                  </c:pt>
                  <c:pt idx="5">
                    <c:v>9.0638858439439343</c:v>
                  </c:pt>
                  <c:pt idx="6">
                    <c:v>19.148214043577081</c:v>
                  </c:pt>
                  <c:pt idx="7">
                    <c:v>15.647130000000001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GEF'!$A$14:$A$21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GEF'!$B$14:$B$21</c:f>
              <c:numCache>
                <c:formatCode>General</c:formatCode>
                <c:ptCount val="8"/>
                <c:pt idx="0">
                  <c:v>39.112595220108915</c:v>
                </c:pt>
                <c:pt idx="1">
                  <c:v>99.699889757627034</c:v>
                </c:pt>
                <c:pt idx="2">
                  <c:v>151.86033814438099</c:v>
                </c:pt>
                <c:pt idx="3">
                  <c:v>322.38869064687628</c:v>
                </c:pt>
                <c:pt idx="4">
                  <c:v>190.83138187371469</c:v>
                </c:pt>
                <c:pt idx="5">
                  <c:v>149.67788877550129</c:v>
                </c:pt>
                <c:pt idx="6">
                  <c:v>81.380122857699206</c:v>
                </c:pt>
                <c:pt idx="7">
                  <c:v>30.215654665555999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66-4C31-B68A-FD23FBB42D0E}"/>
            </c:ext>
          </c:extLst>
        </c:ser>
        <c:ser>
          <c:idx val="2"/>
          <c:order val="2"/>
          <c:tx>
            <c:v>GEF+Peach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GEF'!$C$25:$C$32</c:f>
                <c:numCache>
                  <c:formatCode>General</c:formatCode>
                  <c:ptCount val="8"/>
                  <c:pt idx="0">
                    <c:v>15.766003707344201</c:v>
                  </c:pt>
                  <c:pt idx="1">
                    <c:v>25.197276889327298</c:v>
                  </c:pt>
                  <c:pt idx="2">
                    <c:v>22.423675817288643</c:v>
                  </c:pt>
                  <c:pt idx="3">
                    <c:v>69.924844476092815</c:v>
                  </c:pt>
                  <c:pt idx="4">
                    <c:v>59.078611257054</c:v>
                  </c:pt>
                  <c:pt idx="5">
                    <c:v>40.970994117201997</c:v>
                  </c:pt>
                  <c:pt idx="6">
                    <c:v>32.546196536418002</c:v>
                  </c:pt>
                  <c:pt idx="7">
                    <c:v>30.2255</c:v>
                  </c:pt>
                </c:numCache>
              </c:numRef>
            </c:plus>
            <c:minus>
              <c:numRef>
                <c:f>'Average GEF'!$C$25:$C$32</c:f>
                <c:numCache>
                  <c:formatCode>General</c:formatCode>
                  <c:ptCount val="8"/>
                  <c:pt idx="0">
                    <c:v>15.766003707344201</c:v>
                  </c:pt>
                  <c:pt idx="1">
                    <c:v>25.197276889327298</c:v>
                  </c:pt>
                  <c:pt idx="2">
                    <c:v>22.423675817288643</c:v>
                  </c:pt>
                  <c:pt idx="3">
                    <c:v>69.924844476092815</c:v>
                  </c:pt>
                  <c:pt idx="4">
                    <c:v>59.078611257054</c:v>
                  </c:pt>
                  <c:pt idx="5">
                    <c:v>40.970994117201997</c:v>
                  </c:pt>
                  <c:pt idx="6">
                    <c:v>32.546196536418002</c:v>
                  </c:pt>
                  <c:pt idx="7">
                    <c:v>30.2255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GEF'!$A$25:$A$32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GEF'!$B$25:$B$32</c:f>
              <c:numCache>
                <c:formatCode>General</c:formatCode>
                <c:ptCount val="8"/>
                <c:pt idx="0">
                  <c:v>44.505043439139513</c:v>
                </c:pt>
                <c:pt idx="1">
                  <c:v>134.56499401445967</c:v>
                </c:pt>
                <c:pt idx="2">
                  <c:v>202.40391531791542</c:v>
                </c:pt>
                <c:pt idx="3">
                  <c:v>365.43411251518046</c:v>
                </c:pt>
                <c:pt idx="4">
                  <c:v>213.11955001059027</c:v>
                </c:pt>
                <c:pt idx="5">
                  <c:v>160.68237400591156</c:v>
                </c:pt>
                <c:pt idx="6">
                  <c:v>85.289507571671152</c:v>
                </c:pt>
                <c:pt idx="7">
                  <c:v>25.215654665555999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66-4C31-B68A-FD23FBB4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83408"/>
        <c:axId val="1347097872"/>
      </c:scatterChart>
      <c:valAx>
        <c:axId val="1351183408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(h)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97872"/>
        <c:crosses val="autoZero"/>
        <c:crossBetween val="midCat"/>
        <c:majorUnit val="5"/>
      </c:valAx>
      <c:valAx>
        <c:axId val="1347097872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Conc. (ng/mL)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8340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GEF alone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GEF'!$C$3:$C$10</c:f>
                <c:numCache>
                  <c:formatCode>General</c:formatCode>
                  <c:ptCount val="8"/>
                  <c:pt idx="0">
                    <c:v>20.048310000000001</c:v>
                  </c:pt>
                  <c:pt idx="1">
                    <c:v>59.084820000000001</c:v>
                  </c:pt>
                  <c:pt idx="2">
                    <c:v>46.309220000000003</c:v>
                  </c:pt>
                  <c:pt idx="3">
                    <c:v>58.07835</c:v>
                  </c:pt>
                  <c:pt idx="4">
                    <c:v>70.719089999999994</c:v>
                  </c:pt>
                  <c:pt idx="5">
                    <c:v>50.869450000000001</c:v>
                  </c:pt>
                  <c:pt idx="6">
                    <c:v>22.679359999999999</c:v>
                  </c:pt>
                  <c:pt idx="7">
                    <c:v>32.514400000000002</c:v>
                  </c:pt>
                </c:numCache>
              </c:numRef>
            </c:plus>
            <c:minus>
              <c:numRef>
                <c:f>'Average GEF'!$C$3:$C$10</c:f>
                <c:numCache>
                  <c:formatCode>General</c:formatCode>
                  <c:ptCount val="8"/>
                  <c:pt idx="0">
                    <c:v>20.048310000000001</c:v>
                  </c:pt>
                  <c:pt idx="1">
                    <c:v>59.084820000000001</c:v>
                  </c:pt>
                  <c:pt idx="2">
                    <c:v>46.309220000000003</c:v>
                  </c:pt>
                  <c:pt idx="3">
                    <c:v>58.07835</c:v>
                  </c:pt>
                  <c:pt idx="4">
                    <c:v>70.719089999999994</c:v>
                  </c:pt>
                  <c:pt idx="5">
                    <c:v>50.869450000000001</c:v>
                  </c:pt>
                  <c:pt idx="6">
                    <c:v>22.679359999999999</c:v>
                  </c:pt>
                  <c:pt idx="7">
                    <c:v>32.514400000000002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GEF'!$A$3:$A$10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GEF'!$B$3:$B$10</c:f>
              <c:numCache>
                <c:formatCode>General</c:formatCode>
                <c:ptCount val="8"/>
                <c:pt idx="0">
                  <c:v>34.491143962942211</c:v>
                </c:pt>
                <c:pt idx="1">
                  <c:v>141.69845011443579</c:v>
                </c:pt>
                <c:pt idx="2">
                  <c:v>220.041866092909</c:v>
                </c:pt>
                <c:pt idx="3">
                  <c:v>402.46534522876306</c:v>
                </c:pt>
                <c:pt idx="4">
                  <c:v>169.30941394543058</c:v>
                </c:pt>
                <c:pt idx="5">
                  <c:v>148.15136901430932</c:v>
                </c:pt>
                <c:pt idx="6">
                  <c:v>69.76935212173936</c:v>
                </c:pt>
                <c:pt idx="7">
                  <c:v>29.215654665555999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95-41CD-83D2-4AF7CE24910C}"/>
            </c:ext>
          </c:extLst>
        </c:ser>
        <c:ser>
          <c:idx val="3"/>
          <c:order val="1"/>
          <c:tx>
            <c:v>GEF+Lime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GEF'!$C$36:$C$43</c:f>
                <c:numCache>
                  <c:formatCode>General</c:formatCode>
                  <c:ptCount val="8"/>
                  <c:pt idx="0">
                    <c:v>27.125463209905149</c:v>
                  </c:pt>
                  <c:pt idx="1">
                    <c:v>43.106115844091001</c:v>
                  </c:pt>
                  <c:pt idx="2">
                    <c:v>49.285094553971128</c:v>
                  </c:pt>
                  <c:pt idx="3">
                    <c:v>20.544776990204792</c:v>
                  </c:pt>
                  <c:pt idx="4">
                    <c:v>58.459974336734724</c:v>
                  </c:pt>
                  <c:pt idx="5">
                    <c:v>41.346609701824001</c:v>
                  </c:pt>
                  <c:pt idx="6">
                    <c:v>67.240974755653866</c:v>
                  </c:pt>
                  <c:pt idx="7">
                    <c:v>40.548929999999999</c:v>
                  </c:pt>
                </c:numCache>
              </c:numRef>
            </c:plus>
            <c:minus>
              <c:numRef>
                <c:f>'Average GEF'!$C$36:$C$43</c:f>
                <c:numCache>
                  <c:formatCode>General</c:formatCode>
                  <c:ptCount val="8"/>
                  <c:pt idx="0">
                    <c:v>27.125463209905149</c:v>
                  </c:pt>
                  <c:pt idx="1">
                    <c:v>43.106115844091001</c:v>
                  </c:pt>
                  <c:pt idx="2">
                    <c:v>49.285094553971128</c:v>
                  </c:pt>
                  <c:pt idx="3">
                    <c:v>20.544776990204792</c:v>
                  </c:pt>
                  <c:pt idx="4">
                    <c:v>58.459974336734724</c:v>
                  </c:pt>
                  <c:pt idx="5">
                    <c:v>41.346609701824001</c:v>
                  </c:pt>
                  <c:pt idx="6">
                    <c:v>67.240974755653866</c:v>
                  </c:pt>
                  <c:pt idx="7">
                    <c:v>40.548929999999999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GEF'!$A$36:$A$43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GEF'!$B$36:$B$43</c:f>
              <c:numCache>
                <c:formatCode>General</c:formatCode>
                <c:ptCount val="8"/>
                <c:pt idx="0">
                  <c:v>156.57088876937115</c:v>
                </c:pt>
                <c:pt idx="1">
                  <c:v>386.52565182715171</c:v>
                </c:pt>
                <c:pt idx="2">
                  <c:v>483.08941619552178</c:v>
                </c:pt>
                <c:pt idx="3">
                  <c:v>574.37028220600348</c:v>
                </c:pt>
                <c:pt idx="4">
                  <c:v>642.5684503669745</c:v>
                </c:pt>
                <c:pt idx="5">
                  <c:v>490.08601656215438</c:v>
                </c:pt>
                <c:pt idx="6">
                  <c:v>215.70348859743822</c:v>
                </c:pt>
                <c:pt idx="7">
                  <c:v>95.215654665556002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95-41CD-83D2-4AF7CE24910C}"/>
            </c:ext>
          </c:extLst>
        </c:ser>
        <c:ser>
          <c:idx val="4"/>
          <c:order val="2"/>
          <c:tx>
            <c:v>GEF+Pineapple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GEF'!$C$47:$C$54</c:f>
                <c:numCache>
                  <c:formatCode>General</c:formatCode>
                  <c:ptCount val="8"/>
                  <c:pt idx="0">
                    <c:v>21.6387614506985</c:v>
                  </c:pt>
                  <c:pt idx="1">
                    <c:v>55.299627476503474</c:v>
                  </c:pt>
                  <c:pt idx="2">
                    <c:v>41.202363777328934</c:v>
                  </c:pt>
                  <c:pt idx="3">
                    <c:v>24.84774970970852</c:v>
                  </c:pt>
                  <c:pt idx="4">
                    <c:v>43.049735138227497</c:v>
                  </c:pt>
                  <c:pt idx="5">
                    <c:v>40.705859437789407</c:v>
                  </c:pt>
                  <c:pt idx="6">
                    <c:v>25.665116766202999</c:v>
                  </c:pt>
                  <c:pt idx="7">
                    <c:v>21.524789999999999</c:v>
                  </c:pt>
                </c:numCache>
              </c:numRef>
            </c:plus>
            <c:minus>
              <c:numRef>
                <c:f>'Average GEF'!$C$47:$C$54</c:f>
                <c:numCache>
                  <c:formatCode>General</c:formatCode>
                  <c:ptCount val="8"/>
                  <c:pt idx="0">
                    <c:v>21.6387614506985</c:v>
                  </c:pt>
                  <c:pt idx="1">
                    <c:v>55.299627476503474</c:v>
                  </c:pt>
                  <c:pt idx="2">
                    <c:v>41.202363777328934</c:v>
                  </c:pt>
                  <c:pt idx="3">
                    <c:v>24.84774970970852</c:v>
                  </c:pt>
                  <c:pt idx="4">
                    <c:v>43.049735138227497</c:v>
                  </c:pt>
                  <c:pt idx="5">
                    <c:v>40.705859437789407</c:v>
                  </c:pt>
                  <c:pt idx="6">
                    <c:v>25.665116766202999</c:v>
                  </c:pt>
                  <c:pt idx="7">
                    <c:v>21.524789999999999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GEF'!$A$47:$A$54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'Average GEF'!$B$47:$B$54</c:f>
              <c:numCache>
                <c:formatCode>General</c:formatCode>
                <c:ptCount val="8"/>
                <c:pt idx="0">
                  <c:v>0</c:v>
                </c:pt>
                <c:pt idx="1">
                  <c:v>226.50550278985574</c:v>
                </c:pt>
                <c:pt idx="2">
                  <c:v>301.71689999875451</c:v>
                </c:pt>
                <c:pt idx="3">
                  <c:v>445.13393686605417</c:v>
                </c:pt>
                <c:pt idx="4">
                  <c:v>259.32003914860502</c:v>
                </c:pt>
                <c:pt idx="5">
                  <c:v>210.41428937364495</c:v>
                </c:pt>
                <c:pt idx="6">
                  <c:v>151.5426613766023</c:v>
                </c:pt>
                <c:pt idx="7">
                  <c:v>40.215654665556002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495-41CD-83D2-4AF7CE249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83408"/>
        <c:axId val="1347097872"/>
      </c:scatterChart>
      <c:valAx>
        <c:axId val="1351183408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layout>
            <c:manualLayout>
              <c:xMode val="edge"/>
              <c:yMode val="edge"/>
              <c:x val="0.46032870052317287"/>
              <c:y val="0.8373642054433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97872"/>
        <c:crosses val="autoZero"/>
        <c:crossBetween val="midCat"/>
        <c:majorUnit val="5"/>
      </c:valAx>
      <c:valAx>
        <c:axId val="13470978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Conc. (ng/mL)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8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3</xdr:row>
      <xdr:rowOff>38099</xdr:rowOff>
    </xdr:from>
    <xdr:to>
      <xdr:col>10</xdr:col>
      <xdr:colOff>57150</xdr:colOff>
      <xdr:row>22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6D0E71-4886-4314-AB27-55A55BF6A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22</xdr:row>
      <xdr:rowOff>142875</xdr:rowOff>
    </xdr:from>
    <xdr:to>
      <xdr:col>10</xdr:col>
      <xdr:colOff>95250</xdr:colOff>
      <xdr:row>38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ED374D-56E0-43F6-B84E-EAA0A1056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352425</xdr:colOff>
      <xdr:row>39</xdr:row>
      <xdr:rowOff>95250</xdr:rowOff>
    </xdr:from>
    <xdr:to>
      <xdr:col>10</xdr:col>
      <xdr:colOff>133350</xdr:colOff>
      <xdr:row>59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D73152-E513-46EC-AC59-C6CB7D4C6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3</xdr:row>
      <xdr:rowOff>38099</xdr:rowOff>
    </xdr:from>
    <xdr:to>
      <xdr:col>10</xdr:col>
      <xdr:colOff>57150</xdr:colOff>
      <xdr:row>22</xdr:row>
      <xdr:rowOff>38099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9472CF-45EE-459F-8B80-D31D1B623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22</xdr:row>
      <xdr:rowOff>142875</xdr:rowOff>
    </xdr:from>
    <xdr:to>
      <xdr:col>10</xdr:col>
      <xdr:colOff>95250</xdr:colOff>
      <xdr:row>38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5826D5B-229A-4EED-BD7F-EAA3600B6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342900</xdr:colOff>
      <xdr:row>39</xdr:row>
      <xdr:rowOff>85725</xdr:rowOff>
    </xdr:from>
    <xdr:to>
      <xdr:col>10</xdr:col>
      <xdr:colOff>123825</xdr:colOff>
      <xdr:row>59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188AE3-168C-4055-A960-17791B436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Shereen%20%20Documents\My%20Work\GES\Calculations\Rats\ERL%20Rats\GP%20II-ER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 II"/>
      <sheetName val="ERL Linearity"/>
      <sheetName val="Rat 1"/>
      <sheetName val="Rat 4"/>
      <sheetName val="Rat 5"/>
      <sheetName val="All rats"/>
      <sheetName val="Ave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 xml:space="preserve">TIME </v>
          </cell>
          <cell r="B2" t="str">
            <v>Conc*10 (ng/mL plasma)</v>
          </cell>
        </row>
        <row r="3">
          <cell r="A3">
            <v>0</v>
          </cell>
        </row>
        <row r="4">
          <cell r="A4">
            <v>0.5</v>
          </cell>
        </row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5</v>
          </cell>
        </row>
        <row r="9">
          <cell r="A9">
            <v>24</v>
          </cell>
        </row>
        <row r="10">
          <cell r="A10">
            <v>48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DFB7-E158-4F63-8B15-D10130488D09}">
  <dimension ref="A1:S54"/>
  <sheetViews>
    <sheetView tabSelected="1" topLeftCell="B33" zoomScaleNormal="100" workbookViewId="0">
      <selection activeCell="A34" sqref="A34"/>
    </sheetView>
  </sheetViews>
  <sheetFormatPr defaultRowHeight="14.4" x14ac:dyDescent="0.3"/>
  <cols>
    <col min="1" max="1" width="5.88671875" customWidth="1"/>
    <col min="2" max="2" width="22.88671875" customWidth="1"/>
    <col min="5" max="5" width="22.5546875" customWidth="1"/>
    <col min="8" max="8" width="5.88671875" bestFit="1" customWidth="1"/>
    <col min="9" max="9" width="25.5546875" customWidth="1"/>
    <col min="10" max="10" width="16.109375" customWidth="1"/>
    <col min="11" max="11" width="9.5546875" customWidth="1"/>
    <col min="12" max="13" width="25" customWidth="1"/>
    <col min="14" max="15" width="10" customWidth="1"/>
    <col min="16" max="16" width="22.88671875" bestFit="1" customWidth="1"/>
    <col min="18" max="18" width="10.6640625" customWidth="1"/>
    <col min="19" max="19" width="22.88671875" bestFit="1" customWidth="1"/>
  </cols>
  <sheetData>
    <row r="1" spans="1:3" x14ac:dyDescent="0.3">
      <c r="A1" s="17" t="s">
        <v>22</v>
      </c>
      <c r="B1" s="8"/>
      <c r="C1" s="8"/>
    </row>
    <row r="2" spans="1:3" x14ac:dyDescent="0.3">
      <c r="A2" s="12" t="str">
        <f>'[1]All rats'!A2</f>
        <v xml:space="preserve">TIME </v>
      </c>
      <c r="B2" s="12" t="str">
        <f>'[1]All rats'!B2</f>
        <v>Conc*10 (ng/mL plasma)</v>
      </c>
      <c r="C2" s="12" t="s">
        <v>2</v>
      </c>
    </row>
    <row r="3" spans="1:3" x14ac:dyDescent="0.3">
      <c r="A3" s="9">
        <f>'[1]All rats'!A3</f>
        <v>0</v>
      </c>
      <c r="B3" s="9">
        <v>9.4767106839283315</v>
      </c>
      <c r="C3" s="9">
        <v>10.990639405418399</v>
      </c>
    </row>
    <row r="4" spans="1:3" x14ac:dyDescent="0.3">
      <c r="A4" s="9">
        <f>'[1]All rats'!A4</f>
        <v>0.5</v>
      </c>
      <c r="B4" s="9">
        <v>44.52174997893573</v>
      </c>
      <c r="C4" s="9">
        <v>18.701917617822019</v>
      </c>
    </row>
    <row r="5" spans="1:3" x14ac:dyDescent="0.3">
      <c r="A5" s="40">
        <f>'[1]All rats'!A5</f>
        <v>1</v>
      </c>
      <c r="B5" s="40">
        <v>105.09987962626523</v>
      </c>
      <c r="C5" s="40">
        <v>36.956626733052502</v>
      </c>
    </row>
    <row r="6" spans="1:3" x14ac:dyDescent="0.3">
      <c r="A6" s="9">
        <f>'[1]All rats'!A6</f>
        <v>2</v>
      </c>
      <c r="B6" s="9">
        <v>48.16363431535148</v>
      </c>
      <c r="C6" s="9">
        <v>36.698462128520802</v>
      </c>
    </row>
    <row r="7" spans="1:3" x14ac:dyDescent="0.3">
      <c r="A7" s="9">
        <f>'[1]All rats'!A7</f>
        <v>3</v>
      </c>
      <c r="B7" s="9">
        <v>29.658787342888612</v>
      </c>
      <c r="C7" s="9">
        <v>28.551094407762566</v>
      </c>
    </row>
    <row r="8" spans="1:3" x14ac:dyDescent="0.3">
      <c r="A8" s="9">
        <f>'[1]All rats'!A8</f>
        <v>5</v>
      </c>
      <c r="B8" s="9">
        <v>23.247648894963397</v>
      </c>
      <c r="C8" s="9">
        <v>28.663720524757299</v>
      </c>
    </row>
    <row r="9" spans="1:3" x14ac:dyDescent="0.3">
      <c r="A9" s="9">
        <f>'[1]All rats'!A9</f>
        <v>24</v>
      </c>
      <c r="B9" s="9">
        <v>12.274403710596882</v>
      </c>
      <c r="C9" s="9">
        <v>19.975459136098301</v>
      </c>
    </row>
    <row r="10" spans="1:3" x14ac:dyDescent="0.3">
      <c r="A10" s="9">
        <f>'[1]All rats'!A10</f>
        <v>48</v>
      </c>
      <c r="B10" s="9">
        <v>9.7726784221615777</v>
      </c>
      <c r="C10" s="9">
        <v>13.791883106906401</v>
      </c>
    </row>
    <row r="11" spans="1:3" x14ac:dyDescent="0.3">
      <c r="A11" s="41"/>
      <c r="B11" s="41"/>
      <c r="C11" s="41"/>
    </row>
    <row r="12" spans="1:3" x14ac:dyDescent="0.3">
      <c r="A12" s="11" t="s">
        <v>23</v>
      </c>
      <c r="B12" s="8"/>
      <c r="C12" s="8"/>
    </row>
    <row r="13" spans="1:3" x14ac:dyDescent="0.3">
      <c r="A13" s="10" t="s">
        <v>0</v>
      </c>
      <c r="B13" s="10" t="s">
        <v>1</v>
      </c>
      <c r="C13" s="10" t="s">
        <v>2</v>
      </c>
    </row>
    <row r="14" spans="1:3" x14ac:dyDescent="0.3">
      <c r="A14" s="9">
        <v>0</v>
      </c>
      <c r="B14" s="9">
        <v>6.8284039087064894</v>
      </c>
      <c r="C14" s="9">
        <v>8.8556648874162001</v>
      </c>
    </row>
    <row r="15" spans="1:3" x14ac:dyDescent="0.3">
      <c r="A15" s="9">
        <v>0.5</v>
      </c>
      <c r="B15" s="9">
        <v>46.28660750730316</v>
      </c>
      <c r="C15" s="9">
        <v>17.3290981968617</v>
      </c>
    </row>
    <row r="16" spans="1:3" x14ac:dyDescent="0.3">
      <c r="A16" s="9">
        <v>1</v>
      </c>
      <c r="B16" s="9">
        <v>76.680002024739309</v>
      </c>
      <c r="C16" s="9">
        <v>16.147651491015001</v>
      </c>
    </row>
    <row r="17" spans="1:19" x14ac:dyDescent="0.3">
      <c r="A17" s="9">
        <v>2</v>
      </c>
      <c r="B17" s="9">
        <v>92.364394746798155</v>
      </c>
      <c r="C17" s="9">
        <v>20.999919398456999</v>
      </c>
    </row>
    <row r="18" spans="1:19" x14ac:dyDescent="0.3">
      <c r="A18" s="40">
        <v>3</v>
      </c>
      <c r="B18" s="40">
        <v>110.40901157036691</v>
      </c>
      <c r="C18" s="40">
        <v>37.261296880686999</v>
      </c>
    </row>
    <row r="19" spans="1:19" x14ac:dyDescent="0.3">
      <c r="A19" s="9">
        <v>5</v>
      </c>
      <c r="B19" s="9">
        <v>45.649721709926432</v>
      </c>
      <c r="C19" s="9">
        <v>35.5923205870684</v>
      </c>
    </row>
    <row r="20" spans="1:19" x14ac:dyDescent="0.3">
      <c r="A20" s="9">
        <v>24</v>
      </c>
      <c r="B20" s="9">
        <v>11.9467412913744</v>
      </c>
      <c r="C20" s="9">
        <v>12.556824589630001</v>
      </c>
    </row>
    <row r="21" spans="1:19" x14ac:dyDescent="0.3">
      <c r="A21" s="9">
        <v>48</v>
      </c>
      <c r="B21" s="9">
        <v>8.1754816218280997</v>
      </c>
      <c r="C21" s="9">
        <v>5.5564225863324399</v>
      </c>
    </row>
    <row r="22" spans="1:19" ht="20.399999999999999" x14ac:dyDescent="0.45">
      <c r="A22" s="41"/>
      <c r="B22" s="41"/>
      <c r="C22" s="41"/>
      <c r="L22" s="1" t="s">
        <v>3</v>
      </c>
      <c r="M22" s="1" t="s">
        <v>4</v>
      </c>
      <c r="N22" s="1" t="s">
        <v>31</v>
      </c>
      <c r="O22" s="1" t="s">
        <v>30</v>
      </c>
      <c r="P22" s="5" t="s">
        <v>5</v>
      </c>
    </row>
    <row r="23" spans="1:19" ht="18" x14ac:dyDescent="0.35">
      <c r="A23" s="11" t="s">
        <v>24</v>
      </c>
      <c r="B23" s="8"/>
      <c r="C23" s="8"/>
      <c r="L23" s="13" t="s">
        <v>40</v>
      </c>
      <c r="M23" s="2"/>
      <c r="N23" s="2"/>
      <c r="O23" s="2"/>
      <c r="P23" s="6"/>
    </row>
    <row r="24" spans="1:19" ht="18" x14ac:dyDescent="0.35">
      <c r="A24" s="10" t="s">
        <v>0</v>
      </c>
      <c r="B24" s="10" t="s">
        <v>1</v>
      </c>
      <c r="C24" s="10" t="s">
        <v>2</v>
      </c>
      <c r="L24" s="3" t="s">
        <v>25</v>
      </c>
      <c r="M24" s="4">
        <f>B5</f>
        <v>105.09987962626523</v>
      </c>
      <c r="N24" s="4">
        <f>A5</f>
        <v>1</v>
      </c>
      <c r="O24" s="4">
        <v>29.42</v>
      </c>
      <c r="P24" s="26">
        <v>1236.1400000000001</v>
      </c>
      <c r="Q24" s="15"/>
      <c r="R24" s="15"/>
      <c r="S24" s="15"/>
    </row>
    <row r="25" spans="1:19" ht="18" x14ac:dyDescent="0.35">
      <c r="A25" s="9">
        <v>0</v>
      </c>
      <c r="B25" s="9">
        <v>5.4892157430900435</v>
      </c>
      <c r="C25" s="42">
        <v>2.1175548970040001</v>
      </c>
      <c r="L25" s="13" t="s">
        <v>41</v>
      </c>
      <c r="M25" s="2"/>
      <c r="N25" s="2"/>
      <c r="O25" s="2"/>
      <c r="P25" s="6"/>
      <c r="Q25" s="15"/>
      <c r="R25" s="15"/>
      <c r="S25" s="15"/>
    </row>
    <row r="26" spans="1:19" ht="18" x14ac:dyDescent="0.35">
      <c r="A26" s="9">
        <v>0.5</v>
      </c>
      <c r="B26" s="9">
        <v>67.804028539188081</v>
      </c>
      <c r="C26" s="42">
        <v>11.538676120962377</v>
      </c>
      <c r="L26" s="20" t="s">
        <v>26</v>
      </c>
      <c r="M26" s="21">
        <f>B18</f>
        <v>110.40901157036691</v>
      </c>
      <c r="N26" s="21">
        <f>A18</f>
        <v>3</v>
      </c>
      <c r="O26" s="21">
        <v>13.29</v>
      </c>
      <c r="P26" s="22">
        <v>1331.37</v>
      </c>
      <c r="Q26" s="27" t="s">
        <v>35</v>
      </c>
      <c r="R26" s="19"/>
      <c r="S26" s="27" t="s">
        <v>37</v>
      </c>
    </row>
    <row r="27" spans="1:19" ht="18" x14ac:dyDescent="0.35">
      <c r="A27" s="9">
        <v>1</v>
      </c>
      <c r="B27" s="9">
        <v>81.650619326189428</v>
      </c>
      <c r="C27" s="42">
        <v>20.96767217553451</v>
      </c>
      <c r="L27" s="14" t="s">
        <v>42</v>
      </c>
      <c r="M27" s="6"/>
      <c r="N27" s="6"/>
      <c r="O27" s="6"/>
      <c r="P27" s="7"/>
      <c r="Q27" s="16"/>
      <c r="R27" s="16"/>
      <c r="S27" s="16"/>
    </row>
    <row r="28" spans="1:19" ht="18" x14ac:dyDescent="0.35">
      <c r="A28" s="40">
        <v>2</v>
      </c>
      <c r="B28" s="40">
        <v>110.91023506005757</v>
      </c>
      <c r="C28" s="43">
        <v>10.392791320635601</v>
      </c>
      <c r="L28" s="23" t="s">
        <v>27</v>
      </c>
      <c r="M28" s="24">
        <f>B28</f>
        <v>110.91023506005757</v>
      </c>
      <c r="N28" s="24">
        <f>A28</f>
        <v>2</v>
      </c>
      <c r="O28" s="24">
        <v>26.98</v>
      </c>
      <c r="P28" s="25">
        <v>1210.6099999999999</v>
      </c>
      <c r="Q28" s="32" t="s">
        <v>46</v>
      </c>
      <c r="R28" s="18"/>
      <c r="S28" s="32" t="s">
        <v>47</v>
      </c>
    </row>
    <row r="29" spans="1:19" ht="18" x14ac:dyDescent="0.35">
      <c r="A29" s="9">
        <v>3</v>
      </c>
      <c r="B29" s="9">
        <v>43.222687121914554</v>
      </c>
      <c r="C29" s="42">
        <v>23.586925206735302</v>
      </c>
      <c r="L29" s="14" t="s">
        <v>43</v>
      </c>
      <c r="M29" s="6"/>
      <c r="N29" s="6"/>
      <c r="O29" s="6"/>
      <c r="P29" s="7"/>
      <c r="Q29" s="15"/>
      <c r="R29" s="15"/>
      <c r="S29" s="15"/>
    </row>
    <row r="30" spans="1:19" ht="18" x14ac:dyDescent="0.35">
      <c r="A30" s="9">
        <v>5</v>
      </c>
      <c r="B30" s="9">
        <v>18.203436689102496</v>
      </c>
      <c r="C30" s="42">
        <v>12.394235003321</v>
      </c>
      <c r="L30" s="34" t="s">
        <v>50</v>
      </c>
      <c r="M30" s="35">
        <f>B37</f>
        <v>164.12529466726625</v>
      </c>
      <c r="N30" s="35">
        <f>A37</f>
        <v>0.5</v>
      </c>
      <c r="O30" s="35">
        <v>43.58</v>
      </c>
      <c r="P30" s="36">
        <v>3338.36</v>
      </c>
      <c r="Q30" s="37" t="s">
        <v>36</v>
      </c>
      <c r="R30" s="38"/>
      <c r="S30" s="37" t="s">
        <v>38</v>
      </c>
    </row>
    <row r="31" spans="1:19" ht="18" x14ac:dyDescent="0.35">
      <c r="A31" s="9">
        <v>24</v>
      </c>
      <c r="B31" s="9">
        <v>11.422620614002962</v>
      </c>
      <c r="C31" s="42">
        <v>23.955171204212999</v>
      </c>
      <c r="L31" s="14" t="s">
        <v>44</v>
      </c>
      <c r="M31" s="6"/>
      <c r="N31" s="6"/>
      <c r="O31" s="6"/>
      <c r="P31" s="7"/>
      <c r="Q31" s="16"/>
      <c r="R31" s="16"/>
      <c r="S31" s="16"/>
    </row>
    <row r="32" spans="1:19" ht="18" x14ac:dyDescent="0.35">
      <c r="A32" s="9">
        <v>48</v>
      </c>
      <c r="B32" s="9">
        <v>9.8506898742051892</v>
      </c>
      <c r="C32" s="42">
        <v>13.811225110146999</v>
      </c>
      <c r="L32" s="28" t="s">
        <v>28</v>
      </c>
      <c r="M32" s="29">
        <f>B50</f>
        <v>119.640320001787</v>
      </c>
      <c r="N32" s="29">
        <f>A50</f>
        <v>2</v>
      </c>
      <c r="O32" s="29">
        <v>35.56</v>
      </c>
      <c r="P32" s="30">
        <v>1670.87</v>
      </c>
      <c r="Q32" s="33" t="s">
        <v>45</v>
      </c>
      <c r="R32" s="31"/>
      <c r="S32" s="33" t="s">
        <v>34</v>
      </c>
    </row>
    <row r="33" spans="1:3" x14ac:dyDescent="0.3">
      <c r="A33" s="41"/>
      <c r="B33" s="41"/>
      <c r="C33" s="41"/>
    </row>
    <row r="34" spans="1:3" x14ac:dyDescent="0.3">
      <c r="A34" s="11" t="s">
        <v>52</v>
      </c>
      <c r="B34" s="8"/>
      <c r="C34" s="8"/>
    </row>
    <row r="35" spans="1:3" x14ac:dyDescent="0.3">
      <c r="A35" s="10" t="s">
        <v>0</v>
      </c>
      <c r="B35" s="10" t="s">
        <v>1</v>
      </c>
      <c r="C35" s="10" t="s">
        <v>2</v>
      </c>
    </row>
    <row r="36" spans="1:3" x14ac:dyDescent="0.3">
      <c r="A36" s="9">
        <v>0</v>
      </c>
      <c r="B36" s="9">
        <v>19.831192790167716</v>
      </c>
      <c r="C36" s="44">
        <v>4.7252397893686675</v>
      </c>
    </row>
    <row r="37" spans="1:3" x14ac:dyDescent="0.3">
      <c r="A37" s="40">
        <v>0.5</v>
      </c>
      <c r="B37" s="40">
        <v>164.12529466726625</v>
      </c>
      <c r="C37" s="45">
        <v>20.1433847194753</v>
      </c>
    </row>
    <row r="38" spans="1:3" x14ac:dyDescent="0.3">
      <c r="A38" s="9">
        <v>1</v>
      </c>
      <c r="B38" s="9">
        <v>102.78031467784815</v>
      </c>
      <c r="C38" s="44">
        <v>17.814683994765598</v>
      </c>
    </row>
    <row r="39" spans="1:3" x14ac:dyDescent="0.3">
      <c r="A39" s="9">
        <v>2</v>
      </c>
      <c r="B39" s="9">
        <v>73.275621329589228</v>
      </c>
      <c r="C39" s="44">
        <v>23.5491881012478</v>
      </c>
    </row>
    <row r="40" spans="1:3" x14ac:dyDescent="0.3">
      <c r="A40" s="9">
        <v>3</v>
      </c>
      <c r="B40" s="9">
        <v>57.607990668097237</v>
      </c>
      <c r="C40" s="44">
        <v>31.258190565430102</v>
      </c>
    </row>
    <row r="41" spans="1:3" x14ac:dyDescent="0.3">
      <c r="A41" s="9">
        <v>5</v>
      </c>
      <c r="B41" s="9">
        <v>42.180350547589399</v>
      </c>
      <c r="C41" s="44">
        <v>22.636452834650399</v>
      </c>
    </row>
    <row r="42" spans="1:3" x14ac:dyDescent="0.3">
      <c r="A42" s="9">
        <v>24</v>
      </c>
      <c r="B42" s="9">
        <v>32.131665786446902</v>
      </c>
      <c r="C42" s="44">
        <v>9.5568514000124996</v>
      </c>
    </row>
    <row r="43" spans="1:3" x14ac:dyDescent="0.3">
      <c r="A43" s="9">
        <v>48</v>
      </c>
      <c r="B43" s="9">
        <v>25.120350059195498</v>
      </c>
      <c r="C43" s="44">
        <v>20.2172144547256</v>
      </c>
    </row>
    <row r="44" spans="1:3" x14ac:dyDescent="0.3">
      <c r="A44" s="41"/>
      <c r="B44" s="41"/>
      <c r="C44" s="41"/>
    </row>
    <row r="45" spans="1:3" x14ac:dyDescent="0.3">
      <c r="A45" s="11" t="s">
        <v>29</v>
      </c>
      <c r="B45" s="8"/>
      <c r="C45" s="8"/>
    </row>
    <row r="46" spans="1:3" x14ac:dyDescent="0.3">
      <c r="A46" s="10" t="s">
        <v>0</v>
      </c>
      <c r="B46" s="10" t="s">
        <v>1</v>
      </c>
      <c r="C46" s="10" t="s">
        <v>2</v>
      </c>
    </row>
    <row r="47" spans="1:3" x14ac:dyDescent="0.3">
      <c r="A47" s="9">
        <v>0</v>
      </c>
      <c r="B47" s="9">
        <v>10.627682823056308</v>
      </c>
      <c r="C47" s="46">
        <v>12.295077506587194</v>
      </c>
    </row>
    <row r="48" spans="1:3" x14ac:dyDescent="0.3">
      <c r="A48" s="9">
        <v>0.5</v>
      </c>
      <c r="B48" s="9">
        <v>22.289101136038255</v>
      </c>
      <c r="C48" s="46">
        <v>28.350883660583001</v>
      </c>
    </row>
    <row r="49" spans="1:3" x14ac:dyDescent="0.3">
      <c r="A49" s="9">
        <v>1</v>
      </c>
      <c r="B49" s="9">
        <v>36.646808482073929</v>
      </c>
      <c r="C49" s="46">
        <v>13.873161874547399</v>
      </c>
    </row>
    <row r="50" spans="1:3" x14ac:dyDescent="0.3">
      <c r="A50" s="40">
        <v>2</v>
      </c>
      <c r="B50" s="40">
        <v>119.640320001787</v>
      </c>
      <c r="C50" s="47">
        <v>28.280239163787002</v>
      </c>
    </row>
    <row r="51" spans="1:3" x14ac:dyDescent="0.3">
      <c r="A51" s="9">
        <v>3</v>
      </c>
      <c r="B51" s="9">
        <v>45.26767895012982</v>
      </c>
      <c r="C51" s="46">
        <v>16.265777708133101</v>
      </c>
    </row>
    <row r="52" spans="1:3" x14ac:dyDescent="0.3">
      <c r="A52" s="9">
        <v>5</v>
      </c>
      <c r="B52" s="9">
        <v>20.93967826277218</v>
      </c>
      <c r="C52" s="46">
        <v>10.2608251165758</v>
      </c>
    </row>
    <row r="53" spans="1:3" x14ac:dyDescent="0.3">
      <c r="A53" s="9">
        <v>24</v>
      </c>
      <c r="B53" s="9">
        <v>15.763153947198701</v>
      </c>
      <c r="C53" s="46">
        <v>10.321515609342701</v>
      </c>
    </row>
    <row r="54" spans="1:3" x14ac:dyDescent="0.3">
      <c r="A54" s="9">
        <v>48</v>
      </c>
      <c r="B54" s="9">
        <v>13.95208877922266</v>
      </c>
      <c r="C54" s="46">
        <v>18.4586229173356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opLeftCell="B8" zoomScaleNormal="100" workbookViewId="0">
      <selection activeCell="A50" sqref="A50"/>
    </sheetView>
  </sheetViews>
  <sheetFormatPr defaultRowHeight="14.4" x14ac:dyDescent="0.3"/>
  <cols>
    <col min="1" max="1" width="5.88671875" customWidth="1"/>
    <col min="2" max="2" width="22.88671875" customWidth="1"/>
    <col min="5" max="5" width="22.5546875" customWidth="1"/>
    <col min="8" max="8" width="5.88671875" bestFit="1" customWidth="1"/>
    <col min="9" max="9" width="25.5546875" customWidth="1"/>
    <col min="10" max="10" width="16.109375" customWidth="1"/>
    <col min="11" max="11" width="9.5546875" customWidth="1"/>
    <col min="12" max="13" width="25" customWidth="1"/>
    <col min="14" max="15" width="10" customWidth="1"/>
    <col min="16" max="16" width="22.88671875" bestFit="1" customWidth="1"/>
    <col min="18" max="18" width="10.6640625" customWidth="1"/>
    <col min="19" max="19" width="22.88671875" bestFit="1" customWidth="1"/>
  </cols>
  <sheetData>
    <row r="1" spans="1:3" x14ac:dyDescent="0.3">
      <c r="A1" s="17" t="s">
        <v>10</v>
      </c>
      <c r="B1" s="8"/>
      <c r="C1" s="8"/>
    </row>
    <row r="2" spans="1:3" x14ac:dyDescent="0.3">
      <c r="A2" s="12" t="s">
        <v>0</v>
      </c>
      <c r="B2" s="12" t="s">
        <v>1</v>
      </c>
      <c r="C2" s="12" t="s">
        <v>2</v>
      </c>
    </row>
    <row r="3" spans="1:3" x14ac:dyDescent="0.3">
      <c r="A3" s="9">
        <v>0</v>
      </c>
      <c r="B3" s="9">
        <v>34.491143962942211</v>
      </c>
      <c r="C3" s="9">
        <v>20.048310000000001</v>
      </c>
    </row>
    <row r="4" spans="1:3" x14ac:dyDescent="0.3">
      <c r="A4" s="9">
        <v>0.5</v>
      </c>
      <c r="B4" s="9">
        <v>141.69845011443579</v>
      </c>
      <c r="C4" s="9">
        <v>59.084820000000001</v>
      </c>
    </row>
    <row r="5" spans="1:3" x14ac:dyDescent="0.3">
      <c r="A5" s="9">
        <v>1</v>
      </c>
      <c r="B5" s="9">
        <v>220.041866092909</v>
      </c>
      <c r="C5" s="9">
        <v>46.309220000000003</v>
      </c>
    </row>
    <row r="6" spans="1:3" x14ac:dyDescent="0.3">
      <c r="A6" s="39">
        <v>2</v>
      </c>
      <c r="B6" s="39">
        <v>402.46534522876306</v>
      </c>
      <c r="C6" s="39">
        <v>58.07835</v>
      </c>
    </row>
    <row r="7" spans="1:3" x14ac:dyDescent="0.3">
      <c r="A7" s="9">
        <v>3</v>
      </c>
      <c r="B7" s="9">
        <v>169.30941394543058</v>
      </c>
      <c r="C7" s="9">
        <v>70.719089999999994</v>
      </c>
    </row>
    <row r="8" spans="1:3" x14ac:dyDescent="0.3">
      <c r="A8" s="9">
        <v>5</v>
      </c>
      <c r="B8" s="9">
        <v>148.15136901430932</v>
      </c>
      <c r="C8" s="9">
        <v>50.869450000000001</v>
      </c>
    </row>
    <row r="9" spans="1:3" x14ac:dyDescent="0.3">
      <c r="A9" s="9">
        <v>24</v>
      </c>
      <c r="B9" s="9">
        <v>69.76935212173936</v>
      </c>
      <c r="C9" s="9">
        <v>22.679359999999999</v>
      </c>
    </row>
    <row r="10" spans="1:3" x14ac:dyDescent="0.3">
      <c r="A10" s="9">
        <v>48</v>
      </c>
      <c r="B10" s="9">
        <v>29.215654665555999</v>
      </c>
      <c r="C10" s="9">
        <v>32.514400000000002</v>
      </c>
    </row>
    <row r="12" spans="1:3" x14ac:dyDescent="0.3">
      <c r="A12" s="11" t="s">
        <v>11</v>
      </c>
      <c r="B12" s="8"/>
      <c r="C12" s="8"/>
    </row>
    <row r="13" spans="1:3" x14ac:dyDescent="0.3">
      <c r="A13" s="10" t="s">
        <v>0</v>
      </c>
      <c r="B13" s="10" t="s">
        <v>1</v>
      </c>
      <c r="C13" s="10" t="s">
        <v>2</v>
      </c>
    </row>
    <row r="14" spans="1:3" x14ac:dyDescent="0.3">
      <c r="A14" s="9">
        <v>0</v>
      </c>
      <c r="B14" s="9">
        <v>39.112595220108915</v>
      </c>
      <c r="C14" s="9">
        <v>19.291040788371301</v>
      </c>
    </row>
    <row r="15" spans="1:3" x14ac:dyDescent="0.3">
      <c r="A15" s="9">
        <v>0.5</v>
      </c>
      <c r="B15" s="9">
        <v>99.699889757627034</v>
      </c>
      <c r="C15" s="9">
        <v>30.291793280283873</v>
      </c>
    </row>
    <row r="16" spans="1:3" x14ac:dyDescent="0.3">
      <c r="A16" s="9">
        <v>1</v>
      </c>
      <c r="B16" s="9">
        <v>151.86033814438099</v>
      </c>
      <c r="C16" s="9">
        <v>33.46385424223547</v>
      </c>
    </row>
    <row r="17" spans="1:19" x14ac:dyDescent="0.3">
      <c r="A17" s="39">
        <v>2</v>
      </c>
      <c r="B17" s="39">
        <v>322.38869064687628</v>
      </c>
      <c r="C17" s="39">
        <v>30.8241230544239</v>
      </c>
    </row>
    <row r="18" spans="1:19" x14ac:dyDescent="0.3">
      <c r="A18" s="9">
        <v>3</v>
      </c>
      <c r="B18" s="9">
        <v>190.83138187371469</v>
      </c>
      <c r="C18" s="9">
        <v>10.170220383853037</v>
      </c>
    </row>
    <row r="19" spans="1:19" x14ac:dyDescent="0.3">
      <c r="A19" s="9">
        <v>5</v>
      </c>
      <c r="B19" s="9">
        <v>149.67788877550129</v>
      </c>
      <c r="C19" s="9">
        <v>9.0638858439439343</v>
      </c>
    </row>
    <row r="20" spans="1:19" x14ac:dyDescent="0.3">
      <c r="A20" s="9">
        <v>24</v>
      </c>
      <c r="B20" s="9">
        <v>81.380122857699206</v>
      </c>
      <c r="C20" s="9">
        <v>19.148214043577081</v>
      </c>
    </row>
    <row r="21" spans="1:19" x14ac:dyDescent="0.3">
      <c r="A21" s="9">
        <v>48</v>
      </c>
      <c r="B21" s="9">
        <v>30.215654665555999</v>
      </c>
      <c r="C21" s="9">
        <v>15.647130000000001</v>
      </c>
    </row>
    <row r="22" spans="1:19" ht="20.399999999999999" x14ac:dyDescent="0.45">
      <c r="L22" s="1" t="s">
        <v>3</v>
      </c>
      <c r="M22" s="1" t="s">
        <v>4</v>
      </c>
      <c r="N22" s="1" t="s">
        <v>31</v>
      </c>
      <c r="O22" s="1" t="s">
        <v>30</v>
      </c>
      <c r="P22" s="5" t="s">
        <v>5</v>
      </c>
    </row>
    <row r="23" spans="1:19" ht="18" x14ac:dyDescent="0.35">
      <c r="A23" s="11" t="s">
        <v>12</v>
      </c>
      <c r="B23" s="8"/>
      <c r="C23" s="8"/>
      <c r="L23" s="13" t="s">
        <v>6</v>
      </c>
      <c r="M23" s="2"/>
      <c r="N23" s="2"/>
      <c r="O23" s="2"/>
      <c r="P23" s="6"/>
    </row>
    <row r="24" spans="1:19" ht="18" x14ac:dyDescent="0.35">
      <c r="A24" s="10" t="s">
        <v>0</v>
      </c>
      <c r="B24" s="10" t="s">
        <v>1</v>
      </c>
      <c r="C24" s="10" t="s">
        <v>2</v>
      </c>
      <c r="L24" s="3" t="s">
        <v>21</v>
      </c>
      <c r="M24" s="4">
        <f>B6</f>
        <v>402.46534522876306</v>
      </c>
      <c r="N24" s="4">
        <f>A6</f>
        <v>2</v>
      </c>
      <c r="O24" s="4">
        <v>17.95</v>
      </c>
      <c r="P24" s="26">
        <v>5063.74</v>
      </c>
      <c r="Q24" s="15"/>
      <c r="R24" s="15"/>
      <c r="S24" s="15"/>
    </row>
    <row r="25" spans="1:19" ht="18" x14ac:dyDescent="0.35">
      <c r="A25" s="9">
        <v>0</v>
      </c>
      <c r="B25" s="9">
        <v>44.505043439139513</v>
      </c>
      <c r="C25" s="9">
        <v>15.766003707344201</v>
      </c>
      <c r="L25" s="13" t="s">
        <v>7</v>
      </c>
      <c r="M25" s="2"/>
      <c r="N25" s="2"/>
      <c r="O25" s="2"/>
      <c r="P25" s="6"/>
      <c r="Q25" s="15"/>
      <c r="R25" s="15"/>
      <c r="S25" s="15"/>
    </row>
    <row r="26" spans="1:19" ht="18" x14ac:dyDescent="0.35">
      <c r="A26" s="9">
        <v>0.5</v>
      </c>
      <c r="B26" s="9">
        <v>134.56499401445967</v>
      </c>
      <c r="C26" s="9">
        <v>25.197276889327298</v>
      </c>
      <c r="L26" s="20" t="s">
        <v>15</v>
      </c>
      <c r="M26" s="21">
        <f>B17</f>
        <v>322.38869064687628</v>
      </c>
      <c r="N26" s="21">
        <f>A17</f>
        <v>2</v>
      </c>
      <c r="O26" s="21">
        <v>17.73</v>
      </c>
      <c r="P26" s="22">
        <v>5232.49</v>
      </c>
      <c r="Q26" s="27" t="s">
        <v>48</v>
      </c>
      <c r="R26" s="19"/>
      <c r="S26" s="27" t="s">
        <v>49</v>
      </c>
    </row>
    <row r="27" spans="1:19" ht="18" x14ac:dyDescent="0.35">
      <c r="A27" s="9">
        <v>1</v>
      </c>
      <c r="B27" s="9">
        <v>202.40391531791542</v>
      </c>
      <c r="C27" s="9">
        <v>22.423675817288643</v>
      </c>
      <c r="L27" s="14" t="s">
        <v>8</v>
      </c>
      <c r="M27" s="6"/>
      <c r="N27" s="6"/>
      <c r="O27" s="6"/>
      <c r="P27" s="7"/>
      <c r="Q27" s="16"/>
      <c r="R27" s="16"/>
      <c r="S27" s="16"/>
    </row>
    <row r="28" spans="1:19" ht="18" x14ac:dyDescent="0.35">
      <c r="A28" s="39">
        <v>2</v>
      </c>
      <c r="B28" s="39">
        <v>365.43411251518046</v>
      </c>
      <c r="C28" s="39">
        <v>69.924844476092815</v>
      </c>
      <c r="L28" s="23" t="s">
        <v>16</v>
      </c>
      <c r="M28" s="24">
        <f>B28</f>
        <v>365.43411251518046</v>
      </c>
      <c r="N28" s="24">
        <f>A28</f>
        <v>2</v>
      </c>
      <c r="O28" s="24">
        <v>15.39</v>
      </c>
      <c r="P28" s="25">
        <v>5298.58</v>
      </c>
      <c r="Q28" s="32" t="s">
        <v>18</v>
      </c>
      <c r="R28" s="18"/>
      <c r="S28" s="32" t="s">
        <v>32</v>
      </c>
    </row>
    <row r="29" spans="1:19" ht="18" x14ac:dyDescent="0.35">
      <c r="A29" s="9">
        <v>3</v>
      </c>
      <c r="B29" s="9">
        <v>213.11955001059027</v>
      </c>
      <c r="C29" s="9">
        <v>59.078611257054</v>
      </c>
      <c r="L29" s="14" t="s">
        <v>9</v>
      </c>
      <c r="M29" s="6"/>
      <c r="N29" s="6"/>
      <c r="O29" s="6"/>
      <c r="P29" s="7"/>
      <c r="Q29" s="15"/>
      <c r="R29" s="15"/>
      <c r="S29" s="15"/>
    </row>
    <row r="30" spans="1:19" ht="18" x14ac:dyDescent="0.35">
      <c r="A30" s="9">
        <v>5</v>
      </c>
      <c r="B30" s="9">
        <v>160.68237400591156</v>
      </c>
      <c r="C30" s="9">
        <v>40.970994117201997</v>
      </c>
      <c r="L30" s="34" t="s">
        <v>51</v>
      </c>
      <c r="M30" s="35">
        <f>B40</f>
        <v>642.5684503669745</v>
      </c>
      <c r="N30" s="35">
        <f>A40</f>
        <v>3</v>
      </c>
      <c r="O30" s="35">
        <v>16.940000000000001</v>
      </c>
      <c r="P30" s="36">
        <v>15386.14</v>
      </c>
      <c r="Q30" s="37" t="s">
        <v>19</v>
      </c>
      <c r="R30" s="38"/>
      <c r="S30" s="37" t="s">
        <v>33</v>
      </c>
    </row>
    <row r="31" spans="1:19" ht="18" x14ac:dyDescent="0.35">
      <c r="A31" s="9">
        <v>24</v>
      </c>
      <c r="B31" s="9">
        <v>85.289507571671152</v>
      </c>
      <c r="C31" s="9">
        <v>32.546196536418002</v>
      </c>
      <c r="L31" s="14" t="s">
        <v>14</v>
      </c>
      <c r="M31" s="6"/>
      <c r="N31" s="6"/>
      <c r="O31" s="6"/>
      <c r="P31" s="7"/>
      <c r="Q31" s="16"/>
      <c r="R31" s="16"/>
      <c r="S31" s="16"/>
    </row>
    <row r="32" spans="1:19" ht="18" x14ac:dyDescent="0.35">
      <c r="A32" s="9">
        <v>48</v>
      </c>
      <c r="B32" s="9">
        <v>25.215654665555999</v>
      </c>
      <c r="C32" s="9">
        <v>30.2255</v>
      </c>
      <c r="L32" s="28" t="s">
        <v>17</v>
      </c>
      <c r="M32" s="29">
        <f>B50</f>
        <v>445.13393686605417</v>
      </c>
      <c r="N32" s="29">
        <f>A50</f>
        <v>2</v>
      </c>
      <c r="O32" s="29">
        <v>17.79</v>
      </c>
      <c r="P32" s="30">
        <v>8168.35</v>
      </c>
      <c r="Q32" s="33" t="s">
        <v>20</v>
      </c>
      <c r="R32" s="31"/>
      <c r="S32" s="33" t="s">
        <v>39</v>
      </c>
    </row>
    <row r="34" spans="1:3" x14ac:dyDescent="0.3">
      <c r="A34" s="11" t="s">
        <v>53</v>
      </c>
      <c r="B34" s="8"/>
      <c r="C34" s="8"/>
    </row>
    <row r="35" spans="1:3" x14ac:dyDescent="0.3">
      <c r="A35" s="10" t="s">
        <v>0</v>
      </c>
      <c r="B35" s="10" t="s">
        <v>1</v>
      </c>
      <c r="C35" s="10" t="s">
        <v>2</v>
      </c>
    </row>
    <row r="36" spans="1:3" x14ac:dyDescent="0.3">
      <c r="A36" s="9">
        <v>0</v>
      </c>
      <c r="B36" s="9">
        <v>156.57088876937115</v>
      </c>
      <c r="C36" s="9">
        <v>27.125463209905149</v>
      </c>
    </row>
    <row r="37" spans="1:3" x14ac:dyDescent="0.3">
      <c r="A37" s="9">
        <v>0.5</v>
      </c>
      <c r="B37" s="9">
        <v>386.52565182715171</v>
      </c>
      <c r="C37" s="9">
        <v>43.106115844091001</v>
      </c>
    </row>
    <row r="38" spans="1:3" x14ac:dyDescent="0.3">
      <c r="A38" s="9">
        <v>1</v>
      </c>
      <c r="B38" s="9">
        <v>483.08941619552178</v>
      </c>
      <c r="C38" s="9">
        <v>49.285094553971128</v>
      </c>
    </row>
    <row r="39" spans="1:3" x14ac:dyDescent="0.3">
      <c r="A39" s="9">
        <v>2</v>
      </c>
      <c r="B39" s="9">
        <v>574.37028220600348</v>
      </c>
      <c r="C39" s="9">
        <v>20.544776990204792</v>
      </c>
    </row>
    <row r="40" spans="1:3" x14ac:dyDescent="0.3">
      <c r="A40" s="39">
        <v>3</v>
      </c>
      <c r="B40" s="39">
        <v>642.5684503669745</v>
      </c>
      <c r="C40" s="39">
        <v>58.459974336734724</v>
      </c>
    </row>
    <row r="41" spans="1:3" x14ac:dyDescent="0.3">
      <c r="A41" s="9">
        <v>5</v>
      </c>
      <c r="B41" s="9">
        <v>490.08601656215438</v>
      </c>
      <c r="C41" s="9">
        <v>41.346609701824001</v>
      </c>
    </row>
    <row r="42" spans="1:3" x14ac:dyDescent="0.3">
      <c r="A42" s="9">
        <v>24</v>
      </c>
      <c r="B42" s="9">
        <v>215.70348859743822</v>
      </c>
      <c r="C42" s="9">
        <v>67.240974755653866</v>
      </c>
    </row>
    <row r="43" spans="1:3" x14ac:dyDescent="0.3">
      <c r="A43" s="9">
        <v>48</v>
      </c>
      <c r="B43" s="9">
        <v>95.215654665556002</v>
      </c>
      <c r="C43" s="9">
        <v>40.548929999999999</v>
      </c>
    </row>
    <row r="45" spans="1:3" x14ac:dyDescent="0.3">
      <c r="A45" s="11" t="s">
        <v>13</v>
      </c>
      <c r="B45" s="8"/>
      <c r="C45" s="8"/>
    </row>
    <row r="46" spans="1:3" x14ac:dyDescent="0.3">
      <c r="A46" s="10" t="s">
        <v>0</v>
      </c>
      <c r="B46" s="10" t="s">
        <v>1</v>
      </c>
      <c r="C46" s="10" t="s">
        <v>2</v>
      </c>
    </row>
    <row r="47" spans="1:3" x14ac:dyDescent="0.3">
      <c r="A47" s="9">
        <v>0</v>
      </c>
      <c r="B47" s="9" t="s">
        <v>54</v>
      </c>
      <c r="C47" s="9">
        <v>21.6387614506985</v>
      </c>
    </row>
    <row r="48" spans="1:3" x14ac:dyDescent="0.3">
      <c r="A48" s="9">
        <v>0.5</v>
      </c>
      <c r="B48" s="9">
        <v>226.50550278985574</v>
      </c>
      <c r="C48" s="9">
        <v>55.299627476503474</v>
      </c>
    </row>
    <row r="49" spans="1:3" x14ac:dyDescent="0.3">
      <c r="A49" s="9">
        <v>1</v>
      </c>
      <c r="B49" s="9">
        <v>301.71689999875451</v>
      </c>
      <c r="C49" s="9">
        <v>41.202363777328934</v>
      </c>
    </row>
    <row r="50" spans="1:3" x14ac:dyDescent="0.3">
      <c r="A50" s="39">
        <v>2</v>
      </c>
      <c r="B50" s="39">
        <v>445.13393686605417</v>
      </c>
      <c r="C50" s="39">
        <v>24.84774970970852</v>
      </c>
    </row>
    <row r="51" spans="1:3" x14ac:dyDescent="0.3">
      <c r="A51" s="9">
        <v>3</v>
      </c>
      <c r="B51" s="9">
        <v>259.32003914860502</v>
      </c>
      <c r="C51" s="9">
        <v>43.049735138227497</v>
      </c>
    </row>
    <row r="52" spans="1:3" x14ac:dyDescent="0.3">
      <c r="A52" s="9">
        <v>5</v>
      </c>
      <c r="B52" s="9">
        <v>210.41428937364495</v>
      </c>
      <c r="C52" s="9">
        <v>40.705859437789407</v>
      </c>
    </row>
    <row r="53" spans="1:3" x14ac:dyDescent="0.3">
      <c r="A53" s="9">
        <v>24</v>
      </c>
      <c r="B53" s="9">
        <v>151.5426613766023</v>
      </c>
      <c r="C53" s="9">
        <v>25.665116766202999</v>
      </c>
    </row>
    <row r="54" spans="1:3" x14ac:dyDescent="0.3">
      <c r="A54" s="9">
        <v>48</v>
      </c>
      <c r="B54" s="9">
        <v>40.215654665556002</v>
      </c>
      <c r="C54" s="9">
        <v>21.524789999999999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ERL</vt:lpstr>
      <vt:lpstr>Average GEF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Sadekkhafaga</dc:creator>
  <cp:lastModifiedBy>Sony Vaio</cp:lastModifiedBy>
  <cp:lastPrinted>2018-05-24T15:28:37Z</cp:lastPrinted>
  <dcterms:created xsi:type="dcterms:W3CDTF">2016-05-05T05:43:40Z</dcterms:created>
  <dcterms:modified xsi:type="dcterms:W3CDTF">2020-05-19T16:38:16Z</dcterms:modified>
</cp:coreProperties>
</file>