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/>
  <mc:AlternateContent xmlns:mc="http://schemas.openxmlformats.org/markup-compatibility/2006">
    <mc:Choice Requires="x15">
      <x15ac:absPath xmlns:x15ac="http://schemas.microsoft.com/office/spreadsheetml/2010/11/ac" url="/Users/owner/Desktop/Carole Haddoub/PeerJ/Revised 20 Juin/"/>
    </mc:Choice>
  </mc:AlternateContent>
  <xr:revisionPtr revIDLastSave="0" documentId="8_{4F091FE2-E0B2-D24A-860E-9735CD84F91C}" xr6:coauthVersionLast="45" xr6:coauthVersionMax="45" xr10:uidLastSave="{00000000-0000-0000-0000-000000000000}"/>
  <bookViews>
    <workbookView xWindow="0" yWindow="460" windowWidth="24900" windowHeight="1520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3" i="1" l="1"/>
  <c r="O44" i="1" l="1"/>
  <c r="O45" i="1" s="1"/>
  <c r="C30" i="1" l="1"/>
  <c r="D44" i="1"/>
  <c r="D45" i="1" s="1"/>
  <c r="E44" i="1"/>
  <c r="E45" i="1" s="1"/>
  <c r="F44" i="1"/>
  <c r="F45" i="1" s="1"/>
  <c r="G44" i="1"/>
  <c r="G45" i="1" s="1"/>
  <c r="H44" i="1"/>
  <c r="H45" i="1" s="1"/>
  <c r="I44" i="1"/>
  <c r="I45" i="1" s="1"/>
  <c r="J44" i="1"/>
  <c r="J45" i="1" s="1"/>
  <c r="K44" i="1"/>
  <c r="K45" i="1" s="1"/>
  <c r="L44" i="1"/>
  <c r="L45" i="1" s="1"/>
  <c r="M44" i="1"/>
  <c r="M45" i="1" s="1"/>
  <c r="N44" i="1"/>
  <c r="N45" i="1" s="1"/>
  <c r="P44" i="1"/>
  <c r="P45" i="1" s="1"/>
  <c r="C44" i="1"/>
  <c r="C45" i="1" s="1"/>
  <c r="P43" i="1"/>
  <c r="D43" i="1"/>
  <c r="E43" i="1"/>
  <c r="F43" i="1"/>
  <c r="G43" i="1"/>
  <c r="H43" i="1"/>
  <c r="I43" i="1"/>
  <c r="J43" i="1"/>
  <c r="K43" i="1"/>
  <c r="L43" i="1"/>
  <c r="M43" i="1"/>
  <c r="N43" i="1"/>
  <c r="C43" i="1"/>
  <c r="C31" i="1"/>
  <c r="C32" i="1" s="1"/>
  <c r="P31" i="1"/>
  <c r="P32" i="1" s="1"/>
  <c r="O31" i="1"/>
  <c r="O32" i="1" s="1"/>
  <c r="N31" i="1"/>
  <c r="N32" i="1" s="1"/>
  <c r="M31" i="1"/>
  <c r="M32" i="1" s="1"/>
  <c r="L31" i="1"/>
  <c r="L32" i="1" s="1"/>
  <c r="K31" i="1"/>
  <c r="K32" i="1" s="1"/>
  <c r="J31" i="1"/>
  <c r="J32" i="1" s="1"/>
  <c r="I31" i="1"/>
  <c r="I32" i="1" s="1"/>
  <c r="H31" i="1"/>
  <c r="H32" i="1" s="1"/>
  <c r="G31" i="1"/>
  <c r="G32" i="1" s="1"/>
  <c r="F31" i="1"/>
  <c r="F32" i="1" s="1"/>
  <c r="E31" i="1"/>
  <c r="E32" i="1" s="1"/>
  <c r="D31" i="1"/>
  <c r="D32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O15" i="1"/>
  <c r="P15" i="1"/>
  <c r="O16" i="1"/>
  <c r="O17" i="1" s="1"/>
  <c r="P16" i="1"/>
  <c r="P17" i="1" s="1"/>
  <c r="M16" i="1"/>
  <c r="M17" i="1" s="1"/>
  <c r="M15" i="1"/>
  <c r="N15" i="1"/>
  <c r="N16" i="1"/>
  <c r="N17" i="1" s="1"/>
  <c r="K15" i="1"/>
  <c r="L15" i="1"/>
  <c r="K16" i="1"/>
  <c r="K17" i="1" s="1"/>
  <c r="L16" i="1"/>
  <c r="L17" i="1" s="1"/>
  <c r="J16" i="1"/>
  <c r="J17" i="1" s="1"/>
  <c r="D16" i="1"/>
  <c r="D17" i="1" s="1"/>
  <c r="E16" i="1"/>
  <c r="E17" i="1" s="1"/>
  <c r="F16" i="1"/>
  <c r="F17" i="1" s="1"/>
  <c r="G16" i="1"/>
  <c r="G17" i="1" s="1"/>
  <c r="H16" i="1"/>
  <c r="H17" i="1" s="1"/>
  <c r="I16" i="1"/>
  <c r="I17" i="1" s="1"/>
  <c r="C16" i="1"/>
  <c r="C17" i="1" s="1"/>
  <c r="D15" i="1"/>
  <c r="E15" i="1"/>
  <c r="F15" i="1"/>
  <c r="G15" i="1"/>
  <c r="H15" i="1"/>
  <c r="I15" i="1"/>
  <c r="J15" i="1"/>
  <c r="C15" i="1"/>
</calcChain>
</file>

<file path=xl/sharedStrings.xml><?xml version="1.0" encoding="utf-8"?>
<sst xmlns="http://schemas.openxmlformats.org/spreadsheetml/2006/main" count="55" uniqueCount="12">
  <si>
    <t>Venom</t>
  </si>
  <si>
    <t>Right</t>
  </si>
  <si>
    <t>Left</t>
  </si>
  <si>
    <t>D7</t>
  </si>
  <si>
    <t>D11</t>
  </si>
  <si>
    <t>D14</t>
  </si>
  <si>
    <t>D18</t>
  </si>
  <si>
    <t>D21</t>
  </si>
  <si>
    <t>D25</t>
  </si>
  <si>
    <t>D28</t>
  </si>
  <si>
    <t>CTL pos</t>
  </si>
  <si>
    <t>PBS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</si>
</sst>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2" borderId="2" xfId="0" quotePrefix="1" applyNumberFormat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/>
    </xf>
    <xf numFmtId="164" fontId="2" fillId="3" borderId="1" xfId="0" quotePrefix="1" applyNumberFormat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5"/>
  <sheetViews>
    <sheetView tabSelected="1" topLeftCell="A32" zoomScale="87" zoomScaleNormal="87" workbookViewId="0">
      <selection activeCell="O43" sqref="O43"/>
    </sheetView>
  </sheetViews>
  <sheetFormatPr baseColWidth="10" defaultColWidth="11.5" defaultRowHeight="15" x14ac:dyDescent="0.2"/>
  <cols>
    <col min="3" max="3" width="11.5" style="7"/>
    <col min="5" max="5" width="11.5" style="7"/>
    <col min="7" max="7" width="11.5" style="7"/>
    <col min="9" max="9" width="11.5" style="7"/>
    <col min="11" max="11" width="11.5" style="7"/>
    <col min="13" max="13" width="11.5" style="7"/>
    <col min="15" max="15" width="11.5" style="7"/>
  </cols>
  <sheetData>
    <row r="1" spans="2:16" x14ac:dyDescent="0.2">
      <c r="C1" s="9" t="s">
        <v>3</v>
      </c>
      <c r="D1" s="9"/>
      <c r="E1" s="9" t="s">
        <v>4</v>
      </c>
      <c r="F1" s="9"/>
      <c r="G1" s="9" t="s">
        <v>5</v>
      </c>
      <c r="H1" s="9"/>
      <c r="I1" s="9" t="s">
        <v>6</v>
      </c>
      <c r="J1" s="9"/>
      <c r="K1" s="9" t="s">
        <v>7</v>
      </c>
      <c r="L1" s="9"/>
      <c r="M1" s="9" t="s">
        <v>8</v>
      </c>
      <c r="N1" s="9"/>
      <c r="O1" s="9" t="s">
        <v>9</v>
      </c>
      <c r="P1" s="9"/>
    </row>
    <row r="2" spans="2:16" x14ac:dyDescent="0.2">
      <c r="C2" s="7" t="s">
        <v>1</v>
      </c>
      <c r="D2" t="s">
        <v>2</v>
      </c>
      <c r="E2" s="7" t="s">
        <v>1</v>
      </c>
      <c r="F2" t="s">
        <v>2</v>
      </c>
      <c r="G2" s="7" t="s">
        <v>1</v>
      </c>
      <c r="H2" t="s">
        <v>2</v>
      </c>
      <c r="I2" s="7" t="s">
        <v>1</v>
      </c>
      <c r="J2" t="s">
        <v>2</v>
      </c>
      <c r="K2" s="7" t="s">
        <v>1</v>
      </c>
      <c r="L2" t="s">
        <v>2</v>
      </c>
      <c r="M2" s="7" t="s">
        <v>1</v>
      </c>
      <c r="N2" t="s">
        <v>2</v>
      </c>
      <c r="O2" s="7" t="s">
        <v>1</v>
      </c>
      <c r="P2" t="s">
        <v>2</v>
      </c>
    </row>
    <row r="3" spans="2:16" x14ac:dyDescent="0.2">
      <c r="B3" t="s">
        <v>0</v>
      </c>
      <c r="C3" s="7">
        <v>57.688800000000001</v>
      </c>
      <c r="D3">
        <v>17.697982</v>
      </c>
      <c r="E3" s="7">
        <v>364.75079000000005</v>
      </c>
      <c r="F3">
        <v>425.59316999999999</v>
      </c>
      <c r="G3" s="7">
        <v>408.188649</v>
      </c>
      <c r="H3">
        <v>833.96314800000005</v>
      </c>
      <c r="I3" s="7">
        <v>1188.3756959999998</v>
      </c>
      <c r="J3">
        <v>2199.1452614999998</v>
      </c>
    </row>
    <row r="4" spans="2:16" x14ac:dyDescent="0.2">
      <c r="B4" t="s">
        <v>0</v>
      </c>
      <c r="C4" s="7">
        <v>67.22999999999999</v>
      </c>
      <c r="D4">
        <v>59.564308500000003</v>
      </c>
      <c r="E4" s="7">
        <v>177.36071849999999</v>
      </c>
      <c r="F4">
        <v>242.13811200000001</v>
      </c>
      <c r="G4" s="7">
        <v>313.22257200000001</v>
      </c>
      <c r="H4">
        <v>514.43707500000005</v>
      </c>
      <c r="I4" s="7">
        <v>632.04303750000008</v>
      </c>
      <c r="J4">
        <v>959.44556399999988</v>
      </c>
      <c r="K4" s="7">
        <v>996.44203749999997</v>
      </c>
      <c r="L4">
        <v>1598.046578</v>
      </c>
      <c r="M4" s="7">
        <v>1796.8062024999999</v>
      </c>
      <c r="N4">
        <v>2590.1874809999995</v>
      </c>
      <c r="O4" s="7">
        <v>3190.0838414999998</v>
      </c>
      <c r="P4">
        <v>2504.1968640000005</v>
      </c>
    </row>
    <row r="5" spans="2:16" x14ac:dyDescent="0.2">
      <c r="B5" t="s">
        <v>0</v>
      </c>
      <c r="C5" s="7">
        <v>52.815743999999995</v>
      </c>
      <c r="D5">
        <v>36.654903999999995</v>
      </c>
      <c r="E5" s="7">
        <v>309.61368800000002</v>
      </c>
      <c r="F5">
        <v>476.67112600000002</v>
      </c>
      <c r="G5" s="7">
        <v>358.74514349999998</v>
      </c>
      <c r="H5">
        <v>808.28193599999997</v>
      </c>
      <c r="I5" s="7">
        <v>993.064618</v>
      </c>
      <c r="J5">
        <v>1931.4231249999998</v>
      </c>
      <c r="K5" s="7">
        <v>2802.0541569999996</v>
      </c>
      <c r="L5">
        <v>4463.3041919999987</v>
      </c>
    </row>
    <row r="6" spans="2:16" x14ac:dyDescent="0.2">
      <c r="B6" t="s">
        <v>0</v>
      </c>
      <c r="C6" s="7">
        <v>16.433118</v>
      </c>
      <c r="D6">
        <v>7.0917120000000011</v>
      </c>
      <c r="E6" s="7">
        <v>6.25E-2</v>
      </c>
      <c r="F6">
        <v>785.45667600000013</v>
      </c>
      <c r="G6" s="7">
        <v>202.73437500000003</v>
      </c>
      <c r="H6">
        <v>1934.116704</v>
      </c>
      <c r="I6" s="7">
        <v>599.5168165</v>
      </c>
      <c r="J6">
        <v>4742.8465919999999</v>
      </c>
    </row>
    <row r="7" spans="2:16" x14ac:dyDescent="0.2">
      <c r="B7" t="s">
        <v>0</v>
      </c>
      <c r="C7" s="7">
        <v>24.735651999999998</v>
      </c>
      <c r="D7">
        <v>18.992421</v>
      </c>
      <c r="E7" s="7">
        <v>130.734486</v>
      </c>
      <c r="F7">
        <v>433.66400000000004</v>
      </c>
      <c r="G7" s="7">
        <v>135.79337800000002</v>
      </c>
      <c r="H7">
        <v>207.89021799999998</v>
      </c>
      <c r="I7" s="7">
        <v>411.26532400000002</v>
      </c>
      <c r="J7">
        <v>482.76963200000006</v>
      </c>
      <c r="K7" s="7">
        <v>712.91494400000011</v>
      </c>
      <c r="L7">
        <v>1310.154912</v>
      </c>
      <c r="M7" s="7">
        <v>1429.3213759999996</v>
      </c>
      <c r="N7">
        <v>2477.6300879999999</v>
      </c>
      <c r="O7" s="7">
        <v>1903.2597465000001</v>
      </c>
      <c r="P7">
        <v>1397.4326079999998</v>
      </c>
    </row>
    <row r="8" spans="2:16" x14ac:dyDescent="0.2">
      <c r="B8" t="s">
        <v>0</v>
      </c>
      <c r="C8" s="7">
        <v>46.568966000000003</v>
      </c>
      <c r="D8">
        <v>65.941127999999992</v>
      </c>
      <c r="E8" s="7">
        <v>713.3489965</v>
      </c>
      <c r="F8">
        <v>126.92531250000002</v>
      </c>
      <c r="G8" s="7">
        <v>471.91481749999997</v>
      </c>
      <c r="H8">
        <v>188.671875</v>
      </c>
      <c r="I8" s="7">
        <v>2136.0894855000001</v>
      </c>
      <c r="J8">
        <v>572.87721600000009</v>
      </c>
    </row>
    <row r="9" spans="2:16" x14ac:dyDescent="0.2">
      <c r="B9" t="s">
        <v>0</v>
      </c>
      <c r="C9" s="7">
        <v>43.158994</v>
      </c>
      <c r="D9">
        <v>111.979162</v>
      </c>
      <c r="E9" s="7">
        <v>392.157128</v>
      </c>
      <c r="F9">
        <v>338.77440000000001</v>
      </c>
      <c r="G9" s="7">
        <v>585.66648599999996</v>
      </c>
      <c r="H9">
        <v>275.72326400000003</v>
      </c>
      <c r="I9" s="7">
        <v>1038.778544</v>
      </c>
      <c r="J9">
        <v>1426.3198479999999</v>
      </c>
      <c r="K9" s="7">
        <v>2173.0896795000003</v>
      </c>
      <c r="L9">
        <v>2103.7350400000005</v>
      </c>
    </row>
    <row r="10" spans="2:16" x14ac:dyDescent="0.2">
      <c r="B10" t="s">
        <v>0</v>
      </c>
      <c r="C10" s="7">
        <v>108.29585799999998</v>
      </c>
      <c r="D10">
        <v>47.238856000000006</v>
      </c>
      <c r="E10" s="7">
        <v>544.94208000000003</v>
      </c>
      <c r="F10">
        <v>388.12764800000002</v>
      </c>
      <c r="G10" s="7">
        <v>451.04938200000004</v>
      </c>
      <c r="H10">
        <v>381.830625</v>
      </c>
      <c r="I10" s="7">
        <v>1057.137692</v>
      </c>
      <c r="J10">
        <v>1179.0683465</v>
      </c>
      <c r="K10" s="7">
        <v>1823.0252039999998</v>
      </c>
      <c r="L10">
        <v>1911.7884960000004</v>
      </c>
      <c r="M10" s="7">
        <v>3443.5776000000001</v>
      </c>
      <c r="N10">
        <v>5081.3822375000009</v>
      </c>
    </row>
    <row r="11" spans="2:16" x14ac:dyDescent="0.2">
      <c r="B11" t="s">
        <v>0</v>
      </c>
      <c r="C11" s="7">
        <v>44.092086499999994</v>
      </c>
      <c r="D11">
        <v>8.350996499999999</v>
      </c>
      <c r="E11" s="7">
        <v>332.36842000000001</v>
      </c>
      <c r="F11">
        <v>40.291249500000006</v>
      </c>
      <c r="G11" s="7">
        <v>532.381032</v>
      </c>
      <c r="H11">
        <v>118.97067999999999</v>
      </c>
      <c r="I11" s="7">
        <v>1327.4950000000001</v>
      </c>
      <c r="J11">
        <v>702.5599125</v>
      </c>
      <c r="K11" s="7">
        <v>2045.4553720000001</v>
      </c>
      <c r="L11">
        <v>1408.9727249999996</v>
      </c>
    </row>
    <row r="12" spans="2:16" x14ac:dyDescent="0.2">
      <c r="B12" t="s">
        <v>0</v>
      </c>
      <c r="C12" s="7">
        <v>35.181018000000002</v>
      </c>
      <c r="D12">
        <v>55.434455999999997</v>
      </c>
      <c r="E12" s="7">
        <v>237.436677</v>
      </c>
      <c r="F12">
        <v>157.36485600000003</v>
      </c>
      <c r="G12" s="7">
        <v>494.21244999999993</v>
      </c>
      <c r="H12">
        <v>240.45119999999994</v>
      </c>
      <c r="I12" s="7">
        <v>652.2413039999999</v>
      </c>
      <c r="J12">
        <v>479.96862799999997</v>
      </c>
      <c r="K12" s="7">
        <v>963.52831349999997</v>
      </c>
      <c r="L12">
        <v>966.1190355</v>
      </c>
      <c r="M12" s="7">
        <v>1800.0472499999998</v>
      </c>
      <c r="N12">
        <v>1814.5264005000001</v>
      </c>
    </row>
    <row r="13" spans="2:16" x14ac:dyDescent="0.2">
      <c r="B13" t="s">
        <v>0</v>
      </c>
      <c r="C13" s="7">
        <v>23.503662499999997</v>
      </c>
      <c r="D13">
        <v>7.1589914999999982</v>
      </c>
      <c r="E13" s="7">
        <v>388.35871199999997</v>
      </c>
      <c r="F13">
        <v>24.980003999999997</v>
      </c>
      <c r="G13" s="7">
        <v>149.48582400000004</v>
      </c>
      <c r="H13">
        <v>51.908687999999991</v>
      </c>
      <c r="I13" s="7">
        <v>563.93337599999995</v>
      </c>
      <c r="J13">
        <v>184.70893000000001</v>
      </c>
      <c r="K13" s="7">
        <v>771.98071199999981</v>
      </c>
      <c r="L13">
        <v>282.11945599999996</v>
      </c>
      <c r="M13" s="7">
        <v>1680.0618999999997</v>
      </c>
      <c r="N13">
        <v>612.29071800000008</v>
      </c>
    </row>
    <row r="14" spans="2:16" x14ac:dyDescent="0.2">
      <c r="B14" t="s">
        <v>0</v>
      </c>
      <c r="C14" s="7">
        <v>17.807206499999999</v>
      </c>
      <c r="D14">
        <v>26.346721499999997</v>
      </c>
      <c r="E14" s="7">
        <v>446.23432250000002</v>
      </c>
      <c r="F14">
        <v>317.48824799999994</v>
      </c>
      <c r="G14" s="7">
        <v>446.74815999999998</v>
      </c>
      <c r="H14">
        <v>562.9119965000001</v>
      </c>
      <c r="I14" s="7">
        <v>1392.185344</v>
      </c>
      <c r="J14">
        <v>1808.3868659999998</v>
      </c>
      <c r="K14" s="7">
        <v>1630.0049999999999</v>
      </c>
      <c r="L14">
        <v>2244.6446620000006</v>
      </c>
    </row>
    <row r="15" spans="2:16" s="1" customFormat="1" x14ac:dyDescent="0.2">
      <c r="C15" s="8">
        <f>AVERAGEA(C3:C14)</f>
        <v>44.792592124999992</v>
      </c>
      <c r="D15" s="1">
        <f t="shared" ref="D15:J15" si="0">AVERAGEA(D3:D14)</f>
        <v>38.537636583333338</v>
      </c>
      <c r="E15" s="8">
        <f t="shared" si="0"/>
        <v>336.44737654166664</v>
      </c>
      <c r="F15" s="1">
        <f t="shared" si="0"/>
        <v>313.12290016666674</v>
      </c>
      <c r="G15" s="8">
        <f t="shared" si="0"/>
        <v>379.17852241666674</v>
      </c>
      <c r="H15" s="1">
        <f t="shared" si="0"/>
        <v>509.92978412499997</v>
      </c>
      <c r="I15" s="8">
        <f t="shared" si="0"/>
        <v>999.3438531249999</v>
      </c>
      <c r="J15" s="1">
        <f t="shared" si="0"/>
        <v>1389.1266601249999</v>
      </c>
      <c r="K15" s="8">
        <f t="shared" ref="K15" si="1">AVERAGEA(K3:K14)</f>
        <v>1546.4994910555556</v>
      </c>
      <c r="L15" s="1">
        <f t="shared" ref="L15" si="2">AVERAGEA(L3:L14)</f>
        <v>1809.8761218333334</v>
      </c>
      <c r="M15" s="8">
        <f>AVERAGEA(M3:M14)</f>
        <v>2029.9628657000001</v>
      </c>
      <c r="N15" s="1">
        <f t="shared" ref="N15" si="3">AVERAGEA(N3:N14)</f>
        <v>2515.2033850000003</v>
      </c>
      <c r="O15" s="8">
        <f>AVERAGEA(O4:O14)</f>
        <v>2546.6717939999999</v>
      </c>
      <c r="P15" s="1">
        <f>AVERAGEA(P4:P14)</f>
        <v>1950.8147360000003</v>
      </c>
    </row>
    <row r="16" spans="2:16" s="1" customFormat="1" x14ac:dyDescent="0.2">
      <c r="C16" s="8">
        <f>STDEVA(C3:C14)</f>
        <v>25.678878102274034</v>
      </c>
      <c r="D16" s="1">
        <f t="shared" ref="D16:I16" si="4">STDEVA(D3:D14)</f>
        <v>31.335591414941895</v>
      </c>
      <c r="E16" s="8">
        <f t="shared" si="4"/>
        <v>189.61646432854425</v>
      </c>
      <c r="F16" s="1">
        <f t="shared" si="4"/>
        <v>214.21359191193741</v>
      </c>
      <c r="G16" s="8">
        <f t="shared" si="4"/>
        <v>149.66905569190999</v>
      </c>
      <c r="H16" s="1">
        <f t="shared" si="4"/>
        <v>515.76026195127588</v>
      </c>
      <c r="I16" s="8">
        <f t="shared" si="4"/>
        <v>481.05341812006122</v>
      </c>
      <c r="J16" s="1">
        <f>STDEVA(J3:J14)</f>
        <v>1237.2945661334534</v>
      </c>
      <c r="K16" s="8">
        <f t="shared" ref="K16:L16" si="5">STDEVA(K3:K14)</f>
        <v>727.88997509705382</v>
      </c>
      <c r="L16" s="1">
        <f t="shared" si="5"/>
        <v>1163.3854923448496</v>
      </c>
      <c r="M16" s="8">
        <f>STDEVA(M3:M14)</f>
        <v>804.47665005178203</v>
      </c>
      <c r="N16" s="1">
        <f t="shared" ref="N16" si="6">STDEVA(N3:N14)</f>
        <v>1635.8738586116342</v>
      </c>
      <c r="O16" s="8">
        <f>STDEVA(O4:O14)</f>
        <v>909.92204376874338</v>
      </c>
      <c r="P16" s="1">
        <f>STDEVA(P4:P14)</f>
        <v>782.60051059248428</v>
      </c>
    </row>
    <row r="17" spans="2:16" x14ac:dyDescent="0.2">
      <c r="C17" s="7">
        <f>C16/SQRT(COUNT(C3:C14))</f>
        <v>7.4128535924177505</v>
      </c>
      <c r="D17" s="7">
        <f t="shared" ref="D17:N17" si="7">D16/SQRT(COUNT(D3:D14))</f>
        <v>9.0458060693164146</v>
      </c>
      <c r="E17" s="7">
        <f t="shared" si="7"/>
        <v>54.737558361435049</v>
      </c>
      <c r="F17" s="7">
        <f t="shared" si="7"/>
        <v>61.838137477216854</v>
      </c>
      <c r="G17" s="7">
        <f t="shared" si="7"/>
        <v>43.205734796540661</v>
      </c>
      <c r="H17" s="7">
        <f t="shared" si="7"/>
        <v>148.88716303744053</v>
      </c>
      <c r="I17" s="7">
        <f t="shared" si="7"/>
        <v>138.86816022310347</v>
      </c>
      <c r="J17" s="7">
        <f t="shared" si="7"/>
        <v>357.17617541200531</v>
      </c>
      <c r="K17" s="7">
        <f t="shared" si="7"/>
        <v>242.62999169901795</v>
      </c>
      <c r="L17" s="7">
        <f t="shared" si="7"/>
        <v>387.79516411494984</v>
      </c>
      <c r="M17" s="7">
        <f t="shared" si="7"/>
        <v>359.77289516541884</v>
      </c>
      <c r="N17" s="7">
        <f t="shared" si="7"/>
        <v>731.58503009409878</v>
      </c>
      <c r="O17" s="7">
        <f>O16/SQRT(COUNT(O3:O14))</f>
        <v>643.41204750000088</v>
      </c>
      <c r="P17" s="7">
        <f>P16/SQRT(COUNT(P3:P14))</f>
        <v>553.38212800000008</v>
      </c>
    </row>
    <row r="18" spans="2:16" x14ac:dyDescent="0.2">
      <c r="B18" s="2" t="s">
        <v>10</v>
      </c>
      <c r="C18" s="7">
        <v>34.5234375</v>
      </c>
      <c r="D18">
        <v>32.541052000000001</v>
      </c>
      <c r="E18" s="7">
        <v>537.84451600000011</v>
      </c>
      <c r="F18">
        <v>53.842923000000006</v>
      </c>
      <c r="G18" s="7">
        <v>304.15521000000007</v>
      </c>
      <c r="H18">
        <v>20.303191999999999</v>
      </c>
      <c r="I18" s="7">
        <v>522.01946249999992</v>
      </c>
      <c r="J18">
        <v>37.271025000000002</v>
      </c>
      <c r="K18" s="7">
        <v>581.04216000000008</v>
      </c>
      <c r="L18">
        <v>47.682432000000006</v>
      </c>
      <c r="M18" s="7">
        <v>334.51899999999995</v>
      </c>
      <c r="N18">
        <v>102.69817350000001</v>
      </c>
      <c r="O18" s="7">
        <v>204.93611799999999</v>
      </c>
      <c r="P18">
        <v>183.89925000000002</v>
      </c>
    </row>
    <row r="19" spans="2:16" x14ac:dyDescent="0.2">
      <c r="B19" s="2" t="s">
        <v>10</v>
      </c>
      <c r="C19" s="7">
        <v>10.122328</v>
      </c>
      <c r="D19">
        <v>75</v>
      </c>
      <c r="E19" s="7">
        <v>240.02013750000003</v>
      </c>
      <c r="F19">
        <v>255.78000000000003</v>
      </c>
      <c r="G19" s="7">
        <v>448.82570000000015</v>
      </c>
      <c r="H19">
        <v>280.82192399999997</v>
      </c>
      <c r="I19" s="7">
        <v>475.99560400000007</v>
      </c>
      <c r="J19">
        <v>476.32121599999999</v>
      </c>
      <c r="K19" s="7">
        <v>257.6574</v>
      </c>
      <c r="L19">
        <v>581.75422449999996</v>
      </c>
      <c r="M19" s="7">
        <v>265.42575000000005</v>
      </c>
      <c r="N19">
        <v>1102.3992375</v>
      </c>
      <c r="O19" s="7">
        <v>363.65310799999997</v>
      </c>
      <c r="P19">
        <v>1872.3984124999997</v>
      </c>
    </row>
    <row r="20" spans="2:16" x14ac:dyDescent="0.2">
      <c r="B20" s="2" t="s">
        <v>10</v>
      </c>
      <c r="C20" s="7">
        <v>2.7561364999999998</v>
      </c>
      <c r="D20">
        <v>10.408752</v>
      </c>
      <c r="E20" s="7">
        <v>87.780822499999999</v>
      </c>
      <c r="F20">
        <v>44.824571999999996</v>
      </c>
      <c r="G20" s="7">
        <v>302.64843850000005</v>
      </c>
      <c r="H20">
        <v>54.639062500000001</v>
      </c>
      <c r="I20" s="7">
        <v>388.63687499999997</v>
      </c>
      <c r="J20">
        <v>78.291875000000005</v>
      </c>
      <c r="K20" s="7">
        <v>87.912576000000016</v>
      </c>
      <c r="L20">
        <v>100.77789600000001</v>
      </c>
      <c r="M20" s="7">
        <v>77.097383999999991</v>
      </c>
      <c r="N20">
        <v>269.07098399999995</v>
      </c>
      <c r="O20" s="7">
        <v>35.994111999999994</v>
      </c>
      <c r="P20">
        <v>477.27411200000012</v>
      </c>
    </row>
    <row r="21" spans="2:16" ht="16" thickBot="1" x14ac:dyDescent="0.25">
      <c r="B21" s="3" t="s">
        <v>10</v>
      </c>
      <c r="C21" s="7">
        <v>70.275045500000004</v>
      </c>
      <c r="D21">
        <v>44</v>
      </c>
      <c r="E21" s="7">
        <v>135.45979199999999</v>
      </c>
      <c r="F21">
        <v>37.226523500000006</v>
      </c>
      <c r="G21" s="7">
        <v>150.07901550000003</v>
      </c>
      <c r="H21">
        <v>77.035839999999993</v>
      </c>
      <c r="I21" s="7">
        <v>149.5135755</v>
      </c>
      <c r="J21">
        <v>215.6598745</v>
      </c>
      <c r="K21" s="7">
        <v>110.60896000000002</v>
      </c>
      <c r="L21">
        <v>301.17557000000005</v>
      </c>
    </row>
    <row r="22" spans="2:16" x14ac:dyDescent="0.2">
      <c r="B22" s="4" t="s">
        <v>10</v>
      </c>
      <c r="C22" s="7">
        <v>55.028021500000001</v>
      </c>
      <c r="D22">
        <v>20.556775999999999</v>
      </c>
      <c r="E22" s="7">
        <v>146.28240350000002</v>
      </c>
      <c r="F22">
        <v>36.218290500000002</v>
      </c>
      <c r="G22" s="7">
        <v>303.82659899999999</v>
      </c>
      <c r="H22">
        <v>17.125304000000003</v>
      </c>
      <c r="I22" s="7">
        <v>223.31953599999997</v>
      </c>
      <c r="J22">
        <v>16.164884999999998</v>
      </c>
      <c r="K22" s="7">
        <v>187.80160000000004</v>
      </c>
      <c r="L22">
        <v>17.324999999999999</v>
      </c>
      <c r="M22" s="7">
        <v>200.1953125</v>
      </c>
      <c r="N22">
        <v>22.076541500000005</v>
      </c>
      <c r="O22" s="7">
        <v>56.508191999999994</v>
      </c>
      <c r="P22">
        <v>52.373380500000003</v>
      </c>
    </row>
    <row r="23" spans="2:16" x14ac:dyDescent="0.2">
      <c r="B23" s="4" t="s">
        <v>10</v>
      </c>
      <c r="C23" s="7">
        <v>14.291021500000001</v>
      </c>
      <c r="D23">
        <v>14.445</v>
      </c>
      <c r="E23" s="7">
        <v>221.80401999999998</v>
      </c>
      <c r="F23">
        <v>91.237400000000008</v>
      </c>
      <c r="G23" s="7">
        <v>89.647235999999992</v>
      </c>
      <c r="H23">
        <v>85.531843500000008</v>
      </c>
      <c r="I23" s="7">
        <v>248.19159149999999</v>
      </c>
      <c r="J23">
        <v>43.069563000000002</v>
      </c>
      <c r="K23" s="7">
        <v>178.58560000000006</v>
      </c>
      <c r="L23">
        <v>18.966024999999998</v>
      </c>
      <c r="M23" s="7">
        <v>81.637488000000005</v>
      </c>
      <c r="N23">
        <v>18.423432000000002</v>
      </c>
      <c r="O23" s="7">
        <v>44.233087500000003</v>
      </c>
      <c r="P23">
        <v>37.878515999999998</v>
      </c>
    </row>
    <row r="24" spans="2:16" x14ac:dyDescent="0.2">
      <c r="B24" s="4" t="s">
        <v>10</v>
      </c>
      <c r="C24" s="7">
        <v>19.446053500000001</v>
      </c>
      <c r="D24">
        <v>46.602252</v>
      </c>
      <c r="E24" s="7">
        <v>141.12091799999999</v>
      </c>
      <c r="F24">
        <v>80.897934000000006</v>
      </c>
      <c r="G24" s="7">
        <v>96.895871999999983</v>
      </c>
      <c r="H24">
        <v>109.29635999999999</v>
      </c>
      <c r="I24" s="7">
        <v>83.665327999999974</v>
      </c>
      <c r="J24">
        <v>139.625856</v>
      </c>
      <c r="K24" s="7">
        <v>50.926615499999997</v>
      </c>
      <c r="L24">
        <v>166.63449599999998</v>
      </c>
      <c r="M24" s="7">
        <v>53.489820000000002</v>
      </c>
      <c r="N24">
        <v>329.18843899999996</v>
      </c>
      <c r="O24" s="7">
        <v>62.125749500000005</v>
      </c>
      <c r="P24">
        <v>491.75469699999996</v>
      </c>
    </row>
    <row r="25" spans="2:16" x14ac:dyDescent="0.2">
      <c r="B25" s="4" t="s">
        <v>10</v>
      </c>
      <c r="C25" s="7">
        <v>43.022195999999987</v>
      </c>
      <c r="D25">
        <v>56.41961400000001</v>
      </c>
      <c r="E25" s="7">
        <v>95.538775999999984</v>
      </c>
      <c r="F25">
        <v>1014.9231555000001</v>
      </c>
      <c r="G25" s="7">
        <v>183.96560000000002</v>
      </c>
      <c r="H25">
        <v>753.03263699999991</v>
      </c>
      <c r="I25" s="7">
        <v>106.64639999999999</v>
      </c>
      <c r="J25">
        <v>1011.5906130000001</v>
      </c>
      <c r="K25" s="7">
        <v>53.625600000000006</v>
      </c>
      <c r="L25">
        <v>1583.4887639999997</v>
      </c>
      <c r="N25">
        <v>2721.9672814999999</v>
      </c>
    </row>
    <row r="26" spans="2:16" x14ac:dyDescent="0.2">
      <c r="B26" s="4" t="s">
        <v>10</v>
      </c>
      <c r="C26" s="7">
        <v>53.031768</v>
      </c>
      <c r="D26">
        <v>1.8972640000000003</v>
      </c>
      <c r="E26" s="7">
        <v>100.20229200000001</v>
      </c>
      <c r="F26">
        <v>16.514984500000001</v>
      </c>
      <c r="G26" s="7">
        <v>461.74551800000006</v>
      </c>
      <c r="H26">
        <v>30.870950000000001</v>
      </c>
      <c r="I26" s="7">
        <v>829.01624850000007</v>
      </c>
      <c r="J26">
        <v>31.950975999999994</v>
      </c>
      <c r="K26" s="7">
        <v>628.55318049999994</v>
      </c>
      <c r="L26">
        <v>29.433500000000002</v>
      </c>
      <c r="M26" s="7">
        <v>379.82210350000008</v>
      </c>
      <c r="N26">
        <v>50.759540999999999</v>
      </c>
      <c r="O26" s="7">
        <v>162.33592400000001</v>
      </c>
      <c r="P26">
        <v>80.753697500000001</v>
      </c>
    </row>
    <row r="27" spans="2:16" x14ac:dyDescent="0.2">
      <c r="B27" s="4" t="s">
        <v>10</v>
      </c>
      <c r="C27" s="7">
        <v>79.87125300000001</v>
      </c>
      <c r="D27">
        <v>6.3206920000000011</v>
      </c>
      <c r="E27" s="7">
        <v>156.12860699999999</v>
      </c>
      <c r="F27">
        <v>16.580684999999999</v>
      </c>
      <c r="G27" s="7">
        <v>264.41020599999996</v>
      </c>
      <c r="H27">
        <v>31.063151999999999</v>
      </c>
      <c r="I27" s="7">
        <v>298.63267200000001</v>
      </c>
      <c r="J27">
        <v>35.523269999999997</v>
      </c>
      <c r="K27" s="7">
        <v>227.58324450000003</v>
      </c>
      <c r="L27">
        <v>51.932866499999989</v>
      </c>
      <c r="M27" s="7">
        <v>162.89683200000002</v>
      </c>
      <c r="N27">
        <v>79.998863499999985</v>
      </c>
      <c r="O27" s="7">
        <v>74.897824000000014</v>
      </c>
      <c r="P27">
        <v>62.445222000000001</v>
      </c>
    </row>
    <row r="28" spans="2:16" x14ac:dyDescent="0.2">
      <c r="B28" s="4" t="s">
        <v>10</v>
      </c>
      <c r="C28" s="7">
        <v>20.404496000000002</v>
      </c>
      <c r="D28">
        <v>14.856509500000001</v>
      </c>
      <c r="E28" s="7">
        <v>148.45934250000002</v>
      </c>
      <c r="F28">
        <v>4.7637449999999992</v>
      </c>
      <c r="G28" s="7">
        <v>280.94656249999997</v>
      </c>
      <c r="H28">
        <v>16.453824000000001</v>
      </c>
      <c r="I28" s="7">
        <v>187.59722200000002</v>
      </c>
      <c r="J28">
        <v>32.361409999999999</v>
      </c>
      <c r="K28" s="7">
        <v>325.04127950000003</v>
      </c>
      <c r="L28">
        <v>28.422252</v>
      </c>
      <c r="M28" s="7">
        <v>149.67839899999998</v>
      </c>
      <c r="N28">
        <v>19.492477999999998</v>
      </c>
      <c r="O28" s="7">
        <v>244.22349600000004</v>
      </c>
      <c r="P28">
        <v>37.905910500000005</v>
      </c>
    </row>
    <row r="29" spans="2:16" ht="16" thickBot="1" x14ac:dyDescent="0.25">
      <c r="B29" s="3" t="s">
        <v>10</v>
      </c>
      <c r="C29" s="7">
        <v>123.23399800000001</v>
      </c>
      <c r="D29">
        <v>32.243472000000004</v>
      </c>
      <c r="E29" s="7">
        <v>483.57000900000003</v>
      </c>
      <c r="F29">
        <v>93.837193999999982</v>
      </c>
      <c r="G29" s="7">
        <v>353.03424000000001</v>
      </c>
      <c r="H29">
        <v>90.127805500000022</v>
      </c>
      <c r="I29" s="7">
        <v>509.15831900000006</v>
      </c>
      <c r="J29">
        <v>65.356200000000001</v>
      </c>
      <c r="K29" s="7">
        <v>358.82130000000006</v>
      </c>
      <c r="L29">
        <v>101.52042949999999</v>
      </c>
      <c r="M29" s="7">
        <v>252.05685749999998</v>
      </c>
      <c r="N29">
        <v>323.01950400000004</v>
      </c>
      <c r="O29" s="7">
        <v>119.640928</v>
      </c>
      <c r="P29">
        <v>440.594154</v>
      </c>
    </row>
    <row r="30" spans="2:16" x14ac:dyDescent="0.2">
      <c r="C30" s="8">
        <f>AVERAGEA(C18:C29)</f>
        <v>43.833812916666666</v>
      </c>
      <c r="D30" s="1">
        <f t="shared" ref="D30" si="8">AVERAGEA(D18:D29)</f>
        <v>29.607615291666665</v>
      </c>
      <c r="E30" s="8">
        <f t="shared" ref="E30" si="9">AVERAGEA(E18:E29)</f>
        <v>207.85096966666666</v>
      </c>
      <c r="F30" s="1">
        <f t="shared" ref="F30" si="10">AVERAGEA(F18:F29)</f>
        <v>145.55395058333332</v>
      </c>
      <c r="G30" s="8">
        <f t="shared" ref="G30" si="11">AVERAGEA(G18:G29)</f>
        <v>270.01501645833338</v>
      </c>
      <c r="H30" s="1">
        <f t="shared" ref="H30" si="12">AVERAGEA(H18:H29)</f>
        <v>130.52515787499996</v>
      </c>
      <c r="I30" s="8">
        <f t="shared" ref="I30" si="13">AVERAGEA(I18:I29)</f>
        <v>335.19940283333335</v>
      </c>
      <c r="J30" s="1">
        <f t="shared" ref="J30" si="14">AVERAGEA(J18:J29)</f>
        <v>181.93223029166668</v>
      </c>
      <c r="K30" s="8">
        <f t="shared" ref="K30" si="15">AVERAGEA(K18:K29)</f>
        <v>254.01329300000006</v>
      </c>
      <c r="L30" s="1">
        <f t="shared" ref="L30" si="16">AVERAGEA(L18:L29)</f>
        <v>252.42612129166662</v>
      </c>
      <c r="M30" s="8">
        <f>AVERAGEA(M18:M29)</f>
        <v>195.68189464999998</v>
      </c>
      <c r="N30" s="1">
        <f t="shared" ref="N30" si="17">AVERAGEA(N18:N29)</f>
        <v>458.09949777272726</v>
      </c>
      <c r="O30" s="8">
        <f t="shared" ref="O30" si="18">AVERAGEA(O18:O29)</f>
        <v>136.85485389999999</v>
      </c>
      <c r="P30" s="1">
        <f t="shared" ref="P30" si="19">AVERAGEA(P18:P29)</f>
        <v>373.72773519999998</v>
      </c>
    </row>
    <row r="31" spans="2:16" x14ac:dyDescent="0.2">
      <c r="C31" s="8">
        <f>STDEVA(C18:C29)</f>
        <v>34.954245022221876</v>
      </c>
      <c r="D31" s="1">
        <f t="shared" ref="D31:I31" si="20">STDEVA(D18:D29)</f>
        <v>22.358690609388265</v>
      </c>
      <c r="E31" s="8">
        <f t="shared" si="20"/>
        <v>149.07350781410258</v>
      </c>
      <c r="F31" s="1">
        <f t="shared" si="20"/>
        <v>281.733495248201</v>
      </c>
      <c r="G31" s="8">
        <f t="shared" si="20"/>
        <v>121.8951064772067</v>
      </c>
      <c r="H31" s="1">
        <f t="shared" si="20"/>
        <v>209.04019229474892</v>
      </c>
      <c r="I31" s="8">
        <f t="shared" si="20"/>
        <v>218.44361364633383</v>
      </c>
      <c r="J31" s="1">
        <f>STDEVA(J18:J29)</f>
        <v>291.74186789349443</v>
      </c>
      <c r="K31" s="8">
        <f t="shared" ref="K31:L31" si="21">STDEVA(K18:K29)</f>
        <v>191.54788850858748</v>
      </c>
      <c r="L31" s="1">
        <f t="shared" si="21"/>
        <v>449.99881838918344</v>
      </c>
      <c r="M31" s="8">
        <f>STDEVA(M18:M29)</f>
        <v>111.41725976700967</v>
      </c>
      <c r="N31" s="1">
        <f t="shared" ref="N31:P31" si="22">STDEVA(N18:N29)</f>
        <v>813.74560840237393</v>
      </c>
      <c r="O31" s="8">
        <f t="shared" si="22"/>
        <v>107.07033805120557</v>
      </c>
      <c r="P31" s="1">
        <f t="shared" si="22"/>
        <v>560.03394675606148</v>
      </c>
    </row>
    <row r="32" spans="2:16" x14ac:dyDescent="0.2">
      <c r="C32" s="7">
        <f>C31/SQRT(COUNT(C18:C29))</f>
        <v>10.090421386449968</v>
      </c>
      <c r="D32" s="7">
        <f t="shared" ref="D32:P32" si="23">D31/SQRT(COUNT(D18:D29))</f>
        <v>6.4543980210289371</v>
      </c>
      <c r="E32" s="7">
        <f t="shared" si="23"/>
        <v>43.033814932756954</v>
      </c>
      <c r="F32" s="7">
        <f t="shared" si="23"/>
        <v>81.329454660641503</v>
      </c>
      <c r="G32" s="7">
        <f t="shared" si="23"/>
        <v>35.188086268756692</v>
      </c>
      <c r="H32" s="7">
        <f t="shared" si="23"/>
        <v>60.344705646412216</v>
      </c>
      <c r="I32" s="7">
        <f t="shared" si="23"/>
        <v>63.059239570732728</v>
      </c>
      <c r="J32" s="7">
        <f t="shared" si="23"/>
        <v>84.21862298109663</v>
      </c>
      <c r="K32" s="7">
        <f t="shared" si="23"/>
        <v>55.295112496568706</v>
      </c>
      <c r="L32" s="7">
        <f t="shared" si="23"/>
        <v>129.90346946600428</v>
      </c>
      <c r="M32" s="7">
        <f t="shared" si="23"/>
        <v>35.233231151839185</v>
      </c>
      <c r="N32" s="7">
        <f t="shared" si="23"/>
        <v>245.35353253365008</v>
      </c>
      <c r="O32" s="7">
        <f t="shared" si="23"/>
        <v>33.858613808600374</v>
      </c>
      <c r="P32" s="7">
        <f t="shared" si="23"/>
        <v>177.09828387626206</v>
      </c>
    </row>
    <row r="33" spans="2:16" x14ac:dyDescent="0.2">
      <c r="B33" s="5" t="s">
        <v>11</v>
      </c>
      <c r="C33" s="7">
        <v>120.85438049999999</v>
      </c>
      <c r="D33">
        <v>64.771783999999997</v>
      </c>
      <c r="E33" s="7">
        <v>476.66685600000011</v>
      </c>
      <c r="F33">
        <v>249.45228799999995</v>
      </c>
      <c r="G33" s="7">
        <v>781.6771215</v>
      </c>
      <c r="H33">
        <v>369.77212799999995</v>
      </c>
      <c r="I33" s="7">
        <v>2788.4250000000002</v>
      </c>
      <c r="J33">
        <v>1702.2442160000003</v>
      </c>
    </row>
    <row r="34" spans="2:16" x14ac:dyDescent="0.2">
      <c r="B34" s="5" t="s">
        <v>11</v>
      </c>
      <c r="C34" s="7">
        <v>19.416023999999997</v>
      </c>
      <c r="D34">
        <v>68.007712499999997</v>
      </c>
      <c r="E34" s="7">
        <v>103.20799</v>
      </c>
      <c r="F34">
        <v>223.79603399999999</v>
      </c>
      <c r="G34" s="7">
        <v>84.247841999999991</v>
      </c>
      <c r="H34">
        <v>438.39595999999995</v>
      </c>
      <c r="I34" s="7">
        <v>193.06728000000001</v>
      </c>
      <c r="J34">
        <v>1397.67012</v>
      </c>
      <c r="K34" s="7">
        <v>381.31849200000005</v>
      </c>
      <c r="L34">
        <v>1907.0687790000004</v>
      </c>
      <c r="M34" s="7">
        <v>973.41714399999978</v>
      </c>
      <c r="N34">
        <v>4110.2328195</v>
      </c>
      <c r="O34" s="7">
        <v>4110.2328195</v>
      </c>
    </row>
    <row r="35" spans="2:16" x14ac:dyDescent="0.2">
      <c r="B35" s="5" t="s">
        <v>11</v>
      </c>
      <c r="C35" s="7">
        <v>36.122687999999997</v>
      </c>
      <c r="D35">
        <v>27.140260500000007</v>
      </c>
      <c r="E35" s="7">
        <v>136</v>
      </c>
      <c r="F35">
        <v>103.56656199999999</v>
      </c>
      <c r="G35" s="7">
        <v>186.39853650000001</v>
      </c>
      <c r="H35">
        <v>161.19318150000001</v>
      </c>
      <c r="I35" s="7">
        <v>737.662464</v>
      </c>
      <c r="J35">
        <v>778.31168000000014</v>
      </c>
      <c r="K35" s="7">
        <v>899.79850349999992</v>
      </c>
      <c r="L35">
        <v>1426.36</v>
      </c>
      <c r="M35" s="7">
        <v>2118.7390104999999</v>
      </c>
      <c r="N35">
        <v>2844.4411125000001</v>
      </c>
      <c r="O35" s="7">
        <v>2844.4411125000001</v>
      </c>
    </row>
    <row r="36" spans="2:16" x14ac:dyDescent="0.2">
      <c r="B36" s="5" t="s">
        <v>11</v>
      </c>
      <c r="C36" s="7">
        <v>58.253688000000011</v>
      </c>
      <c r="D36">
        <v>12.168000000000001</v>
      </c>
      <c r="E36" s="7">
        <v>515.68128000000002</v>
      </c>
      <c r="F36">
        <v>373.42523399999999</v>
      </c>
      <c r="G36" s="7">
        <v>801.08318699999995</v>
      </c>
      <c r="H36">
        <v>535.88773800000001</v>
      </c>
      <c r="I36" s="7">
        <v>2295.6756434999998</v>
      </c>
      <c r="J36">
        <v>1811.6653230000002</v>
      </c>
    </row>
    <row r="37" spans="2:16" x14ac:dyDescent="0.2">
      <c r="B37" s="5" t="s">
        <v>11</v>
      </c>
      <c r="C37" s="7">
        <v>34.4</v>
      </c>
      <c r="D37">
        <v>57.986814499999994</v>
      </c>
      <c r="E37" s="7">
        <v>125.07854700000001</v>
      </c>
      <c r="F37">
        <v>244.60483150000002</v>
      </c>
      <c r="G37" s="7">
        <v>128.42322300000001</v>
      </c>
      <c r="H37">
        <v>262.51184999999998</v>
      </c>
      <c r="I37" s="7">
        <v>250.68878399999997</v>
      </c>
      <c r="J37">
        <v>1070.56375</v>
      </c>
      <c r="K37" s="7">
        <v>633.68928000000005</v>
      </c>
      <c r="L37">
        <v>1927.169259</v>
      </c>
      <c r="M37" s="7">
        <v>1159.4516464999997</v>
      </c>
      <c r="N37">
        <v>4040.9040400000004</v>
      </c>
    </row>
    <row r="38" spans="2:16" x14ac:dyDescent="0.2">
      <c r="B38" s="5" t="s">
        <v>11</v>
      </c>
      <c r="C38" s="7">
        <v>161.6193485</v>
      </c>
      <c r="D38">
        <v>16.901298000000001</v>
      </c>
      <c r="E38" s="7">
        <v>396.38201400000008</v>
      </c>
      <c r="F38">
        <v>101.24203999999999</v>
      </c>
      <c r="G38" s="7">
        <v>541.84718399999997</v>
      </c>
      <c r="H38">
        <v>225.58472999999998</v>
      </c>
      <c r="I38" s="7">
        <v>1088.0773755</v>
      </c>
      <c r="J38">
        <v>349.35418050000015</v>
      </c>
      <c r="K38" s="7">
        <v>2148.2364534999997</v>
      </c>
      <c r="L38">
        <v>481.49156250000004</v>
      </c>
    </row>
    <row r="39" spans="2:16" x14ac:dyDescent="0.2">
      <c r="B39" s="5" t="s">
        <v>11</v>
      </c>
      <c r="C39" s="7">
        <v>33.105363500000003</v>
      </c>
      <c r="D39">
        <v>41.155784000000004</v>
      </c>
      <c r="E39" s="7">
        <v>164.26839000000001</v>
      </c>
      <c r="F39">
        <v>452.94269199999991</v>
      </c>
      <c r="G39" s="7">
        <v>324.92760599999997</v>
      </c>
      <c r="H39">
        <v>653.80180999999982</v>
      </c>
      <c r="I39" s="7">
        <v>923.65408049999996</v>
      </c>
      <c r="J39">
        <v>1305.7836</v>
      </c>
      <c r="K39" s="7">
        <v>1428.2277425000002</v>
      </c>
      <c r="L39">
        <v>2261.9849174999999</v>
      </c>
    </row>
    <row r="40" spans="2:16" ht="16" thickBot="1" x14ac:dyDescent="0.25">
      <c r="B40" s="6" t="s">
        <v>11</v>
      </c>
      <c r="C40" s="7">
        <v>34.438575999999998</v>
      </c>
      <c r="D40">
        <v>51.548677499999989</v>
      </c>
      <c r="E40" s="7">
        <v>203.29043200000001</v>
      </c>
      <c r="F40">
        <v>623.47010399999988</v>
      </c>
      <c r="G40" s="7">
        <v>330.41340000000008</v>
      </c>
      <c r="H40">
        <v>759.54005599999982</v>
      </c>
      <c r="I40" s="7">
        <v>1034.9895999999997</v>
      </c>
      <c r="J40">
        <v>2754.5693840000004</v>
      </c>
    </row>
    <row r="41" spans="2:16" x14ac:dyDescent="0.2">
      <c r="B41" s="5" t="s">
        <v>11</v>
      </c>
      <c r="C41" s="7">
        <v>17.330607500000003</v>
      </c>
      <c r="D41">
        <v>15.610711499999999</v>
      </c>
      <c r="E41" s="7">
        <v>29.699892000000002</v>
      </c>
      <c r="F41">
        <v>194.86202399999999</v>
      </c>
      <c r="G41" s="7">
        <v>49.209811999999999</v>
      </c>
      <c r="H41">
        <v>363.30809900000003</v>
      </c>
      <c r="I41" s="7">
        <v>107.78329099999998</v>
      </c>
      <c r="J41">
        <v>889.33160800000007</v>
      </c>
      <c r="K41" s="7">
        <v>307.43861850000002</v>
      </c>
      <c r="L41">
        <v>1742.5809340000001</v>
      </c>
      <c r="M41" s="7">
        <v>870.28325000000007</v>
      </c>
      <c r="N41">
        <v>4153.6247359999998</v>
      </c>
      <c r="O41" s="7">
        <v>4153.6247359999998</v>
      </c>
    </row>
    <row r="42" spans="2:16" x14ac:dyDescent="0.2">
      <c r="B42" s="5" t="s">
        <v>11</v>
      </c>
      <c r="C42" s="7">
        <v>44.783647999999999</v>
      </c>
      <c r="D42">
        <v>2.4</v>
      </c>
      <c r="E42" s="7">
        <v>193.61994950000002</v>
      </c>
      <c r="F42">
        <v>514.90691099999992</v>
      </c>
      <c r="G42" s="7">
        <v>554.92281900000012</v>
      </c>
      <c r="H42">
        <v>905.5888695000001</v>
      </c>
      <c r="I42" s="7">
        <v>1006.4078099999999</v>
      </c>
      <c r="J42">
        <v>2515.123638</v>
      </c>
    </row>
    <row r="43" spans="2:16" x14ac:dyDescent="0.2">
      <c r="C43" s="8">
        <f>AVERAGEA(C33:C42)</f>
        <v>56.03243239999999</v>
      </c>
      <c r="D43" s="1">
        <f t="shared" ref="D43:N43" si="24">AVERAGEA(D33:D42)</f>
        <v>35.769104249999991</v>
      </c>
      <c r="E43" s="8">
        <f t="shared" si="24"/>
        <v>234.38953505000003</v>
      </c>
      <c r="F43" s="1">
        <f t="shared" si="24"/>
        <v>308.22687205</v>
      </c>
      <c r="G43" s="8">
        <f t="shared" si="24"/>
        <v>378.31507309999995</v>
      </c>
      <c r="H43" s="1">
        <f t="shared" si="24"/>
        <v>467.5584422</v>
      </c>
      <c r="I43" s="8">
        <f t="shared" si="24"/>
        <v>1042.6431328499998</v>
      </c>
      <c r="J43" s="1">
        <f t="shared" si="24"/>
        <v>1457.4617499500005</v>
      </c>
      <c r="K43" s="8">
        <f t="shared" si="24"/>
        <v>966.45151500000009</v>
      </c>
      <c r="L43" s="1">
        <f t="shared" si="24"/>
        <v>1624.4425753333335</v>
      </c>
      <c r="M43" s="8">
        <f t="shared" si="24"/>
        <v>1280.4727627499999</v>
      </c>
      <c r="N43" s="1">
        <f t="shared" si="24"/>
        <v>3787.3006769999997</v>
      </c>
      <c r="O43" s="8">
        <f>AVERAGEA(O33:O42)</f>
        <v>3702.7662226666666</v>
      </c>
      <c r="P43" s="1" t="e">
        <f>AVERAGEA(P33:P42)</f>
        <v>#DIV/0!</v>
      </c>
    </row>
    <row r="44" spans="2:16" x14ac:dyDescent="0.2">
      <c r="C44" s="8">
        <f>STDEVA(C33:C42)</f>
        <v>47.348411594611512</v>
      </c>
      <c r="D44" s="1">
        <f t="shared" ref="D44:P44" si="25">STDEVA(D33:D42)</f>
        <v>23.9430859648728</v>
      </c>
      <c r="E44" s="8">
        <f t="shared" si="25"/>
        <v>167.44718504289705</v>
      </c>
      <c r="F44" s="1">
        <f t="shared" si="25"/>
        <v>176.22566432628645</v>
      </c>
      <c r="G44" s="8">
        <f t="shared" si="25"/>
        <v>278.60273636964581</v>
      </c>
      <c r="H44" s="1">
        <f t="shared" si="25"/>
        <v>243.17693735553209</v>
      </c>
      <c r="I44" s="8">
        <f t="shared" si="25"/>
        <v>878.84937359856292</v>
      </c>
      <c r="J44" s="1">
        <f t="shared" si="25"/>
        <v>758.26599952482434</v>
      </c>
      <c r="K44" s="8">
        <f t="shared" si="25"/>
        <v>707.34785028191493</v>
      </c>
      <c r="L44" s="1">
        <f t="shared" si="25"/>
        <v>622.49685143526472</v>
      </c>
      <c r="M44" s="8">
        <f t="shared" si="25"/>
        <v>571.51115535082033</v>
      </c>
      <c r="N44" s="1">
        <f t="shared" si="25"/>
        <v>630.2849379330828</v>
      </c>
      <c r="O44" s="8">
        <f>STDEVA(O33:O42)</f>
        <v>743.64790772337392</v>
      </c>
      <c r="P44" s="1" t="e">
        <f t="shared" si="25"/>
        <v>#DIV/0!</v>
      </c>
    </row>
    <row r="45" spans="2:16" x14ac:dyDescent="0.2">
      <c r="C45" s="7">
        <f>C44/SQRT(COUNT(C33:C42))</f>
        <v>14.972882423009745</v>
      </c>
      <c r="D45" s="7">
        <f t="shared" ref="D45:P45" si="26">D44/SQRT(COUNT(D33:D42))</f>
        <v>7.5714685862208313</v>
      </c>
      <c r="E45" s="7">
        <f t="shared" si="26"/>
        <v>52.951449251923407</v>
      </c>
      <c r="F45" s="7">
        <f t="shared" si="26"/>
        <v>55.72744814473473</v>
      </c>
      <c r="G45" s="7">
        <f t="shared" si="26"/>
        <v>88.101920928351134</v>
      </c>
      <c r="H45" s="7">
        <f t="shared" si="26"/>
        <v>76.899299646756447</v>
      </c>
      <c r="I45" s="7">
        <f t="shared" si="26"/>
        <v>277.9165740783709</v>
      </c>
      <c r="J45" s="7">
        <f t="shared" si="26"/>
        <v>239.78476307625988</v>
      </c>
      <c r="K45" s="7">
        <f t="shared" si="26"/>
        <v>288.77355064088033</v>
      </c>
      <c r="L45" s="7">
        <f t="shared" si="26"/>
        <v>254.13327541758414</v>
      </c>
      <c r="M45" s="7">
        <f t="shared" si="26"/>
        <v>285.75557767541017</v>
      </c>
      <c r="N45" s="7">
        <f t="shared" si="26"/>
        <v>315.1424689665414</v>
      </c>
      <c r="O45" s="7">
        <f t="shared" si="26"/>
        <v>429.34531970639193</v>
      </c>
      <c r="P45" s="7" t="e">
        <f t="shared" si="26"/>
        <v>#DIV/0!</v>
      </c>
    </row>
  </sheetData>
  <mergeCells count="7">
    <mergeCell ref="O1:P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IGBMC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RIMA</dc:creator>
  <cp:lastModifiedBy>Microsoft Office User</cp:lastModifiedBy>
  <dcterms:created xsi:type="dcterms:W3CDTF">2020-01-09T11:42:50Z</dcterms:created>
  <dcterms:modified xsi:type="dcterms:W3CDTF">2020-06-20T14:42:08Z</dcterms:modified>
</cp:coreProperties>
</file>