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図表\"/>
    </mc:Choice>
  </mc:AlternateContent>
  <xr:revisionPtr revIDLastSave="0" documentId="13_ncr:1_{1FE4E5CD-F00E-4648-9F79-EFA2F27D74E2}" xr6:coauthVersionLast="45" xr6:coauthVersionMax="45" xr10:uidLastSave="{00000000-0000-0000-0000-000000000000}"/>
  <bookViews>
    <workbookView xWindow="32130" yWindow="60" windowWidth="26070" windowHeight="15510" xr2:uid="{54FF5D6C-35FE-4F13-8F74-62D72C8EB494}"/>
  </bookViews>
  <sheets>
    <sheet name="Figure 3 (a)" sheetId="2" r:id="rId1"/>
    <sheet name="Figure3 (b)" sheetId="1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3" i="1"/>
  <c r="G8" i="2"/>
  <c r="F8" i="2"/>
  <c r="D8" i="2"/>
  <c r="G7" i="2"/>
  <c r="F7" i="2"/>
  <c r="D7" i="2"/>
  <c r="G6" i="2"/>
  <c r="F6" i="2"/>
  <c r="D6" i="2"/>
  <c r="G5" i="2"/>
  <c r="F5" i="2"/>
  <c r="D5" i="2"/>
  <c r="G4" i="2"/>
  <c r="F4" i="2"/>
  <c r="D4" i="2"/>
  <c r="E3" i="2"/>
  <c r="G3" i="2"/>
  <c r="F3" i="2"/>
  <c r="D3" i="2"/>
  <c r="H10" i="1"/>
  <c r="G10" i="1"/>
  <c r="C10" i="1"/>
  <c r="H9" i="1"/>
  <c r="G9" i="1"/>
  <c r="C9" i="1"/>
  <c r="H8" i="1"/>
  <c r="G8" i="1"/>
  <c r="C8" i="1"/>
  <c r="H7" i="1"/>
  <c r="G7" i="1"/>
  <c r="C7" i="1"/>
  <c r="H6" i="1"/>
  <c r="G6" i="1"/>
  <c r="C6" i="1"/>
  <c r="H5" i="1"/>
  <c r="G5" i="1"/>
  <c r="C5" i="1"/>
  <c r="H4" i="1"/>
  <c r="G4" i="1"/>
  <c r="C4" i="1"/>
  <c r="H3" i="1"/>
  <c r="G3" i="1"/>
  <c r="C3" i="1"/>
</calcChain>
</file>

<file path=xl/sharedStrings.xml><?xml version="1.0" encoding="utf-8"?>
<sst xmlns="http://schemas.openxmlformats.org/spreadsheetml/2006/main" count="25" uniqueCount="22">
  <si>
    <t>K</t>
    <phoneticPr fontId="2"/>
  </si>
  <si>
    <t>No treatment</t>
    <phoneticPr fontId="2"/>
  </si>
  <si>
    <t>Wet-heating</t>
    <phoneticPr fontId="2"/>
  </si>
  <si>
    <t>Autoclave</t>
    <phoneticPr fontId="2"/>
  </si>
  <si>
    <r>
      <t>N</t>
    </r>
    <r>
      <rPr>
        <sz val="11"/>
        <rFont val="ＭＳ Ｐゴシック"/>
        <family val="3"/>
        <charset val="128"/>
      </rPr>
      <t>ON</t>
    </r>
    <phoneticPr fontId="2"/>
  </si>
  <si>
    <t>.</t>
    <phoneticPr fontId="2"/>
  </si>
  <si>
    <r>
      <t>W</t>
    </r>
    <r>
      <rPr>
        <sz val="11"/>
        <rFont val="ＭＳ Ｐゴシック"/>
        <family val="3"/>
        <charset val="128"/>
      </rPr>
      <t>et-heating</t>
    </r>
    <phoneticPr fontId="2"/>
  </si>
  <si>
    <t>AC</t>
    <phoneticPr fontId="2"/>
  </si>
  <si>
    <t>DH</t>
    <phoneticPr fontId="2"/>
  </si>
  <si>
    <t>x10-9</t>
    <phoneticPr fontId="2"/>
  </si>
  <si>
    <t>Fractinal content</t>
    <phoneticPr fontId="2"/>
  </si>
  <si>
    <t>Treatment time(min)</t>
    <phoneticPr fontId="2"/>
  </si>
  <si>
    <t>II</t>
    <phoneticPr fontId="1"/>
  </si>
  <si>
    <t>I</t>
    <phoneticPr fontId="1"/>
  </si>
  <si>
    <t>II/I</t>
    <phoneticPr fontId="1"/>
  </si>
  <si>
    <t>Dry heating</t>
    <phoneticPr fontId="2"/>
  </si>
  <si>
    <r>
      <t xml:space="preserve">treatment temperature </t>
    </r>
    <r>
      <rPr>
        <sz val="11"/>
        <color theme="1"/>
        <rFont val="游ゴシック"/>
        <family val="2"/>
        <charset val="128"/>
        <scheme val="minor"/>
      </rPr>
      <t>(</t>
    </r>
    <r>
      <rPr>
        <vertAlign val="superscript"/>
        <sz val="11"/>
        <rFont val="ＭＳ Ｐゴシック"/>
        <family val="3"/>
        <charset val="128"/>
      </rPr>
      <t>o</t>
    </r>
    <r>
      <rPr>
        <sz val="11"/>
        <rFont val="ＭＳ Ｐゴシック"/>
        <family val="3"/>
        <charset val="128"/>
      </rPr>
      <t>C)</t>
    </r>
    <phoneticPr fontId="2"/>
  </si>
  <si>
    <t>II</t>
    <phoneticPr fontId="2"/>
  </si>
  <si>
    <t>I</t>
    <phoneticPr fontId="2"/>
  </si>
  <si>
    <t>II/I</t>
    <phoneticPr fontId="2"/>
  </si>
  <si>
    <t>content</t>
    <phoneticPr fontId="2"/>
  </si>
  <si>
    <t>Wet heating
@ 95oC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</si>
</sst>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0.000_);[Red]\(0.00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Symbol"/>
      <family val="1"/>
      <charset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76" fontId="5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/>
    <xf numFmtId="0" fontId="0" fillId="0" borderId="12" xfId="0" applyBorder="1" applyAlignment="1"/>
    <xf numFmtId="176" fontId="0" fillId="0" borderId="1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16" xfId="0" applyBorder="1" applyAlignment="1"/>
    <xf numFmtId="0" fontId="4" fillId="0" borderId="10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76" fontId="4" fillId="0" borderId="10" xfId="0" applyNumberFormat="1" applyFont="1" applyBorder="1" applyAlignment="1"/>
    <xf numFmtId="176" fontId="4" fillId="0" borderId="0" xfId="0" applyNumberFormat="1" applyFont="1" applyAlignment="1"/>
    <xf numFmtId="176" fontId="0" fillId="0" borderId="0" xfId="0" applyNumberFormat="1" applyAlignment="1"/>
    <xf numFmtId="0" fontId="0" fillId="0" borderId="7" xfId="0" applyBorder="1">
      <alignment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/>
    <xf numFmtId="177" fontId="6" fillId="0" borderId="12" xfId="0" applyNumberFormat="1" applyFont="1" applyBorder="1" applyAlignment="1"/>
    <xf numFmtId="178" fontId="6" fillId="0" borderId="12" xfId="0" applyNumberFormat="1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/>
    <xf numFmtId="177" fontId="6" fillId="0" borderId="10" xfId="0" applyNumberFormat="1" applyFont="1" applyBorder="1" applyAlignment="1"/>
    <xf numFmtId="178" fontId="6" fillId="0" borderId="10" xfId="0" applyNumberFormat="1" applyFont="1" applyBorder="1" applyAlignment="1"/>
    <xf numFmtId="178" fontId="0" fillId="0" borderId="0" xfId="0" applyNumberFormat="1" applyAlignment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176" fontId="0" fillId="0" borderId="6" xfId="0" applyNumberFormat="1" applyBorder="1" applyAlignment="1"/>
    <xf numFmtId="176" fontId="0" fillId="0" borderId="10" xfId="0" applyNumberFormat="1" applyBorder="1" applyAlignment="1"/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8" xfId="0" applyFont="1" applyBorder="1" applyAlignment="1"/>
    <xf numFmtId="0" fontId="0" fillId="0" borderId="5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177" fontId="6" fillId="0" borderId="6" xfId="0" applyNumberFormat="1" applyFont="1" applyBorder="1" applyAlignment="1"/>
    <xf numFmtId="178" fontId="6" fillId="0" borderId="6" xfId="0" applyNumberFormat="1" applyFont="1" applyBorder="1" applyAlignment="1"/>
    <xf numFmtId="177" fontId="6" fillId="0" borderId="1" xfId="0" applyNumberFormat="1" applyFont="1" applyBorder="1" applyAlignment="1"/>
    <xf numFmtId="177" fontId="6" fillId="0" borderId="11" xfId="0" applyNumberFormat="1" applyFont="1" applyBorder="1" applyAlignment="1"/>
    <xf numFmtId="177" fontId="6" fillId="0" borderId="7" xfId="0" applyNumberFormat="1" applyFont="1" applyBorder="1" applyAlignment="1"/>
    <xf numFmtId="178" fontId="6" fillId="0" borderId="17" xfId="0" applyNumberFormat="1" applyFont="1" applyBorder="1" applyAlignment="1"/>
    <xf numFmtId="178" fontId="6" fillId="0" borderId="0" xfId="0" applyNumberFormat="1" applyFont="1" applyBorder="1" applyAlignment="1"/>
    <xf numFmtId="178" fontId="6" fillId="0" borderId="9" xfId="0" applyNumberFormat="1" applyFont="1" applyBorder="1" applyAlignment="1"/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/>
    <xf numFmtId="176" fontId="6" fillId="0" borderId="13" xfId="0" applyNumberFormat="1" applyFont="1" applyBorder="1" applyAlignment="1"/>
    <xf numFmtId="176" fontId="6" fillId="0" borderId="19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7410827662655"/>
          <c:y val="5.7653852092017913E-2"/>
          <c:w val="0.79038301628225671"/>
          <c:h val="0.75034460398332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[1]処理時間!$A$4</c:f>
              <c:strCache>
                <c:ptCount val="1"/>
                <c:pt idx="0">
                  <c:v>Wet heat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square"/>
            <c:size val="10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[1]処理時間!$B$4:$B$9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30</c:v>
                </c:pt>
                <c:pt idx="4">
                  <c:v>90</c:v>
                </c:pt>
                <c:pt idx="5">
                  <c:v>180</c:v>
                </c:pt>
              </c:numCache>
            </c:numRef>
          </c:xVal>
          <c:yVal>
            <c:numRef>
              <c:f>[1]処理時間!$I$4:$I$9</c:f>
              <c:numCache>
                <c:formatCode>0.00_ </c:formatCode>
                <c:ptCount val="6"/>
                <c:pt idx="0">
                  <c:v>1.0043343827065512</c:v>
                </c:pt>
                <c:pt idx="1">
                  <c:v>1.0319768853287088</c:v>
                </c:pt>
                <c:pt idx="2">
                  <c:v>1.0973123561683926</c:v>
                </c:pt>
                <c:pt idx="3">
                  <c:v>1.1937785707455908</c:v>
                </c:pt>
                <c:pt idx="4">
                  <c:v>1.2370664890838816</c:v>
                </c:pt>
                <c:pt idx="5">
                  <c:v>1.234931267093472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15-4638-BA56-104F53B2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55680"/>
        <c:axId val="135214592"/>
      </c:scatterChart>
      <c:valAx>
        <c:axId val="134855680"/>
        <c:scaling>
          <c:logBase val="10"/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 sz="1600" b="1"/>
                </a:pPr>
                <a:r>
                  <a:rPr lang="en-US" sz="1600" b="1"/>
                  <a:t>Treatment time (min)</a:t>
                </a:r>
              </a:p>
            </c:rich>
          </c:tx>
          <c:layout>
            <c:manualLayout>
              <c:xMode val="edge"/>
              <c:yMode val="edge"/>
              <c:x val="0.3236417605866293"/>
              <c:y val="0.90888003705419174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5214592"/>
        <c:crosses val="autoZero"/>
        <c:crossBetween val="midCat"/>
        <c:minorUnit val="10"/>
      </c:valAx>
      <c:valAx>
        <c:axId val="135214592"/>
        <c:scaling>
          <c:orientation val="minMax"/>
          <c:max val="1.4"/>
          <c:min val="0.70000000000000007"/>
        </c:scaling>
        <c:delete val="0"/>
        <c:axPos val="l"/>
        <c:title>
          <c:tx>
            <c:rich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0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II / I</a:t>
                </a:r>
              </a:p>
            </c:rich>
          </c:tx>
          <c:layout>
            <c:manualLayout>
              <c:xMode val="edge"/>
              <c:yMode val="edge"/>
              <c:x val="3.5049822312034005E-4"/>
              <c:y val="0.3701877649909146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1348556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6980372255963"/>
          <c:y val="5.9367315927614309E-2"/>
          <c:w val="0.78630687545450062"/>
          <c:h val="0.7264650794390346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[1]処理温度!$A$14</c:f>
              <c:strCache>
                <c:ptCount val="1"/>
                <c:pt idx="0">
                  <c:v>AC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[1]処理温度!$B$9</c:f>
              <c:numCache>
                <c:formatCode>General</c:formatCode>
                <c:ptCount val="1"/>
                <c:pt idx="0">
                  <c:v>121</c:v>
                </c:pt>
              </c:numCache>
            </c:numRef>
          </c:xVal>
          <c:yVal>
            <c:numRef>
              <c:f>[1]処理温度!$J$9</c:f>
              <c:numCache>
                <c:formatCode>0.00_ </c:formatCode>
                <c:ptCount val="1"/>
                <c:pt idx="0">
                  <c:v>1.64039061967977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1-43A2-B22C-E0312F697D8B}"/>
            </c:ext>
          </c:extLst>
        </c:ser>
        <c:ser>
          <c:idx val="1"/>
          <c:order val="1"/>
          <c:tx>
            <c:strRef>
              <c:f>[1]処理温度!$A$13</c:f>
              <c:strCache>
                <c:ptCount val="1"/>
                <c:pt idx="0">
                  <c:v>Wet-heating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[1]処理温度!$B$4:$B$8</c:f>
              <c:numCache>
                <c:formatCode>General</c:formatCode>
                <c:ptCount val="5"/>
                <c:pt idx="0">
                  <c:v>37</c:v>
                </c:pt>
                <c:pt idx="1">
                  <c:v>50</c:v>
                </c:pt>
                <c:pt idx="2">
                  <c:v>60</c:v>
                </c:pt>
                <c:pt idx="3">
                  <c:v>80</c:v>
                </c:pt>
                <c:pt idx="4">
                  <c:v>95</c:v>
                </c:pt>
              </c:numCache>
            </c:numRef>
          </c:xVal>
          <c:yVal>
            <c:numRef>
              <c:f>[1]処理温度!$J$4:$J$8</c:f>
              <c:numCache>
                <c:formatCode>0.00_ </c:formatCode>
                <c:ptCount val="5"/>
                <c:pt idx="0">
                  <c:v>0.92461733076437458</c:v>
                </c:pt>
                <c:pt idx="1">
                  <c:v>0.93474907468847213</c:v>
                </c:pt>
                <c:pt idx="2">
                  <c:v>1.0639738030124162</c:v>
                </c:pt>
                <c:pt idx="3">
                  <c:v>1.2504676780989459</c:v>
                </c:pt>
                <c:pt idx="4">
                  <c:v>1.5474903929680943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1-43A2-B22C-E0312F697D8B}"/>
            </c:ext>
          </c:extLst>
        </c:ser>
        <c:ser>
          <c:idx val="2"/>
          <c:order val="2"/>
          <c:tx>
            <c:strRef>
              <c:f>[1]処理温度!$A$15</c:f>
              <c:strCache>
                <c:ptCount val="1"/>
                <c:pt idx="0">
                  <c:v>DH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[1]処理温度!$B$10</c:f>
              <c:numCache>
                <c:formatCode>General</c:formatCode>
                <c:ptCount val="1"/>
                <c:pt idx="0">
                  <c:v>180</c:v>
                </c:pt>
              </c:numCache>
            </c:numRef>
          </c:xVal>
          <c:yVal>
            <c:numRef>
              <c:f>[1]処理温度!$J$10</c:f>
              <c:numCache>
                <c:formatCode>0.00_ </c:formatCode>
                <c:ptCount val="1"/>
                <c:pt idx="0">
                  <c:v>0.95344875699224296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21-43A2-B22C-E0312F697D8B}"/>
            </c:ext>
          </c:extLst>
        </c:ser>
        <c:ser>
          <c:idx val="3"/>
          <c:order val="3"/>
          <c:tx>
            <c:strRef>
              <c:f>[1]処理温度!$A$12</c:f>
              <c:strCache>
                <c:ptCount val="1"/>
                <c:pt idx="0">
                  <c:v>NON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11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[1]処理温度!$B$3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[1]処理温度!$J$3</c:f>
              <c:numCache>
                <c:formatCode>0.00_ </c:formatCode>
                <c:ptCount val="1"/>
                <c:pt idx="0">
                  <c:v>0.91665320390056493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21-43A2-B22C-E0312F697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57120"/>
        <c:axId val="212360576"/>
      </c:scatterChart>
      <c:valAx>
        <c:axId val="21235712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/>
                </a:pPr>
                <a:r>
                  <a:rPr lang="en-US" sz="1600" b="1" i="0"/>
                  <a:t>Treatment temperature (</a:t>
                </a:r>
                <a:r>
                  <a:rPr lang="en-US" sz="1600" b="1" i="0" baseline="30000"/>
                  <a:t>o</a:t>
                </a:r>
                <a:r>
                  <a:rPr lang="en-US" sz="1600" b="1" i="0"/>
                  <a:t>C)</a:t>
                </a:r>
              </a:p>
            </c:rich>
          </c:tx>
          <c:layout>
            <c:manualLayout>
              <c:xMode val="edge"/>
              <c:yMode val="edge"/>
              <c:x val="0.30677648422781506"/>
              <c:y val="0.8766727407481709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212360576"/>
        <c:crosses val="autoZero"/>
        <c:crossBetween val="midCat"/>
        <c:majorUnit val="20"/>
      </c:valAx>
      <c:valAx>
        <c:axId val="212360576"/>
        <c:scaling>
          <c:orientation val="minMax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0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II / I</a:t>
                </a:r>
              </a:p>
            </c:rich>
          </c:tx>
          <c:layout>
            <c:manualLayout>
              <c:xMode val="edge"/>
              <c:yMode val="edge"/>
              <c:x val="1.5215457735142774E-3"/>
              <c:y val="0.3691677487682461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/>
            </a:pPr>
            <a:endParaRPr lang="ja-JP"/>
          </a:p>
        </c:txPr>
        <c:crossAx val="212357120"/>
        <c:crosses val="autoZero"/>
        <c:crossBetween val="midCat"/>
        <c:majorUnit val="0.2"/>
      </c:valAx>
      <c:spPr>
        <a:ln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14794865361101489"/>
          <c:y val="0.27598708612127709"/>
          <c:w val="0.25636361463921714"/>
          <c:h val="0.23857774820400968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9</xdr:row>
      <xdr:rowOff>200026</xdr:rowOff>
    </xdr:from>
    <xdr:to>
      <xdr:col>5</xdr:col>
      <xdr:colOff>1066800</xdr:colOff>
      <xdr:row>25</xdr:row>
      <xdr:rowOff>142876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C99D41B-0171-40B2-A5BB-B0BC43E1C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1285874</xdr:colOff>
      <xdr:row>12</xdr:row>
      <xdr:rowOff>95251</xdr:rowOff>
    </xdr:from>
    <xdr:to>
      <xdr:col>7</xdr:col>
      <xdr:colOff>9524</xdr:colOff>
      <xdr:row>29</xdr:row>
      <xdr:rowOff>104776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6E8E898-8362-459B-984A-1DE250291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oko%20HASHIMOTO/Documents/&#29983;&#29289;&#30740;&#26178;&#20195;&#12487;&#12540;&#12479;/&#23455;&#39443;&#12487;&#12540;&#12479;/NMR/NMR&#29105;&#20966;&#29702;&#12500;&#12540;&#12463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温度"/>
      <sheetName val="処理時間"/>
    </sheetNames>
    <sheetDataSet>
      <sheetData sheetId="0">
        <row r="1">
          <cell r="D1" t="str">
            <v>b</v>
          </cell>
          <cell r="G1" t="str">
            <v>a</v>
          </cell>
        </row>
        <row r="3">
          <cell r="B3">
            <v>0</v>
          </cell>
          <cell r="J3">
            <v>0.91665320390056493</v>
          </cell>
        </row>
        <row r="4">
          <cell r="B4">
            <v>37</v>
          </cell>
          <cell r="C4">
            <v>310</v>
          </cell>
          <cell r="F4">
            <v>0.48041619286321019</v>
          </cell>
          <cell r="I4">
            <v>0.51958380713678975</v>
          </cell>
          <cell r="J4">
            <v>0.92461733076437458</v>
          </cell>
        </row>
        <row r="5">
          <cell r="B5">
            <v>50</v>
          </cell>
          <cell r="C5">
            <v>323</v>
          </cell>
          <cell r="F5">
            <v>0.48313710905326718</v>
          </cell>
          <cell r="I5">
            <v>0.51686289094673277</v>
          </cell>
          <cell r="J5">
            <v>0.93474907468847213</v>
          </cell>
        </row>
        <row r="6">
          <cell r="B6">
            <v>60</v>
          </cell>
          <cell r="C6">
            <v>333</v>
          </cell>
          <cell r="F6">
            <v>0.51549772650191705</v>
          </cell>
          <cell r="I6">
            <v>0.48450227349808289</v>
          </cell>
          <cell r="J6">
            <v>1.0639738030124162</v>
          </cell>
        </row>
        <row r="7">
          <cell r="B7">
            <v>80</v>
          </cell>
          <cell r="C7">
            <v>353</v>
          </cell>
          <cell r="F7">
            <v>0.55564791721659501</v>
          </cell>
          <cell r="I7">
            <v>0.44435208278340499</v>
          </cell>
          <cell r="J7">
            <v>1.2504676780989459</v>
          </cell>
        </row>
        <row r="8">
          <cell r="B8">
            <v>95</v>
          </cell>
          <cell r="C8">
            <v>368</v>
          </cell>
          <cell r="F8">
            <v>0.60745681210012537</v>
          </cell>
          <cell r="I8">
            <v>0.39254318789987458</v>
          </cell>
          <cell r="J8">
            <v>1.5474903929680943</v>
          </cell>
        </row>
        <row r="9">
          <cell r="B9">
            <v>121</v>
          </cell>
          <cell r="C9">
            <v>394</v>
          </cell>
          <cell r="F9">
            <v>0.62126815913272659</v>
          </cell>
          <cell r="I9">
            <v>0.37873184086727341</v>
          </cell>
          <cell r="J9">
            <v>1.64039061967977</v>
          </cell>
        </row>
        <row r="10">
          <cell r="A10" t="str">
            <v>Dry heating</v>
          </cell>
          <cell r="B10">
            <v>180</v>
          </cell>
          <cell r="J10">
            <v>0.95344875699224296</v>
          </cell>
        </row>
        <row r="12">
          <cell r="A12" t="str">
            <v>NON</v>
          </cell>
        </row>
        <row r="13">
          <cell r="A13" t="str">
            <v>Wet-heating</v>
          </cell>
        </row>
        <row r="14">
          <cell r="A14" t="str">
            <v>AC</v>
          </cell>
        </row>
        <row r="15">
          <cell r="A15" t="str">
            <v>DH</v>
          </cell>
        </row>
      </sheetData>
      <sheetData sheetId="1">
        <row r="1">
          <cell r="C1" t="str">
            <v>b</v>
          </cell>
          <cell r="F1" t="str">
            <v>a</v>
          </cell>
        </row>
        <row r="3">
          <cell r="A3" t="str">
            <v>No treatment</v>
          </cell>
          <cell r="B3">
            <v>0</v>
          </cell>
          <cell r="I3">
            <v>0.62347319542009205</v>
          </cell>
          <cell r="J3">
            <v>50.486469331001352</v>
          </cell>
        </row>
        <row r="4">
          <cell r="A4" t="str">
            <v>Wet heat</v>
          </cell>
          <cell r="B4">
            <v>3</v>
          </cell>
          <cell r="E4">
            <v>0.50108125239579493</v>
          </cell>
          <cell r="H4">
            <v>0.49891874760420513</v>
          </cell>
          <cell r="I4">
            <v>1.0043343827065512</v>
          </cell>
          <cell r="J4">
            <v>81.327148276871114</v>
          </cell>
        </row>
        <row r="5">
          <cell r="B5">
            <v>5</v>
          </cell>
          <cell r="E5">
            <v>0.50786841758870094</v>
          </cell>
          <cell r="H5">
            <v>0.49213158241129895</v>
          </cell>
          <cell r="I5">
            <v>1.0319768853287088</v>
          </cell>
          <cell r="J5">
            <v>83.565532173913155</v>
          </cell>
        </row>
        <row r="6">
          <cell r="B6">
            <v>10</v>
          </cell>
          <cell r="E6">
            <v>0.52319929978054713</v>
          </cell>
          <cell r="H6">
            <v>0.47680070021945276</v>
          </cell>
          <cell r="I6">
            <v>1.0973123561683926</v>
          </cell>
          <cell r="J6">
            <v>88.85614814426242</v>
          </cell>
        </row>
        <row r="7">
          <cell r="B7">
            <v>30</v>
          </cell>
          <cell r="E7">
            <v>0.54416548081234373</v>
          </cell>
          <cell r="H7">
            <v>0.45583451918765616</v>
          </cell>
          <cell r="I7">
            <v>1.1937785707455908</v>
          </cell>
          <cell r="J7">
            <v>96.667612405284871</v>
          </cell>
        </row>
        <row r="8">
          <cell r="B8">
            <v>90</v>
          </cell>
          <cell r="E8">
            <v>0.55298601768000299</v>
          </cell>
          <cell r="H8">
            <v>0.44701398231999701</v>
          </cell>
          <cell r="I8">
            <v>1.2370664890838816</v>
          </cell>
          <cell r="J8">
            <v>100.1729020915824</v>
          </cell>
        </row>
        <row r="9">
          <cell r="B9">
            <v>180</v>
          </cell>
          <cell r="E9">
            <v>0.55255894679011763</v>
          </cell>
          <cell r="H9">
            <v>0.44744105320988237</v>
          </cell>
          <cell r="I9">
            <v>1.234931267093472</v>
          </cell>
          <cell r="J9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9B9E-FFF1-4CE7-838F-21C32B9C9D4E}">
  <dimension ref="A1:H39"/>
  <sheetViews>
    <sheetView tabSelected="1" workbookViewId="0">
      <selection activeCell="H13" sqref="H13"/>
    </sheetView>
  </sheetViews>
  <sheetFormatPr defaultColWidth="13" defaultRowHeight="18.75" x14ac:dyDescent="0.4"/>
  <cols>
    <col min="1" max="1" width="17.625" style="8" bestFit="1" customWidth="1"/>
    <col min="2" max="3" width="13" style="8"/>
    <col min="4" max="4" width="15.5" style="8" bestFit="1" customWidth="1"/>
    <col min="5" max="5" width="13" style="8"/>
    <col min="6" max="6" width="15.5" style="8" bestFit="1" customWidth="1"/>
    <col min="7" max="16384" width="13" style="8"/>
  </cols>
  <sheetData>
    <row r="1" spans="1:8" ht="19.5" thickBot="1" x14ac:dyDescent="0.45">
      <c r="A1" s="1"/>
      <c r="B1" s="36" t="s">
        <v>11</v>
      </c>
      <c r="C1" s="5" t="s">
        <v>12</v>
      </c>
      <c r="D1" s="4"/>
      <c r="E1" s="5" t="s">
        <v>13</v>
      </c>
      <c r="F1" s="3"/>
      <c r="G1" s="65" t="s">
        <v>14</v>
      </c>
    </row>
    <row r="2" spans="1:8" ht="19.5" thickBot="1" x14ac:dyDescent="0.45">
      <c r="A2" s="9"/>
      <c r="B2" s="37"/>
      <c r="C2" s="25" t="s">
        <v>9</v>
      </c>
      <c r="D2" s="51" t="s">
        <v>10</v>
      </c>
      <c r="E2" s="25" t="s">
        <v>9</v>
      </c>
      <c r="F2" s="26" t="s">
        <v>10</v>
      </c>
      <c r="G2" s="24"/>
    </row>
    <row r="3" spans="1:8" x14ac:dyDescent="0.4">
      <c r="A3" s="55" t="s">
        <v>21</v>
      </c>
      <c r="B3" s="56">
        <v>3</v>
      </c>
      <c r="C3" s="57">
        <v>1.932026</v>
      </c>
      <c r="D3" s="59">
        <f>C3/(C3+E3)</f>
        <v>0.50108125239579493</v>
      </c>
      <c r="E3" s="58">
        <f>1.923688</f>
        <v>1.9236880000000001</v>
      </c>
      <c r="F3" s="62">
        <f>E3/(E3+C3)</f>
        <v>0.49891874760420513</v>
      </c>
      <c r="G3" s="66">
        <f>C3/E3</f>
        <v>1.0043343827065512</v>
      </c>
      <c r="H3" s="23"/>
    </row>
    <row r="4" spans="1:8" x14ac:dyDescent="0.4">
      <c r="A4" s="30"/>
      <c r="B4" s="27">
        <v>5</v>
      </c>
      <c r="C4" s="28">
        <v>2.4230260000000001</v>
      </c>
      <c r="D4" s="60">
        <f>C4/(C4+E4)</f>
        <v>0.50786841758870094</v>
      </c>
      <c r="E4" s="29">
        <v>2.3479459999999999</v>
      </c>
      <c r="F4" s="63">
        <f>E4/(E4+C4)</f>
        <v>0.49213158241129895</v>
      </c>
      <c r="G4" s="67">
        <f>C4/E4</f>
        <v>1.0319768853287088</v>
      </c>
      <c r="H4" s="23"/>
    </row>
    <row r="5" spans="1:8" x14ac:dyDescent="0.4">
      <c r="A5" s="30"/>
      <c r="B5" s="27">
        <v>10</v>
      </c>
      <c r="C5" s="28">
        <v>1.1548620000000001</v>
      </c>
      <c r="D5" s="60">
        <f>C5/(C5+E5)</f>
        <v>0.52319929978054713</v>
      </c>
      <c r="E5" s="29">
        <v>1.052446</v>
      </c>
      <c r="F5" s="63">
        <f>E5/(E5+C5)</f>
        <v>0.47680070021945276</v>
      </c>
      <c r="G5" s="67">
        <f>C5/E5</f>
        <v>1.0973123561683926</v>
      </c>
      <c r="H5" s="23"/>
    </row>
    <row r="6" spans="1:8" x14ac:dyDescent="0.4">
      <c r="A6" s="30"/>
      <c r="B6" s="27">
        <v>30</v>
      </c>
      <c r="C6" s="28">
        <v>2.3471739999999999</v>
      </c>
      <c r="D6" s="60">
        <f>C6/(C6+E6)</f>
        <v>0.54416548081234373</v>
      </c>
      <c r="E6" s="29">
        <v>1.966172</v>
      </c>
      <c r="F6" s="63">
        <f>E6/(E6+C6)</f>
        <v>0.45583451918765616</v>
      </c>
      <c r="G6" s="67">
        <f>C6/E6</f>
        <v>1.1937785707455908</v>
      </c>
      <c r="H6" s="23"/>
    </row>
    <row r="7" spans="1:8" x14ac:dyDescent="0.4">
      <c r="A7" s="30"/>
      <c r="B7" s="27">
        <v>90</v>
      </c>
      <c r="C7" s="28">
        <v>1.1368739999999999</v>
      </c>
      <c r="D7" s="60">
        <f>C7/(C7+E7)</f>
        <v>0.55298601768000299</v>
      </c>
      <c r="E7" s="29">
        <v>0.91900800000000005</v>
      </c>
      <c r="F7" s="63">
        <f>E7/(E7+C7)</f>
        <v>0.44701398231999701</v>
      </c>
      <c r="G7" s="67">
        <f>C7/E7</f>
        <v>1.2370664890838816</v>
      </c>
      <c r="H7" s="23"/>
    </row>
    <row r="8" spans="1:8" ht="19.5" thickBot="1" x14ac:dyDescent="0.45">
      <c r="A8" s="47"/>
      <c r="B8" s="32">
        <v>180</v>
      </c>
      <c r="C8" s="33">
        <v>0.96312660000000005</v>
      </c>
      <c r="D8" s="61">
        <f>C8/(C8+E8)</f>
        <v>0.55255894679011763</v>
      </c>
      <c r="E8" s="34">
        <v>0.77990300000000001</v>
      </c>
      <c r="F8" s="64">
        <f>E8/(E8+C8)</f>
        <v>0.44744105320988237</v>
      </c>
      <c r="G8" s="68">
        <f>C8/E8</f>
        <v>1.234931267093472</v>
      </c>
    </row>
    <row r="9" spans="1:8" x14ac:dyDescent="0.4">
      <c r="E9" s="35"/>
      <c r="F9" s="35"/>
    </row>
    <row r="37" spans="5:7" x14ac:dyDescent="0.4">
      <c r="F37" s="7"/>
      <c r="G37" s="7"/>
    </row>
    <row r="38" spans="5:7" x14ac:dyDescent="0.4">
      <c r="E38" s="7"/>
    </row>
    <row r="39" spans="5:7" x14ac:dyDescent="0.4">
      <c r="E39" s="7"/>
    </row>
  </sheetData>
  <mergeCells count="6">
    <mergeCell ref="A1:A2"/>
    <mergeCell ref="B1:B2"/>
    <mergeCell ref="G1:G2"/>
    <mergeCell ref="A3:A8"/>
    <mergeCell ref="C1:D1"/>
    <mergeCell ref="E1:F1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9C0D-098D-4195-9D9C-9F8E7555316C}">
  <dimension ref="A1:I15"/>
  <sheetViews>
    <sheetView workbookViewId="0">
      <selection activeCell="I26" sqref="I26"/>
    </sheetView>
  </sheetViews>
  <sheetFormatPr defaultColWidth="13" defaultRowHeight="18.75" x14ac:dyDescent="0.4"/>
  <cols>
    <col min="1" max="1" width="17.625" style="8" bestFit="1" customWidth="1"/>
    <col min="2" max="2" width="16.5" style="8" customWidth="1"/>
    <col min="3" max="7" width="13" style="8"/>
    <col min="8" max="8" width="13" style="23"/>
    <col min="9" max="16384" width="13" style="8"/>
  </cols>
  <sheetData>
    <row r="1" spans="1:9" ht="19.5" thickBot="1" x14ac:dyDescent="0.45">
      <c r="A1" s="1"/>
      <c r="B1" s="39" t="s">
        <v>16</v>
      </c>
      <c r="C1" s="2" t="s">
        <v>0</v>
      </c>
      <c r="D1" s="5" t="s">
        <v>17</v>
      </c>
      <c r="E1" s="4"/>
      <c r="F1" s="5" t="s">
        <v>18</v>
      </c>
      <c r="G1" s="4"/>
      <c r="H1" s="6" t="s">
        <v>19</v>
      </c>
      <c r="I1" s="7"/>
    </row>
    <row r="2" spans="1:9" ht="19.5" thickBot="1" x14ac:dyDescent="0.45">
      <c r="A2" s="9"/>
      <c r="B2" s="40"/>
      <c r="C2" s="9"/>
      <c r="D2" s="50"/>
      <c r="E2" s="51" t="s">
        <v>20</v>
      </c>
      <c r="F2" s="48"/>
      <c r="G2" s="52" t="s">
        <v>20</v>
      </c>
      <c r="H2" s="10"/>
    </row>
    <row r="3" spans="1:9" ht="19.5" thickBot="1" x14ac:dyDescent="0.45">
      <c r="A3" s="38" t="s">
        <v>1</v>
      </c>
      <c r="B3" s="11">
        <v>0</v>
      </c>
      <c r="C3" s="8">
        <f>B3+273</f>
        <v>273</v>
      </c>
      <c r="D3" s="53">
        <v>2377407</v>
      </c>
      <c r="E3" s="43">
        <f>D3/(D3+F3)</f>
        <v>0.47825720481675643</v>
      </c>
      <c r="F3" s="54">
        <v>2593573</v>
      </c>
      <c r="G3" s="54">
        <f>F3/(D3+F3)</f>
        <v>0.52174279518324351</v>
      </c>
      <c r="H3" s="13">
        <f>D3/F3</f>
        <v>0.91665320390056493</v>
      </c>
    </row>
    <row r="4" spans="1:9" x14ac:dyDescent="0.4">
      <c r="A4" s="42" t="s">
        <v>2</v>
      </c>
      <c r="B4" s="43">
        <v>37</v>
      </c>
      <c r="C4" s="41">
        <f>B4+273</f>
        <v>310</v>
      </c>
      <c r="D4" s="15">
        <v>2705152</v>
      </c>
      <c r="E4" s="43">
        <f t="shared" ref="E4:E10" si="0">D4/(D4+F4)</f>
        <v>0.48041619286321019</v>
      </c>
      <c r="F4" s="12">
        <v>2925699</v>
      </c>
      <c r="G4" s="12">
        <f>F4/(D4+F4)</f>
        <v>0.51958380713678975</v>
      </c>
      <c r="H4" s="44">
        <f>D4/F4</f>
        <v>0.92461733076437458</v>
      </c>
    </row>
    <row r="5" spans="1:9" x14ac:dyDescent="0.4">
      <c r="A5" s="30"/>
      <c r="B5" s="11">
        <v>50</v>
      </c>
      <c r="C5" s="14">
        <f t="shared" ref="C5:C10" si="1">B5+273</f>
        <v>323</v>
      </c>
      <c r="D5" s="15">
        <v>1852453</v>
      </c>
      <c r="E5" s="11">
        <f t="shared" si="0"/>
        <v>0.48313710905326718</v>
      </c>
      <c r="F5" s="12">
        <v>1981765</v>
      </c>
      <c r="G5" s="12">
        <f>F5/(D5+F5)</f>
        <v>0.51686289094673277</v>
      </c>
      <c r="H5" s="13">
        <f>D5/F5</f>
        <v>0.93474907468847213</v>
      </c>
    </row>
    <row r="6" spans="1:9" x14ac:dyDescent="0.4">
      <c r="A6" s="30"/>
      <c r="B6" s="11">
        <v>60</v>
      </c>
      <c r="C6" s="14">
        <f t="shared" si="1"/>
        <v>333</v>
      </c>
      <c r="D6" s="15">
        <v>2690295</v>
      </c>
      <c r="E6" s="11">
        <f t="shared" si="0"/>
        <v>0.51549772650191705</v>
      </c>
      <c r="F6" s="12">
        <v>2528535</v>
      </c>
      <c r="G6" s="12">
        <f>F6/(D6+F6)</f>
        <v>0.48450227349808289</v>
      </c>
      <c r="H6" s="13">
        <f>D6/F6</f>
        <v>1.0639738030124162</v>
      </c>
    </row>
    <row r="7" spans="1:9" x14ac:dyDescent="0.4">
      <c r="A7" s="30"/>
      <c r="B7" s="11">
        <v>80</v>
      </c>
      <c r="C7" s="14">
        <f t="shared" si="1"/>
        <v>353</v>
      </c>
      <c r="D7" s="15">
        <v>1877661</v>
      </c>
      <c r="E7" s="11">
        <f t="shared" si="0"/>
        <v>0.55564791721659501</v>
      </c>
      <c r="F7" s="12">
        <v>1501567</v>
      </c>
      <c r="G7" s="12">
        <f>F7/(D7+F7)</f>
        <v>0.44435208278340499</v>
      </c>
      <c r="H7" s="13">
        <f>D7/F7</f>
        <v>1.2504676780989459</v>
      </c>
    </row>
    <row r="8" spans="1:9" ht="19.5" thickBot="1" x14ac:dyDescent="0.45">
      <c r="A8" s="47"/>
      <c r="B8" s="16">
        <v>95</v>
      </c>
      <c r="C8" s="17">
        <f t="shared" si="1"/>
        <v>368</v>
      </c>
      <c r="D8" s="15">
        <v>1156144</v>
      </c>
      <c r="E8" s="16">
        <f t="shared" si="0"/>
        <v>0.60745681210012537</v>
      </c>
      <c r="F8" s="12">
        <v>747109</v>
      </c>
      <c r="G8" s="12">
        <f>F8/(D8+F8)</f>
        <v>0.39254318789987458</v>
      </c>
      <c r="H8" s="45">
        <f>D8/F8</f>
        <v>1.5474903929680943</v>
      </c>
    </row>
    <row r="9" spans="1:9" ht="19.5" thickBot="1" x14ac:dyDescent="0.45">
      <c r="A9" s="46" t="s">
        <v>3</v>
      </c>
      <c r="B9" s="16">
        <v>121</v>
      </c>
      <c r="C9" s="19">
        <f t="shared" si="1"/>
        <v>394</v>
      </c>
      <c r="D9" s="53">
        <v>3179661</v>
      </c>
      <c r="E9" s="16">
        <f t="shared" si="0"/>
        <v>0.62126815913272659</v>
      </c>
      <c r="F9" s="54">
        <v>1938356</v>
      </c>
      <c r="G9" s="54">
        <f>F9/(D9+F9)</f>
        <v>0.37873184086727341</v>
      </c>
      <c r="H9" s="45">
        <f>D9/F9</f>
        <v>1.64039061967977</v>
      </c>
    </row>
    <row r="10" spans="1:9" ht="19.5" thickBot="1" x14ac:dyDescent="0.45">
      <c r="A10" s="31" t="s">
        <v>15</v>
      </c>
      <c r="B10" s="16">
        <v>180</v>
      </c>
      <c r="C10" s="19">
        <f t="shared" si="1"/>
        <v>453</v>
      </c>
      <c r="D10" s="49">
        <v>3307365</v>
      </c>
      <c r="E10" s="16">
        <f t="shared" si="0"/>
        <v>0.48808485688679321</v>
      </c>
      <c r="F10" s="18">
        <v>3468844</v>
      </c>
      <c r="G10" s="20">
        <f>F10/(D10+F10)</f>
        <v>0.51191514311320685</v>
      </c>
      <c r="H10" s="21">
        <f>D10/F10</f>
        <v>0.95344875699224296</v>
      </c>
    </row>
    <row r="11" spans="1:9" x14ac:dyDescent="0.4">
      <c r="D11" s="7"/>
      <c r="E11" s="7"/>
      <c r="F11" s="7"/>
      <c r="G11" s="7"/>
      <c r="H11" s="22"/>
    </row>
    <row r="12" spans="1:9" x14ac:dyDescent="0.4">
      <c r="A12" s="7" t="s">
        <v>4</v>
      </c>
      <c r="B12" s="8" t="s">
        <v>5</v>
      </c>
    </row>
    <row r="13" spans="1:9" x14ac:dyDescent="0.4">
      <c r="A13" s="7" t="s">
        <v>6</v>
      </c>
    </row>
    <row r="14" spans="1:9" x14ac:dyDescent="0.4">
      <c r="A14" s="7" t="s">
        <v>7</v>
      </c>
    </row>
    <row r="15" spans="1:9" x14ac:dyDescent="0.4">
      <c r="A15" s="7" t="s">
        <v>8</v>
      </c>
    </row>
  </sheetData>
  <mergeCells count="7">
    <mergeCell ref="A4:A8"/>
    <mergeCell ref="D1:E1"/>
    <mergeCell ref="F1:G1"/>
    <mergeCell ref="A1:A2"/>
    <mergeCell ref="B1:B2"/>
    <mergeCell ref="C1:C2"/>
    <mergeCell ref="H1:H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Figure 3 (a)</vt:lpstr>
      <vt:lpstr>Figure3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2020-03-09T01:31:27Z</dcterms:created>
  <dcterms:modified xsi:type="dcterms:W3CDTF">2020-03-09T01:45:27Z</dcterms:modified>
</cp:coreProperties>
</file>