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 - The Royal Botanic Gardens, Kew\S drive\MSO\davis\coffea\Darwin Round 21 Stage 2 2014\THE PAPER\Submission files\"/>
    </mc:Choice>
  </mc:AlternateContent>
  <bookViews>
    <workbookView xWindow="-120" yWindow="-120" windowWidth="29040" windowHeight="15840" firstSheet="2" activeTab="4"/>
  </bookViews>
  <sheets>
    <sheet name="Sheet4" sheetId="13" r:id="rId1"/>
    <sheet name="Sheet5" sheetId="14" r:id="rId2"/>
    <sheet name="All" sheetId="11" r:id="rId3"/>
    <sheet name="Extra - question" sheetId="8" r:id="rId4"/>
    <sheet name="PIVOT" sheetId="20" r:id="rId5"/>
  </sheets>
  <definedNames>
    <definedName name="_xlnm._FilterDatabase" localSheetId="2" hidden="1">All!$A$1:$AC$273</definedName>
  </definedNames>
  <calcPr calcId="152511"/>
  <pivotCaches>
    <pivotCache cacheId="0" r:id="rId6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0" l="1"/>
  <c r="AA84" i="11" l="1"/>
  <c r="AA64" i="11" l="1"/>
  <c r="AA273" i="11" l="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7" i="11"/>
  <c r="AA48" i="11"/>
  <c r="AA49" i="11"/>
  <c r="AA50" i="11"/>
  <c r="AA51" i="11"/>
  <c r="AA52" i="11"/>
  <c r="AA53" i="11"/>
  <c r="AA54" i="11"/>
  <c r="AA56" i="11"/>
  <c r="AA57" i="11"/>
  <c r="AA58" i="11"/>
  <c r="AA61" i="11"/>
  <c r="AA63" i="11"/>
  <c r="AA65" i="11"/>
  <c r="AA66" i="11"/>
  <c r="AA67" i="11"/>
  <c r="AA68" i="11"/>
  <c r="AA69" i="11"/>
  <c r="AA70" i="11"/>
  <c r="AA71" i="11"/>
  <c r="AA72" i="11"/>
  <c r="AA74" i="11"/>
  <c r="AA75" i="11"/>
  <c r="AA76" i="11"/>
  <c r="AA77" i="11"/>
  <c r="AA78" i="11"/>
  <c r="AA80" i="11"/>
  <c r="AA81" i="11"/>
  <c r="AA82" i="11"/>
  <c r="AA83" i="11"/>
  <c r="AA85" i="11"/>
  <c r="AA86" i="11"/>
  <c r="AA87" i="11"/>
  <c r="AA88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AA110" i="11"/>
  <c r="AA111" i="11"/>
  <c r="AA112" i="11"/>
  <c r="AA113" i="11"/>
  <c r="AA114" i="11"/>
  <c r="AA116" i="11"/>
  <c r="AA117" i="11"/>
  <c r="AA118" i="11"/>
  <c r="AA120" i="11"/>
  <c r="AA121" i="11"/>
  <c r="AA123" i="11"/>
  <c r="AA124" i="11"/>
  <c r="AA126" i="11"/>
  <c r="AA127" i="1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A230" i="11"/>
  <c r="AA231" i="11"/>
  <c r="AA232" i="11"/>
  <c r="AA233" i="11"/>
  <c r="AA234" i="11"/>
  <c r="AA235" i="11"/>
  <c r="AA236" i="11"/>
  <c r="AA237" i="11"/>
  <c r="AA238" i="11"/>
  <c r="AA239" i="11"/>
  <c r="AA240" i="11"/>
  <c r="AA241" i="11"/>
  <c r="AA242" i="11"/>
  <c r="AA243" i="11"/>
  <c r="AA244" i="11"/>
  <c r="AA245" i="11"/>
  <c r="AA246" i="11"/>
  <c r="AA247" i="11"/>
  <c r="AA248" i="11"/>
  <c r="AA249" i="11"/>
  <c r="AA250" i="11"/>
  <c r="AA251" i="11"/>
  <c r="AA252" i="11"/>
  <c r="AA253" i="11"/>
  <c r="AA254" i="11"/>
  <c r="AA255" i="11"/>
  <c r="AA256" i="11"/>
  <c r="AA257" i="11"/>
  <c r="AA258" i="11"/>
  <c r="AA259" i="11"/>
  <c r="AA260" i="11"/>
  <c r="AA261" i="11"/>
  <c r="AA262" i="11"/>
  <c r="AA263" i="11"/>
  <c r="AA264" i="11"/>
  <c r="AA265" i="11"/>
  <c r="AA266" i="11"/>
  <c r="AA267" i="11"/>
  <c r="AA268" i="11"/>
  <c r="AA269" i="11"/>
  <c r="AA270" i="11"/>
  <c r="AA271" i="11"/>
  <c r="AA272" i="11"/>
  <c r="AA2" i="11"/>
  <c r="W273" i="11" l="1"/>
  <c r="W272" i="11"/>
  <c r="W271" i="11"/>
  <c r="W270" i="11"/>
  <c r="W269" i="11"/>
  <c r="W268" i="11"/>
  <c r="W267" i="11"/>
  <c r="W266" i="11"/>
  <c r="W265" i="11"/>
  <c r="W264" i="11"/>
  <c r="W263" i="11"/>
  <c r="W262" i="11"/>
  <c r="W261" i="11"/>
  <c r="W260" i="11"/>
  <c r="W259" i="11"/>
  <c r="W258" i="11"/>
  <c r="W257" i="11"/>
  <c r="W256" i="11"/>
  <c r="W255" i="11"/>
  <c r="W254" i="11"/>
  <c r="W253" i="11"/>
  <c r="W252" i="11"/>
  <c r="W251" i="11"/>
  <c r="W250" i="11"/>
  <c r="W249" i="11"/>
  <c r="W248" i="11"/>
  <c r="W247" i="11"/>
  <c r="W246" i="11"/>
  <c r="W245" i="11"/>
  <c r="W244" i="11"/>
  <c r="W243" i="11"/>
  <c r="W242" i="11"/>
  <c r="W241" i="11"/>
  <c r="W240" i="11"/>
  <c r="W239" i="11"/>
  <c r="W238" i="11"/>
  <c r="W237" i="11"/>
  <c r="W236" i="11"/>
  <c r="W235" i="11"/>
  <c r="W234" i="11"/>
  <c r="W233" i="11"/>
  <c r="W232" i="11"/>
  <c r="W231" i="11"/>
  <c r="W230" i="11"/>
  <c r="W229" i="11"/>
  <c r="W228" i="11"/>
  <c r="W227" i="11"/>
  <c r="W226" i="11"/>
  <c r="W225" i="11"/>
  <c r="W224" i="11"/>
  <c r="W223" i="11"/>
  <c r="W222" i="11"/>
  <c r="W221" i="11"/>
  <c r="W220" i="11"/>
  <c r="W219" i="11"/>
  <c r="W218" i="11"/>
  <c r="W217" i="11"/>
  <c r="W216" i="11"/>
  <c r="W215" i="11"/>
  <c r="W214" i="11"/>
  <c r="W213" i="11"/>
  <c r="W212" i="11"/>
  <c r="W211" i="11"/>
  <c r="W210" i="11"/>
  <c r="W209" i="11"/>
  <c r="W208" i="11"/>
  <c r="W207" i="11"/>
  <c r="W206" i="11"/>
  <c r="W205" i="11"/>
  <c r="W204" i="11"/>
  <c r="W203" i="11"/>
  <c r="W202" i="11"/>
  <c r="W201" i="11"/>
  <c r="W200" i="11"/>
  <c r="W199" i="11"/>
  <c r="W198" i="11"/>
  <c r="W197" i="11"/>
  <c r="W196" i="11"/>
  <c r="W195" i="11"/>
  <c r="W194" i="11"/>
  <c r="W193" i="11"/>
  <c r="W192" i="11"/>
  <c r="W191" i="11"/>
  <c r="W190" i="11"/>
  <c r="W189" i="11"/>
  <c r="W188" i="11"/>
  <c r="W187" i="11"/>
  <c r="W186" i="11"/>
  <c r="W185" i="11"/>
  <c r="W184" i="11"/>
  <c r="W183" i="11"/>
  <c r="W182" i="11"/>
  <c r="W181" i="11"/>
  <c r="W180" i="11"/>
  <c r="W179" i="11"/>
  <c r="W178" i="11"/>
  <c r="W177" i="11"/>
  <c r="W176" i="11"/>
  <c r="W175" i="11"/>
  <c r="W174" i="11"/>
  <c r="W173" i="11"/>
  <c r="W172" i="11"/>
  <c r="W171" i="11"/>
  <c r="W170" i="11"/>
  <c r="W169" i="11"/>
  <c r="W168" i="11"/>
  <c r="W167" i="11"/>
  <c r="W166" i="11"/>
  <c r="W165" i="11"/>
  <c r="W164" i="11"/>
  <c r="W163" i="11"/>
  <c r="W162" i="11"/>
  <c r="W161" i="11"/>
  <c r="W160" i="11"/>
  <c r="W159" i="11"/>
  <c r="W158" i="11"/>
  <c r="W157" i="11"/>
  <c r="W156" i="11"/>
  <c r="W155" i="11"/>
  <c r="W154" i="11"/>
  <c r="W153" i="11"/>
  <c r="W152" i="11"/>
  <c r="W151" i="11"/>
  <c r="W150" i="11"/>
  <c r="W149" i="11"/>
  <c r="W148" i="11"/>
  <c r="W147" i="11"/>
  <c r="W146" i="11"/>
  <c r="W145" i="11"/>
  <c r="W144" i="11"/>
  <c r="W143" i="11"/>
  <c r="W142" i="11"/>
  <c r="W141" i="11"/>
  <c r="W140" i="11"/>
  <c r="W139" i="11"/>
  <c r="W138" i="11"/>
  <c r="W137" i="11"/>
  <c r="W136" i="11"/>
  <c r="W135" i="11"/>
  <c r="W134" i="11"/>
  <c r="W133" i="11"/>
  <c r="W132" i="11"/>
  <c r="W131" i="11"/>
  <c r="W130" i="11"/>
  <c r="W129" i="11"/>
  <c r="W127" i="11"/>
  <c r="W126" i="11"/>
  <c r="W125" i="11"/>
  <c r="Y125" i="11" s="1"/>
  <c r="W124" i="11"/>
  <c r="W123" i="11"/>
  <c r="W121" i="11"/>
  <c r="W120" i="11"/>
  <c r="W118" i="11"/>
  <c r="W117" i="11"/>
  <c r="W116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8" i="11"/>
  <c r="W87" i="11"/>
  <c r="W86" i="11"/>
  <c r="W85" i="11"/>
  <c r="W84" i="11"/>
  <c r="W82" i="11"/>
  <c r="W81" i="11"/>
  <c r="W80" i="11"/>
  <c r="W79" i="11"/>
  <c r="W78" i="11"/>
  <c r="W77" i="11"/>
  <c r="W76" i="11"/>
  <c r="W75" i="11"/>
  <c r="W74" i="11"/>
  <c r="W72" i="11"/>
  <c r="W71" i="11"/>
  <c r="W70" i="11"/>
  <c r="W69" i="11"/>
  <c r="W68" i="11"/>
  <c r="W67" i="11"/>
  <c r="W66" i="11"/>
  <c r="W65" i="11"/>
  <c r="W64" i="11"/>
  <c r="W63" i="11"/>
  <c r="W61" i="11"/>
  <c r="W58" i="11"/>
  <c r="W57" i="11"/>
  <c r="W56" i="11"/>
  <c r="W54" i="11"/>
  <c r="W53" i="11"/>
  <c r="W52" i="11"/>
  <c r="W51" i="11"/>
  <c r="W50" i="11"/>
  <c r="W49" i="11"/>
  <c r="W48" i="11"/>
  <c r="W47" i="11"/>
  <c r="W45" i="11"/>
  <c r="W44" i="11"/>
  <c r="W43" i="11"/>
  <c r="W42" i="11"/>
  <c r="W41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2" i="11"/>
  <c r="AA125" i="11" l="1"/>
  <c r="Z125" i="11"/>
  <c r="V77" i="11" l="1"/>
  <c r="K118" i="8" l="1"/>
  <c r="G118" i="8"/>
</calcChain>
</file>

<file path=xl/comments1.xml><?xml version="1.0" encoding="utf-8"?>
<comments xmlns="http://schemas.openxmlformats.org/spreadsheetml/2006/main">
  <authors>
    <author>Pascale Schuit</author>
  </authors>
  <commentList>
    <comment ref="V5" authorId="0" shapeId="0">
      <text>
        <r>
          <rPr>
            <b/>
            <sz val="9"/>
            <color indexed="81"/>
            <rFont val="Tahoma"/>
            <family val="2"/>
          </rPr>
          <t>Pascale Schuit:</t>
        </r>
        <r>
          <rPr>
            <sz val="9"/>
            <color indexed="81"/>
            <rFont val="Tahoma"/>
            <family val="2"/>
          </rPr>
          <t xml:space="preserve">
total harvest 980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Pascale Schuit:</t>
        </r>
        <r>
          <rPr>
            <sz val="9"/>
            <color indexed="81"/>
            <rFont val="Tahoma"/>
            <family val="2"/>
          </rPr>
          <t xml:space="preserve">
father in law echetu, data is incorrect. On the ground not on the bed
Culturally nobody exposes capital and land
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Pascale Schuit:</t>
        </r>
        <r>
          <rPr>
            <sz val="9"/>
            <color indexed="81"/>
            <rFont val="Tahoma"/>
            <family val="2"/>
          </rPr>
          <t xml:space="preserve">
30 bags</t>
        </r>
      </text>
    </comment>
    <comment ref="T147" authorId="0" shapeId="0">
      <text>
        <r>
          <rPr>
            <b/>
            <sz val="9"/>
            <color indexed="81"/>
            <rFont val="Tahoma"/>
            <family val="2"/>
          </rPr>
          <t>Pascale Schuit:</t>
        </r>
        <r>
          <rPr>
            <sz val="9"/>
            <color indexed="81"/>
            <rFont val="Tahoma"/>
            <family val="2"/>
          </rPr>
          <t xml:space="preserve">
Sold 4000 to 'other' at 9</t>
        </r>
      </text>
    </comment>
  </commentList>
</comments>
</file>

<file path=xl/comments2.xml><?xml version="1.0" encoding="utf-8"?>
<comments xmlns="http://schemas.openxmlformats.org/spreadsheetml/2006/main">
  <authors>
    <author>Pascale Schuit</author>
  </authors>
  <commentList>
    <comment ref="N10" authorId="0" shapeId="0">
      <text>
        <r>
          <rPr>
            <b/>
            <sz val="9"/>
            <color indexed="81"/>
            <rFont val="Tahoma"/>
            <family val="2"/>
          </rPr>
          <t>Pascale Schuit:</t>
        </r>
        <r>
          <rPr>
            <sz val="9"/>
            <color indexed="81"/>
            <rFont val="Tahoma"/>
            <family val="2"/>
          </rPr>
          <t xml:space="preserve">
means october
</t>
        </r>
      </text>
    </comment>
  </commentList>
</comments>
</file>

<file path=xl/sharedStrings.xml><?xml version="1.0" encoding="utf-8"?>
<sst xmlns="http://schemas.openxmlformats.org/spreadsheetml/2006/main" count="3698" uniqueCount="510">
  <si>
    <t>Wutete</t>
  </si>
  <si>
    <t>13. Total farm area in hectares</t>
  </si>
  <si>
    <t>14. Total coffee area in hectares</t>
  </si>
  <si>
    <t>15. Is coffee your main crop?</t>
  </si>
  <si>
    <t>16. Do you use family labour</t>
  </si>
  <si>
    <t>17. Gender of family labour</t>
  </si>
  <si>
    <t>18. Do you use hired labour?</t>
  </si>
  <si>
    <t>19. Gender of hired labour</t>
  </si>
  <si>
    <t>20. how many kilo's of fresh cherries did you harvest in 2008?</t>
  </si>
  <si>
    <t>21. Sold to cooperative</t>
  </si>
  <si>
    <t>Male</t>
  </si>
  <si>
    <t>Female</t>
  </si>
  <si>
    <t>None</t>
  </si>
  <si>
    <t>no</t>
  </si>
  <si>
    <t>yes</t>
  </si>
  <si>
    <t>n/a</t>
  </si>
  <si>
    <t>22. How many kilo did you sell to the cooperative?</t>
  </si>
  <si>
    <t>23. At What price?</t>
  </si>
  <si>
    <t>24. How many kilo did you sundry?</t>
  </si>
  <si>
    <t>Yield per hectare in green equivalent</t>
  </si>
  <si>
    <t>No</t>
  </si>
  <si>
    <t>private</t>
  </si>
  <si>
    <t>Manal</t>
  </si>
  <si>
    <t>Yes</t>
  </si>
  <si>
    <t>Wutete nursury</t>
  </si>
  <si>
    <t>Donkey</t>
  </si>
  <si>
    <t>Yes (4 times)</t>
  </si>
  <si>
    <t>Yayu nursury</t>
  </si>
  <si>
    <t>Arabica</t>
  </si>
  <si>
    <t>Manual</t>
  </si>
  <si>
    <t>Yes (once a year)</t>
  </si>
  <si>
    <t>N/A</t>
  </si>
  <si>
    <t>Don't know</t>
  </si>
  <si>
    <t>Donkey and Manual</t>
  </si>
  <si>
    <t xml:space="preserve">Yes </t>
  </si>
  <si>
    <t>Own nursury</t>
  </si>
  <si>
    <t>Yes (CBD)</t>
  </si>
  <si>
    <t>Car</t>
  </si>
  <si>
    <t>November</t>
  </si>
  <si>
    <t>30-02-2009</t>
  </si>
  <si>
    <t>Birbiriin nursury</t>
  </si>
  <si>
    <t>Agricultural nursury</t>
  </si>
  <si>
    <t>Manual and Donkey</t>
  </si>
  <si>
    <t>Yes (honey chad)</t>
  </si>
  <si>
    <t>A. Number of coffee tree</t>
  </si>
  <si>
    <t>B. Another type of crop</t>
  </si>
  <si>
    <t>C. Does your coffee have a problem</t>
  </si>
  <si>
    <t>D. Do yo se chemical fertilizer?</t>
  </si>
  <si>
    <t>E. Did the cooperative promotion visit your coffee farm</t>
  </si>
  <si>
    <t xml:space="preserve">F. Oldest coffee tree? </t>
  </si>
  <si>
    <t xml:space="preserve">G. Youngest coffee tree? </t>
  </si>
  <si>
    <t>H. Do you prune your coffee?</t>
  </si>
  <si>
    <t>I. Where did you get your plant material?</t>
  </si>
  <si>
    <t>J. Variety?</t>
  </si>
  <si>
    <t>K. When yo begin to harvest yor coffee</t>
  </si>
  <si>
    <t>L. How do yo transport?</t>
  </si>
  <si>
    <t>Achibo</t>
  </si>
  <si>
    <t>M</t>
  </si>
  <si>
    <t>not answered</t>
  </si>
  <si>
    <t>F</t>
  </si>
  <si>
    <t>YES</t>
  </si>
  <si>
    <t>M/F</t>
  </si>
  <si>
    <t>M/F/C</t>
  </si>
  <si>
    <t>M/C</t>
  </si>
  <si>
    <t>Not answered</t>
  </si>
  <si>
    <t>Geri</t>
  </si>
  <si>
    <t>m/f</t>
  </si>
  <si>
    <t>m</t>
  </si>
  <si>
    <t>f</t>
  </si>
  <si>
    <t>don't know</t>
  </si>
  <si>
    <t>female</t>
  </si>
  <si>
    <t>male</t>
  </si>
  <si>
    <t>m/f/c</t>
  </si>
  <si>
    <t>none</t>
  </si>
  <si>
    <t>m/c</t>
  </si>
  <si>
    <t>don't remember</t>
  </si>
  <si>
    <t>Getschi</t>
  </si>
  <si>
    <t>NO</t>
  </si>
  <si>
    <t>Age</t>
  </si>
  <si>
    <t>Median</t>
  </si>
  <si>
    <t>Education</t>
  </si>
  <si>
    <t>Above</t>
  </si>
  <si>
    <t>Family members</t>
  </si>
  <si>
    <t>c</t>
  </si>
  <si>
    <t>f/c</t>
  </si>
  <si>
    <t>Yayu Zuria</t>
  </si>
  <si>
    <t>6-7.5</t>
  </si>
  <si>
    <t>F/C</t>
  </si>
  <si>
    <t>% Sundried of total harvest</t>
  </si>
  <si>
    <t>Name</t>
  </si>
  <si>
    <t>Cooperative</t>
  </si>
  <si>
    <t>Cooperative Year</t>
  </si>
  <si>
    <t>Gender</t>
  </si>
  <si>
    <t>School under 15</t>
  </si>
  <si>
    <t>Phone</t>
  </si>
  <si>
    <t>Kilo Total Green (sum of both)</t>
  </si>
  <si>
    <t>Number</t>
  </si>
  <si>
    <t>4</t>
  </si>
  <si>
    <t>8</t>
  </si>
  <si>
    <t>12</t>
  </si>
  <si>
    <t>10</t>
  </si>
  <si>
    <t>Column1</t>
  </si>
  <si>
    <t>Mean</t>
  </si>
  <si>
    <t>Standard Error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</si>
  <si>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</si>
  <si>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</si>
  <si>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</si>
  <si>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</si>
  <si>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</si>
  <si>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</si>
  <si>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</si>
  <si>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</si>
  <si>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</si>
  <si>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</si>
  <si>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</si>
  <si>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Kilo Equivalent green from washed cherry (5.5)</t>
  </si>
  <si>
    <t>KIlo Equivalent Green from sundried cherry (2)</t>
  </si>
  <si>
    <t>Row Labels</t>
  </si>
  <si>
    <t>Grand Total</t>
  </si>
  <si>
    <t>Average of 22. How many kilo did you sell to the cooperative?</t>
  </si>
  <si>
    <t>Count of 20. how many kilo's of fresh cherries did you harvest in 2008?</t>
  </si>
  <si>
    <t>Count of Name</t>
  </si>
  <si>
    <t>Respondent - 1</t>
  </si>
  <si>
    <t>Respondent - 2</t>
  </si>
  <si>
    <t>Respondent - 3</t>
  </si>
  <si>
    <t>Respondent - 4</t>
  </si>
  <si>
    <t>Respondent - 5</t>
  </si>
  <si>
    <t>Respondent - 6</t>
  </si>
  <si>
    <t>Respondent - 7</t>
  </si>
  <si>
    <t>Respondent - 8</t>
  </si>
  <si>
    <t>Respondent - 9</t>
  </si>
  <si>
    <t>Respondent - 10</t>
  </si>
  <si>
    <t>Respondent - 11</t>
  </si>
  <si>
    <t>Respondent - 12</t>
  </si>
  <si>
    <t>Respondent - 13</t>
  </si>
  <si>
    <t>Respondent - 14</t>
  </si>
  <si>
    <t>Respondent - 15</t>
  </si>
  <si>
    <t>Respondent - 16</t>
  </si>
  <si>
    <t>Respondent - 17</t>
  </si>
  <si>
    <t>Respondent - 18</t>
  </si>
  <si>
    <t>Respondent - 19</t>
  </si>
  <si>
    <t>Respondent - 20</t>
  </si>
  <si>
    <t>Respondent - 21</t>
  </si>
  <si>
    <t>Respondent - 22</t>
  </si>
  <si>
    <t>Respondent - 23</t>
  </si>
  <si>
    <t>Respondent - 24</t>
  </si>
  <si>
    <t>Respondent - 25</t>
  </si>
  <si>
    <t>Respondent - 26</t>
  </si>
  <si>
    <t>Respondent - 27</t>
  </si>
  <si>
    <t>Respondent - 28</t>
  </si>
  <si>
    <t>Respondent - 29</t>
  </si>
  <si>
    <t>Respondent - 30</t>
  </si>
  <si>
    <t>Respondent - 31</t>
  </si>
  <si>
    <t>Respondent - 32</t>
  </si>
  <si>
    <t>Respondent - 33</t>
  </si>
  <si>
    <t>Respondent - 34</t>
  </si>
  <si>
    <t>Respondent - 35</t>
  </si>
  <si>
    <t>Respondent - 36</t>
  </si>
  <si>
    <t>Respondent - 37</t>
  </si>
  <si>
    <t>Respondent - 38</t>
  </si>
  <si>
    <t>Respondent - 39</t>
  </si>
  <si>
    <t>Respondent - 40</t>
  </si>
  <si>
    <t>Respondent - 41</t>
  </si>
  <si>
    <t>Respondent - 42</t>
  </si>
  <si>
    <t>Respondent - 43</t>
  </si>
  <si>
    <t>Respondent - 44</t>
  </si>
  <si>
    <t>Respondent - 45</t>
  </si>
  <si>
    <t>Respondent - 46</t>
  </si>
  <si>
    <t>Respondent - 47</t>
  </si>
  <si>
    <t>Respondent - 48</t>
  </si>
  <si>
    <t>Respondent - 49</t>
  </si>
  <si>
    <t>Respondent - 50</t>
  </si>
  <si>
    <t>Respondent - 51</t>
  </si>
  <si>
    <t>Respondent - 52</t>
  </si>
  <si>
    <t>Respondent - 53</t>
  </si>
  <si>
    <t>Respondent - 54</t>
  </si>
  <si>
    <t>Respondent - 55</t>
  </si>
  <si>
    <t>Respondent - 56</t>
  </si>
  <si>
    <t>Respondent - 57</t>
  </si>
  <si>
    <t>Respondent - 58</t>
  </si>
  <si>
    <t>Respondent - 59</t>
  </si>
  <si>
    <t>Respondent - 60</t>
  </si>
  <si>
    <t>Respondent - 61</t>
  </si>
  <si>
    <t>Respondent - 62</t>
  </si>
  <si>
    <t>Respondent - 63</t>
  </si>
  <si>
    <t>Respondent - 64</t>
  </si>
  <si>
    <t>Respondent - 65</t>
  </si>
  <si>
    <t>Respondent - 66</t>
  </si>
  <si>
    <t>Respondent - 67</t>
  </si>
  <si>
    <t>Respondent - 68</t>
  </si>
  <si>
    <t>Respondent - 69</t>
  </si>
  <si>
    <t>Respondent - 70</t>
  </si>
  <si>
    <t>Respondent - 71</t>
  </si>
  <si>
    <t>Respondent - 72</t>
  </si>
  <si>
    <t>Respondent - 73</t>
  </si>
  <si>
    <t>Respondent - 74</t>
  </si>
  <si>
    <t>Respondent - 75</t>
  </si>
  <si>
    <t>Respondent - 76</t>
  </si>
  <si>
    <t>Respondent - 77</t>
  </si>
  <si>
    <t>Respondent - 78</t>
  </si>
  <si>
    <t>Respondent - 79</t>
  </si>
  <si>
    <t>Respondent - 80</t>
  </si>
  <si>
    <t>Respondent - 81</t>
  </si>
  <si>
    <t>Respondent - 82</t>
  </si>
  <si>
    <t>Respondent - 83</t>
  </si>
  <si>
    <t>Respondent - 84</t>
  </si>
  <si>
    <t>Respondent - 85</t>
  </si>
  <si>
    <t>Respondent - 86</t>
  </si>
  <si>
    <t>Respondent - 87</t>
  </si>
  <si>
    <t>Respondent - 88</t>
  </si>
  <si>
    <t>Respondent - 89</t>
  </si>
  <si>
    <t>Respondent - 90</t>
  </si>
  <si>
    <t>Respondent - 91</t>
  </si>
  <si>
    <t>Respondent - 92</t>
  </si>
  <si>
    <t>Respondent - 93</t>
  </si>
  <si>
    <t>Respondent - 94</t>
  </si>
  <si>
    <t>Respondent - 95</t>
  </si>
  <si>
    <t>Respondent - 96</t>
  </si>
  <si>
    <t>Respondent - 97</t>
  </si>
  <si>
    <t>Respondent - 98</t>
  </si>
  <si>
    <t>Respondent - 99</t>
  </si>
  <si>
    <t>Respondent - 100</t>
  </si>
  <si>
    <t>Respondent - 101</t>
  </si>
  <si>
    <t>Respondent - 102</t>
  </si>
  <si>
    <t>Respondent - 103</t>
  </si>
  <si>
    <t>Respondent - 104</t>
  </si>
  <si>
    <t>Respondent - 105</t>
  </si>
  <si>
    <t>Respondent - 106</t>
  </si>
  <si>
    <t>Respondent - 107</t>
  </si>
  <si>
    <t>Respondent - 108</t>
  </si>
  <si>
    <t>Respondent - 109</t>
  </si>
  <si>
    <t>Respondent - 110</t>
  </si>
  <si>
    <t>Respondent - 111</t>
  </si>
  <si>
    <t>Respondent - 112</t>
  </si>
  <si>
    <t>Respondent - 113</t>
  </si>
  <si>
    <t>Respondent - 114</t>
  </si>
  <si>
    <t>Respondent - 115</t>
  </si>
  <si>
    <t>Respondent - 116</t>
  </si>
  <si>
    <t>Respondent - 117</t>
  </si>
  <si>
    <t>Respondent - 118</t>
  </si>
  <si>
    <t>Respondent - 119</t>
  </si>
  <si>
    <t>Respondent - 120</t>
  </si>
  <si>
    <t>Respondent - 121</t>
  </si>
  <si>
    <t>Respondent - 122</t>
  </si>
  <si>
    <t>Respondent - 123</t>
  </si>
  <si>
    <t>Respondent - 124</t>
  </si>
  <si>
    <t>Respondent - 125</t>
  </si>
  <si>
    <t>Respondent - 126</t>
  </si>
  <si>
    <t>Respondent - 127</t>
  </si>
  <si>
    <t>Respondent - 128</t>
  </si>
  <si>
    <t>Respondent - 129</t>
  </si>
  <si>
    <t>Respondent - 130</t>
  </si>
  <si>
    <t>Respondent - 131</t>
  </si>
  <si>
    <t>Respondent - 132</t>
  </si>
  <si>
    <t>Respondent - 133</t>
  </si>
  <si>
    <t>Respondent - 134</t>
  </si>
  <si>
    <t>Respondent - 135</t>
  </si>
  <si>
    <t>Respondent - 136</t>
  </si>
  <si>
    <t>Respondent - 137</t>
  </si>
  <si>
    <t>Respondent - 138</t>
  </si>
  <si>
    <t>Respondent - 139</t>
  </si>
  <si>
    <t>Respondent - 140</t>
  </si>
  <si>
    <t>Respondent - 141</t>
  </si>
  <si>
    <t>Respondent - 142</t>
  </si>
  <si>
    <t>Respondent - 143</t>
  </si>
  <si>
    <t>Respondent - 144</t>
  </si>
  <si>
    <t>Respondent - 145</t>
  </si>
  <si>
    <t>Respondent - 146</t>
  </si>
  <si>
    <t>Respondent - 147</t>
  </si>
  <si>
    <t>Respondent - 148</t>
  </si>
  <si>
    <t>Respondent - 149</t>
  </si>
  <si>
    <t>Respondent - 150</t>
  </si>
  <si>
    <t>Respondent - 151</t>
  </si>
  <si>
    <t>Respondent - 152</t>
  </si>
  <si>
    <t>Respondent - 153</t>
  </si>
  <si>
    <t>Respondent - 154</t>
  </si>
  <si>
    <t>Respondent - 155</t>
  </si>
  <si>
    <t>Respondent - 156</t>
  </si>
  <si>
    <t>Respondent - 157</t>
  </si>
  <si>
    <t>Respondent - 158</t>
  </si>
  <si>
    <t>Respondent - 159</t>
  </si>
  <si>
    <t>Respondent - 160</t>
  </si>
  <si>
    <t>Respondent - 161</t>
  </si>
  <si>
    <t>Respondent - 162</t>
  </si>
  <si>
    <t>Respondent - 163</t>
  </si>
  <si>
    <t>Respondent - 164</t>
  </si>
  <si>
    <t>Respondent - 165</t>
  </si>
  <si>
    <t>Respondent - 166</t>
  </si>
  <si>
    <t>Respondent - 167</t>
  </si>
  <si>
    <t>Respondent - 168</t>
  </si>
  <si>
    <t>Respondent - 169</t>
  </si>
  <si>
    <t>Respondent - 170</t>
  </si>
  <si>
    <t>Respondent - 171</t>
  </si>
  <si>
    <t>Respondent - 172</t>
  </si>
  <si>
    <t>Respondent - 173</t>
  </si>
  <si>
    <t>Respondent - 174</t>
  </si>
  <si>
    <t>Respondent - 175</t>
  </si>
  <si>
    <t>Respondent - 176</t>
  </si>
  <si>
    <t>Respondent - 177</t>
  </si>
  <si>
    <t>Respondent - 178</t>
  </si>
  <si>
    <t>Respondent - 179</t>
  </si>
  <si>
    <t>Respondent - 180</t>
  </si>
  <si>
    <t>Respondent - 181</t>
  </si>
  <si>
    <t>Respondent - 182</t>
  </si>
  <si>
    <t>Respondent - 183</t>
  </si>
  <si>
    <t>Respondent - 184</t>
  </si>
  <si>
    <t>Respondent - 185</t>
  </si>
  <si>
    <t>Respondent - 186</t>
  </si>
  <si>
    <t>Respondent - 187</t>
  </si>
  <si>
    <t>Respondent - 188</t>
  </si>
  <si>
    <t>Respondent - 189</t>
  </si>
  <si>
    <t>Respondent - 190</t>
  </si>
  <si>
    <t>Respondent - 191</t>
  </si>
  <si>
    <t>Respondent - 192</t>
  </si>
  <si>
    <t>Respondent - 193</t>
  </si>
  <si>
    <t>Respondent - 194</t>
  </si>
  <si>
    <t>Respondent - 195</t>
  </si>
  <si>
    <t>Respondent - 196</t>
  </si>
  <si>
    <t>Respondent - 197</t>
  </si>
  <si>
    <t>Respondent - 198</t>
  </si>
  <si>
    <t>Respondent - 199</t>
  </si>
  <si>
    <t>Respondent - 200</t>
  </si>
  <si>
    <t>Respondent - 201</t>
  </si>
  <si>
    <t>Respondent - 202</t>
  </si>
  <si>
    <t>Respondent - 203</t>
  </si>
  <si>
    <t>Respondent - 204</t>
  </si>
  <si>
    <t>Respondent - 205</t>
  </si>
  <si>
    <t>Respondent - 206</t>
  </si>
  <si>
    <t>Respondent - 207</t>
  </si>
  <si>
    <t>Respondent - 208</t>
  </si>
  <si>
    <t>Respondent - 209</t>
  </si>
  <si>
    <t>Respondent - 210</t>
  </si>
  <si>
    <t>Respondent - 211</t>
  </si>
  <si>
    <t>Respondent - 212</t>
  </si>
  <si>
    <t>Respondent - 213</t>
  </si>
  <si>
    <t>Respondent - 214</t>
  </si>
  <si>
    <t>Respondent - 215</t>
  </si>
  <si>
    <t>Respondent - 216</t>
  </si>
  <si>
    <t>Respondent - 217</t>
  </si>
  <si>
    <t>Respondent - 218</t>
  </si>
  <si>
    <t>Respondent - 219</t>
  </si>
  <si>
    <t>Respondent - 220</t>
  </si>
  <si>
    <t>Respondent - 221</t>
  </si>
  <si>
    <t>Respondent - 222</t>
  </si>
  <si>
    <t>Respondent - 223</t>
  </si>
  <si>
    <t>Respondent - 224</t>
  </si>
  <si>
    <t>Respondent - 225</t>
  </si>
  <si>
    <t>Respondent - 226</t>
  </si>
  <si>
    <t>Respondent - 227</t>
  </si>
  <si>
    <t>Respondent - 228</t>
  </si>
  <si>
    <t>Respondent - 229</t>
  </si>
  <si>
    <t>Respondent - 230</t>
  </si>
  <si>
    <t>Respondent - 231</t>
  </si>
  <si>
    <t>Respondent - 232</t>
  </si>
  <si>
    <t>Respondent - 233</t>
  </si>
  <si>
    <t>Respondent - 234</t>
  </si>
  <si>
    <t>Respondent - 235</t>
  </si>
  <si>
    <t>Respondent - 236</t>
  </si>
  <si>
    <t>Respondent - 237</t>
  </si>
  <si>
    <t>Respondent - 238</t>
  </si>
  <si>
    <t>Respondent - 239</t>
  </si>
  <si>
    <t>Respondent - 240</t>
  </si>
  <si>
    <t>Respondent - 241</t>
  </si>
  <si>
    <t>Respondent - 242</t>
  </si>
  <si>
    <t>Respondent - 243</t>
  </si>
  <si>
    <t>Respondent - 244</t>
  </si>
  <si>
    <t>Respondent - 245</t>
  </si>
  <si>
    <t>Respondent - 246</t>
  </si>
  <si>
    <t>Respondent - 247</t>
  </si>
  <si>
    <t>Respondent - 248</t>
  </si>
  <si>
    <t>Respondent - 249</t>
  </si>
  <si>
    <t>Respondent - 250</t>
  </si>
  <si>
    <t>Respondent - 251</t>
  </si>
  <si>
    <t>Respondent - 252</t>
  </si>
  <si>
    <t>Respondent - 253</t>
  </si>
  <si>
    <t>Respondent - 254</t>
  </si>
  <si>
    <t>Respondent - 255</t>
  </si>
  <si>
    <t>Respondent - 256</t>
  </si>
  <si>
    <t>Respondent - 257</t>
  </si>
  <si>
    <t>Respondent - 258</t>
  </si>
  <si>
    <t>Respondent - 259</t>
  </si>
  <si>
    <t>Respondent - 260</t>
  </si>
  <si>
    <t>Respondent - 261</t>
  </si>
  <si>
    <t>Respondent - 262</t>
  </si>
  <si>
    <t>Respondent - 263</t>
  </si>
  <si>
    <t>Respondent - 264</t>
  </si>
  <si>
    <t>Respondent - 265</t>
  </si>
  <si>
    <t>Respondent - 266</t>
  </si>
  <si>
    <t>Respondent - 267</t>
  </si>
  <si>
    <t>Respondent - 268</t>
  </si>
  <si>
    <t>Respondent - 269</t>
  </si>
  <si>
    <t>Respondent - 270</t>
  </si>
  <si>
    <t>Respondent - 271</t>
  </si>
  <si>
    <t>Respondent - 272</t>
  </si>
  <si>
    <t>Respondent Extra Question - 1</t>
  </si>
  <si>
    <t>Respondent Extra Question - 2</t>
  </si>
  <si>
    <t>Respondent Extra Question - 3</t>
  </si>
  <si>
    <t>Respondent Extra Question - 4</t>
  </si>
  <si>
    <t>Respondent Extra Question - 5</t>
  </si>
  <si>
    <t>Respondent Extra Question - 6</t>
  </si>
  <si>
    <t>Respondent Extra Question - 7</t>
  </si>
  <si>
    <t>Respondent Extra Question - 8</t>
  </si>
  <si>
    <t>Respondent Extra Question - 9</t>
  </si>
  <si>
    <t>Respondent Extra Question - 10</t>
  </si>
  <si>
    <t>Respondent Extra Question - 11</t>
  </si>
  <si>
    <t>Respondent Extra Question - 12</t>
  </si>
  <si>
    <t>Respondent Extra Question - 13</t>
  </si>
  <si>
    <t>Respondent Extra Question - 14</t>
  </si>
  <si>
    <t>Respondent Extra Question - 15</t>
  </si>
  <si>
    <t>Respondent Extra Question - 16</t>
  </si>
  <si>
    <t>Respondent Extra Question - 17</t>
  </si>
  <si>
    <t>Respondent Extra Question - 18</t>
  </si>
  <si>
    <t>Respondent Extra Question - 19</t>
  </si>
  <si>
    <t>Respondent Extra Question - 20</t>
  </si>
  <si>
    <t>Respondent Extra Question - 21</t>
  </si>
  <si>
    <t>Respondent Extra Question - 22</t>
  </si>
  <si>
    <t>Respondent Extra Question - 23</t>
  </si>
  <si>
    <t>Respondent Extra Question - 24</t>
  </si>
  <si>
    <t>Respondent Extra Question - 25</t>
  </si>
  <si>
    <t>Respondent Extra Question - 26</t>
  </si>
  <si>
    <t>Respondent Extra Question - 27</t>
  </si>
  <si>
    <t>Respondent Extra Question - 28</t>
  </si>
  <si>
    <t>Respondent Extra Question - 29</t>
  </si>
  <si>
    <t>Respondent Extra Question - 30</t>
  </si>
  <si>
    <t>Respondent Extra Question - 31</t>
  </si>
  <si>
    <t>Respondent Extra Question - 32</t>
  </si>
  <si>
    <t>Respondent Extra Question - 33</t>
  </si>
  <si>
    <t>Respondent Extra Question - 34</t>
  </si>
  <si>
    <t>Respondent Extra Question - 35</t>
  </si>
  <si>
    <t>Respondent Extra Question - 36</t>
  </si>
  <si>
    <t>Respondent Extra Question - 37</t>
  </si>
  <si>
    <t>Respondent Extra Question - 38</t>
  </si>
  <si>
    <t>Respondent Extra Question - 39</t>
  </si>
  <si>
    <t>Respondent Extra Question - 40</t>
  </si>
  <si>
    <t>Respondent Extra Question - 41</t>
  </si>
  <si>
    <t>Respondent Extra Question - 42</t>
  </si>
  <si>
    <t>Respondent Extra Question - 43</t>
  </si>
  <si>
    <t>Respondent Extra Question - 44</t>
  </si>
  <si>
    <t>Respondent Extra Question - 45</t>
  </si>
  <si>
    <t>Respondent Extra Question - 46</t>
  </si>
  <si>
    <t>Respondent Extra Question - 47</t>
  </si>
  <si>
    <t>Respondent Extra Question - 48</t>
  </si>
  <si>
    <t>Respondent Extra Question - 49</t>
  </si>
  <si>
    <t>Respondent Extra Question - 50</t>
  </si>
  <si>
    <t>Respondent Extra Question - 51</t>
  </si>
  <si>
    <t>Respondent Extra Question - 52</t>
  </si>
  <si>
    <t>Respondent Extra Question - 53</t>
  </si>
  <si>
    <t>Respondent Extra Question - 54</t>
  </si>
  <si>
    <t>Respondent Extra Question - 55</t>
  </si>
  <si>
    <t>Respondent Extra Question - 56</t>
  </si>
  <si>
    <t>Respondent Extra Question - 57</t>
  </si>
  <si>
    <t>Respondent Extra Question - 58</t>
  </si>
  <si>
    <t>Respondent Extra Question - 59</t>
  </si>
  <si>
    <t>Respondent Extra Question - 60</t>
  </si>
  <si>
    <t>Respondent Extra Question - 61</t>
  </si>
  <si>
    <t>Respondent Extra Question - 62</t>
  </si>
  <si>
    <t>Respondent Extra Question - 63</t>
  </si>
  <si>
    <t>Respondent Extra Question - 64</t>
  </si>
  <si>
    <t>Respondent Extra Question - 65</t>
  </si>
  <si>
    <t>Respondent Extra Question - 66</t>
  </si>
  <si>
    <t>Respondent Extra Question - 67</t>
  </si>
  <si>
    <t>Respondent Extra Question - 68</t>
  </si>
  <si>
    <t>Respondent Extra Question - 69</t>
  </si>
  <si>
    <t>Respondent Extra Question - 70</t>
  </si>
  <si>
    <t>Respondent Extra Question - 71</t>
  </si>
  <si>
    <t>Respondent Extra Question - 72</t>
  </si>
  <si>
    <t>Respondent Extra Question - 73</t>
  </si>
  <si>
    <t>Respondent Extra Question - 74</t>
  </si>
  <si>
    <t>Respondent Extra Question - 75</t>
  </si>
  <si>
    <t>Respondent Extra Question - 76</t>
  </si>
  <si>
    <t>Respondent Extra Question - 77</t>
  </si>
  <si>
    <t>Respondent Extra Question - 78</t>
  </si>
  <si>
    <t>Respondent Extra Question - 79</t>
  </si>
  <si>
    <t>Respondent Extra Question - 80</t>
  </si>
  <si>
    <t>Respondent Extra Question - 81</t>
  </si>
  <si>
    <t>Respondent Extra Question - 82</t>
  </si>
  <si>
    <t>Respondent Extra Question - 83</t>
  </si>
  <si>
    <t>Respondent Extra Question - 84</t>
  </si>
  <si>
    <t>Respondent Extra Question - 85</t>
  </si>
  <si>
    <t>Respondent Extra Question - 86</t>
  </si>
  <si>
    <t>Respondent Extra Question - 87</t>
  </si>
  <si>
    <t>Respondent Extra Question - 88</t>
  </si>
  <si>
    <t>Respondent Extra Question - 89</t>
  </si>
  <si>
    <t>Respondent Extra Question - 90</t>
  </si>
  <si>
    <t>Respondent Extra Question - 91</t>
  </si>
  <si>
    <t>Respondent Extra Question - 92</t>
  </si>
  <si>
    <t>Respondent Extra Question - 93</t>
  </si>
  <si>
    <t>Respondent Extra Question - 94</t>
  </si>
  <si>
    <t>Respondent Extra Question - 95</t>
  </si>
  <si>
    <t>Respondent Extra Question - 96</t>
  </si>
  <si>
    <t>Respondent Extra Question - 97</t>
  </si>
  <si>
    <t>Respondent Extra Question - 98</t>
  </si>
  <si>
    <t>Respondent Extra Question - 99</t>
  </si>
  <si>
    <t>Respondent Extra Question - 100</t>
  </si>
  <si>
    <t>Respondent Extra Question - 101</t>
  </si>
  <si>
    <t>Respondent Extra Question - 102</t>
  </si>
  <si>
    <t>Respondent Extra Question - 103</t>
  </si>
  <si>
    <t>Respondent Extra Question - 104</t>
  </si>
  <si>
    <t>Respondent Extra Question - 105</t>
  </si>
  <si>
    <t>Respondent Extra Question - 106</t>
  </si>
  <si>
    <t>Respondent Extra Question - 107</t>
  </si>
  <si>
    <t>Respondent Extra Question - 108</t>
  </si>
  <si>
    <t>Respondent Extra Question - 109</t>
  </si>
  <si>
    <t>Respondent Extra Question - 110</t>
  </si>
  <si>
    <t>Respondent Extra Question - 111</t>
  </si>
  <si>
    <t>Respondent Extra Question - 112</t>
  </si>
  <si>
    <t>Respondent Extra Question - 113</t>
  </si>
  <si>
    <t>Respondent Extra Question - 114</t>
  </si>
  <si>
    <t>Respondent Extra Question - 115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</si>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</sst>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10" fillId="0" borderId="5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/>
    <xf numFmtId="2" fontId="2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49" fontId="2" fillId="0" borderId="1" xfId="0" applyNumberFormat="1" applyFont="1" applyFill="1" applyBorder="1"/>
    <xf numFmtId="2" fontId="2" fillId="0" borderId="2" xfId="0" applyNumberFormat="1" applyFont="1" applyFill="1" applyBorder="1"/>
    <xf numFmtId="2" fontId="2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1" fontId="11" fillId="0" borderId="0" xfId="0" applyNumberFormat="1" applyFont="1" applyFill="1"/>
    <xf numFmtId="9" fontId="11" fillId="0" borderId="0" xfId="1" applyFont="1" applyFill="1" applyAlignment="1">
      <alignment horizontal="center"/>
    </xf>
    <xf numFmtId="0" fontId="11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scale Schuit" refreshedDate="43755.4884775463" createdVersion="6" refreshedVersion="6" minRefreshableVersion="3" recordCount="272">
  <cacheSource type="worksheet">
    <worksheetSource ref="B1:AA273" sheet="All"/>
  </cacheSource>
  <cacheFields count="26">
    <cacheField name="Name" numFmtId="0">
      <sharedItems/>
    </cacheField>
    <cacheField name="Gender" numFmtId="0">
      <sharedItems/>
    </cacheField>
    <cacheField name="Age" numFmtId="0">
      <sharedItems containsString="0" containsBlank="1" containsNumber="1" containsInteger="1" minValue="0" maxValue="111"/>
    </cacheField>
    <cacheField name="Cooperative" numFmtId="0">
      <sharedItems count="5">
        <s v="Wutete"/>
        <s v="Achibo"/>
        <s v="Geri"/>
        <s v="Getschi"/>
        <s v="Yayu Zuria"/>
      </sharedItems>
    </cacheField>
    <cacheField name="Cooperative Year" numFmtId="0">
      <sharedItems containsString="0" containsBlank="1" containsNumber="1" containsInteger="1" minValue="8" maxValue="49"/>
    </cacheField>
    <cacheField name="Education" numFmtId="2">
      <sharedItems containsBlank="1" containsMixedTypes="1" containsNumber="1" containsInteger="1" minValue="4" maxValue="12"/>
    </cacheField>
    <cacheField name="Family members" numFmtId="0">
      <sharedItems containsBlank="1" containsMixedTypes="1" containsNumber="1" containsInteger="1" minValue="0" maxValue="15"/>
    </cacheField>
    <cacheField name="School under 15" numFmtId="0">
      <sharedItems containsBlank="1"/>
    </cacheField>
    <cacheField name="Phone" numFmtId="0">
      <sharedItems containsBlank="1"/>
    </cacheField>
    <cacheField name="13. Total farm area in hectares" numFmtId="2">
      <sharedItems containsString="0" containsBlank="1" containsNumber="1" minValue="0.5" maxValue="18"/>
    </cacheField>
    <cacheField name="14. Total coffee area in hectares" numFmtId="2">
      <sharedItems containsString="0" containsBlank="1" containsNumber="1" minValue="0.25" maxValue="17"/>
    </cacheField>
    <cacheField name="15. Is coffee your main crop?" numFmtId="0">
      <sharedItems containsBlank="1"/>
    </cacheField>
    <cacheField name="16. Do you use family labour" numFmtId="0">
      <sharedItems containsBlank="1"/>
    </cacheField>
    <cacheField name="17. Gender of family labour" numFmtId="0">
      <sharedItems containsBlank="1"/>
    </cacheField>
    <cacheField name="18. Do you use hired labour?" numFmtId="0">
      <sharedItems containsBlank="1"/>
    </cacheField>
    <cacheField name="19. Gender of hired labour" numFmtId="0">
      <sharedItems containsBlank="1"/>
    </cacheField>
    <cacheField name="20. how many kilo's of fresh cherries did you harvest in 2008?" numFmtId="0">
      <sharedItems containsString="0" containsBlank="1" containsNumber="1" minValue="0" maxValue="10000"/>
    </cacheField>
    <cacheField name="21. Sold to cooperative" numFmtId="0">
      <sharedItems containsBlank="1"/>
    </cacheField>
    <cacheField name="22. How many kilo did you sell to the cooperative?" numFmtId="0">
      <sharedItems containsBlank="1" containsMixedTypes="1" containsNumber="1" minValue="0" maxValue="10000"/>
    </cacheField>
    <cacheField name="23. At What price?" numFmtId="0">
      <sharedItems containsBlank="1" containsMixedTypes="1" containsNumber="1" minValue="0" maxValue="10"/>
    </cacheField>
    <cacheField name="24. How many kilo did you sundry?" numFmtId="0">
      <sharedItems containsString="0" containsBlank="1" containsNumber="1" containsInteger="1" minValue="0" maxValue="10000"/>
    </cacheField>
    <cacheField name="Kilo Equivalent green from washed cherry (5.5)" numFmtId="1">
      <sharedItems containsString="0" containsBlank="1" containsNumber="1" minValue="0" maxValue="1818.1818181818182"/>
    </cacheField>
    <cacheField name="KIlo Equivalent Green from sundried cherry (2)" numFmtId="0">
      <sharedItems containsString="0" containsBlank="1" containsNumber="1" minValue="0" maxValue="5000"/>
    </cacheField>
    <cacheField name="Kilo Total Green (sum of both)" numFmtId="0">
      <sharedItems containsString="0" containsBlank="1" containsNumber="1" minValue="1.7999999999999998" maxValue="5234"/>
    </cacheField>
    <cacheField name="% Sundried of total harvest" numFmtId="0">
      <sharedItems containsBlank="1" containsMixedTypes="1" containsNumber="1" minValue="0" maxValue="1"/>
    </cacheField>
    <cacheField name="Yield per hectare in green equivalent" numFmtId="0">
      <sharedItems containsString="0" containsBlank="1" containsNumber="1" minValue="0" maxValue="31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s v="Ayyaana dhaabaa dicho"/>
    <s v="Male"/>
    <n v="71"/>
    <x v="0"/>
    <n v="14"/>
    <s v="None"/>
    <n v="5"/>
    <s v="yes"/>
    <s v="no"/>
    <n v="3"/>
    <n v="3"/>
    <s v="yes"/>
    <s v="yes"/>
    <s v="m/f"/>
    <s v="no"/>
    <s v="n/a"/>
    <n v="10"/>
    <s v="no"/>
    <s v="n/a"/>
    <s v="n/a"/>
    <n v="7"/>
    <n v="1.8181818181818181"/>
    <n v="3.5"/>
    <n v="5.3"/>
    <n v="0.66037735849056611"/>
    <n v="1.7666666666666666"/>
  </r>
  <r>
    <s v="Chuuchuu Abarree Guyyaasaa"/>
    <s v="Female"/>
    <n v="32"/>
    <x v="0"/>
    <n v="13"/>
    <s v="4"/>
    <n v="5"/>
    <s v="yes"/>
    <s v="no"/>
    <n v="2"/>
    <n v="2"/>
    <s v="yes"/>
    <s v="yes"/>
    <s v="m/f"/>
    <s v="yes"/>
    <s v="m/f"/>
    <m/>
    <s v="n/a"/>
    <s v="n/a"/>
    <s v="n/a"/>
    <m/>
    <m/>
    <m/>
    <m/>
    <m/>
    <m/>
  </r>
  <r>
    <s v="Ya'amroot habtaamuu hanibu"/>
    <s v="Female"/>
    <n v="48"/>
    <x v="0"/>
    <n v="19"/>
    <s v="8"/>
    <n v="2"/>
    <s v="yes"/>
    <s v="yes"/>
    <n v="2"/>
    <n v="2"/>
    <s v="yes"/>
    <s v="no"/>
    <s v="n/a"/>
    <s v="yes"/>
    <s v="m/f"/>
    <n v="10"/>
    <s v="no"/>
    <s v="n/a"/>
    <s v="n/a"/>
    <n v="0"/>
    <n v="1.8181818181818181"/>
    <n v="0"/>
    <n v="1.7999999999999998"/>
    <n v="0"/>
    <n v="0.89999999999999991"/>
  </r>
  <r>
    <s v="Guutuuu lamrn eesaa firrisaa"/>
    <s v="Male"/>
    <n v="44"/>
    <x v="0"/>
    <n v="15"/>
    <s v="8"/>
    <n v="7"/>
    <s v="yes"/>
    <s v="no"/>
    <n v="3"/>
    <n v="2"/>
    <s v="yes"/>
    <s v="yes"/>
    <s v="f"/>
    <s v="yes"/>
    <s v="m/f"/>
    <n v="480"/>
    <s v="yes"/>
    <n v="280"/>
    <n v="6"/>
    <n v="480"/>
    <n v="87.272727272727266"/>
    <n v="240"/>
    <n v="326.39999999999998"/>
    <n v="0.73529411764705888"/>
    <n v="163.19999999999999"/>
  </r>
  <r>
    <s v="Didhai Bushiua"/>
    <s v="Male"/>
    <n v="66"/>
    <x v="0"/>
    <n v="20"/>
    <s v="4"/>
    <n v="9"/>
    <s v="no"/>
    <s v="no"/>
    <n v="7"/>
    <n v="4"/>
    <s v="yes"/>
    <s v="yes"/>
    <s v="m/f"/>
    <s v="yes"/>
    <s v="m/f"/>
    <n v="1177"/>
    <s v="yes"/>
    <n v="1177"/>
    <n v="8"/>
    <n v="480"/>
    <n v="214"/>
    <n v="240"/>
    <n v="451.86"/>
    <n v="0.53113796308591155"/>
    <n v="112.965"/>
  </r>
  <r>
    <s v="Namoomsaa Imaanaa"/>
    <s v="Male"/>
    <n v="73"/>
    <x v="0"/>
    <n v="42"/>
    <s v="8"/>
    <n v="6"/>
    <s v="yes"/>
    <s v="no"/>
    <n v="5"/>
    <n v="2.5"/>
    <s v="yes"/>
    <s v="yes"/>
    <s v="f"/>
    <s v="yes"/>
    <s v="m/f"/>
    <n v="550"/>
    <s v="yes"/>
    <n v="550"/>
    <n v="8"/>
    <n v="100"/>
    <n v="100"/>
    <n v="50"/>
    <n v="149"/>
    <n v="0.33557046979865773"/>
    <n v="59.6"/>
  </r>
  <r>
    <s v="Didhaa Dhaabaa"/>
    <s v="Male"/>
    <n v="67"/>
    <x v="0"/>
    <n v="19"/>
    <s v="8"/>
    <n v="8"/>
    <s v="yes"/>
    <s v="yes"/>
    <n v="4"/>
    <n v="3"/>
    <s v="yes"/>
    <s v="yes"/>
    <s v="m/f"/>
    <s v="yes"/>
    <s v="m/f"/>
    <n v="594"/>
    <s v="yes"/>
    <n v="594"/>
    <n v="8"/>
    <n v="300"/>
    <n v="108"/>
    <n v="150"/>
    <n v="256.92"/>
    <n v="0.58383932741709477"/>
    <n v="85.64"/>
  </r>
  <r>
    <s v="Igazu Ejoosoo"/>
    <s v="Male"/>
    <n v="75"/>
    <x v="0"/>
    <n v="14"/>
    <s v="4"/>
    <n v="6"/>
    <s v="yes"/>
    <s v="no"/>
    <n v="2.5"/>
    <n v="1"/>
    <s v="yes"/>
    <s v="yes"/>
    <s v="f"/>
    <s v="yes"/>
    <s v="m/f"/>
    <n v="713"/>
    <s v="yes"/>
    <n v="173"/>
    <n v="6"/>
    <n v="180"/>
    <n v="129.63636363636363"/>
    <n v="90"/>
    <n v="218.34"/>
    <n v="0.41220115416323166"/>
    <n v="218.34"/>
  </r>
  <r>
    <s v="Bashura Hasan"/>
    <s v="Male"/>
    <n v="63"/>
    <x v="0"/>
    <n v="14"/>
    <s v="4"/>
    <n v="9"/>
    <s v="yes"/>
    <s v="yes"/>
    <n v="2"/>
    <n v="1.5"/>
    <s v="yes"/>
    <s v="yes"/>
    <s v="f"/>
    <s v="yes"/>
    <s v="m/f"/>
    <n v="96"/>
    <s v="yes"/>
    <n v="96"/>
    <n v="6"/>
    <n v="0"/>
    <n v="17.454545454545453"/>
    <n v="0"/>
    <n v="17.28"/>
    <n v="0"/>
    <n v="11.520000000000001"/>
  </r>
  <r>
    <s v="Abduu Indiris "/>
    <s v="Male"/>
    <m/>
    <x v="0"/>
    <n v="14"/>
    <s v="12"/>
    <n v="9"/>
    <s v="yes"/>
    <s v="yes"/>
    <n v="2"/>
    <n v="1"/>
    <s v="yes"/>
    <s v="yes"/>
    <s v="m/f"/>
    <s v="yes"/>
    <s v="m/f"/>
    <n v="1200"/>
    <s v="yes"/>
    <n v="1200"/>
    <n v="6"/>
    <n v="600"/>
    <n v="218.18181818181819"/>
    <n v="300"/>
    <n v="516"/>
    <n v="0.58139534883720934"/>
    <n v="516"/>
  </r>
  <r>
    <s v="Iteenesh Lerjaaden"/>
    <s v="Female"/>
    <n v="45"/>
    <x v="0"/>
    <n v="14"/>
    <s v="8"/>
    <n v="6"/>
    <s v="yes"/>
    <s v="yes"/>
    <n v="4.5"/>
    <n v="4"/>
    <s v="yes"/>
    <s v="yes"/>
    <s v="m/f"/>
    <s v="yes"/>
    <s v="m/f"/>
    <n v="1100"/>
    <s v="yes"/>
    <n v="900"/>
    <n v="6.5"/>
    <n v="100"/>
    <n v="200"/>
    <n v="50"/>
    <n v="248"/>
    <n v="0.20161290322580644"/>
    <n v="62"/>
  </r>
  <r>
    <s v="Ayyelee Shibeshee"/>
    <s v="Male"/>
    <n v="74"/>
    <x v="0"/>
    <n v="14"/>
    <s v="8"/>
    <n v="7"/>
    <s v="yes"/>
    <s v="yes"/>
    <n v="4.5"/>
    <n v="3"/>
    <s v="yes"/>
    <s v="yes"/>
    <s v="m/f"/>
    <s v="yes"/>
    <s v="m/f"/>
    <n v="733"/>
    <s v="yes"/>
    <n v="658"/>
    <m/>
    <n v="150"/>
    <n v="133.27272727272728"/>
    <n v="75"/>
    <n v="206.94"/>
    <n v="0.36242389098289357"/>
    <n v="68.98"/>
  </r>
  <r>
    <s v="Allaaroo Kallachoo"/>
    <s v="Male"/>
    <n v="67"/>
    <x v="0"/>
    <n v="14"/>
    <s v="None"/>
    <n v="8"/>
    <s v="yes"/>
    <s v="no"/>
    <n v="5"/>
    <n v="1.5"/>
    <s v="yes"/>
    <s v="yes"/>
    <s v="m/f"/>
    <s v="yes"/>
    <s v="m/f"/>
    <n v="662"/>
    <s v="yes"/>
    <n v="662"/>
    <n v="6"/>
    <n v="260"/>
    <n v="120.36363636363636"/>
    <n v="130"/>
    <n v="249.16"/>
    <n v="0.52175309038368922"/>
    <n v="166.10666666666665"/>
  </r>
  <r>
    <s v="Alayuu Huseen"/>
    <s v="Male"/>
    <n v="82"/>
    <x v="0"/>
    <n v="14"/>
    <s v="4"/>
    <n v="7"/>
    <s v="yes"/>
    <s v="no"/>
    <n v="2.5"/>
    <n v="2"/>
    <s v="yes"/>
    <s v="yes"/>
    <s v="m/f"/>
    <s v="yes"/>
    <s v="m/f"/>
    <n v="350"/>
    <s v="yes"/>
    <n v="350"/>
    <n v="7"/>
    <n v="60"/>
    <n v="63.636363636363633"/>
    <n v="30"/>
    <n v="93"/>
    <n v="0.32258064516129031"/>
    <n v="46.5"/>
  </r>
  <r>
    <s v="Egazuu Ejerson"/>
    <s v="Male"/>
    <n v="75"/>
    <x v="0"/>
    <n v="14"/>
    <s v="4"/>
    <n v="6"/>
    <s v="yes"/>
    <s v="no"/>
    <n v="2.5"/>
    <n v="1"/>
    <s v="yes"/>
    <s v="yes"/>
    <s v="f"/>
    <s v="yes"/>
    <s v="m/f"/>
    <n v="173"/>
    <s v="yes"/>
    <n v="173"/>
    <n v="6"/>
    <n v="713"/>
    <n v="31.454545454545453"/>
    <n v="356.5"/>
    <n v="387.64"/>
    <n v="0.91966773294809623"/>
    <n v="387.64"/>
  </r>
  <r>
    <s v="Siriyyee mdkornin"/>
    <s v="Male"/>
    <n v="46"/>
    <x v="0"/>
    <n v="15"/>
    <s v="8"/>
    <n v="15"/>
    <s v="yes"/>
    <s v="yes"/>
    <n v="3.6"/>
    <n v="3.6"/>
    <s v="yes"/>
    <s v="yes"/>
    <s v="m/f/c"/>
    <s v="yes"/>
    <s v="m/f"/>
    <n v="928"/>
    <s v="yes"/>
    <n v="928"/>
    <n v="5"/>
    <n v="330"/>
    <n v="168.72727272727272"/>
    <n v="165"/>
    <n v="332.03999999999996"/>
    <n v="0.49692808095410196"/>
    <n v="92.23333333333332"/>
  </r>
  <r>
    <s v="Yimar Ahimad"/>
    <s v="Male"/>
    <n v="77"/>
    <x v="0"/>
    <n v="17"/>
    <s v="4"/>
    <n v="10"/>
    <s v="yes"/>
    <s v="no"/>
    <n v="10"/>
    <n v="8"/>
    <s v="yes"/>
    <s v="yes"/>
    <s v="m/f"/>
    <s v="no"/>
    <s v="n/a"/>
    <n v="800"/>
    <s v="yes"/>
    <n v="800"/>
    <n v="7"/>
    <n v="60"/>
    <n v="145.45454545454547"/>
    <n v="30"/>
    <n v="174"/>
    <n v="0.17241379310344829"/>
    <n v="21.75"/>
  </r>
  <r>
    <s v="Sayid Ahimad"/>
    <s v="Male"/>
    <m/>
    <x v="0"/>
    <n v="17"/>
    <s v="8"/>
    <n v="6"/>
    <s v="yes"/>
    <s v="yes"/>
    <n v="3"/>
    <n v="1"/>
    <s v="yes"/>
    <s v="yes"/>
    <s v="m/c"/>
    <s v="yes"/>
    <s v="m/f"/>
    <n v="520"/>
    <s v="yes"/>
    <n v="520"/>
    <n v="6"/>
    <n v="300"/>
    <n v="94.545454545454547"/>
    <n v="150"/>
    <n v="243.6"/>
    <n v="0.61576354679802958"/>
    <n v="243.6"/>
  </r>
  <r>
    <s v="Faasigaa Hiban"/>
    <s v="Female"/>
    <n v="44"/>
    <x v="0"/>
    <n v="11"/>
    <s v="8"/>
    <n v="5"/>
    <s v="yes"/>
    <s v="yes"/>
    <n v="1.5"/>
    <n v="1"/>
    <s v="yes"/>
    <s v="yes"/>
    <s v="m/f"/>
    <s v="yes"/>
    <s v="m/f"/>
    <n v="1000"/>
    <s v="yes"/>
    <n v="1000"/>
    <n v="6"/>
    <n v="500"/>
    <n v="181.81818181818181"/>
    <n v="250"/>
    <n v="430"/>
    <n v="0.58139534883720934"/>
    <n v="430"/>
  </r>
  <r>
    <s v="Yaadataa dinfaa"/>
    <s v="Male"/>
    <n v="52"/>
    <x v="0"/>
    <n v="13"/>
    <s v="8"/>
    <n v="7"/>
    <s v="yes"/>
    <s v="yes"/>
    <n v="2"/>
    <n v="1"/>
    <s v="yes"/>
    <s v="yes"/>
    <s v="f"/>
    <s v="no"/>
    <s v="n/a"/>
    <m/>
    <s v="n/a"/>
    <s v="n/a"/>
    <s v="n/a"/>
    <m/>
    <m/>
    <m/>
    <m/>
    <m/>
    <m/>
  </r>
  <r>
    <s v="Adaanee Sambat"/>
    <s v="Male"/>
    <n v="57"/>
    <x v="0"/>
    <n v="14"/>
    <s v="None"/>
    <n v="10"/>
    <s v="yes"/>
    <s v="yes"/>
    <n v="1"/>
    <n v="1"/>
    <s v="yes"/>
    <s v="yes"/>
    <s v="m/f"/>
    <s v="yes"/>
    <s v="f"/>
    <n v="320"/>
    <s v="yes"/>
    <n v="320"/>
    <n v="6"/>
    <n v="65"/>
    <n v="58.18181818181818"/>
    <n v="32.5"/>
    <n v="90.1"/>
    <n v="0.3607103218645949"/>
    <n v="90.1"/>
  </r>
  <r>
    <s v="Idaadez Worfinee"/>
    <s v="Male"/>
    <n v="46"/>
    <x v="0"/>
    <n v="8"/>
    <s v="4"/>
    <n v="4"/>
    <s v="yes"/>
    <s v="yes"/>
    <n v="2"/>
    <n v="2"/>
    <s v="yes"/>
    <s v="yes"/>
    <s v="f"/>
    <s v="yes"/>
    <s v="m/f"/>
    <n v="100"/>
    <s v="yes"/>
    <n v="40"/>
    <n v="6"/>
    <n v="200"/>
    <n v="18.181818181818183"/>
    <n v="100"/>
    <n v="118"/>
    <n v="0.84745762711864403"/>
    <n v="59"/>
  </r>
  <r>
    <s v="Isheetuu Soneessaa"/>
    <s v="Male"/>
    <n v="47"/>
    <x v="0"/>
    <n v="17"/>
    <s v="4"/>
    <n v="6"/>
    <s v="yes"/>
    <s v="yes"/>
    <n v="1"/>
    <n v="1"/>
    <s v="yes"/>
    <s v="yes"/>
    <s v="m/f"/>
    <s v="yes"/>
    <s v="m/f"/>
    <n v="70"/>
    <s v="yes"/>
    <n v="70"/>
    <n v="6"/>
    <n v="50"/>
    <n v="12.727272727272727"/>
    <n v="25"/>
    <n v="37.6"/>
    <n v="0.66489361702127658"/>
    <n v="37.6"/>
  </r>
  <r>
    <s v="Addurryaa Guddimaa Saibano"/>
    <s v="Male"/>
    <n v="60"/>
    <x v="0"/>
    <n v="12"/>
    <s v="Above"/>
    <n v="4"/>
    <s v="yes"/>
    <s v="yes"/>
    <n v="2"/>
    <n v="2"/>
    <s v="yes"/>
    <s v="yes"/>
    <s v="m/f"/>
    <s v="yes"/>
    <s v="m/f/c"/>
    <n v="1000"/>
    <s v="yes"/>
    <n v="1000"/>
    <n v="5"/>
    <n v="1000"/>
    <n v="181.81818181818181"/>
    <n v="500"/>
    <n v="680"/>
    <n v="0.73529411764705888"/>
    <n v="340"/>
  </r>
  <r>
    <s v="Ajiibuu Abaadallaa muusaa"/>
    <s v="Male"/>
    <n v="47"/>
    <x v="0"/>
    <n v="11"/>
    <s v="Above"/>
    <n v="3"/>
    <s v="yes"/>
    <s v="yes"/>
    <n v="2"/>
    <n v="2"/>
    <s v="yes"/>
    <s v="yes"/>
    <s v="c"/>
    <s v="no"/>
    <s v="n/a"/>
    <n v="200"/>
    <s v="no"/>
    <n v="0"/>
    <n v="0"/>
    <n v="4000"/>
    <n v="36.363636363636367"/>
    <n v="2000"/>
    <n v="2036"/>
    <n v="0.98231827111984282"/>
    <n v="1018"/>
  </r>
  <r>
    <s v="Allii Laggasa"/>
    <s v="Male"/>
    <n v="51"/>
    <x v="0"/>
    <m/>
    <s v="None"/>
    <n v="3"/>
    <s v="yes"/>
    <s v="yes"/>
    <n v="5"/>
    <n v="5"/>
    <s v="yes"/>
    <s v="yes"/>
    <s v="f"/>
    <s v="yes"/>
    <s v="m/f"/>
    <n v="300"/>
    <s v="yes"/>
    <n v="180"/>
    <m/>
    <n v="300"/>
    <n v="54.545454545454547"/>
    <n v="150"/>
    <n v="204"/>
    <n v="0.73529411764705888"/>
    <n v="40.799999999999997"/>
  </r>
  <r>
    <s v="Addiisuu Ayyaana "/>
    <s v="Male"/>
    <n v="51"/>
    <x v="0"/>
    <n v="16"/>
    <s v="8"/>
    <n v="8"/>
    <s v="yes"/>
    <s v="yes"/>
    <n v="1"/>
    <n v="0.5"/>
    <s v="yes"/>
    <s v="yes"/>
    <s v="m"/>
    <s v="yes"/>
    <s v="m"/>
    <n v="1000"/>
    <s v="yes"/>
    <n v="135"/>
    <n v="5"/>
    <n v="200"/>
    <n v="181.81818181818181"/>
    <n v="100"/>
    <n v="280"/>
    <n v="0.35714285714285715"/>
    <n v="560"/>
  </r>
  <r>
    <s v="Gootaahie Frissa"/>
    <s v="Male"/>
    <n v="52"/>
    <x v="0"/>
    <n v="11"/>
    <s v="8"/>
    <n v="9"/>
    <s v="yes"/>
    <s v="yes"/>
    <n v="2.5"/>
    <n v="1.5"/>
    <s v="yes"/>
    <s v="yes"/>
    <s v="f"/>
    <s v="yes"/>
    <s v="m"/>
    <n v="300"/>
    <s v="no"/>
    <n v="0"/>
    <s v="n/a"/>
    <n v="250"/>
    <n v="54.545454545454547"/>
    <n v="125"/>
    <n v="179"/>
    <n v="0.6983240223463687"/>
    <n v="119.33333333333333"/>
  </r>
  <r>
    <s v="Ballaxa Tabara"/>
    <s v="Male"/>
    <n v="59"/>
    <x v="0"/>
    <n v="19"/>
    <s v="4"/>
    <n v="6"/>
    <s v="yes"/>
    <s v="yes"/>
    <n v="2.5"/>
    <n v="2"/>
    <s v="yes"/>
    <s v="yes"/>
    <s v="m/f"/>
    <s v="yes"/>
    <s v="m"/>
    <n v="60"/>
    <s v="yes"/>
    <n v="60"/>
    <n v="5"/>
    <n v="120"/>
    <n v="10.909090909090908"/>
    <n v="60"/>
    <n v="70.8"/>
    <n v="0.84745762711864414"/>
    <n v="35.4"/>
  </r>
  <r>
    <s v="Yaadasaa Gaaddisaa"/>
    <s v="Female"/>
    <n v="61"/>
    <x v="0"/>
    <n v="19"/>
    <s v="None"/>
    <n v="7"/>
    <s v="n/a"/>
    <s v="no"/>
    <n v="2"/>
    <n v="1"/>
    <s v="yes"/>
    <s v="yes"/>
    <s v="f"/>
    <s v="yes"/>
    <s v="m/f"/>
    <n v="600"/>
    <s v="yes"/>
    <n v="600"/>
    <m/>
    <n v="200"/>
    <n v="109.09090909090909"/>
    <n v="100"/>
    <n v="208"/>
    <n v="0.48076923076923078"/>
    <n v="208"/>
  </r>
  <r>
    <s v="Biraanuu Tadese"/>
    <s v="Male"/>
    <n v="51"/>
    <x v="0"/>
    <n v="14"/>
    <s v="10"/>
    <n v="9"/>
    <s v="yes"/>
    <s v="yes"/>
    <n v="4"/>
    <n v="3"/>
    <s v="yes"/>
    <s v="yes"/>
    <s v="m/c"/>
    <s v="yes"/>
    <s v="f"/>
    <n v="1023"/>
    <s v="yes"/>
    <n v="1023"/>
    <n v="7"/>
    <n v="1300"/>
    <n v="186"/>
    <n v="650"/>
    <n v="834.14"/>
    <n v="0.77924569017191359"/>
    <n v="278.04666666666668"/>
  </r>
  <r>
    <s v="Diribaa Galaan"/>
    <s v="Male"/>
    <n v="48"/>
    <x v="0"/>
    <n v="29"/>
    <s v="8"/>
    <n v="4"/>
    <s v="no"/>
    <s v="yes"/>
    <n v="4"/>
    <n v="3"/>
    <s v="yes"/>
    <s v="yes"/>
    <s v="f"/>
    <s v="yes"/>
    <s v="m"/>
    <n v="1244"/>
    <s v="yes"/>
    <n v="1244"/>
    <n v="5"/>
    <n v="0"/>
    <n v="226.18181818181819"/>
    <n v="0"/>
    <n v="223.92"/>
    <n v="0"/>
    <n v="74.64"/>
  </r>
  <r>
    <s v="Miskuu Muhamad"/>
    <s v="Female"/>
    <n v="71"/>
    <x v="0"/>
    <n v="19"/>
    <s v="None"/>
    <n v="6"/>
    <s v="no"/>
    <s v="no"/>
    <n v="1"/>
    <n v="1"/>
    <s v="yes"/>
    <s v="yes"/>
    <s v="m/f"/>
    <s v="no"/>
    <s v="n/a"/>
    <n v="60"/>
    <s v="yes"/>
    <n v="20"/>
    <n v="6"/>
    <n v="0"/>
    <n v="10.909090909090908"/>
    <n v="0"/>
    <n v="10.799999999999999"/>
    <n v="0"/>
    <n v="10.799999999999999"/>
  </r>
  <r>
    <s v="Misbaahuu Sultaan"/>
    <s v="Male"/>
    <n v="47"/>
    <x v="0"/>
    <n v="19"/>
    <s v="8"/>
    <n v="4"/>
    <s v="yes"/>
    <s v="no"/>
    <n v="1"/>
    <n v="0.5"/>
    <s v="yes"/>
    <s v="yes"/>
    <s v="m/f"/>
    <s v="no"/>
    <s v="n/a"/>
    <n v="300"/>
    <s v="yes"/>
    <n v="300"/>
    <n v="6"/>
    <n v="20"/>
    <n v="54.545454545454547"/>
    <n v="10"/>
    <n v="64"/>
    <n v="0.15625"/>
    <n v="128"/>
  </r>
  <r>
    <s v="Adaana Mussaaa"/>
    <s v="Male"/>
    <n v="51"/>
    <x v="0"/>
    <n v="14"/>
    <s v="8"/>
    <n v="6"/>
    <s v="yes"/>
    <s v="no"/>
    <n v="1"/>
    <n v="0.5"/>
    <s v="yes"/>
    <s v="yes"/>
    <s v="m/f"/>
    <s v="yes"/>
    <s v="m/f"/>
    <n v="206"/>
    <s v="yes"/>
    <n v="206"/>
    <n v="6"/>
    <n v="0"/>
    <n v="37.454545454545453"/>
    <n v="0"/>
    <n v="37.08"/>
    <n v="0"/>
    <n v="74.16"/>
  </r>
  <r>
    <s v="Faaxumaa hindirree"/>
    <s v="Female"/>
    <n v="36"/>
    <x v="0"/>
    <n v="19"/>
    <s v="8"/>
    <n v="3"/>
    <s v="yes"/>
    <s v="yes"/>
    <n v="1"/>
    <n v="1"/>
    <s v="yes"/>
    <s v="yes"/>
    <s v="m/f"/>
    <s v="yes"/>
    <s v="m/f"/>
    <n v="20"/>
    <s v="yes"/>
    <n v="20"/>
    <n v="7"/>
    <n v="300"/>
    <n v="3.6363636363636362"/>
    <n v="150"/>
    <n v="153.6"/>
    <n v="0.9765625"/>
    <n v="153.6"/>
  </r>
  <r>
    <s v="Sulxaan dhiinkaa"/>
    <s v="Male"/>
    <n v="80"/>
    <x v="0"/>
    <n v="19"/>
    <s v="4"/>
    <n v="13"/>
    <s v="yes"/>
    <s v="yes"/>
    <n v="3"/>
    <n v="1"/>
    <s v="yes"/>
    <s v="yes"/>
    <s v="f"/>
    <s v="yes"/>
    <s v="m/f"/>
    <n v="100"/>
    <s v="yes"/>
    <n v="100"/>
    <n v="6"/>
    <n v="200"/>
    <n v="18.181818181818183"/>
    <n v="100"/>
    <n v="118"/>
    <n v="0.84745762711864403"/>
    <n v="118"/>
  </r>
  <r>
    <s v="Shariff Sulxaan"/>
    <s v="Male"/>
    <n v="44"/>
    <x v="0"/>
    <n v="9"/>
    <s v="8"/>
    <n v="6"/>
    <s v="yes"/>
    <s v="yes"/>
    <n v="3"/>
    <n v="2"/>
    <s v="yes"/>
    <s v="yes"/>
    <s v="f/c"/>
    <s v="yes"/>
    <s v="m/f"/>
    <n v="0"/>
    <s v="n/a"/>
    <s v="n/a"/>
    <s v="n/a"/>
    <n v="50"/>
    <n v="0"/>
    <n v="25"/>
    <n v="25"/>
    <n v="1"/>
    <n v="12.5"/>
  </r>
  <r>
    <s v="Addunyaa Tarfaassaa"/>
    <s v="Male"/>
    <n v="71"/>
    <x v="0"/>
    <n v="13"/>
    <s v="8"/>
    <n v="9"/>
    <s v="yes"/>
    <s v="no"/>
    <n v="2"/>
    <n v="1"/>
    <s v="yes"/>
    <s v="yes"/>
    <s v="m/f"/>
    <s v="yes"/>
    <s v="m/f"/>
    <m/>
    <s v="n/a"/>
    <s v="n/a"/>
    <s v="n/a"/>
    <m/>
    <m/>
    <m/>
    <m/>
    <m/>
    <n v="0"/>
  </r>
  <r>
    <s v="Mununa  Gamano"/>
    <s v="Male"/>
    <n v="50"/>
    <x v="0"/>
    <n v="17"/>
    <s v="10"/>
    <n v="6"/>
    <s v="yes"/>
    <s v="yes"/>
    <n v="2.5"/>
    <n v="2"/>
    <s v="yes"/>
    <s v="yes"/>
    <s v="m/f"/>
    <s v="yes"/>
    <s v="m/f"/>
    <n v="1100"/>
    <s v="yes"/>
    <n v="1100"/>
    <n v="8"/>
    <n v="800"/>
    <n v="200"/>
    <n v="400"/>
    <n v="598"/>
    <n v="0.66889632107023411"/>
    <n v="299"/>
  </r>
  <r>
    <s v="Amza Abdu Muhammad"/>
    <s v="Male"/>
    <n v="47"/>
    <x v="0"/>
    <n v="15"/>
    <s v="4"/>
    <n v="5"/>
    <s v="yes"/>
    <s v="yes"/>
    <n v="5"/>
    <n v="5"/>
    <s v="yes"/>
    <s v="yes"/>
    <s v="m/f/c"/>
    <s v="yes"/>
    <s v="m/f"/>
    <n v="1454"/>
    <s v="yes"/>
    <n v="1454"/>
    <n v="5"/>
    <n v="480"/>
    <n v="264.36363636363637"/>
    <n v="240"/>
    <n v="501.71999999999997"/>
    <n v="0.47835446065534565"/>
    <n v="100.34399999999999"/>
  </r>
  <r>
    <s v="Mokoniin Asfaawu"/>
    <s v="Male"/>
    <n v="66"/>
    <x v="0"/>
    <n v="19"/>
    <s v="10"/>
    <n v="8"/>
    <s v="yes"/>
    <s v="yes"/>
    <n v="1.5"/>
    <n v="1.5"/>
    <s v="yes"/>
    <s v="yes"/>
    <s v="m/f/c"/>
    <s v="yes"/>
    <s v="m"/>
    <n v="0"/>
    <s v="n/a"/>
    <s v="n/a"/>
    <s v="n/a"/>
    <n v="100"/>
    <n v="0"/>
    <n v="50"/>
    <n v="50"/>
    <n v="1"/>
    <n v="33.333333333333336"/>
  </r>
  <r>
    <s v="Indirs Yaasiin"/>
    <s v="Male"/>
    <n v="86"/>
    <x v="0"/>
    <n v="19"/>
    <s v="None"/>
    <n v="5"/>
    <s v="no"/>
    <s v="no"/>
    <n v="1"/>
    <n v="1"/>
    <s v="yes"/>
    <s v="yes"/>
    <s v="m"/>
    <s v="yes"/>
    <s v="f"/>
    <n v="600"/>
    <s v="yes"/>
    <n v="600"/>
    <n v="5"/>
    <n v="100"/>
    <n v="109.09090909090909"/>
    <n v="50"/>
    <n v="158"/>
    <n v="0.31645569620253167"/>
    <n v="158"/>
  </r>
  <r>
    <s v="Geetaachew Kaasuawu"/>
    <s v="Male"/>
    <n v="51"/>
    <x v="0"/>
    <n v="16"/>
    <s v="12"/>
    <n v="6"/>
    <s v="yes"/>
    <s v="yes"/>
    <n v="1.5"/>
    <n v="1.5"/>
    <s v="yes"/>
    <s v="yes"/>
    <s v="m/f/c"/>
    <s v="yes"/>
    <s v="m/f"/>
    <n v="0"/>
    <s v="n/a"/>
    <s v="n/a"/>
    <s v="n/a"/>
    <n v="100"/>
    <n v="0"/>
    <n v="50"/>
    <n v="50"/>
    <n v="1"/>
    <n v="33.333333333333336"/>
  </r>
  <r>
    <s v="Muzamaal Ahimad"/>
    <s v="Male"/>
    <n v="47"/>
    <x v="0"/>
    <n v="19"/>
    <s v="4"/>
    <n v="10"/>
    <s v="yes"/>
    <s v="yes"/>
    <n v="2"/>
    <n v="2"/>
    <s v="yes"/>
    <s v="yes"/>
    <s v="m/f"/>
    <s v="yes"/>
    <s v="m/f"/>
    <m/>
    <s v="n/a"/>
    <s v="n/a"/>
    <s v="n/a"/>
    <m/>
    <m/>
    <m/>
    <m/>
    <m/>
    <m/>
  </r>
  <r>
    <s v="Gebreyohannes Weldetnseey"/>
    <s v="Male"/>
    <n v="66"/>
    <x v="0"/>
    <n v="17"/>
    <s v="None"/>
    <n v="12"/>
    <s v="yes"/>
    <s v="yes"/>
    <n v="2"/>
    <n v="1"/>
    <s v="no"/>
    <s v="yes"/>
    <s v="m/f"/>
    <s v="yes"/>
    <s v="m/f"/>
    <n v="800"/>
    <s v="yes"/>
    <n v="800"/>
    <n v="6"/>
    <n v="0"/>
    <n v="145.45454545454547"/>
    <n v="0"/>
    <n v="144"/>
    <n v="0"/>
    <n v="144"/>
  </r>
  <r>
    <s v="Tafarraa Xiiqii"/>
    <s v="Male"/>
    <n v="80"/>
    <x v="0"/>
    <n v="19"/>
    <s v="4"/>
    <n v="9"/>
    <s v="no"/>
    <s v="yes"/>
    <n v="4"/>
    <n v="2.5"/>
    <s v="yes"/>
    <s v="no"/>
    <s v="n/a"/>
    <s v="yes"/>
    <s v="m/f"/>
    <n v="307"/>
    <s v="yes"/>
    <n v="307"/>
    <n v="6"/>
    <n v="180"/>
    <n v="55.81818181818182"/>
    <n v="90"/>
    <n v="145.26"/>
    <n v="0.6195786864931847"/>
    <n v="58.103999999999999"/>
  </r>
  <r>
    <s v="Fiqaaduu Firrisaa"/>
    <s v="Male"/>
    <n v="47"/>
    <x v="0"/>
    <n v="13"/>
    <s v="10"/>
    <n v="5"/>
    <s v="yes"/>
    <s v="yes"/>
    <n v="1.5"/>
    <n v="0.75"/>
    <s v="yes"/>
    <s v="yes"/>
    <s v="f"/>
    <s v="yes"/>
    <s v="m/f"/>
    <n v="600"/>
    <s v="yes"/>
    <n v="600"/>
    <n v="6"/>
    <n v="70"/>
    <n v="109.09090909090909"/>
    <n v="35"/>
    <n v="143"/>
    <n v="0.24475524475524477"/>
    <n v="190.66666666666666"/>
  </r>
  <r>
    <s v="Zenebee Wgiroorgrs"/>
    <s v="Male"/>
    <n v="66"/>
    <x v="0"/>
    <n v="19"/>
    <s v="None"/>
    <n v="10"/>
    <s v="yes"/>
    <s v="yes"/>
    <n v="4"/>
    <n v="1.5"/>
    <s v="no"/>
    <s v="yes"/>
    <s v="m"/>
    <s v="yes"/>
    <s v="m"/>
    <n v="0"/>
    <s v="n/a"/>
    <s v="n/a"/>
    <s v="n/a"/>
    <n v="200"/>
    <n v="0"/>
    <n v="100"/>
    <n v="100"/>
    <n v="1"/>
    <n v="66.666666666666671"/>
  </r>
  <r>
    <s v="Habiib Raggaasaa"/>
    <s v="Male"/>
    <n v="66"/>
    <x v="0"/>
    <n v="19"/>
    <s v="4"/>
    <n v="10"/>
    <s v="yes"/>
    <s v="yes"/>
    <n v="3.5"/>
    <n v="1.5"/>
    <s v="yes"/>
    <s v="yes"/>
    <s v="m/f"/>
    <s v="yes"/>
    <s v="m/f"/>
    <n v="108"/>
    <s v="yes"/>
    <n v="108"/>
    <n v="6"/>
    <n v="360"/>
    <n v="19.636363636363637"/>
    <n v="180"/>
    <n v="199.44"/>
    <n v="0.90252707581227443"/>
    <n v="132.96"/>
  </r>
  <r>
    <s v="Taammiruu Caaliii"/>
    <s v="Male"/>
    <n v="50"/>
    <x v="0"/>
    <n v="14"/>
    <s v="10"/>
    <n v="12"/>
    <s v="yes"/>
    <s v="yes"/>
    <n v="4"/>
    <n v="2"/>
    <s v="yes"/>
    <s v="yes"/>
    <s v="m/f"/>
    <s v="yes"/>
    <s v="m/f"/>
    <n v="1300"/>
    <s v="yes"/>
    <n v="1300"/>
    <n v="8"/>
    <n v="600"/>
    <n v="236.36363636363637"/>
    <n v="300"/>
    <n v="534"/>
    <n v="0.5617977528089888"/>
    <n v="267"/>
  </r>
  <r>
    <s v="Ghekkulee Simmewe"/>
    <s v="Male"/>
    <n v="58"/>
    <x v="0"/>
    <n v="14"/>
    <s v="4"/>
    <n v="8"/>
    <s v="yes"/>
    <s v="yes"/>
    <n v="2.25"/>
    <n v="1"/>
    <s v="yes"/>
    <s v="yes"/>
    <s v="m/f/c"/>
    <s v="yes"/>
    <s v="m/f"/>
    <n v="350"/>
    <s v="yes"/>
    <n v="350"/>
    <n v="8"/>
    <n v="100"/>
    <n v="63.636363636363633"/>
    <n v="50"/>
    <n v="113"/>
    <n v="0.44247787610619471"/>
    <n v="113"/>
  </r>
  <r>
    <s v="Abdee Kadir"/>
    <s v="Male"/>
    <n v="47"/>
    <x v="0"/>
    <n v="9"/>
    <s v="8"/>
    <n v="5"/>
    <s v="yes"/>
    <s v="yes"/>
    <n v="1.5"/>
    <n v="1"/>
    <s v="yes"/>
    <s v="no"/>
    <s v="n/a"/>
    <s v="yes"/>
    <s v="m/f"/>
    <n v="0"/>
    <s v="n/a"/>
    <s v="n/a"/>
    <s v="n/a"/>
    <n v="600"/>
    <n v="0"/>
    <n v="300"/>
    <n v="300"/>
    <n v="1"/>
    <n v="300"/>
  </r>
  <r>
    <s v="Abuyout Shafeeboo"/>
    <s v="Male"/>
    <n v="38"/>
    <x v="0"/>
    <n v="9"/>
    <s v="12"/>
    <n v="5"/>
    <s v="yes"/>
    <s v="yes"/>
    <n v="1"/>
    <n v="1"/>
    <s v="yes"/>
    <s v="yes"/>
    <s v="f"/>
    <s v="yes"/>
    <s v="m/f"/>
    <m/>
    <s v="n/a"/>
    <s v="n/a"/>
    <s v="n/a"/>
    <m/>
    <m/>
    <m/>
    <m/>
    <m/>
    <m/>
  </r>
  <r>
    <s v="Terrefee Bajigaa"/>
    <s v="Male"/>
    <n v="68"/>
    <x v="0"/>
    <n v="19"/>
    <s v="12"/>
    <n v="8"/>
    <s v="n/a"/>
    <s v="yes"/>
    <n v="8"/>
    <n v="6"/>
    <s v="yes"/>
    <s v="yes"/>
    <s v="f"/>
    <s v="yes"/>
    <s v="m/f"/>
    <n v="1870"/>
    <s v="yes"/>
    <n v="1870"/>
    <n v="7"/>
    <n v="400"/>
    <n v="340"/>
    <n v="200"/>
    <n v="536.59999999999991"/>
    <n v="0.37271710771524419"/>
    <n v="89.433333333333323"/>
  </r>
  <r>
    <s v="Ajjabuu Aliyyii"/>
    <s v="Female"/>
    <n v="66"/>
    <x v="0"/>
    <n v="15"/>
    <s v="None"/>
    <n v="9"/>
    <s v="yes"/>
    <s v="no"/>
    <n v="2.5"/>
    <n v="1.5"/>
    <s v="yes"/>
    <s v="yes"/>
    <s v="m"/>
    <s v="no"/>
    <s v="n/a"/>
    <n v="282"/>
    <s v="yes"/>
    <n v="282"/>
    <n v="7"/>
    <n v="100"/>
    <n v="51.272727272727273"/>
    <n v="50"/>
    <n v="100.75999999999999"/>
    <n v="0.49622866216752687"/>
    <n v="67.173333333333332"/>
  </r>
  <r>
    <s v="Siraaj Morodaa"/>
    <s v="Male"/>
    <n v="56"/>
    <x v="0"/>
    <n v="19"/>
    <s v="4"/>
    <n v="6"/>
    <s v="yes"/>
    <s v="yes"/>
    <n v="1"/>
    <n v="1"/>
    <s v="yes"/>
    <s v="yes"/>
    <s v="m/f/c"/>
    <s v="yes"/>
    <s v="m/f"/>
    <n v="100"/>
    <s v="yes"/>
    <n v="100"/>
    <n v="6"/>
    <n v="50"/>
    <n v="18.181818181818183"/>
    <n v="25"/>
    <n v="43"/>
    <n v="0.58139534883720934"/>
    <n v="43"/>
  </r>
  <r>
    <s v="Zennebee Fifree"/>
    <s v="Male"/>
    <n v="66"/>
    <x v="0"/>
    <n v="19"/>
    <s v="8"/>
    <n v="3"/>
    <s v="yes"/>
    <s v="yes"/>
    <n v="2"/>
    <n v="1"/>
    <s v="yes"/>
    <s v="yes"/>
    <s v="m/f"/>
    <s v="yes"/>
    <s v="m/f"/>
    <m/>
    <s v="n/a"/>
    <s v="n/a"/>
    <s v="n/a"/>
    <m/>
    <m/>
    <m/>
    <m/>
    <m/>
    <m/>
  </r>
  <r>
    <s v="Getahun Caalan"/>
    <s v="Male"/>
    <n v="40"/>
    <x v="0"/>
    <n v="9"/>
    <s v="8"/>
    <n v="4"/>
    <s v="yes"/>
    <s v="no"/>
    <n v="2"/>
    <n v="2"/>
    <s v="yes"/>
    <s v="yes"/>
    <s v="m/f"/>
    <s v="yes"/>
    <s v="m/f"/>
    <m/>
    <s v="n/a"/>
    <s v="n/a"/>
    <s v="n/a"/>
    <m/>
    <m/>
    <m/>
    <m/>
    <m/>
    <m/>
  </r>
  <r>
    <s v="Takaa Eebbaa"/>
    <s v="Male"/>
    <n v="46"/>
    <x v="0"/>
    <n v="13"/>
    <s v="10"/>
    <n v="4"/>
    <s v="yes"/>
    <s v="yes"/>
    <n v="3"/>
    <n v="2.5"/>
    <s v="yes"/>
    <s v="yes"/>
    <s v="f"/>
    <s v="yes"/>
    <s v="m/f"/>
    <n v="139"/>
    <s v="yes"/>
    <n v="139"/>
    <n v="6"/>
    <n v="275"/>
    <n v="25.272727272727273"/>
    <n v="137.5"/>
    <n v="162.52000000000001"/>
    <n v="0.84604971695791287"/>
    <n v="65.00800000000001"/>
  </r>
  <r>
    <s v="Qajeelaa Disaasaa"/>
    <s v="Male"/>
    <n v="66"/>
    <x v="0"/>
    <n v="8"/>
    <s v="None"/>
    <n v="8"/>
    <s v="yes"/>
    <s v="yes"/>
    <n v="1"/>
    <n v="1"/>
    <s v="yes"/>
    <s v="yes"/>
    <s v="m/f"/>
    <s v="yes"/>
    <s v="m/f"/>
    <m/>
    <s v="n/a"/>
    <s v="n/a"/>
    <s v="n/a"/>
    <m/>
    <m/>
    <m/>
    <m/>
    <m/>
    <m/>
  </r>
  <r>
    <s v="Mohammed Saali Grutuma"/>
    <s v="Male"/>
    <n v="77"/>
    <x v="0"/>
    <n v="47"/>
    <s v="8"/>
    <n v="9"/>
    <s v="yes"/>
    <s v="yes"/>
    <n v="2"/>
    <n v="2"/>
    <s v="no"/>
    <s v="yes"/>
    <s v="m"/>
    <s v="yes"/>
    <s v="m"/>
    <n v="300"/>
    <s v="yes"/>
    <n v="300"/>
    <n v="7"/>
    <n v="280"/>
    <n v="54.545454545454547"/>
    <n v="140"/>
    <n v="194"/>
    <n v="0.72164948453608246"/>
    <n v="97"/>
  </r>
  <r>
    <s v="umar Moorodea"/>
    <s v="Male"/>
    <n v="59"/>
    <x v="0"/>
    <n v="17"/>
    <s v="None"/>
    <n v="6"/>
    <s v="yes"/>
    <s v="no"/>
    <n v="1"/>
    <n v="1"/>
    <s v="yes"/>
    <s v="yes"/>
    <s v="m/f"/>
    <s v="no"/>
    <s v="n/a"/>
    <n v="20"/>
    <s v="yes"/>
    <n v="20"/>
    <n v="5"/>
    <m/>
    <n v="3.6363636363636362"/>
    <m/>
    <n v="3.5999999999999996"/>
    <n v="0"/>
    <n v="3.5999999999999996"/>
  </r>
  <r>
    <s v="Ajiibuu Moorodea"/>
    <s v="Male"/>
    <n v="61"/>
    <x v="0"/>
    <n v="17"/>
    <s v="8"/>
    <n v="9"/>
    <s v="yes"/>
    <s v="no"/>
    <n v="1"/>
    <n v="1"/>
    <s v="yes"/>
    <s v="yes"/>
    <s v="m/f/c"/>
    <s v="no"/>
    <s v="n/a"/>
    <n v="50"/>
    <s v="yes"/>
    <n v="50"/>
    <n v="5"/>
    <n v="50"/>
    <n v="9.0909090909090917"/>
    <n v="25"/>
    <n v="34"/>
    <n v="0.73529411764705888"/>
    <n v="34"/>
  </r>
  <r>
    <s v="Befkadu Geersa"/>
    <s v="Male"/>
    <n v="58"/>
    <x v="0"/>
    <n v="17"/>
    <s v="4"/>
    <n v="9"/>
    <s v="yes"/>
    <s v="no"/>
    <n v="1.5"/>
    <n v="1.5"/>
    <s v="yes"/>
    <s v="yes"/>
    <s v="m/f/c"/>
    <s v="no"/>
    <s v="n/a"/>
    <n v="150"/>
    <s v="yes"/>
    <n v="150"/>
    <n v="6"/>
    <n v="60"/>
    <n v="27.272727272727273"/>
    <n v="30"/>
    <n v="57"/>
    <n v="0.52631578947368418"/>
    <n v="38"/>
  </r>
  <r>
    <s v="Mangasha Furrisa"/>
    <s v="Male"/>
    <n v="72"/>
    <x v="0"/>
    <n v="27"/>
    <s v="None"/>
    <n v="3"/>
    <s v="no"/>
    <s v="no"/>
    <n v="2"/>
    <n v="2"/>
    <s v="yes"/>
    <s v="yes"/>
    <s v="f"/>
    <s v="yes"/>
    <s v="f"/>
    <n v="175"/>
    <s v="yes"/>
    <n v="175"/>
    <m/>
    <n v="180"/>
    <n v="31.818181818181817"/>
    <n v="90"/>
    <n v="121.5"/>
    <n v="0.7407407407407407"/>
    <n v="60.75"/>
  </r>
  <r>
    <s v="Eliyaad Genefis"/>
    <s v="Male"/>
    <n v="66"/>
    <x v="0"/>
    <n v="27"/>
    <s v="4"/>
    <n v="9"/>
    <s v="yes"/>
    <s v="no"/>
    <n v="0.75"/>
    <n v="0.75"/>
    <s v="yes"/>
    <s v="yes"/>
    <s v="m/f/c"/>
    <s v="no"/>
    <s v="n/a"/>
    <n v="365"/>
    <s v="yes"/>
    <n v="365"/>
    <n v="6"/>
    <n v="120"/>
    <n v="66.36363636363636"/>
    <n v="60"/>
    <n v="125.7"/>
    <n v="0.47732696897374699"/>
    <n v="167.6"/>
  </r>
  <r>
    <s v="Olii Guutamaa"/>
    <s v="Male"/>
    <n v="61"/>
    <x v="0"/>
    <n v="46"/>
    <s v="8"/>
    <n v="9"/>
    <s v="yes"/>
    <s v="yes"/>
    <n v="1"/>
    <n v="1"/>
    <s v="yes"/>
    <s v="yes"/>
    <s v="m/f"/>
    <s v="yes"/>
    <s v="m/f/c"/>
    <n v="40"/>
    <s v="yes"/>
    <n v="40"/>
    <n v="5"/>
    <n v="60"/>
    <n v="7.2727272727272725"/>
    <n v="30"/>
    <n v="37.200000000000003"/>
    <n v="0.80645161290322576"/>
    <n v="37.200000000000003"/>
  </r>
  <r>
    <s v="Warginaa Guutamee"/>
    <s v="Male"/>
    <n v="76"/>
    <x v="0"/>
    <n v="36"/>
    <s v="None"/>
    <n v="7"/>
    <s v="yes"/>
    <s v="no"/>
    <n v="1.5"/>
    <n v="1.5"/>
    <s v="yes"/>
    <s v="yes"/>
    <s v="m/f/c"/>
    <s v="yes"/>
    <s v="m/f"/>
    <n v="50"/>
    <s v="yes"/>
    <n v="50"/>
    <n v="5"/>
    <n v="60"/>
    <n v="9.0909090909090917"/>
    <n v="30"/>
    <n v="39"/>
    <n v="0.76923076923076927"/>
    <n v="26"/>
  </r>
  <r>
    <s v="Alamuv tammuruv"/>
    <s v="Male"/>
    <n v="54"/>
    <x v="0"/>
    <n v="19"/>
    <s v="10"/>
    <n v="8"/>
    <s v="yes"/>
    <s v="yes"/>
    <n v="6"/>
    <n v="5"/>
    <s v="yes"/>
    <s v="yes"/>
    <s v="m/f/c"/>
    <s v="yes"/>
    <s v="m/f"/>
    <n v="300"/>
    <s v="yes"/>
    <n v="180"/>
    <n v="5"/>
    <n v="120"/>
    <n v="54.545454545454547"/>
    <n v="60"/>
    <n v="114"/>
    <n v="0.52631578947368418"/>
    <n v="22.8"/>
  </r>
  <r>
    <s v="Tashoomee Firridae"/>
    <s v="Male"/>
    <n v="74"/>
    <x v="0"/>
    <n v="49"/>
    <s v="4"/>
    <n v="7"/>
    <s v="yes"/>
    <s v="no"/>
    <n v="4"/>
    <n v="4"/>
    <s v="yes"/>
    <s v="yes"/>
    <s v="m/f/c"/>
    <s v="no"/>
    <s v="n/a"/>
    <n v="340"/>
    <s v="no"/>
    <s v="n/a"/>
    <s v="n/a"/>
    <n v="240"/>
    <n v="61.81818181818182"/>
    <n v="120"/>
    <n v="181.2"/>
    <n v="0.66225165562913912"/>
    <n v="45.3"/>
  </r>
  <r>
    <s v="Zanzam Abdissaa"/>
    <s v="Female"/>
    <n v="71"/>
    <x v="0"/>
    <n v="15"/>
    <s v="4"/>
    <n v="5"/>
    <s v="no"/>
    <s v="no"/>
    <n v="2"/>
    <n v="1"/>
    <s v="yes"/>
    <s v="yes"/>
    <s v="m/f/c"/>
    <s v="no"/>
    <s v="n/a"/>
    <m/>
    <s v="n/a"/>
    <s v="n/a"/>
    <s v="n/a"/>
    <m/>
    <m/>
    <m/>
    <m/>
    <m/>
    <m/>
  </r>
  <r>
    <s v="Mohammad Jamaal Sunesha"/>
    <s v="Male"/>
    <n v="42"/>
    <x v="0"/>
    <n v="45"/>
    <s v="10"/>
    <n v="4"/>
    <s v="no"/>
    <s v="yes"/>
    <n v="2"/>
    <n v="1.5"/>
    <s v="yes"/>
    <s v="yes"/>
    <s v="f"/>
    <s v="yes"/>
    <s v="m/f"/>
    <n v="1146"/>
    <s v="yes"/>
    <n v="1146"/>
    <n v="7"/>
    <n v="300"/>
    <n v="208.36363636363637"/>
    <n v="150"/>
    <n v="356.28"/>
    <n v="0.42101717750084205"/>
    <n v="237.51999999999998"/>
  </r>
  <r>
    <s v="Kabbabush Kannoo"/>
    <s v="Female"/>
    <n v="38"/>
    <x v="0"/>
    <n v="15"/>
    <s v="8"/>
    <n v="7"/>
    <s v="yes"/>
    <s v="yes"/>
    <n v="2.5"/>
    <n v="1.5"/>
    <s v="yes"/>
    <s v="yes"/>
    <s v="m"/>
    <s v="yes"/>
    <s v="m/f"/>
    <n v="400"/>
    <s v="yes"/>
    <n v="400"/>
    <n v="9"/>
    <n v="500"/>
    <n v="72.727272727272734"/>
    <n v="250"/>
    <n v="322"/>
    <n v="0.77639751552795033"/>
    <n v="214.66666666666666"/>
  </r>
  <r>
    <s v="Adunyaa Jimaa"/>
    <s v="Male"/>
    <n v="62"/>
    <x v="0"/>
    <n v="24"/>
    <s v="8"/>
    <n v="12"/>
    <s v="no"/>
    <s v="no"/>
    <n v="0.5"/>
    <n v="0.5"/>
    <s v="yes"/>
    <s v="yes"/>
    <s v="m/f/c"/>
    <s v="no"/>
    <s v="n/a"/>
    <n v="995"/>
    <s v="yes"/>
    <n v="995"/>
    <n v="7"/>
    <n v="200"/>
    <n v="180.90909090909091"/>
    <n v="100"/>
    <n v="279.10000000000002"/>
    <n v="0.35829451809387314"/>
    <n v="558.20000000000005"/>
  </r>
  <r>
    <s v="Adunyaa Biranuu"/>
    <s v="Male"/>
    <n v="68"/>
    <x v="0"/>
    <n v="46"/>
    <s v="8"/>
    <n v="5"/>
    <s v="no"/>
    <s v="yes"/>
    <n v="5"/>
    <n v="3"/>
    <s v="yes"/>
    <s v="yes"/>
    <s v="m"/>
    <s v="yes"/>
    <s v="m/f"/>
    <n v="1565.5"/>
    <s v="yes"/>
    <n v="1565.5"/>
    <n v="7"/>
    <n v="1250"/>
    <n v="284.63636363636363"/>
    <n v="625"/>
    <n v="906.79"/>
    <n v="0.68924447777324416"/>
    <n v="302.26333333333332"/>
  </r>
  <r>
    <s v="Egazuu Ejerson"/>
    <s v="Male"/>
    <n v="75"/>
    <x v="0"/>
    <n v="14"/>
    <s v="4"/>
    <n v="6"/>
    <s v="yes"/>
    <s v="no"/>
    <n v="2.5"/>
    <n v="1"/>
    <s v="yes"/>
    <s v="yes"/>
    <s v="f"/>
    <s v="yes"/>
    <s v="m/f"/>
    <n v="173"/>
    <s v="yes"/>
    <n v="173"/>
    <n v="6"/>
    <n v="113"/>
    <n v="31.454545454545453"/>
    <n v="56.5"/>
    <n v="87.64"/>
    <n v="0.64468279324509359"/>
    <n v="87.64"/>
  </r>
  <r>
    <s v="Siriyee MDKonnin"/>
    <s v="Male"/>
    <n v="46"/>
    <x v="0"/>
    <n v="15"/>
    <s v="8"/>
    <n v="15"/>
    <s v="yes"/>
    <s v="yes"/>
    <m/>
    <m/>
    <s v="yes"/>
    <s v="yes"/>
    <s v="m/f/c"/>
    <s v="yes"/>
    <s v="m/f"/>
    <n v="928"/>
    <s v="yes"/>
    <n v="928"/>
    <n v="5"/>
    <n v="330"/>
    <n v="168.72727272727272"/>
    <n v="165"/>
    <n v="332.03999999999996"/>
    <n v="0.49692808095410196"/>
    <m/>
  </r>
  <r>
    <s v="Yimar Ahimad"/>
    <s v="Male"/>
    <n v="78"/>
    <x v="0"/>
    <n v="17"/>
    <s v="4"/>
    <n v="10"/>
    <s v="yes"/>
    <s v="no"/>
    <n v="10"/>
    <n v="8"/>
    <s v="yes"/>
    <s v="yes"/>
    <s v="m/f"/>
    <s v="no"/>
    <s v="n/a"/>
    <n v="800"/>
    <s v="yes"/>
    <n v="800"/>
    <n v="7"/>
    <n v="60"/>
    <n v="145.45454545454547"/>
    <n v="30"/>
    <n v="174"/>
    <n v="0.17241379310344829"/>
    <n v="21.75"/>
  </r>
  <r>
    <s v="Sayid Ahimad"/>
    <s v="Male"/>
    <m/>
    <x v="0"/>
    <n v="17"/>
    <s v="8"/>
    <n v="6"/>
    <s v="yes"/>
    <s v="yes"/>
    <n v="3"/>
    <n v="1"/>
    <s v="yes"/>
    <s v="yes"/>
    <s v="m/c"/>
    <s v="yes"/>
    <s v="m/f"/>
    <n v="520"/>
    <s v="yes"/>
    <n v="520"/>
    <n v="6"/>
    <n v="300"/>
    <n v="94.545454545454547"/>
    <n v="150"/>
    <n v="243.6"/>
    <n v="0.61576354679802958"/>
    <n v="243.6"/>
  </r>
  <r>
    <s v="Fasssigee Tisham"/>
    <s v="Female"/>
    <n v="45"/>
    <x v="0"/>
    <n v="11"/>
    <s v="8"/>
    <n v="5"/>
    <s v="yes"/>
    <s v="yes"/>
    <n v="1.5"/>
    <n v="1"/>
    <s v="yes"/>
    <s v="yes"/>
    <s v="m/f"/>
    <s v="yes"/>
    <s v="m/f"/>
    <n v="1000"/>
    <s v="yes"/>
    <n v="1000"/>
    <n v="6"/>
    <n v="500"/>
    <n v="181.81818181818181"/>
    <n v="250"/>
    <n v="430"/>
    <n v="0.58139534883720934"/>
    <n v="430"/>
  </r>
  <r>
    <s v="Yaadataa dinsaa"/>
    <s v="Male"/>
    <n v="52"/>
    <x v="0"/>
    <n v="13"/>
    <s v="8"/>
    <n v="7"/>
    <s v="yes"/>
    <s v="yes"/>
    <n v="2"/>
    <n v="1"/>
    <s v="yes"/>
    <s v="yes"/>
    <s v="f"/>
    <s v="no"/>
    <s v="n/a"/>
    <m/>
    <s v="n/a"/>
    <s v="n/a"/>
    <s v="n/a"/>
    <m/>
    <m/>
    <m/>
    <m/>
    <m/>
    <n v="0"/>
  </r>
  <r>
    <s v="Adaanee Sanbat"/>
    <s v="Male"/>
    <n v="57"/>
    <x v="0"/>
    <n v="14"/>
    <s v="None"/>
    <n v="10"/>
    <s v="yes"/>
    <s v="no"/>
    <n v="1"/>
    <n v="1"/>
    <s v="yes"/>
    <s v="yes"/>
    <s v="m/f"/>
    <s v="yes"/>
    <s v="f"/>
    <n v="324"/>
    <s v="yes"/>
    <n v="324"/>
    <n v="6"/>
    <n v="65"/>
    <n v="58.909090909090907"/>
    <n v="32.5"/>
    <n v="90.82"/>
    <n v="0.35785069367980626"/>
    <n v="90.82"/>
  </r>
  <r>
    <s v="Indaatee Woogenee"/>
    <s v="Male"/>
    <n v="26"/>
    <x v="0"/>
    <n v="8"/>
    <s v="4"/>
    <n v="4"/>
    <s v="yes"/>
    <s v="yes"/>
    <n v="2"/>
    <n v="1"/>
    <s v="yes"/>
    <s v="yes"/>
    <s v="f"/>
    <s v="yes"/>
    <s v="m/f"/>
    <n v="200"/>
    <s v="yes"/>
    <n v="200"/>
    <m/>
    <n v="0"/>
    <n v="36.363636363636367"/>
    <n v="0"/>
    <n v="36"/>
    <n v="0"/>
    <n v="36"/>
  </r>
  <r>
    <s v="Jamaal Kebedee Jeetee"/>
    <s v="Male"/>
    <n v="61"/>
    <x v="1"/>
    <n v="47"/>
    <s v="None"/>
    <n v="7"/>
    <m/>
    <s v="no"/>
    <n v="1"/>
    <n v="1"/>
    <s v="yes"/>
    <s v="yes"/>
    <s v="m/f"/>
    <s v="yes"/>
    <s v="m/f"/>
    <n v="150"/>
    <m/>
    <n v="150"/>
    <n v="6"/>
    <n v="300"/>
    <n v="27.272727272727273"/>
    <n v="150"/>
    <n v="177"/>
    <n v="0.84745762711864403"/>
    <n v="177"/>
  </r>
  <r>
    <s v="Baggaalee Alamuu Baashaa"/>
    <s v="Male"/>
    <m/>
    <x v="1"/>
    <n v="46"/>
    <s v="None"/>
    <n v="2"/>
    <m/>
    <s v="no"/>
    <n v="0.5"/>
    <n v="0.5"/>
    <s v="yes"/>
    <s v="yes"/>
    <s v="m/f"/>
    <s v="yes"/>
    <s v="m/f"/>
    <n v="1080"/>
    <m/>
    <n v="1080"/>
    <n v="8"/>
    <n v="100"/>
    <n v="196.36363636363637"/>
    <n v="50"/>
    <n v="244.4"/>
    <n v="0.20458265139116202"/>
    <n v="488.8"/>
  </r>
  <r>
    <s v="Fifraaduu Marga Fayyisaa"/>
    <s v="Male"/>
    <n v="58"/>
    <x v="1"/>
    <n v="21"/>
    <n v="4"/>
    <n v="6"/>
    <s v="yes"/>
    <s v="yes"/>
    <n v="0.5"/>
    <n v="0.5"/>
    <s v="yes"/>
    <s v="yes"/>
    <s v="m/f"/>
    <s v="yes"/>
    <s v="m/f/c"/>
    <n v="100"/>
    <m/>
    <n v="100"/>
    <n v="8"/>
    <n v="120"/>
    <n v="18.181818181818183"/>
    <n v="60"/>
    <n v="78"/>
    <n v="0.76923076923076927"/>
    <n v="156"/>
  </r>
  <r>
    <s v="Awaluu Nuuraddiin Aliyii"/>
    <s v="Male"/>
    <n v="42"/>
    <x v="1"/>
    <n v="13"/>
    <n v="4"/>
    <n v="4"/>
    <s v="yes"/>
    <s v="yes"/>
    <n v="2"/>
    <n v="0.45"/>
    <s v="yes"/>
    <s v="yes"/>
    <s v="m/f"/>
    <s v="yes"/>
    <s v="m"/>
    <m/>
    <m/>
    <m/>
    <m/>
    <m/>
    <m/>
    <m/>
    <m/>
    <e v="#DIV/0!"/>
    <m/>
  </r>
  <r>
    <s v="Kadir Yimaan Ganteessas"/>
    <s v="Male"/>
    <n v="33"/>
    <x v="1"/>
    <n v="11"/>
    <n v="8"/>
    <n v="4"/>
    <s v="no"/>
    <s v="yes"/>
    <n v="1.5"/>
    <n v="1"/>
    <s v="yes"/>
    <s v="yes"/>
    <s v="f"/>
    <s v="yes"/>
    <s v="m"/>
    <n v="325"/>
    <m/>
    <n v="325"/>
    <n v="8"/>
    <n v="600"/>
    <n v="59.090909090909093"/>
    <n v="300"/>
    <n v="358.5"/>
    <n v="0.83682008368200833"/>
    <n v="358.5"/>
  </r>
  <r>
    <s v="Musxafaa Taammirat Gizaaw"/>
    <s v="Male"/>
    <n v="42"/>
    <x v="1"/>
    <n v="14"/>
    <s v="None"/>
    <n v="6"/>
    <s v="yes"/>
    <s v="yes"/>
    <n v="3"/>
    <n v="2.5"/>
    <s v="yes"/>
    <s v="yes"/>
    <s v="m/f"/>
    <s v="no"/>
    <s v="n/a"/>
    <n v="500"/>
    <m/>
    <n v="500"/>
    <n v="7"/>
    <n v="600"/>
    <n v="90.909090909090907"/>
    <n v="300"/>
    <n v="390"/>
    <n v="0.76923076923076927"/>
    <n v="156"/>
  </r>
  <r>
    <s v="Shukurrii Zenuu Ahimed"/>
    <s v="Male"/>
    <n v="45"/>
    <x v="1"/>
    <n v="14"/>
    <n v="8"/>
    <n v="6"/>
    <s v="yes"/>
    <s v="yes"/>
    <n v="4"/>
    <n v="3.5"/>
    <s v="yes"/>
    <s v="yes"/>
    <s v="m"/>
    <s v="yes"/>
    <s v="m"/>
    <n v="320"/>
    <m/>
    <n v="320"/>
    <n v="7"/>
    <n v="400"/>
    <n v="58.18181818181818"/>
    <n v="200"/>
    <n v="257.60000000000002"/>
    <n v="0.77639751552795022"/>
    <n v="73.600000000000009"/>
  </r>
  <r>
    <s v="Jibrill Kadir Lamuu"/>
    <s v="Male"/>
    <n v="58"/>
    <x v="1"/>
    <n v="33"/>
    <n v="8"/>
    <n v="9"/>
    <s v="yes"/>
    <s v="yes"/>
    <n v="2.5"/>
    <n v="2"/>
    <s v="yes"/>
    <s v="yes"/>
    <s v="m/f"/>
    <s v="yes"/>
    <s v="m/f"/>
    <n v="30"/>
    <m/>
    <n v="30"/>
    <n v="7"/>
    <n v="600"/>
    <n v="5.4545454545454541"/>
    <n v="300"/>
    <n v="305.39999999999998"/>
    <n v="0.98231827111984293"/>
    <n v="152.69999999999999"/>
  </r>
  <r>
    <s v="Mokonnin Befelee Alamuu"/>
    <s v="Male"/>
    <n v="74"/>
    <x v="1"/>
    <n v="47"/>
    <s v="None"/>
    <s v="not answered"/>
    <s v="not answered"/>
    <s v="no"/>
    <n v="2"/>
    <n v="2"/>
    <s v="yes"/>
    <s v="yes"/>
    <s v="m/f"/>
    <s v="yes"/>
    <s v="m/f"/>
    <n v="400"/>
    <m/>
    <n v="400"/>
    <n v="8"/>
    <n v="120"/>
    <n v="72.727272727272734"/>
    <n v="60"/>
    <n v="132"/>
    <n v="0.45454545454545453"/>
    <n v="66"/>
  </r>
  <r>
    <s v="Kadir Jibrill Caalaa"/>
    <s v="Male"/>
    <n v="72"/>
    <x v="1"/>
    <n v="47"/>
    <n v="8"/>
    <n v="4"/>
    <s v="n/a"/>
    <s v="yes"/>
    <n v="2"/>
    <n v="1"/>
    <s v="yes"/>
    <s v="yes"/>
    <s v="m/f"/>
    <s v="yes"/>
    <s v="m/f"/>
    <n v="200"/>
    <m/>
    <n v="200"/>
    <m/>
    <n v="110"/>
    <n v="36.363636363636367"/>
    <n v="55"/>
    <n v="91"/>
    <n v="0.60439560439560436"/>
    <n v="91"/>
  </r>
  <r>
    <s v="Sharafuu Haran Tolosaa"/>
    <s v="Male"/>
    <n v="43"/>
    <x v="1"/>
    <n v="16"/>
    <n v="4"/>
    <n v="4"/>
    <s v="yes"/>
    <s v="yes"/>
    <n v="1"/>
    <n v="1"/>
    <s v="yes"/>
    <s v="yes"/>
    <s v="m/f"/>
    <s v="yes"/>
    <s v="m/f"/>
    <n v="0"/>
    <m/>
    <s v="n/a"/>
    <s v="n/a"/>
    <n v="4"/>
    <n v="0"/>
    <n v="2"/>
    <n v="2"/>
    <n v="1"/>
    <n v="2"/>
  </r>
  <r>
    <s v="Mahaamad Adam Buushan"/>
    <s v="Male"/>
    <n v="72"/>
    <x v="1"/>
    <n v="47"/>
    <n v="4"/>
    <n v="1"/>
    <s v="n/a"/>
    <s v="no"/>
    <n v="0.5"/>
    <n v="0.5"/>
    <s v="yes"/>
    <s v="yes"/>
    <s v="m/f"/>
    <s v="yes"/>
    <s v="m/f"/>
    <n v="80"/>
    <m/>
    <n v="80"/>
    <n v="8"/>
    <n v="250"/>
    <n v="14.545454545454545"/>
    <n v="125"/>
    <n v="139.4"/>
    <n v="0.89670014347202287"/>
    <n v="278.8"/>
  </r>
  <r>
    <s v="Yaasin Kadir Goobanaa"/>
    <s v="Male"/>
    <n v="73"/>
    <x v="1"/>
    <n v="47"/>
    <n v="4"/>
    <n v="6"/>
    <s v="yes"/>
    <s v="no"/>
    <n v="2"/>
    <n v="1"/>
    <s v="yes"/>
    <s v="yes"/>
    <s v="m/f"/>
    <s v="yes"/>
    <s v="m/f"/>
    <n v="120"/>
    <m/>
    <n v="120"/>
    <n v="8"/>
    <n v="150"/>
    <n v="21.818181818181817"/>
    <n v="75"/>
    <n v="96.6"/>
    <n v="0.77639751552795033"/>
    <n v="96.6"/>
  </r>
  <r>
    <s v="Tesfaayee Wubee Traffaa"/>
    <s v="Male"/>
    <n v="32"/>
    <x v="1"/>
    <n v="47"/>
    <s v="None"/>
    <n v="2"/>
    <s v="n/a"/>
    <s v="no"/>
    <n v="1"/>
    <n v="1"/>
    <s v="yes"/>
    <s v="yes"/>
    <s v="m"/>
    <s v="no"/>
    <s v="n/a"/>
    <n v="150"/>
    <m/>
    <n v="150"/>
    <n v="8"/>
    <n v="150"/>
    <n v="27.272727272727273"/>
    <n v="75"/>
    <n v="102"/>
    <n v="0.73529411764705888"/>
    <n v="102"/>
  </r>
  <r>
    <s v="Lijaalem Maammoo Amadee"/>
    <s v="Male"/>
    <n v="64"/>
    <x v="1"/>
    <n v="46"/>
    <n v="10"/>
    <n v="7"/>
    <s v="yes"/>
    <s v="yes"/>
    <n v="2"/>
    <n v="2"/>
    <s v="yes"/>
    <s v="yes"/>
    <s v="m/f"/>
    <s v="yes"/>
    <s v="m/f"/>
    <n v="700"/>
    <m/>
    <n v="700"/>
    <n v="8"/>
    <n v="120"/>
    <n v="127.27272727272727"/>
    <n v="60"/>
    <n v="186"/>
    <n v="0.32258064516129031"/>
    <n v="93"/>
  </r>
  <r>
    <s v="Faaris Tuuchoo Shaambav"/>
    <s v="Male"/>
    <n v="66"/>
    <x v="1"/>
    <n v="47"/>
    <s v="None"/>
    <n v="3"/>
    <s v="n/a"/>
    <s v="no"/>
    <n v="0.5"/>
    <n v="0.5"/>
    <s v="yes"/>
    <s v="yes"/>
    <s v="m/f"/>
    <s v="yes"/>
    <s v="m/f"/>
    <n v="40"/>
    <m/>
    <n v="40"/>
    <n v="8"/>
    <n v="150"/>
    <n v="7.2727272727272725"/>
    <n v="75"/>
    <n v="82.2"/>
    <n v="0.91240875912408759"/>
    <n v="164.4"/>
  </r>
  <r>
    <s v="Huseen Yimaamuu Gizaau"/>
    <s v="Male"/>
    <n v="31"/>
    <x v="1"/>
    <n v="13"/>
    <s v="None"/>
    <n v="5"/>
    <s v="yes"/>
    <s v="no"/>
    <n v="3"/>
    <n v="2"/>
    <s v="yes"/>
    <s v="yes"/>
    <s v="m/f"/>
    <s v="yes"/>
    <s v="m/f"/>
    <n v="0"/>
    <m/>
    <n v="0"/>
    <s v="n/a"/>
    <n v="250"/>
    <n v="0"/>
    <n v="125"/>
    <n v="125"/>
    <n v="1"/>
    <n v="62.5"/>
  </r>
  <r>
    <s v="Alamuu Taaderee"/>
    <s v="Male"/>
    <n v="62"/>
    <x v="1"/>
    <n v="47"/>
    <s v="None"/>
    <n v="6"/>
    <s v="yes"/>
    <s v="no"/>
    <n v="0.5"/>
    <n v="0.5"/>
    <s v="yes"/>
    <s v="yes"/>
    <s v="m/f"/>
    <s v="yes"/>
    <s v="m/f"/>
    <n v="60"/>
    <m/>
    <n v="60"/>
    <n v="8"/>
    <n v="100"/>
    <n v="10.909090909090908"/>
    <n v="50"/>
    <n v="60.8"/>
    <n v="0.82236842105263164"/>
    <n v="121.6"/>
  </r>
  <r>
    <s v="Gezaan Ligidii Ulagee"/>
    <s v="Male"/>
    <n v="73"/>
    <x v="1"/>
    <n v="47"/>
    <n v="8"/>
    <n v="3"/>
    <s v="n/a"/>
    <s v="yes"/>
    <n v="1"/>
    <n v="1"/>
    <s v="yes"/>
    <s v="yes"/>
    <s v="m/f"/>
    <s v="yes"/>
    <s v="m/f/c"/>
    <n v="500"/>
    <m/>
    <n v="500"/>
    <n v="8"/>
    <n v="150"/>
    <n v="90.909090909090907"/>
    <n v="75"/>
    <n v="165"/>
    <n v="0.45454545454545453"/>
    <n v="165"/>
  </r>
  <r>
    <s v="Geetuu Alamuu Tefaayee"/>
    <s v="Male"/>
    <n v="41"/>
    <x v="1"/>
    <n v="35"/>
    <n v="8"/>
    <n v="4"/>
    <s v="yes"/>
    <s v="yes"/>
    <n v="1"/>
    <n v="1"/>
    <s v="yes"/>
    <s v="yes"/>
    <s v="m/f"/>
    <s v="yes"/>
    <s v="m/f"/>
    <n v="98"/>
    <m/>
    <n v="98"/>
    <n v="8"/>
    <n v="120"/>
    <n v="17.818181818181817"/>
    <n v="60"/>
    <n v="77.64"/>
    <n v="0.77279752704791349"/>
    <n v="77.64"/>
  </r>
  <r>
    <s v="Naasir Abduu Boosaraa"/>
    <s v="Male"/>
    <n v="111"/>
    <x v="1"/>
    <n v="47"/>
    <n v="4"/>
    <n v="10"/>
    <s v="yes"/>
    <s v="yes"/>
    <n v="3"/>
    <n v="2"/>
    <s v="yes"/>
    <s v="yes"/>
    <s v="m/f"/>
    <s v="yes"/>
    <s v="m/f/c"/>
    <n v="500"/>
    <m/>
    <n v="500"/>
    <n v="8"/>
    <n v="500"/>
    <n v="90.909090909090907"/>
    <n v="250"/>
    <n v="340"/>
    <n v="0.73529411764705888"/>
    <n v="170"/>
  </r>
  <r>
    <s v="Diribaa Lamuu Fufii"/>
    <s v="Male"/>
    <n v="82"/>
    <x v="1"/>
    <n v="47"/>
    <s v="None"/>
    <n v="5"/>
    <s v="yes"/>
    <s v="no"/>
    <n v="0.5"/>
    <n v="0.5"/>
    <s v="yes"/>
    <s v="yes"/>
    <s v="m/f"/>
    <s v="yes"/>
    <s v="m/f/c"/>
    <n v="20"/>
    <m/>
    <n v="20"/>
    <n v="8"/>
    <n v="150"/>
    <n v="3.6363636363636362"/>
    <n v="75"/>
    <n v="78.599999999999994"/>
    <n v="0.95419847328244278"/>
    <n v="157.19999999999999"/>
  </r>
  <r>
    <s v="Naasir Itafaa Goobanaa"/>
    <s v="Male"/>
    <n v="41"/>
    <x v="1"/>
    <n v="42"/>
    <n v="4"/>
    <n v="5"/>
    <s v="yes"/>
    <s v="yes"/>
    <n v="0.5"/>
    <n v="0.5"/>
    <s v="yes"/>
    <s v="yes"/>
    <s v="m/f"/>
    <s v="yes"/>
    <s v="m/f/c"/>
    <n v="40"/>
    <m/>
    <n v="40"/>
    <n v="7"/>
    <n v="150"/>
    <n v="7.2727272727272725"/>
    <n v="75"/>
    <n v="82.2"/>
    <n v="0.91240875912408759"/>
    <n v="164.4"/>
  </r>
  <r>
    <s v="Xeyer H/mahamud Abdukahiim"/>
    <s v="Male"/>
    <n v="69"/>
    <x v="1"/>
    <n v="47"/>
    <s v="None"/>
    <n v="2"/>
    <s v="n/a"/>
    <s v="no"/>
    <n v="3"/>
    <n v="2"/>
    <s v="yes"/>
    <s v="yes"/>
    <s v="m/f"/>
    <s v="yes"/>
    <s v="m/f"/>
    <n v="200"/>
    <m/>
    <n v="200"/>
    <n v="8"/>
    <n v="250"/>
    <n v="36.363636363636367"/>
    <n v="125"/>
    <n v="161"/>
    <n v="0.77639751552795033"/>
    <n v="80.5"/>
  </r>
  <r>
    <s v="Sulxaan Aliyyii Firrisaa"/>
    <s v="Male"/>
    <n v="52"/>
    <x v="1"/>
    <m/>
    <n v="8"/>
    <n v="6"/>
    <s v="yes"/>
    <s v="no"/>
    <n v="1"/>
    <n v="0.5"/>
    <s v="yes"/>
    <s v="yes"/>
    <s v="m/f"/>
    <s v="no"/>
    <s v="n/a"/>
    <n v="100"/>
    <m/>
    <n v="100"/>
    <n v="8"/>
    <n v="0"/>
    <n v="18.181818181818183"/>
    <n v="0"/>
    <n v="18"/>
    <n v="0"/>
    <n v="36"/>
  </r>
  <r>
    <s v="Hasan Garmaanaa Bashir"/>
    <s v="Male"/>
    <n v="52"/>
    <x v="1"/>
    <n v="15"/>
    <n v="10"/>
    <n v="6"/>
    <s v="yes"/>
    <s v="yes"/>
    <n v="2"/>
    <n v="2"/>
    <s v="yes"/>
    <s v="yes"/>
    <s v="m/f/c"/>
    <s v="yes"/>
    <s v="m/f"/>
    <n v="1000"/>
    <m/>
    <n v="1000"/>
    <n v="7"/>
    <n v="200"/>
    <n v="181.81818181818181"/>
    <n v="100"/>
    <n v="280"/>
    <n v="0.35714285714285715"/>
    <n v="140"/>
  </r>
  <r>
    <s v="Naasir Garmaammaa Bashir"/>
    <s v="Male"/>
    <n v="52"/>
    <x v="1"/>
    <n v="14"/>
    <n v="8"/>
    <n v="6"/>
    <s v="no"/>
    <s v="yes"/>
    <n v="2"/>
    <n v="1"/>
    <s v="yes"/>
    <s v="yes"/>
    <s v="m/f/c"/>
    <s v="yes"/>
    <s v="m/f"/>
    <n v="150"/>
    <m/>
    <n v="150"/>
    <n v="7.5"/>
    <n v="500"/>
    <n v="27.272727272727273"/>
    <n v="250"/>
    <n v="277"/>
    <n v="0.90252707581227432"/>
    <n v="277"/>
  </r>
  <r>
    <s v="Yaasiin Umar Ejersoo"/>
    <s v="Male"/>
    <n v="44"/>
    <x v="1"/>
    <n v="30"/>
    <n v="8"/>
    <n v="6"/>
    <s v="yes"/>
    <s v="no"/>
    <n v="1.5"/>
    <n v="1.5"/>
    <s v="yes"/>
    <s v="yes"/>
    <s v="m/f/c"/>
    <s v="no"/>
    <s v="n/a"/>
    <n v="250"/>
    <m/>
    <n v="250"/>
    <n v="6"/>
    <n v="200"/>
    <n v="45.454545454545453"/>
    <n v="100"/>
    <n v="145"/>
    <n v="0.68965517241379315"/>
    <n v="96.666666666666671"/>
  </r>
  <r>
    <s v="Badirruu Taadesee Bajigaa"/>
    <s v="Male"/>
    <n v="40"/>
    <x v="1"/>
    <n v="14"/>
    <n v="4"/>
    <n v="4"/>
    <s v="no"/>
    <s v="yes"/>
    <n v="2"/>
    <n v="2"/>
    <s v="yes"/>
    <s v="yes"/>
    <s v="m/f"/>
    <s v="yes"/>
    <s v="M/C"/>
    <n v="300"/>
    <m/>
    <s v="Not answered"/>
    <n v="8"/>
    <n v="1200"/>
    <n v="54.545454545454547"/>
    <n v="600"/>
    <n v="654"/>
    <n v="0.91743119266055051"/>
    <n v="327"/>
  </r>
  <r>
    <s v="Kadir Badhaasaa Margaa"/>
    <s v="Male"/>
    <n v="64"/>
    <x v="1"/>
    <n v="47"/>
    <n v="4"/>
    <n v="8"/>
    <s v="yes"/>
    <s v="no"/>
    <n v="2"/>
    <n v="2"/>
    <s v="yes"/>
    <s v="yes"/>
    <s v="m"/>
    <s v="yes"/>
    <s v="m/f/c"/>
    <m/>
    <m/>
    <m/>
    <m/>
    <m/>
    <m/>
    <m/>
    <m/>
    <e v="#DIV/0!"/>
    <m/>
  </r>
  <r>
    <s v="Kamaal Indiriis Irreessoo"/>
    <s v="Male"/>
    <n v="62"/>
    <x v="1"/>
    <n v="37"/>
    <s v="None"/>
    <n v="6"/>
    <s v="yes"/>
    <s v="no"/>
    <n v="3"/>
    <n v="2"/>
    <s v="yes"/>
    <s v="yes"/>
    <s v="m/f/c"/>
    <s v="yes"/>
    <s v="m/f/c"/>
    <n v="460"/>
    <m/>
    <n v="460"/>
    <n v="8"/>
    <n v="120"/>
    <n v="83.63636363636364"/>
    <n v="60"/>
    <n v="142.80000000000001"/>
    <n v="0.42016806722689071"/>
    <n v="71.400000000000006"/>
  </r>
  <r>
    <s v="Awal Garmaamaa Bashir"/>
    <s v="Male"/>
    <n v="42"/>
    <x v="1"/>
    <m/>
    <n v="8"/>
    <n v="6"/>
    <m/>
    <s v="yes"/>
    <n v="1"/>
    <n v="1"/>
    <s v="yes"/>
    <s v="yes"/>
    <s v="m/f"/>
    <s v="yes"/>
    <s v="m/f"/>
    <n v="40"/>
    <m/>
    <n v="40"/>
    <n v="8"/>
    <n v="80"/>
    <n v="7.2727272727272725"/>
    <n v="40"/>
    <n v="47.2"/>
    <n v="0.84745762711864403"/>
    <n v="47.2"/>
  </r>
  <r>
    <s v="Mahamad saalin faaris Ibrahim"/>
    <s v="Male"/>
    <n v="48"/>
    <x v="1"/>
    <n v="16"/>
    <n v="4"/>
    <n v="6"/>
    <s v="yes"/>
    <s v="yes"/>
    <n v="0.5"/>
    <n v="0.5"/>
    <s v="yes"/>
    <s v="yes"/>
    <s v="m/f"/>
    <s v="yes"/>
    <s v="m/f/c"/>
    <n v="200"/>
    <m/>
    <n v="200"/>
    <n v="8"/>
    <n v="250"/>
    <n v="36.363636363636367"/>
    <n v="125"/>
    <n v="161"/>
    <n v="0.77639751552795033"/>
    <n v="322"/>
  </r>
  <r>
    <s v="Makkiyyu Nase Tolosaa"/>
    <s v="Male"/>
    <m/>
    <x v="1"/>
    <n v="35"/>
    <m/>
    <n v="3"/>
    <s v="yes"/>
    <s v="no"/>
    <m/>
    <m/>
    <s v="yes"/>
    <s v="yes"/>
    <s v="m/f"/>
    <s v="yes"/>
    <s v="m/f/c"/>
    <m/>
    <m/>
    <m/>
    <m/>
    <m/>
    <m/>
    <m/>
    <m/>
    <e v="#DIV/0!"/>
    <m/>
  </r>
  <r>
    <s v="Badiruu Aliyyi Jibriil"/>
    <s v="Male"/>
    <n v="52"/>
    <x v="1"/>
    <n v="25"/>
    <n v="8"/>
    <n v="5"/>
    <s v="yes"/>
    <s v="no"/>
    <n v="3"/>
    <n v="2"/>
    <s v="yes"/>
    <s v="yes"/>
    <s v="m/f"/>
    <s v="yes"/>
    <s v="m/f/c"/>
    <n v="50"/>
    <m/>
    <n v="50"/>
    <n v="8"/>
    <n v="300"/>
    <n v="9.0909090909090917"/>
    <n v="150"/>
    <n v="159"/>
    <n v="0.94339622641509435"/>
    <n v="79.5"/>
  </r>
  <r>
    <s v="Aluradiin Ahyyii Kumsaa"/>
    <s v="Male"/>
    <n v="64"/>
    <x v="1"/>
    <n v="19"/>
    <n v="4"/>
    <n v="7"/>
    <s v="yes"/>
    <s v="yes"/>
    <n v="4"/>
    <n v="2"/>
    <s v="yes"/>
    <s v="yes"/>
    <s v="m/f/c"/>
    <s v="yes"/>
    <s v="m/f"/>
    <n v="10000"/>
    <m/>
    <n v="10000"/>
    <n v="8"/>
    <n v="1200"/>
    <n v="1818.1818181818182"/>
    <n v="600"/>
    <n v="2400"/>
    <n v="0.25"/>
    <n v="1200"/>
  </r>
  <r>
    <s v="Badiruu Jibrill Kadi"/>
    <s v="Male"/>
    <n v="34"/>
    <x v="1"/>
    <n v="12"/>
    <n v="10"/>
    <s v="not answered"/>
    <m/>
    <s v="yes"/>
    <m/>
    <m/>
    <m/>
    <m/>
    <m/>
    <m/>
    <m/>
    <m/>
    <m/>
    <m/>
    <n v="8"/>
    <m/>
    <m/>
    <m/>
    <m/>
    <e v="#DIV/0!"/>
    <m/>
  </r>
  <r>
    <s v="Mujaayid Huseer"/>
    <s v="Male"/>
    <n v="31"/>
    <x v="1"/>
    <n v="17"/>
    <n v="10"/>
    <n v="4"/>
    <s v="yes"/>
    <s v="yes"/>
    <n v="0.5"/>
    <n v="0.4"/>
    <s v="yes"/>
    <s v="yes"/>
    <s v="m/f"/>
    <s v="yes"/>
    <s v="m/f/c"/>
    <n v="100"/>
    <m/>
    <n v="100"/>
    <n v="8"/>
    <n v="2500"/>
    <n v="18.181818181818183"/>
    <n v="1250"/>
    <n v="1268"/>
    <n v="0.98580441640378547"/>
    <n v="3170"/>
  </r>
  <r>
    <s v="Terefee Ciibsaa Disaasaa"/>
    <s v="Male"/>
    <n v="69"/>
    <x v="1"/>
    <n v="20"/>
    <n v="8"/>
    <n v="6"/>
    <s v="yes"/>
    <s v="yes"/>
    <n v="3"/>
    <n v="2"/>
    <s v="yes"/>
    <s v="yes"/>
    <s v="m/f/c"/>
    <s v="yes"/>
    <s v="m/f/c"/>
    <n v="180"/>
    <m/>
    <n v="180"/>
    <n v="8"/>
    <n v="250"/>
    <n v="32.727272727272727"/>
    <n v="125"/>
    <n v="157.4"/>
    <n v="0.79415501905972041"/>
    <n v="78.7"/>
  </r>
  <r>
    <s v="Fifaaduu Ahimad"/>
    <s v="Male"/>
    <n v="54"/>
    <x v="1"/>
    <m/>
    <n v="8"/>
    <n v="6"/>
    <s v="yes"/>
    <s v="no"/>
    <n v="1"/>
    <n v="1"/>
    <s v="yes"/>
    <s v="yes"/>
    <s v="m/f"/>
    <s v="yes"/>
    <s v="m/f/c"/>
    <n v="100"/>
    <m/>
    <n v="100"/>
    <n v="8"/>
    <n v="0"/>
    <n v="18.181818181818183"/>
    <n v="0"/>
    <n v="18.181818181818183"/>
    <n v="0"/>
    <n v="18.181818181818183"/>
  </r>
  <r>
    <s v="Abduu ulaggee noggoo"/>
    <s v="Male"/>
    <n v="68"/>
    <x v="1"/>
    <m/>
    <n v="4"/>
    <s v="not answered"/>
    <m/>
    <s v="no"/>
    <n v="2"/>
    <n v="2"/>
    <s v="yes"/>
    <s v="yes"/>
    <s v="m/f/c"/>
    <s v="yes"/>
    <s v="m/f"/>
    <n v="500"/>
    <m/>
    <n v="500"/>
    <n v="7"/>
    <n v="380"/>
    <n v="90.909090909090907"/>
    <n v="190"/>
    <n v="280"/>
    <n v="0.6785714285714286"/>
    <n v="140"/>
  </r>
  <r>
    <s v="Fadiluu Faariis"/>
    <s v="Male"/>
    <n v="52"/>
    <x v="1"/>
    <n v="25"/>
    <n v="4"/>
    <n v="5"/>
    <s v="yes"/>
    <s v="yes"/>
    <n v="2"/>
    <n v="2"/>
    <s v="yes"/>
    <s v="yes"/>
    <s v="m/f/c"/>
    <s v="yes"/>
    <s v="m/f/c"/>
    <n v="150"/>
    <m/>
    <n v="150"/>
    <n v="8"/>
    <n v="250"/>
    <n v="27.272727272727273"/>
    <n v="125"/>
    <n v="152"/>
    <n v="0.82236842105263153"/>
    <n v="76"/>
  </r>
  <r>
    <s v="Wederyelesh Goolee Tamasgeen"/>
    <s v="Female"/>
    <n v="56"/>
    <x v="1"/>
    <n v="14"/>
    <n v="4"/>
    <n v="5"/>
    <s v="yes"/>
    <s v="yes"/>
    <n v="2"/>
    <n v="2"/>
    <s v="yes"/>
    <s v="yes"/>
    <s v="m/f/c"/>
    <s v="yes"/>
    <s v="m/f/c"/>
    <m/>
    <m/>
    <m/>
    <m/>
    <n v="500"/>
    <m/>
    <m/>
    <m/>
    <e v="#DIV/0!"/>
    <m/>
  </r>
  <r>
    <s v="She Naasir Yaasin Isaa"/>
    <s v="Male"/>
    <n v="46"/>
    <x v="1"/>
    <n v="17"/>
    <n v="4"/>
    <n v="6"/>
    <s v="yes"/>
    <s v="yes"/>
    <n v="0.625"/>
    <n v="0.625"/>
    <s v="yes"/>
    <s v="yes"/>
    <s v="m/f/c"/>
    <s v="yes"/>
    <s v="m"/>
    <n v="40"/>
    <m/>
    <n v="40"/>
    <n v="8"/>
    <n v="600"/>
    <n v="7.2727272727272725"/>
    <n v="300"/>
    <n v="307.2"/>
    <n v="0.9765625"/>
    <n v="491.52"/>
  </r>
  <r>
    <s v="Badiree Raamataa Simas"/>
    <s v="Female"/>
    <n v="46"/>
    <x v="1"/>
    <n v="19"/>
    <n v="4"/>
    <n v="7"/>
    <s v="yes"/>
    <s v="no"/>
    <n v="2"/>
    <n v="1.5"/>
    <s v="yes"/>
    <s v="yes"/>
    <s v="m/f/c"/>
    <s v="no"/>
    <s v="n/a"/>
    <n v="36"/>
    <m/>
    <n v="36"/>
    <n v="8"/>
    <n v="75"/>
    <n v="6.5454545454545459"/>
    <n v="37.5"/>
    <n v="43.98"/>
    <n v="0.85266030013642569"/>
    <n v="29.319999999999997"/>
  </r>
  <r>
    <s v="Mekuanint Addunyaa Sixotaan"/>
    <s v="Male"/>
    <n v="48"/>
    <x v="1"/>
    <n v="18"/>
    <n v="12"/>
    <n v="4"/>
    <s v="yes"/>
    <s v="yes"/>
    <n v="1.5"/>
    <n v="1.25"/>
    <s v="yes"/>
    <s v="yes"/>
    <s v="m/f/c"/>
    <s v="yes"/>
    <s v="m"/>
    <n v="80"/>
    <m/>
    <n v="80"/>
    <n v="8"/>
    <n v="480"/>
    <n v="14.545454545454545"/>
    <n v="240"/>
    <n v="254.4"/>
    <n v="0.94339622641509435"/>
    <n v="203.52"/>
  </r>
  <r>
    <s v="Zaakir Mehaammud Abdurrehim"/>
    <s v="Male"/>
    <n v="57"/>
    <x v="1"/>
    <n v="13"/>
    <n v="4"/>
    <n v="4"/>
    <s v="yes"/>
    <s v="no"/>
    <n v="0.5"/>
    <n v="0.5"/>
    <s v="yes"/>
    <s v="yes"/>
    <s v="m/f"/>
    <s v="yes"/>
    <s v="m/f"/>
    <n v="100"/>
    <m/>
    <n v="100"/>
    <n v="7.5"/>
    <n v="220"/>
    <n v="18.181818181818183"/>
    <n v="110"/>
    <n v="128"/>
    <n v="0.859375"/>
    <n v="256"/>
  </r>
  <r>
    <s v="Teramaj Mohamed Yaasiin"/>
    <s v="Male"/>
    <n v="46"/>
    <x v="1"/>
    <n v="11"/>
    <n v="8"/>
    <n v="5"/>
    <s v="yes"/>
    <s v="yes"/>
    <n v="4"/>
    <n v="3.5"/>
    <s v="yes"/>
    <s v="yes"/>
    <s v="m/f"/>
    <s v="yes"/>
    <s v="m/f"/>
    <n v="2000"/>
    <m/>
    <n v="2000"/>
    <n v="7"/>
    <n v="3000"/>
    <n v="363.63636363636363"/>
    <n v="1500"/>
    <n v="1860"/>
    <n v="0.80645161290322576"/>
    <n v="531.42857142857144"/>
  </r>
  <r>
    <s v="Mehaammad Nuruu Ahimad"/>
    <s v="Male"/>
    <n v="42"/>
    <x v="1"/>
    <n v="13"/>
    <n v="8"/>
    <n v="2"/>
    <s v="n/a"/>
    <s v="yes"/>
    <n v="1"/>
    <n v="0.5"/>
    <s v="no"/>
    <s v="yes"/>
    <s v="f"/>
    <s v="yes"/>
    <s v="m/f"/>
    <n v="2400"/>
    <m/>
    <n v="2400"/>
    <n v="10"/>
    <n v="70"/>
    <n v="436.36363636363637"/>
    <n v="35"/>
    <n v="467"/>
    <n v="7.4946466809421838E-2"/>
    <n v="934"/>
  </r>
  <r>
    <s v="Naasir Didhaa Guutamaa"/>
    <s v="Male"/>
    <n v="58"/>
    <x v="1"/>
    <m/>
    <n v="8"/>
    <n v="5"/>
    <s v="yes"/>
    <s v="no"/>
    <n v="2"/>
    <n v="2"/>
    <s v="yes"/>
    <s v="yes"/>
    <s v="m/f/c"/>
    <s v="yes"/>
    <s v="m/f/c"/>
    <n v="120"/>
    <m/>
    <n v="120"/>
    <n v="8"/>
    <n v="150"/>
    <n v="21.818181818181817"/>
    <n v="75"/>
    <n v="96.6"/>
    <n v="0.77639751552795033"/>
    <n v="48.3"/>
  </r>
  <r>
    <s v="Asfeer Lijaalem Biraanuu"/>
    <s v="Female"/>
    <n v="45"/>
    <x v="1"/>
    <n v="30"/>
    <n v="4"/>
    <n v="7"/>
    <s v="yes"/>
    <s v="yes"/>
    <n v="3"/>
    <n v="3"/>
    <s v="yes"/>
    <s v="yes"/>
    <s v="m/f/c"/>
    <s v="yes"/>
    <s v="m/f"/>
    <n v="300"/>
    <m/>
    <n v="300"/>
    <n v="8"/>
    <n v="600"/>
    <n v="54.545454545454547"/>
    <n v="300"/>
    <n v="354"/>
    <n v="0.84745762711864403"/>
    <n v="118"/>
  </r>
  <r>
    <s v="Naasir Boodanaa Tuulaa"/>
    <s v="Male"/>
    <m/>
    <x v="1"/>
    <n v="20"/>
    <n v="4"/>
    <n v="5"/>
    <s v="yes"/>
    <s v="yes"/>
    <n v="2"/>
    <n v="2"/>
    <s v="yes"/>
    <s v="yes"/>
    <s v="m/f"/>
    <s v="yes"/>
    <s v="m/f/c"/>
    <n v="100"/>
    <m/>
    <n v="100"/>
    <n v="8"/>
    <n v="300"/>
    <n v="18.181818181818183"/>
    <n v="150"/>
    <n v="168"/>
    <n v="0.8928571428571429"/>
    <n v="84"/>
  </r>
  <r>
    <s v="Ahimad Yaasin Huseen"/>
    <s v="Male"/>
    <n v="40"/>
    <x v="1"/>
    <n v="47"/>
    <s v="None"/>
    <n v="6"/>
    <s v="yes"/>
    <s v="no"/>
    <n v="2"/>
    <n v="0.5"/>
    <s v="yes"/>
    <s v="yes"/>
    <s v="m"/>
    <s v="no"/>
    <s v="n/a"/>
    <n v="80"/>
    <m/>
    <n v="80"/>
    <n v="7.5"/>
    <n v="400"/>
    <n v="14.545454545454545"/>
    <n v="200"/>
    <n v="214.4"/>
    <n v="0.93283582089552242"/>
    <n v="428.8"/>
  </r>
  <r>
    <s v="Dagafaa Simaa Luucaa"/>
    <s v="Male"/>
    <m/>
    <x v="1"/>
    <n v="19"/>
    <s v="None"/>
    <n v="3"/>
    <s v="n/a"/>
    <s v="no"/>
    <n v="0.5"/>
    <n v="0.5"/>
    <s v="yes"/>
    <s v="yes"/>
    <s v="f"/>
    <s v="yes"/>
    <s v="m/f"/>
    <n v="50"/>
    <m/>
    <n v="50"/>
    <n v="8"/>
    <n v="50"/>
    <n v="9.0909090909090917"/>
    <n v="25"/>
    <n v="34"/>
    <n v="0.73529411764705888"/>
    <n v="68"/>
  </r>
  <r>
    <s v="Ayelee Desssee Debalaa"/>
    <s v="Male"/>
    <n v="84"/>
    <x v="1"/>
    <m/>
    <s v="None"/>
    <n v="4"/>
    <s v="n/a"/>
    <s v="no"/>
    <n v="3"/>
    <n v="2"/>
    <s v="yes"/>
    <s v="yes"/>
    <s v="m/f"/>
    <s v="yes"/>
    <s v="m/f"/>
    <n v="14"/>
    <m/>
    <n v="14"/>
    <n v="8"/>
    <n v="250"/>
    <n v="2.5454545454545454"/>
    <n v="125"/>
    <n v="127.52"/>
    <n v="0.9802383939774153"/>
    <n v="63.76"/>
  </r>
  <r>
    <s v="Moominaa Lijdii Firisaa"/>
    <s v="Female"/>
    <n v="52"/>
    <x v="1"/>
    <n v="39"/>
    <s v="None"/>
    <n v="5"/>
    <s v="no"/>
    <s v="yes"/>
    <n v="2"/>
    <n v="0.625"/>
    <s v="yes"/>
    <s v="yes"/>
    <s v="m/f"/>
    <s v="yes"/>
    <s v="m/f"/>
    <n v="200"/>
    <m/>
    <n v="200"/>
    <n v="8"/>
    <n v="350"/>
    <n v="36.363636363636367"/>
    <n v="175"/>
    <n v="211"/>
    <n v="0.82938388625592419"/>
    <n v="337.6"/>
  </r>
  <r>
    <s v="Yasuuf Gudataa Liiban"/>
    <s v="Male"/>
    <n v="63"/>
    <x v="1"/>
    <n v="14"/>
    <n v="8"/>
    <n v="5"/>
    <s v="yes"/>
    <s v="no"/>
    <n v="3"/>
    <n v="3"/>
    <s v="yes"/>
    <s v="yes"/>
    <s v="m/f/c"/>
    <s v="no"/>
    <s v="n/a"/>
    <n v="110"/>
    <m/>
    <n v="110"/>
    <n v="8"/>
    <n v="150"/>
    <n v="20"/>
    <n v="75"/>
    <n v="94.8"/>
    <n v="0.79113924050632911"/>
    <n v="31.599999999999998"/>
  </r>
  <r>
    <s v="Naasir Caalii Margaa"/>
    <s v="Male"/>
    <n v="76"/>
    <x v="1"/>
    <n v="46"/>
    <n v="8"/>
    <n v="4"/>
    <s v="no"/>
    <s v="yes"/>
    <n v="3"/>
    <n v="2"/>
    <s v="yes"/>
    <s v="yes"/>
    <s v="m/f"/>
    <s v="yes"/>
    <s v="m/f"/>
    <n v="500"/>
    <m/>
    <n v="500"/>
    <n v="8"/>
    <n v="2000"/>
    <n v="90.909090909090907"/>
    <n v="1000"/>
    <n v="1090"/>
    <n v="0.91743119266055051"/>
    <n v="545"/>
  </r>
  <r>
    <s v="Qaadire Husee Muusaa"/>
    <s v="Male"/>
    <n v="60"/>
    <x v="1"/>
    <n v="47"/>
    <n v="8"/>
    <n v="7"/>
    <s v="no"/>
    <s v="yes"/>
    <n v="3"/>
    <n v="2.5"/>
    <s v="yes"/>
    <s v="yes"/>
    <s v="m/f"/>
    <s v="yes"/>
    <s v="m/f"/>
    <n v="100"/>
    <m/>
    <n v="100"/>
    <n v="8"/>
    <n v="360"/>
    <n v="18.181818181818183"/>
    <n v="180"/>
    <n v="198"/>
    <n v="0.90909090909090906"/>
    <n v="79.2"/>
  </r>
  <r>
    <s v="Habtaamu Alamuu Tasfaayee"/>
    <s v="Male"/>
    <n v="51"/>
    <x v="1"/>
    <n v="20"/>
    <n v="12"/>
    <n v="4"/>
    <s v="yes"/>
    <s v="yes"/>
    <n v="1.5"/>
    <n v="1"/>
    <s v="yes"/>
    <s v="yes"/>
    <s v="m/c"/>
    <s v="yes"/>
    <s v="m/f/c"/>
    <n v="40"/>
    <m/>
    <n v="40"/>
    <n v="8"/>
    <n v="120"/>
    <n v="7.2727272727272725"/>
    <n v="60"/>
    <n v="67.2"/>
    <n v="0.89285714285714279"/>
    <n v="67.2"/>
  </r>
  <r>
    <s v="Aliyaa Firrisaa Jorgaa"/>
    <s v="Male"/>
    <n v="67"/>
    <x v="1"/>
    <n v="47"/>
    <s v="None"/>
    <n v="2"/>
    <s v="n/a"/>
    <s v="no"/>
    <n v="2"/>
    <n v="2"/>
    <s v="yes"/>
    <s v="yes"/>
    <s v="m/f"/>
    <s v="yes"/>
    <s v="m/f"/>
    <n v="100"/>
    <m/>
    <n v="100"/>
    <n v="8"/>
    <n v="200"/>
    <n v="18.181818181818183"/>
    <n v="100"/>
    <n v="118"/>
    <n v="0.84745762711864403"/>
    <n v="59"/>
  </r>
  <r>
    <s v="Zenuu Gezzaheng Ligidii"/>
    <s v="Male"/>
    <n v="53"/>
    <x v="1"/>
    <n v="19"/>
    <n v="8"/>
    <n v="8"/>
    <s v="yes"/>
    <s v="yes"/>
    <n v="6"/>
    <n v="4"/>
    <s v="yes"/>
    <s v="yes"/>
    <s v="m/f/c"/>
    <s v="yes"/>
    <s v="m/f"/>
    <n v="8000"/>
    <m/>
    <n v="4000"/>
    <n v="8.5"/>
    <n v="0"/>
    <n v="1454.5454545454545"/>
    <n v="0"/>
    <n v="1440"/>
    <n v="0"/>
    <n v="360"/>
  </r>
  <r>
    <s v="Mohammedawel Hassan"/>
    <s v="Male"/>
    <n v="56"/>
    <x v="2"/>
    <n v="19"/>
    <n v="12"/>
    <n v="5"/>
    <s v="no"/>
    <s v="yes"/>
    <n v="10"/>
    <n v="10"/>
    <s v="yes"/>
    <s v="yes"/>
    <s v="m/f"/>
    <s v="yes"/>
    <s v="m"/>
    <n v="1300"/>
    <s v="yes"/>
    <n v="1300"/>
    <n v="7"/>
    <n v="10000"/>
    <n v="236.36363636363637"/>
    <n v="5000"/>
    <n v="5234"/>
    <n v="0.95529231944975157"/>
    <n v="523.4"/>
  </r>
  <r>
    <s v="Darajje Mekuruy"/>
    <s v="Male"/>
    <m/>
    <x v="2"/>
    <n v="19"/>
    <n v="4"/>
    <n v="4"/>
    <s v="yes"/>
    <s v="yes"/>
    <n v="1"/>
    <n v="1"/>
    <s v="yes"/>
    <s v="yes"/>
    <s v="f"/>
    <s v="yes"/>
    <s v="m/f"/>
    <n v="200"/>
    <s v="yes"/>
    <n v="200"/>
    <m/>
    <n v="600"/>
    <n v="36.363636363636367"/>
    <n v="300"/>
    <n v="336"/>
    <n v="0.8928571428571429"/>
    <n v="336"/>
  </r>
  <r>
    <s v="Daraasee Alaamu"/>
    <s v="Male"/>
    <n v="42"/>
    <x v="2"/>
    <m/>
    <n v="4"/>
    <n v="4"/>
    <s v="yes"/>
    <s v="no"/>
    <m/>
    <n v="0.4"/>
    <s v="yes"/>
    <s v="yes"/>
    <s v="m/f"/>
    <s v="yes"/>
    <s v="m"/>
    <n v="200"/>
    <s v="yes"/>
    <n v="200"/>
    <n v="6"/>
    <n v="150"/>
    <n v="36.363636363636367"/>
    <n v="75"/>
    <n v="111"/>
    <n v="0.67567567567567566"/>
    <n v="277.5"/>
  </r>
  <r>
    <s v="Kabtda Agido"/>
    <s v="Male"/>
    <m/>
    <x v="2"/>
    <n v="19"/>
    <n v="8"/>
    <n v="5"/>
    <s v="yes"/>
    <s v="no"/>
    <n v="1.5"/>
    <n v="0.5"/>
    <s v="yes"/>
    <s v="yes"/>
    <s v="m/f"/>
    <s v="no"/>
    <s v="n/a"/>
    <n v="300"/>
    <s v="yes"/>
    <n v="300"/>
    <m/>
    <n v="300"/>
    <n v="54.545454545454547"/>
    <n v="150"/>
    <n v="204"/>
    <n v="0.73529411764705888"/>
    <n v="408"/>
  </r>
  <r>
    <s v="Kebedee Sima"/>
    <s v="Male"/>
    <m/>
    <x v="2"/>
    <m/>
    <n v="4"/>
    <m/>
    <m/>
    <m/>
    <n v="2.25"/>
    <n v="1.5"/>
    <s v="yes"/>
    <s v="yes"/>
    <s v="m"/>
    <s v="yes"/>
    <s v="m"/>
    <n v="1200"/>
    <s v="yes"/>
    <n v="1200"/>
    <m/>
    <n v="1000"/>
    <n v="218.18181818181819"/>
    <n v="500"/>
    <n v="716"/>
    <n v="0.6983240223463687"/>
    <n v="477.33333333333331"/>
  </r>
  <r>
    <s v="Abejje Xaso"/>
    <s v="Male"/>
    <m/>
    <x v="2"/>
    <n v="19"/>
    <n v="4"/>
    <n v="3"/>
    <s v="no"/>
    <s v="no"/>
    <n v="2"/>
    <n v="1"/>
    <s v="yes"/>
    <s v="yes"/>
    <s v="m/f"/>
    <s v="yes"/>
    <s v="m"/>
    <n v="300"/>
    <s v="yes"/>
    <n v="300"/>
    <m/>
    <n v="300"/>
    <n v="54.545454545454547"/>
    <n v="150"/>
    <n v="204"/>
    <n v="0.73529411764705888"/>
    <n v="204"/>
  </r>
  <r>
    <s v="Mebrate Mekuriya"/>
    <s v="Male"/>
    <n v="48"/>
    <x v="2"/>
    <n v="10"/>
    <n v="10"/>
    <n v="5"/>
    <s v="no"/>
    <s v="yes"/>
    <n v="3"/>
    <n v="1"/>
    <s v="yes"/>
    <s v="yes"/>
    <s v="m/f"/>
    <s v="yes"/>
    <s v="m/f"/>
    <n v="3700"/>
    <s v="yes"/>
    <n v="3700"/>
    <m/>
    <n v="300"/>
    <n v="672.72727272727275"/>
    <n v="150"/>
    <n v="816"/>
    <n v="0.18382352941176472"/>
    <n v="816"/>
  </r>
  <r>
    <s v="Almaaz Kassaasa"/>
    <s v="Female"/>
    <n v="42"/>
    <x v="2"/>
    <n v="11"/>
    <n v="8"/>
    <n v="6"/>
    <s v="yes"/>
    <s v="no"/>
    <n v="6"/>
    <n v="6"/>
    <s v="yes"/>
    <s v="yes"/>
    <s v="m/f"/>
    <s v="yes"/>
    <s v="m"/>
    <n v="300"/>
    <s v="yes"/>
    <n v="300"/>
    <m/>
    <n v="300"/>
    <n v="54.545454545454547"/>
    <n v="150"/>
    <n v="204"/>
    <n v="0.73529411764705888"/>
    <n v="34"/>
  </r>
  <r>
    <s v="Habtamu Wakjiraa"/>
    <s v="Male"/>
    <n v="47"/>
    <x v="2"/>
    <n v="19"/>
    <n v="10"/>
    <n v="6"/>
    <s v="yes"/>
    <s v="no"/>
    <n v="6"/>
    <n v="6"/>
    <s v="yes"/>
    <s v="yes"/>
    <s v="m/f"/>
    <s v="yes"/>
    <s v="m"/>
    <n v="300"/>
    <s v="yes"/>
    <n v="300"/>
    <m/>
    <n v="1200"/>
    <n v="54.545454545454547"/>
    <n v="600"/>
    <n v="654"/>
    <n v="0.91743119266055051"/>
    <n v="109"/>
  </r>
  <r>
    <s v="Matiyos Ganaat"/>
    <s v="Male"/>
    <m/>
    <x v="2"/>
    <n v="9"/>
    <n v="8"/>
    <n v="8"/>
    <s v="yes"/>
    <s v="yes"/>
    <n v="2"/>
    <n v="0.625"/>
    <s v="yes"/>
    <s v="yes"/>
    <s v="m/f"/>
    <s v="yes"/>
    <s v="m/f"/>
    <n v="400"/>
    <s v="yes"/>
    <n v="400"/>
    <n v="6"/>
    <n v="400"/>
    <n v="72.727272727272734"/>
    <n v="200"/>
    <n v="272"/>
    <n v="0.73529411764705888"/>
    <n v="435.2"/>
  </r>
  <r>
    <s v="Washum Kebede"/>
    <s v="Male"/>
    <n v="55"/>
    <x v="2"/>
    <n v="19"/>
    <n v="12"/>
    <n v="3"/>
    <s v="n/a"/>
    <s v="no"/>
    <n v="2"/>
    <n v="1"/>
    <s v="yes"/>
    <s v="yes"/>
    <s v="m/f/c"/>
    <s v="yes"/>
    <s v="m"/>
    <n v="500"/>
    <s v="yes"/>
    <n v="250"/>
    <n v="6.5"/>
    <n v="300"/>
    <n v="90.909090909090907"/>
    <n v="150"/>
    <n v="240"/>
    <n v="0.625"/>
    <n v="240"/>
  </r>
  <r>
    <s v="Aster Birhaanu"/>
    <s v="Female"/>
    <n v="52"/>
    <x v="2"/>
    <n v="22"/>
    <n v="4"/>
    <n v="4"/>
    <s v="yes"/>
    <s v="no"/>
    <n v="4"/>
    <n v="3"/>
    <s v="yes"/>
    <s v="yes"/>
    <s v="m"/>
    <s v="yes"/>
    <s v="m"/>
    <n v="500"/>
    <s v="yes"/>
    <n v="500"/>
    <n v="5"/>
    <n v="720"/>
    <n v="90.909090909090907"/>
    <n v="360"/>
    <n v="450"/>
    <n v="0.8"/>
    <n v="150"/>
  </r>
  <r>
    <s v="Fayisee Zalaqee"/>
    <s v="Female"/>
    <n v="52"/>
    <x v="2"/>
    <n v="19"/>
    <n v="4"/>
    <n v="6"/>
    <s v="yes"/>
    <s v="no"/>
    <n v="4"/>
    <n v="3"/>
    <s v="yes"/>
    <s v="yes"/>
    <s v="m"/>
    <s v="yes"/>
    <s v="m"/>
    <n v="1000"/>
    <s v="yes"/>
    <n v="1000"/>
    <s v="don't remember"/>
    <n v="420"/>
    <n v="181.81818181818181"/>
    <n v="210"/>
    <n v="390"/>
    <n v="0.53846153846153844"/>
    <n v="130"/>
  </r>
  <r>
    <s v="Abbeech Kebbede"/>
    <s v="Female"/>
    <n v="67"/>
    <x v="2"/>
    <n v="19"/>
    <s v="None"/>
    <n v="6"/>
    <s v="yes"/>
    <s v="no"/>
    <n v="3"/>
    <n v="2"/>
    <s v="yes"/>
    <s v="yes"/>
    <s v="m/f"/>
    <s v="yes"/>
    <s v="m"/>
    <n v="3000"/>
    <s v="yes"/>
    <n v="3000"/>
    <s v="don't remember"/>
    <n v="3000"/>
    <n v="545.4545454545455"/>
    <n v="1500"/>
    <n v="2040"/>
    <n v="0.73529411764705888"/>
    <n v="1020"/>
  </r>
  <r>
    <s v="Bataa Galaan"/>
    <s v="Female"/>
    <n v="52"/>
    <x v="2"/>
    <n v="19"/>
    <n v="4"/>
    <n v="7"/>
    <s v="yes"/>
    <s v="no"/>
    <n v="3"/>
    <n v="2.5"/>
    <s v="yes"/>
    <s v="yes"/>
    <s v="m"/>
    <s v="no"/>
    <s v="n/a"/>
    <n v="1000"/>
    <s v="yes"/>
    <n v="1000"/>
    <n v="5"/>
    <n v="300"/>
    <n v="181.81818181818181"/>
    <n v="150"/>
    <n v="330"/>
    <n v="0.45454545454545453"/>
    <n v="132"/>
  </r>
  <r>
    <s v="Ababu Abdeesa"/>
    <s v="Female"/>
    <n v="57"/>
    <x v="2"/>
    <n v="11"/>
    <n v="10"/>
    <n v="7"/>
    <s v="yes"/>
    <s v="no"/>
    <n v="2"/>
    <n v="2"/>
    <s v="yes"/>
    <s v="yes"/>
    <s v="m/f"/>
    <s v="yes"/>
    <s v="m"/>
    <n v="1200"/>
    <s v="yes"/>
    <n v="1200"/>
    <n v="5"/>
    <n v="600"/>
    <n v="218.18181818181819"/>
    <n v="300"/>
    <n v="516"/>
    <n v="0.58139534883720934"/>
    <n v="258"/>
  </r>
  <r>
    <s v="Ayyaantu Guddaata"/>
    <s v="Female"/>
    <n v="45"/>
    <x v="2"/>
    <n v="19"/>
    <n v="4"/>
    <n v="7"/>
    <s v="yes"/>
    <s v="no"/>
    <n v="3"/>
    <n v="2.5"/>
    <s v="yes"/>
    <s v="yes"/>
    <s v="m"/>
    <s v="yes"/>
    <s v="f"/>
    <n v="600"/>
    <s v="yes"/>
    <n v="100"/>
    <n v="4"/>
    <n v="600"/>
    <n v="109.09090909090909"/>
    <n v="300"/>
    <n v="408"/>
    <n v="0.73529411764705888"/>
    <n v="163.19999999999999"/>
  </r>
  <r>
    <s v="Assaafa Alamayyoo"/>
    <s v="Male"/>
    <n v="67"/>
    <x v="2"/>
    <n v="19"/>
    <n v="12"/>
    <n v="5"/>
    <s v="yes"/>
    <s v="no"/>
    <n v="2"/>
    <n v="1"/>
    <s v="yes"/>
    <s v="yes"/>
    <s v="m/f"/>
    <s v="yes"/>
    <s v="m"/>
    <n v="1200"/>
    <s v="yes"/>
    <n v="1000"/>
    <n v="7"/>
    <n v="1200"/>
    <n v="218.18181818181819"/>
    <n v="600"/>
    <n v="816"/>
    <n v="0.73529411764705888"/>
    <n v="816"/>
  </r>
  <r>
    <s v="Hayilemariyam Asefaa"/>
    <s v="Male"/>
    <n v="62"/>
    <x v="2"/>
    <n v="23"/>
    <n v="12"/>
    <n v="5"/>
    <s v="yes"/>
    <s v="yes"/>
    <n v="1"/>
    <n v="0.5"/>
    <s v="yes"/>
    <s v="yes"/>
    <s v="m/f"/>
    <s v="yes"/>
    <s v="m/f"/>
    <n v="280"/>
    <s v="yes"/>
    <n v="280"/>
    <s v="don't remember"/>
    <n v="500"/>
    <n v="50.909090909090907"/>
    <n v="250"/>
    <n v="300.39999999999998"/>
    <n v="0.83222370173102533"/>
    <n v="600.79999999999995"/>
  </r>
  <r>
    <s v="Tariku Asefa"/>
    <s v="Male"/>
    <n v="53"/>
    <x v="2"/>
    <n v="19"/>
    <n v="8"/>
    <n v="5"/>
    <s v="yes"/>
    <s v="no"/>
    <n v="1"/>
    <n v="0.5"/>
    <s v="yes"/>
    <s v="yes"/>
    <s v="f"/>
    <s v="yes"/>
    <s v="m/f"/>
    <n v="200"/>
    <s v="yes"/>
    <n v="200"/>
    <s v="don't remember"/>
    <n v="300"/>
    <n v="36.363636363636367"/>
    <n v="150"/>
    <n v="186"/>
    <n v="0.80645161290322576"/>
    <n v="372"/>
  </r>
  <r>
    <s v="Shibiru Bafqaduu"/>
    <s v="Male"/>
    <n v="37"/>
    <x v="2"/>
    <n v="19"/>
    <n v="10"/>
    <n v="2"/>
    <s v="n/a"/>
    <s v="yes"/>
    <n v="1.5"/>
    <n v="1.5"/>
    <s v="yes"/>
    <s v="yes"/>
    <s v="m"/>
    <s v="yes"/>
    <s v="m"/>
    <n v="1000"/>
    <s v="yes"/>
    <n v="1000"/>
    <n v="6"/>
    <n v="1500"/>
    <n v="181.81818181818181"/>
    <n v="750"/>
    <n v="930"/>
    <n v="0.80645161290322576"/>
    <n v="620"/>
  </r>
  <r>
    <s v="Girma Biharam"/>
    <s v="Male"/>
    <n v="46"/>
    <x v="2"/>
    <n v="14"/>
    <n v="10"/>
    <n v="5"/>
    <s v="yes"/>
    <s v="yes"/>
    <n v="5.2"/>
    <n v="1.5"/>
    <s v="yes"/>
    <s v="yes"/>
    <s v="m/f"/>
    <s v="yes"/>
    <s v="m"/>
    <n v="500"/>
    <s v="yes"/>
    <n v="500"/>
    <n v="6"/>
    <n v="300"/>
    <n v="90.909090909090907"/>
    <n v="150"/>
    <n v="240"/>
    <n v="0.625"/>
    <n v="160"/>
  </r>
  <r>
    <s v="Bagallaa Tucho"/>
    <s v="Male"/>
    <n v="83"/>
    <x v="2"/>
    <n v="19"/>
    <n v="4"/>
    <n v="2"/>
    <s v="n/a"/>
    <s v="no"/>
    <n v="1"/>
    <n v="1"/>
    <s v="yes"/>
    <s v="yes"/>
    <s v="f"/>
    <s v="yes"/>
    <s v="m/f"/>
    <n v="500"/>
    <s v="yes"/>
    <n v="500"/>
    <n v="6"/>
    <n v="280"/>
    <n v="90.909090909090907"/>
    <n v="140"/>
    <n v="230"/>
    <n v="0.60869565217391308"/>
    <n v="230"/>
  </r>
  <r>
    <s v="Hayilu Marga"/>
    <s v="Male"/>
    <n v="67"/>
    <x v="2"/>
    <n v="19"/>
    <n v="8"/>
    <n v="8"/>
    <s v="yes"/>
    <s v="no"/>
    <n v="2.5"/>
    <n v="2.5"/>
    <s v="yes"/>
    <s v="yes"/>
    <s v="m"/>
    <s v="yes"/>
    <s v="m"/>
    <n v="300"/>
    <s v="yes"/>
    <n v="300"/>
    <n v="7"/>
    <n v="600"/>
    <n v="54.545454545454547"/>
    <n v="300"/>
    <n v="354"/>
    <n v="0.84745762711864403"/>
    <n v="141.6"/>
  </r>
  <r>
    <s v="Girma Lago"/>
    <s v="Male"/>
    <n v="88"/>
    <x v="2"/>
    <n v="19"/>
    <n v="4"/>
    <n v="2"/>
    <s v="n/a"/>
    <s v="no"/>
    <n v="1"/>
    <n v="0.5"/>
    <s v="yes"/>
    <s v="no"/>
    <s v="n/a"/>
    <s v="yes"/>
    <s v="m/f"/>
    <n v="300"/>
    <s v="yes"/>
    <n v="300"/>
    <s v="don't remember"/>
    <n v="200"/>
    <n v="54.545454545454547"/>
    <n v="100"/>
    <n v="154"/>
    <n v="0.64935064935064934"/>
    <n v="308"/>
  </r>
  <r>
    <s v="Abaabayee Xilahune"/>
    <s v="Female"/>
    <n v="31"/>
    <x v="2"/>
    <n v="12"/>
    <n v="4"/>
    <n v="5"/>
    <s v="yes"/>
    <s v="no"/>
    <n v="2"/>
    <n v="1"/>
    <s v="yes"/>
    <s v="yes"/>
    <s v="m/f"/>
    <s v="yes"/>
    <s v="m/f"/>
    <n v="200"/>
    <s v="yes"/>
    <n v="300"/>
    <s v="don't remember"/>
    <n v="300"/>
    <n v="36.363636363636367"/>
    <n v="150"/>
    <n v="186"/>
    <n v="0.80645161290322576"/>
    <n v="186"/>
  </r>
  <r>
    <s v="Dhuferaa Ayanaa"/>
    <s v="Male"/>
    <n v="65"/>
    <x v="2"/>
    <n v="14"/>
    <n v="4"/>
    <n v="4"/>
    <s v="n/a"/>
    <s v="no"/>
    <n v="1.5"/>
    <n v="0.5"/>
    <s v="yes"/>
    <s v="yes"/>
    <s v="m"/>
    <s v="yes"/>
    <s v="m"/>
    <n v="300"/>
    <s v="yes"/>
    <n v="300"/>
    <n v="6"/>
    <n v="130"/>
    <n v="54.545454545454547"/>
    <n v="65"/>
    <n v="119"/>
    <n v="0.54621848739495793"/>
    <n v="238"/>
  </r>
  <r>
    <s v="Dejene Ayele"/>
    <s v="Male"/>
    <n v="33"/>
    <x v="2"/>
    <n v="14"/>
    <n v="10"/>
    <n v="3"/>
    <s v="n/a"/>
    <s v="yes"/>
    <n v="4"/>
    <n v="1"/>
    <s v="yes"/>
    <s v="yes"/>
    <s v="m/f"/>
    <s v="yes"/>
    <s v="m"/>
    <n v="600"/>
    <s v="yes"/>
    <n v="600"/>
    <n v="6"/>
    <n v="500"/>
    <n v="109.09090909090909"/>
    <n v="250"/>
    <n v="358"/>
    <n v="0.6983240223463687"/>
    <n v="358"/>
  </r>
  <r>
    <s v="Addaamuu Befqadu"/>
    <s v="Male"/>
    <n v="37"/>
    <x v="2"/>
    <n v="14"/>
    <n v="10"/>
    <n v="3"/>
    <s v="yes"/>
    <s v="yes"/>
    <n v="0.5"/>
    <n v="0.5"/>
    <s v="yes"/>
    <s v="yes"/>
    <s v="m/c"/>
    <s v="yes"/>
    <s v="m"/>
    <n v="600"/>
    <s v="yes"/>
    <n v="600"/>
    <n v="6"/>
    <n v="100"/>
    <n v="109.09090909090909"/>
    <n v="50"/>
    <n v="158"/>
    <n v="0.31645569620253167"/>
    <n v="316"/>
  </r>
  <r>
    <s v="Ayana Mulunaa"/>
    <s v="Male"/>
    <n v="41"/>
    <x v="2"/>
    <n v="19"/>
    <n v="4"/>
    <n v="5"/>
    <s v="yes"/>
    <s v="no"/>
    <n v="0.5"/>
    <n v="0.25"/>
    <s v="yes"/>
    <s v="yes"/>
    <s v="m"/>
    <s v="yes"/>
    <s v="m/f"/>
    <n v="100"/>
    <s v="yes"/>
    <n v="100"/>
    <n v="6"/>
    <n v="300"/>
    <n v="18.181818181818183"/>
    <n v="150"/>
    <n v="168"/>
    <n v="0.8928571428571429"/>
    <n v="672"/>
  </r>
  <r>
    <s v="Gazzhny Alamu"/>
    <s v="Male"/>
    <n v="67"/>
    <x v="2"/>
    <n v="19"/>
    <n v="8"/>
    <n v="2"/>
    <s v="n/a"/>
    <s v="no"/>
    <n v="2.5"/>
    <n v="1.5"/>
    <s v="yes"/>
    <s v="no"/>
    <s v="n/a"/>
    <s v="yes"/>
    <s v="m"/>
    <n v="300"/>
    <s v="yes"/>
    <n v="300"/>
    <n v="6"/>
    <n v="500"/>
    <n v="54.545454545454547"/>
    <n v="250"/>
    <n v="304"/>
    <n v="0.82236842105263153"/>
    <n v="202.66666666666666"/>
  </r>
  <r>
    <s v="Takayee Gabee"/>
    <s v="Female"/>
    <m/>
    <x v="2"/>
    <n v="14"/>
    <n v="4"/>
    <n v="6"/>
    <s v="yes"/>
    <s v="no"/>
    <n v="1.5"/>
    <n v="1.5"/>
    <s v="yes"/>
    <s v="yes"/>
    <s v="m/c"/>
    <s v="no"/>
    <s v="n/a"/>
    <n v="200"/>
    <s v="yes"/>
    <n v="200"/>
    <n v="6"/>
    <n v="500"/>
    <n v="36.363636363636367"/>
    <n v="250"/>
    <n v="286"/>
    <n v="0.87412587412587417"/>
    <n v="190.66666666666666"/>
  </r>
  <r>
    <s v="Lidii Dhaaba"/>
    <s v="Male"/>
    <n v="79"/>
    <x v="2"/>
    <n v="11"/>
    <s v="None"/>
    <n v="5"/>
    <s v="yes"/>
    <s v="no"/>
    <n v="3"/>
    <n v="2"/>
    <s v="yes"/>
    <s v="no"/>
    <s v="n/a"/>
    <s v="yes"/>
    <s v="m"/>
    <n v="240"/>
    <s v="yes"/>
    <n v="240"/>
    <n v="6"/>
    <n v="240"/>
    <n v="43.636363636363633"/>
    <n v="120"/>
    <n v="163.19999999999999"/>
    <n v="0.73529411764705888"/>
    <n v="81.599999999999994"/>
  </r>
  <r>
    <s v="Addimasu Tayee"/>
    <s v="Male"/>
    <n v="62"/>
    <x v="2"/>
    <n v="11"/>
    <n v="8"/>
    <n v="10"/>
    <s v="yes"/>
    <s v="yes"/>
    <n v="3.5"/>
    <n v="3.5"/>
    <s v="yes"/>
    <s v="yes"/>
    <s v="m"/>
    <s v="yes"/>
    <s v="m/f"/>
    <n v="500"/>
    <s v="yes"/>
    <n v="200"/>
    <s v="don't remember"/>
    <n v="600"/>
    <n v="90.909090909090907"/>
    <n v="300"/>
    <n v="390"/>
    <n v="0.76923076923076927"/>
    <n v="111.42857142857143"/>
  </r>
  <r>
    <s v="Xejjitu caalii"/>
    <s v="Female"/>
    <n v="47"/>
    <x v="2"/>
    <n v="19"/>
    <n v="8"/>
    <n v="5"/>
    <s v="yes"/>
    <s v="yes"/>
    <n v="3.5"/>
    <n v="3"/>
    <s v="yes"/>
    <s v="yes"/>
    <s v="m/f"/>
    <s v="yes"/>
    <s v="m/f"/>
    <n v="400"/>
    <s v="yes"/>
    <n v="400"/>
    <n v="5"/>
    <n v="3600"/>
    <n v="72.727272727272734"/>
    <n v="1800"/>
    <n v="1872"/>
    <n v="0.96153846153846156"/>
    <n v="624"/>
  </r>
  <r>
    <s v="Geexuu Gabayyoo"/>
    <s v="Male"/>
    <n v="66"/>
    <x v="2"/>
    <n v="20"/>
    <s v="None"/>
    <n v="7"/>
    <s v="yes"/>
    <s v="no"/>
    <n v="3"/>
    <n v="2"/>
    <s v="yes"/>
    <s v="yes"/>
    <s v="m/f"/>
    <s v="yes"/>
    <s v="m/f"/>
    <n v="1000"/>
    <s v="yes"/>
    <n v="10000"/>
    <n v="6"/>
    <n v="240"/>
    <n v="181.81818181818181"/>
    <n v="120"/>
    <n v="300"/>
    <n v="0.4"/>
    <n v="150"/>
  </r>
  <r>
    <s v="Tadese Biruu"/>
    <s v="Male"/>
    <n v="61"/>
    <x v="2"/>
    <n v="20"/>
    <n v="8"/>
    <n v="6"/>
    <s v="yes"/>
    <s v="no"/>
    <n v="2"/>
    <n v="2"/>
    <s v="yes"/>
    <s v="yes"/>
    <s v="m"/>
    <s v="yes"/>
    <s v="m/f"/>
    <n v="430"/>
    <s v="yes"/>
    <n v="430"/>
    <s v="don't remember"/>
    <n v="300"/>
    <n v="78.181818181818187"/>
    <n v="150"/>
    <n v="227.39999999999998"/>
    <n v="0.6596306068601584"/>
    <n v="113.69999999999999"/>
  </r>
  <r>
    <s v="Zabanuu Maammoo"/>
    <s v="Male"/>
    <n v="51"/>
    <x v="2"/>
    <n v="19"/>
    <n v="12"/>
    <n v="6"/>
    <s v="yes"/>
    <s v="yes"/>
    <n v="4"/>
    <n v="2"/>
    <s v="yes"/>
    <s v="yes"/>
    <s v="m"/>
    <s v="yes"/>
    <s v="m"/>
    <n v="3500"/>
    <s v="yes"/>
    <n v="1500"/>
    <s v="don't remember"/>
    <n v="3000"/>
    <n v="636.36363636363637"/>
    <n v="1500"/>
    <n v="2130"/>
    <n v="0.70422535211267601"/>
    <n v="1065"/>
  </r>
  <r>
    <s v="Abebe Mudiin"/>
    <s v="Male"/>
    <n v="41"/>
    <x v="2"/>
    <m/>
    <n v="8"/>
    <n v="6"/>
    <s v="yes"/>
    <s v="yes"/>
    <n v="0.6"/>
    <n v="0.6"/>
    <s v="yes"/>
    <s v="yes"/>
    <s v="m/f"/>
    <s v="yes"/>
    <s v="m/f"/>
    <n v="50"/>
    <s v="yes"/>
    <n v="50"/>
    <s v="don't remember"/>
    <n v="120"/>
    <n v="9.0909090909090917"/>
    <n v="60"/>
    <n v="69"/>
    <n v="0.86956521739130432"/>
    <n v="115"/>
  </r>
  <r>
    <s v="Befiqaadu Abdiisaa"/>
    <s v="Male"/>
    <n v="63"/>
    <x v="2"/>
    <n v="20"/>
    <n v="10"/>
    <n v="7"/>
    <s v="yes"/>
    <s v="yes"/>
    <n v="18"/>
    <n v="17"/>
    <s v="yes"/>
    <s v="yes"/>
    <s v="m/f"/>
    <s v="yes"/>
    <s v="m/f"/>
    <n v="1500"/>
    <s v="yes"/>
    <n v="1500"/>
    <n v="6"/>
    <n v="4800"/>
    <n v="272.72727272727275"/>
    <n v="2400"/>
    <n v="2670"/>
    <n v="0.898876404494382"/>
    <n v="157.05882352941177"/>
  </r>
  <r>
    <s v="Tasammaa Gezzahang"/>
    <s v="Male"/>
    <n v="46"/>
    <x v="2"/>
    <n v="11"/>
    <s v="Above"/>
    <n v="5"/>
    <s v="yes"/>
    <s v="yes"/>
    <n v="3"/>
    <n v="2"/>
    <s v="yes"/>
    <s v="yes"/>
    <s v="f"/>
    <s v="yes"/>
    <s v="m/f"/>
    <n v="250"/>
    <s v="yes"/>
    <n v="250"/>
    <n v="6"/>
    <n v="120"/>
    <n v="45.454545454545453"/>
    <n v="60"/>
    <n v="105"/>
    <n v="0.5714285714285714"/>
    <n v="52.5"/>
  </r>
  <r>
    <s v="Wandimmuu  Ambassee"/>
    <s v="Male"/>
    <n v="54"/>
    <x v="2"/>
    <n v="20"/>
    <n v="8"/>
    <n v="9"/>
    <s v="yes"/>
    <s v="no"/>
    <n v="6"/>
    <n v="6"/>
    <s v="yes"/>
    <s v="yes"/>
    <s v="m/f"/>
    <s v="yes"/>
    <s v="m/f"/>
    <n v="300"/>
    <s v="yes"/>
    <n v="300"/>
    <n v="5"/>
    <n v="1800"/>
    <n v="54.545454545454547"/>
    <n v="900"/>
    <n v="954"/>
    <n v="0.94339622641509435"/>
    <n v="159"/>
  </r>
  <r>
    <s v="Ittaanaa Fedhaa"/>
    <s v="Male"/>
    <n v="76"/>
    <x v="2"/>
    <n v="20"/>
    <n v="8"/>
    <n v="8"/>
    <s v="yes"/>
    <s v="no"/>
    <n v="5.25"/>
    <n v="5"/>
    <s v="yes"/>
    <s v="yes"/>
    <s v="m/f"/>
    <s v="yes"/>
    <s v="m/f"/>
    <n v="100"/>
    <s v="yes"/>
    <n v="100"/>
    <n v="5"/>
    <n v="2400"/>
    <n v="18.181818181818183"/>
    <n v="1200"/>
    <n v="1218"/>
    <n v="0.98522167487684731"/>
    <n v="243.6"/>
  </r>
  <r>
    <s v="Nuruu Farajaa Mohammed"/>
    <s v="Male"/>
    <n v="64"/>
    <x v="2"/>
    <n v="35"/>
    <n v="8"/>
    <n v="10"/>
    <s v="yes"/>
    <s v="no"/>
    <n v="4"/>
    <n v="3"/>
    <s v="yes"/>
    <s v="yes"/>
    <s v="m/f"/>
    <s v="yes"/>
    <s v="m/f"/>
    <n v="3000"/>
    <s v="yes"/>
    <n v="3000"/>
    <n v="5.5"/>
    <n v="1200"/>
    <n v="545.4545454545455"/>
    <n v="600"/>
    <n v="1140"/>
    <n v="0.52631578947368418"/>
    <n v="380"/>
  </r>
  <r>
    <s v="Hayiluu Mulunaa"/>
    <s v="Male"/>
    <n v="36"/>
    <x v="2"/>
    <n v="19"/>
    <n v="10"/>
    <n v="4"/>
    <s v="yes"/>
    <s v="yes"/>
    <n v="1"/>
    <n v="1"/>
    <s v="yes"/>
    <s v="yes"/>
    <s v="m/f"/>
    <s v="yes"/>
    <s v="m/f"/>
    <n v="500"/>
    <s v="yes"/>
    <n v="500"/>
    <s v="don't remember"/>
    <n v="900"/>
    <n v="90.909090909090907"/>
    <n v="450"/>
    <n v="540"/>
    <n v="0.83333333333333337"/>
    <n v="540"/>
  </r>
  <r>
    <s v="Ibiraham Tajjuu"/>
    <s v="Male"/>
    <n v="73"/>
    <x v="2"/>
    <n v="19"/>
    <n v="4"/>
    <n v="5"/>
    <s v="yes"/>
    <s v="yes"/>
    <n v="1"/>
    <n v="0.5"/>
    <s v="yes"/>
    <s v="yes"/>
    <s v="f"/>
    <s v="no"/>
    <s v="n/a"/>
    <n v="1500"/>
    <s v="yes"/>
    <n v="350"/>
    <s v="don't remember"/>
    <n v="200"/>
    <n v="272.72727272727275"/>
    <n v="100"/>
    <n v="370"/>
    <n v="0.27027027027027029"/>
    <n v="740"/>
  </r>
  <r>
    <s v="Zabanuu Ibiraham"/>
    <s v="Male"/>
    <n v="42"/>
    <x v="2"/>
    <n v="13"/>
    <n v="4"/>
    <n v="5"/>
    <s v="yes"/>
    <s v="yes"/>
    <n v="3"/>
    <n v="1"/>
    <s v="yes"/>
    <s v="yes"/>
    <s v="f"/>
    <s v="no"/>
    <s v="n/a"/>
    <n v="2000"/>
    <s v="yes"/>
    <n v="300"/>
    <s v="don't remember"/>
    <n v="1000"/>
    <n v="363.63636363636363"/>
    <n v="500"/>
    <n v="860"/>
    <n v="0.58139534883720934"/>
    <n v="860"/>
  </r>
  <r>
    <s v="Kasahaun Wariqinee"/>
    <s v="Male"/>
    <n v="46"/>
    <x v="2"/>
    <n v="19"/>
    <n v="4"/>
    <n v="5"/>
    <s v="yes"/>
    <s v="no"/>
    <n v="4"/>
    <n v="1"/>
    <s v="yes"/>
    <s v="yes"/>
    <s v="m"/>
    <s v="no"/>
    <s v="n/a"/>
    <n v="1500"/>
    <s v="yes"/>
    <n v="400"/>
    <s v="don't remember"/>
    <n v="500"/>
    <n v="272.72727272727275"/>
    <n v="250"/>
    <n v="520"/>
    <n v="0.48076923076923078"/>
    <n v="520"/>
  </r>
  <r>
    <s v="Kabbada Baqqala"/>
    <s v="Male"/>
    <n v="68"/>
    <x v="2"/>
    <n v="19"/>
    <n v="8"/>
    <n v="10"/>
    <s v="yes"/>
    <s v="no"/>
    <n v="4"/>
    <n v="1"/>
    <s v="yes"/>
    <s v="yes"/>
    <s v="m"/>
    <s v="no"/>
    <s v="n/a"/>
    <n v="300"/>
    <s v="yes"/>
    <n v="150"/>
    <s v="don't remember"/>
    <n v="100"/>
    <n v="54.545454545454547"/>
    <n v="50"/>
    <n v="104"/>
    <n v="0.48076923076923078"/>
    <n v="104"/>
  </r>
  <r>
    <s v="Mazigabu Bajjirond"/>
    <s v="Male"/>
    <n v="53"/>
    <x v="2"/>
    <n v="19"/>
    <n v="10"/>
    <n v="5"/>
    <s v="yes"/>
    <s v="no"/>
    <n v="2"/>
    <n v="2"/>
    <s v="yes"/>
    <s v="yes"/>
    <s v="m"/>
    <s v="no"/>
    <s v="n/a"/>
    <n v="2000"/>
    <s v="yes"/>
    <n v="500"/>
    <s v="don't remember"/>
    <n v="350"/>
    <n v="363.63636363636363"/>
    <n v="175"/>
    <n v="535"/>
    <n v="0.32710280373831774"/>
    <n v="267.5"/>
  </r>
  <r>
    <s v="Girmmaa Qaana'aa"/>
    <s v="Male"/>
    <n v="49"/>
    <x v="2"/>
    <n v="19"/>
    <n v="10"/>
    <n v="7"/>
    <s v="yes"/>
    <s v="yes"/>
    <n v="5"/>
    <n v="2"/>
    <s v="yes"/>
    <s v="yes"/>
    <s v="m"/>
    <s v="no"/>
    <s v="n/a"/>
    <n v="1300"/>
    <s v="yes"/>
    <n v="500"/>
    <s v="don't remember"/>
    <n v="3000"/>
    <n v="236.36363636363637"/>
    <n v="1500"/>
    <n v="1734"/>
    <n v="0.86505190311418689"/>
    <n v="867"/>
  </r>
  <r>
    <s v="Waqshuum Alamu Tibaa"/>
    <s v="Male"/>
    <n v="56"/>
    <x v="2"/>
    <n v="20"/>
    <n v="10"/>
    <n v="4"/>
    <s v="n/a"/>
    <s v="yes"/>
    <n v="1.5"/>
    <n v="0.3"/>
    <s v="yes"/>
    <s v="yes"/>
    <s v="m"/>
    <s v="yes"/>
    <s v="m/f"/>
    <n v="700"/>
    <s v="yes"/>
    <n v="200"/>
    <s v="don't remember"/>
    <n v="700"/>
    <n v="127.27272727272727"/>
    <n v="350"/>
    <n v="476"/>
    <n v="0.73529411764705888"/>
    <n v="1586.6666666666667"/>
  </r>
  <r>
    <s v="Taka G/silasee"/>
    <s v="Male"/>
    <n v="36"/>
    <x v="2"/>
    <n v="20"/>
    <n v="8"/>
    <n v="3"/>
    <s v="yes"/>
    <s v="yes"/>
    <n v="1"/>
    <n v="1"/>
    <s v="yes"/>
    <s v="yes"/>
    <s v="f"/>
    <s v="yes"/>
    <s v="m/f"/>
    <n v="128"/>
    <s v="yes"/>
    <n v="128"/>
    <n v="6"/>
    <n v="400"/>
    <n v="23.272727272727273"/>
    <n v="200"/>
    <n v="223.04"/>
    <n v="0.89670014347202298"/>
    <n v="223.04"/>
  </r>
  <r>
    <s v="Siisaay Seefu Nagash"/>
    <s v="Male"/>
    <n v="46"/>
    <x v="2"/>
    <n v="27"/>
    <n v="8"/>
    <n v="3"/>
    <s v="yes"/>
    <s v="yes"/>
    <n v="8"/>
    <n v="8"/>
    <s v="yes"/>
    <s v="yes"/>
    <s v="f"/>
    <s v="yes"/>
    <s v="m"/>
    <n v="900"/>
    <s v="yes"/>
    <n v="500"/>
    <s v="don't remember"/>
    <n v="900"/>
    <n v="163.63636363636363"/>
    <n v="450"/>
    <n v="612"/>
    <n v="0.73529411764705888"/>
    <n v="76.5"/>
  </r>
  <r>
    <s v="Tasfayee Baqqala"/>
    <s v="Male"/>
    <n v="54"/>
    <x v="2"/>
    <n v="19"/>
    <n v="8"/>
    <n v="6"/>
    <s v="yes"/>
    <s v="no"/>
    <n v="4"/>
    <n v="2"/>
    <s v="yes"/>
    <s v="yes"/>
    <s v="m"/>
    <s v="no"/>
    <s v="n/a"/>
    <n v="2000"/>
    <s v="yes"/>
    <n v="226"/>
    <n v="6"/>
    <n v="1500"/>
    <n v="363.63636363636363"/>
    <n v="750"/>
    <n v="1110"/>
    <n v="0.67567567567567566"/>
    <n v="555"/>
  </r>
  <r>
    <s v="Samu'eel Ayalew"/>
    <s v="Male"/>
    <n v="46"/>
    <x v="2"/>
    <n v="19"/>
    <n v="12"/>
    <n v="6"/>
    <s v="no"/>
    <s v="yes"/>
    <n v="5"/>
    <n v="5"/>
    <s v="yes"/>
    <s v="yes"/>
    <s v="m"/>
    <s v="no"/>
    <s v="n/a"/>
    <n v="3000"/>
    <s v="yes"/>
    <n v="1000"/>
    <n v="6"/>
    <n v="2000"/>
    <n v="545.4545454545455"/>
    <n v="1000"/>
    <n v="1540"/>
    <n v="0.64935064935064934"/>
    <n v="308"/>
  </r>
  <r>
    <s v="AYAAROOSAYID MOHAMMED"/>
    <s v="Male"/>
    <n v="68"/>
    <x v="3"/>
    <n v="14"/>
    <s v="None"/>
    <n v="8"/>
    <m/>
    <s v="yes"/>
    <n v="1.5"/>
    <n v="0.5"/>
    <s v="yes"/>
    <s v="yes"/>
    <s v="m"/>
    <m/>
    <m/>
    <n v="117"/>
    <m/>
    <n v="117"/>
    <n v="6"/>
    <n v="120"/>
    <n v="21.272727272727273"/>
    <n v="60"/>
    <n v="81.06"/>
    <n v="0.74019245003700962"/>
    <n v="162.12"/>
  </r>
  <r>
    <s v="ZALALA TASHOMEE FIRISA"/>
    <s v="Male"/>
    <n v="48"/>
    <x v="3"/>
    <n v="14"/>
    <n v="10"/>
    <n v="3"/>
    <m/>
    <s v="yes"/>
    <n v="1"/>
    <n v="1"/>
    <s v="yes"/>
    <s v="yes"/>
    <s v="f"/>
    <m/>
    <m/>
    <n v="50"/>
    <m/>
    <n v="50"/>
    <m/>
    <n v="0"/>
    <n v="9.0909090909090917"/>
    <n v="0"/>
    <n v="9"/>
    <n v="0"/>
    <n v="9"/>
  </r>
  <r>
    <s v="TARAQENY WAYEE ZAWDE"/>
    <s v="Male"/>
    <n v="32"/>
    <x v="3"/>
    <n v="12"/>
    <n v="10"/>
    <n v="2"/>
    <m/>
    <s v="yes"/>
    <n v="0.5"/>
    <n v="0.5"/>
    <s v="yes"/>
    <s v="yes"/>
    <s v="m"/>
    <m/>
    <m/>
    <n v="120"/>
    <m/>
    <n v="120"/>
    <n v="6"/>
    <n v="120"/>
    <n v="21.818181818181817"/>
    <n v="60"/>
    <n v="81.599999999999994"/>
    <n v="0.73529411764705888"/>
    <n v="163.19999999999999"/>
  </r>
  <r>
    <s v="GARARCHA ATOMSA IYASA"/>
    <s v="Male"/>
    <n v="66"/>
    <x v="3"/>
    <n v="14"/>
    <s v="None"/>
    <n v="9"/>
    <m/>
    <s v="no"/>
    <n v="1.5"/>
    <n v="1.5"/>
    <s v="yes"/>
    <s v="yes"/>
    <s v="m/f"/>
    <m/>
    <m/>
    <n v="100"/>
    <m/>
    <n v="100"/>
    <n v="6"/>
    <n v="120"/>
    <n v="18.181818181818183"/>
    <n v="60"/>
    <n v="78"/>
    <n v="0.76923076923076927"/>
    <n v="52"/>
  </r>
  <r>
    <s v="BAYANE RAGASA KIMILA"/>
    <s v="Male"/>
    <n v="74"/>
    <x v="3"/>
    <n v="10"/>
    <s v="None"/>
    <n v="4"/>
    <m/>
    <s v="yes"/>
    <n v="1"/>
    <n v="0.5"/>
    <s v="yes"/>
    <s v="yes"/>
    <s v="m"/>
    <m/>
    <m/>
    <n v="20"/>
    <m/>
    <n v="20"/>
    <n v="6"/>
    <n v="60"/>
    <n v="3.6363636363636362"/>
    <n v="30"/>
    <n v="33.6"/>
    <n v="0.89285714285714279"/>
    <n v="67.2"/>
  </r>
  <r>
    <s v="SHARIF YIMAMUU YASUF"/>
    <s v="Male"/>
    <n v="43"/>
    <x v="3"/>
    <n v="14"/>
    <n v="8"/>
    <n v="5"/>
    <m/>
    <s v="yes"/>
    <n v="3"/>
    <n v="3"/>
    <s v="yes"/>
    <s v="yes"/>
    <s v="m/f"/>
    <m/>
    <m/>
    <n v="0"/>
    <m/>
    <n v="0"/>
    <m/>
    <n v="4000"/>
    <n v="0"/>
    <n v="2000"/>
    <n v="2000"/>
    <n v="1"/>
    <n v="666.66666666666663"/>
  </r>
  <r>
    <s v="AMARE GETAHUN ALEMU"/>
    <s v="Male"/>
    <n v="58"/>
    <x v="3"/>
    <n v="14"/>
    <n v="8"/>
    <n v="8"/>
    <m/>
    <s v="yes"/>
    <n v="2"/>
    <n v="2"/>
    <s v="yes"/>
    <s v="yes"/>
    <s v="m/f"/>
    <m/>
    <m/>
    <n v="100"/>
    <m/>
    <n v="100"/>
    <n v="6"/>
    <n v="600"/>
    <n v="18.181818181818183"/>
    <n v="300"/>
    <n v="318"/>
    <n v="0.94339622641509435"/>
    <n v="159"/>
  </r>
  <r>
    <s v="ADISUW AMTTII GUTAMA"/>
    <s v="Male"/>
    <n v="38"/>
    <x v="3"/>
    <n v="14"/>
    <n v="8"/>
    <n v="4"/>
    <m/>
    <s v="yes"/>
    <n v="1.5"/>
    <n v="0.5"/>
    <s v="yes"/>
    <s v="yes"/>
    <s v="m/f"/>
    <m/>
    <m/>
    <n v="144"/>
    <m/>
    <n v="144"/>
    <n v="5"/>
    <n v="2400"/>
    <n v="26.181818181818183"/>
    <n v="1200"/>
    <n v="1225.92"/>
    <n v="0.97885669537979636"/>
    <n v="2451.84"/>
  </r>
  <r>
    <s v="BRHANEE MAATI GUTAMMA"/>
    <s v="Female"/>
    <n v="56"/>
    <x v="3"/>
    <n v="14"/>
    <n v="4"/>
    <n v="10"/>
    <m/>
    <s v="no"/>
    <n v="2"/>
    <n v="1.5"/>
    <s v="yes"/>
    <s v="yes"/>
    <s v="m"/>
    <m/>
    <m/>
    <n v="100"/>
    <m/>
    <n v="100"/>
    <n v="5"/>
    <n v="100"/>
    <n v="18.181818181818183"/>
    <n v="50"/>
    <n v="68"/>
    <n v="0.73529411764705888"/>
    <n v="45.333333333333336"/>
  </r>
  <r>
    <s v="ZARIHUM LAMAA WADAJO"/>
    <s v="Male"/>
    <n v="33"/>
    <x v="3"/>
    <n v="14"/>
    <n v="12"/>
    <n v="3"/>
    <m/>
    <s v="yes"/>
    <n v="0.5"/>
    <n v="0.5"/>
    <s v="yes"/>
    <s v="yes"/>
    <s v="m"/>
    <m/>
    <m/>
    <n v="400"/>
    <m/>
    <n v="400"/>
    <n v="5"/>
    <n v="900"/>
    <n v="72.727272727272734"/>
    <n v="450"/>
    <n v="522"/>
    <n v="0.86206896551724133"/>
    <n v="1044"/>
  </r>
  <r>
    <s v="ABDUDISAASA SARBA"/>
    <s v="Male"/>
    <n v="51"/>
    <x v="3"/>
    <n v="12"/>
    <s v="None"/>
    <n v="9"/>
    <m/>
    <s v="no"/>
    <n v="1.5"/>
    <n v="0.5"/>
    <s v="yes"/>
    <s v="yes"/>
    <s v="m/f"/>
    <m/>
    <m/>
    <n v="100"/>
    <m/>
    <n v="100"/>
    <n v="6"/>
    <n v="180"/>
    <n v="18.181818181818183"/>
    <n v="90"/>
    <n v="108"/>
    <n v="0.83333333333333337"/>
    <n v="216"/>
  </r>
  <r>
    <s v="GUDAATA AGAE DANO"/>
    <s v="Male"/>
    <n v="66"/>
    <x v="3"/>
    <n v="14"/>
    <s v="None"/>
    <n v="8"/>
    <m/>
    <s v="no"/>
    <n v="2"/>
    <n v="1.5"/>
    <s v="yes"/>
    <s v="yes"/>
    <s v="m"/>
    <m/>
    <m/>
    <n v="300"/>
    <m/>
    <n v="300"/>
    <n v="6"/>
    <n v="950"/>
    <n v="54.545454545454547"/>
    <n v="475"/>
    <n v="529"/>
    <n v="0.89792060491493386"/>
    <n v="352.66666666666669"/>
  </r>
  <r>
    <s v="MARJEJAE DHABA TOBA"/>
    <s v="Male"/>
    <n v="77"/>
    <x v="3"/>
    <n v="14"/>
    <s v="None"/>
    <n v="4"/>
    <m/>
    <s v="no"/>
    <n v="4"/>
    <n v="2"/>
    <s v="yes"/>
    <s v="yes"/>
    <s v="m/f"/>
    <m/>
    <m/>
    <n v="12"/>
    <m/>
    <n v="12"/>
    <n v="6"/>
    <n v="360"/>
    <n v="2.1818181818181817"/>
    <n v="180"/>
    <n v="182.16"/>
    <n v="0.98814229249011865"/>
    <n v="91.08"/>
  </r>
  <r>
    <s v="BIRANEE DHERESAE GELAE"/>
    <s v="Female"/>
    <n v="68"/>
    <x v="3"/>
    <n v="27"/>
    <s v="None"/>
    <n v="7"/>
    <m/>
    <s v="no"/>
    <n v="1"/>
    <n v="1"/>
    <s v="yes"/>
    <s v="yes"/>
    <s v="m"/>
    <m/>
    <m/>
    <n v="300"/>
    <m/>
    <n v="300"/>
    <n v="6"/>
    <n v="280"/>
    <n v="54.545454545454547"/>
    <n v="140"/>
    <n v="194"/>
    <n v="0.72164948453608246"/>
    <n v="194"/>
  </r>
  <r>
    <s v="MAHAMANUR ADAAM TOLA"/>
    <s v="Male"/>
    <n v="68"/>
    <x v="3"/>
    <n v="13"/>
    <n v="10"/>
    <n v="6"/>
    <m/>
    <s v="no"/>
    <n v="2"/>
    <n v="1.5"/>
    <s v="yes"/>
    <s v="yes"/>
    <s v="m"/>
    <m/>
    <m/>
    <n v="150"/>
    <m/>
    <n v="150"/>
    <n v="6"/>
    <n v="120"/>
    <n v="27.272727272727273"/>
    <n v="60"/>
    <n v="87"/>
    <n v="0.68965517241379315"/>
    <n v="58"/>
  </r>
  <r>
    <s v="KADIR GAMTA DALIYO"/>
    <s v="Male"/>
    <n v="58"/>
    <x v="3"/>
    <n v="30"/>
    <s v="None"/>
    <n v="7"/>
    <m/>
    <s v="yes"/>
    <n v="2.5"/>
    <n v="2"/>
    <s v="yes"/>
    <s v="yes"/>
    <s v="m/f"/>
    <m/>
    <m/>
    <n v="350"/>
    <m/>
    <n v="350"/>
    <n v="6"/>
    <n v="1800"/>
    <n v="63.636363636363633"/>
    <n v="900"/>
    <n v="963"/>
    <n v="0.93457943925233644"/>
    <n v="481.5"/>
  </r>
  <r>
    <s v="YAADATA ADAM TOOKKOM"/>
    <s v="Male"/>
    <n v="61"/>
    <x v="3"/>
    <n v="30"/>
    <n v="8"/>
    <n v="8"/>
    <m/>
    <s v="yes"/>
    <n v="2"/>
    <n v="1"/>
    <s v="yes"/>
    <s v="yes"/>
    <s v="m/f"/>
    <m/>
    <m/>
    <n v="300"/>
    <m/>
    <n v="300"/>
    <n v="6"/>
    <n v="180"/>
    <n v="54.545454545454547"/>
    <n v="90"/>
    <n v="144"/>
    <n v="0.625"/>
    <n v="144"/>
  </r>
  <r>
    <s v="WANDIMUU TOKKON GURMU"/>
    <s v="Male"/>
    <n v="81"/>
    <x v="3"/>
    <n v="24"/>
    <s v="None"/>
    <n v="4"/>
    <m/>
    <s v="no"/>
    <n v="2.5"/>
    <n v="1.5"/>
    <s v="yes"/>
    <s v="yes"/>
    <s v="m"/>
    <m/>
    <m/>
    <n v="500"/>
    <m/>
    <n v="500"/>
    <n v="6"/>
    <n v="180"/>
    <n v="90.909090909090907"/>
    <n v="90"/>
    <n v="180"/>
    <n v="0.5"/>
    <n v="120"/>
  </r>
  <r>
    <s v="KADIR TAMAAM ALII"/>
    <s v="Male"/>
    <n v="39"/>
    <x v="3"/>
    <n v="14"/>
    <n v="10"/>
    <n v="10"/>
    <m/>
    <s v="yes"/>
    <n v="1"/>
    <n v="1"/>
    <s v="yes"/>
    <s v="yes"/>
    <s v="m"/>
    <m/>
    <m/>
    <n v="300"/>
    <m/>
    <n v="300"/>
    <n v="6"/>
    <n v="0"/>
    <n v="54.545454545454547"/>
    <n v="0"/>
    <n v="54"/>
    <n v="0"/>
    <n v="54"/>
  </r>
  <r>
    <s v="ISHEETUU BAGGALAE LUBOO"/>
    <s v="Male"/>
    <n v="60"/>
    <x v="3"/>
    <n v="19"/>
    <n v="8"/>
    <n v="4"/>
    <m/>
    <s v="yes"/>
    <n v="1.5"/>
    <n v="1"/>
    <s v="yes"/>
    <s v="yes"/>
    <s v="m/f"/>
    <m/>
    <m/>
    <n v="200"/>
    <m/>
    <n v="200"/>
    <n v="5"/>
    <n v="400"/>
    <n v="36.363636363636367"/>
    <n v="200"/>
    <n v="236"/>
    <n v="0.84745762711864403"/>
    <n v="236"/>
  </r>
  <r>
    <s v="MOHAMED BIRUW ISHO"/>
    <s v="Male"/>
    <n v="73"/>
    <x v="3"/>
    <n v="27"/>
    <s v="None"/>
    <n v="8"/>
    <m/>
    <s v="no"/>
    <n v="2"/>
    <n v="2"/>
    <s v="yes"/>
    <s v="yes"/>
    <s v="m/f"/>
    <m/>
    <m/>
    <n v="100"/>
    <m/>
    <n v="100"/>
    <n v="5"/>
    <n v="120"/>
    <n v="18.181818181818183"/>
    <n v="60"/>
    <n v="78"/>
    <n v="0.76923076923076927"/>
    <n v="39"/>
  </r>
  <r>
    <s v="ABDUSALAM ELIYAS IMIRIS"/>
    <s v="Male"/>
    <n v="55"/>
    <x v="3"/>
    <n v="14"/>
    <n v="8"/>
    <n v="7"/>
    <m/>
    <s v="yes"/>
    <n v="4"/>
    <n v="3.5"/>
    <s v="yes"/>
    <s v="yes"/>
    <s v="m/f"/>
    <m/>
    <m/>
    <n v="220"/>
    <m/>
    <n v="220"/>
    <n v="6"/>
    <n v="400"/>
    <n v="40"/>
    <n v="200"/>
    <n v="239.6"/>
    <n v="0.8347245409015025"/>
    <n v="68.457142857142856"/>
  </r>
  <r>
    <s v="SHIMAALIS TADESSE SHURAMU"/>
    <s v="Male"/>
    <n v="50"/>
    <x v="3"/>
    <n v="14"/>
    <n v="7"/>
    <n v="4"/>
    <m/>
    <s v="yes"/>
    <n v="0.5"/>
    <n v="0.5"/>
    <s v="yes"/>
    <s v="yes"/>
    <s v="m"/>
    <m/>
    <m/>
    <n v="295"/>
    <m/>
    <n v="295"/>
    <n v="6"/>
    <n v="60"/>
    <n v="53.636363636363633"/>
    <n v="30"/>
    <n v="83.1"/>
    <n v="0.36101083032490977"/>
    <n v="166.2"/>
  </r>
  <r>
    <s v="MULATU ITANA"/>
    <s v="Male"/>
    <n v="42"/>
    <x v="3"/>
    <n v="17"/>
    <n v="9"/>
    <n v="5"/>
    <m/>
    <s v="yes"/>
    <n v="0.5"/>
    <n v="0.5"/>
    <s v="yes"/>
    <s v="yes"/>
    <s v="m/f"/>
    <m/>
    <m/>
    <n v="295"/>
    <m/>
    <n v="295"/>
    <n v="6"/>
    <n v="300"/>
    <n v="53.636363636363633"/>
    <n v="150"/>
    <n v="203.1"/>
    <n v="0.73855243722304287"/>
    <n v="406.2"/>
  </r>
  <r>
    <s v="AMINU MOHAMMMED KAMAL"/>
    <s v="Male"/>
    <n v="39"/>
    <x v="3"/>
    <n v="14"/>
    <n v="9"/>
    <n v="4"/>
    <m/>
    <s v="yes"/>
    <n v="1"/>
    <n v="1"/>
    <s v="yes"/>
    <s v="yes"/>
    <s v="m/f"/>
    <m/>
    <m/>
    <n v="0"/>
    <m/>
    <n v="0"/>
    <m/>
    <n v="1000"/>
    <n v="0"/>
    <n v="500"/>
    <n v="500"/>
    <n v="1"/>
    <n v="500"/>
  </r>
  <r>
    <s v="NAZIF JAMAL ADAAM"/>
    <s v="Male"/>
    <n v="37"/>
    <x v="3"/>
    <n v="14"/>
    <n v="10"/>
    <n v="3"/>
    <m/>
    <s v="yes"/>
    <n v="1"/>
    <n v="1"/>
    <s v="yes"/>
    <s v="no"/>
    <m/>
    <m/>
    <m/>
    <n v="300"/>
    <m/>
    <n v="300"/>
    <n v="6"/>
    <n v="400"/>
    <n v="54.545454545454547"/>
    <n v="200"/>
    <n v="254"/>
    <n v="0.78740157480314965"/>
    <n v="254"/>
  </r>
  <r>
    <s v="BULAE BEKELEE ALAMU"/>
    <s v="Male"/>
    <n v="50"/>
    <x v="3"/>
    <n v="13"/>
    <n v="10"/>
    <n v="12"/>
    <m/>
    <s v="yes"/>
    <n v="1"/>
    <n v="0.5"/>
    <s v="yes"/>
    <s v="yes"/>
    <s v="m/f"/>
    <m/>
    <m/>
    <n v="100"/>
    <m/>
    <n v="100"/>
    <n v="6"/>
    <n v="0"/>
    <n v="18.181818181818183"/>
    <n v="0"/>
    <n v="18"/>
    <n v="0"/>
    <n v="36"/>
  </r>
  <r>
    <s v="ASAGADESH ADDIS ALAMU"/>
    <s v="Female"/>
    <n v="71"/>
    <x v="3"/>
    <n v="15"/>
    <n v="8"/>
    <n v="8"/>
    <m/>
    <s v="yes"/>
    <n v="1.5"/>
    <n v="0.5"/>
    <s v="yes"/>
    <s v="yes"/>
    <s v="m"/>
    <m/>
    <m/>
    <n v="100"/>
    <m/>
    <n v="100"/>
    <n v="6"/>
    <n v="300"/>
    <n v="18.181818181818183"/>
    <n v="150"/>
    <n v="168"/>
    <n v="0.8928571428571429"/>
    <n v="336"/>
  </r>
  <r>
    <s v="MUSAMIL ADAM DISAASAA"/>
    <s v="Male"/>
    <n v="39"/>
    <x v="3"/>
    <n v="15"/>
    <n v="10"/>
    <n v="3"/>
    <m/>
    <s v="yes"/>
    <n v="5"/>
    <n v="5"/>
    <s v="yes"/>
    <s v="yes"/>
    <s v="m"/>
    <m/>
    <m/>
    <n v="500"/>
    <m/>
    <n v="500"/>
    <n v="6"/>
    <n v="1000"/>
    <n v="90.909090909090907"/>
    <n v="500"/>
    <n v="590"/>
    <n v="0.84745762711864403"/>
    <n v="118"/>
  </r>
  <r>
    <s v="IBRAHIM ISAA BILAR"/>
    <s v="Male"/>
    <n v="38"/>
    <x v="3"/>
    <n v="10"/>
    <n v="10"/>
    <n v="1"/>
    <m/>
    <s v="yes"/>
    <n v="3"/>
    <n v="2"/>
    <s v="yes"/>
    <s v="yes"/>
    <s v="m/f"/>
    <m/>
    <m/>
    <n v="50"/>
    <m/>
    <n v="50"/>
    <n v="6"/>
    <n v="60"/>
    <n v="9.0909090909090917"/>
    <n v="30"/>
    <n v="39"/>
    <n v="0.76923076923076927"/>
    <n v="19.5"/>
  </r>
  <r>
    <s v="YIGAZUU BEYEENE HANDARGE"/>
    <s v="Male"/>
    <n v="57"/>
    <x v="3"/>
    <n v="15"/>
    <n v="8"/>
    <n v="6"/>
    <m/>
    <s v="yes"/>
    <n v="2.5"/>
    <n v="2"/>
    <s v="yes"/>
    <s v="yes"/>
    <s v="m/f"/>
    <m/>
    <m/>
    <n v="50"/>
    <m/>
    <n v="50"/>
    <n v="6"/>
    <n v="600"/>
    <n v="9.0909090909090917"/>
    <n v="300"/>
    <n v="309"/>
    <n v="0.970873786407767"/>
    <n v="154.5"/>
  </r>
  <r>
    <s v="TINSHAE MITIKUU"/>
    <s v="Male"/>
    <n v="51"/>
    <x v="3"/>
    <n v="21"/>
    <n v="8"/>
    <n v="9"/>
    <m/>
    <s v="yes"/>
    <n v="2"/>
    <n v="1"/>
    <s v="yes"/>
    <s v="yes"/>
    <s v="f"/>
    <m/>
    <m/>
    <n v="300"/>
    <m/>
    <n v="300"/>
    <n v="6"/>
    <n v="900"/>
    <n v="54.545454545454547"/>
    <n v="450"/>
    <n v="504"/>
    <n v="0.8928571428571429"/>
    <n v="504"/>
  </r>
  <r>
    <s v="SAYDII HASAN UMARSHE"/>
    <s v="Male"/>
    <n v="52"/>
    <x v="3"/>
    <n v="14"/>
    <n v="4"/>
    <n v="5"/>
    <m/>
    <s v="yes"/>
    <n v="1"/>
    <n v="1"/>
    <s v="yes"/>
    <s v="yes"/>
    <s v="m"/>
    <m/>
    <m/>
    <n v="50"/>
    <m/>
    <n v="50"/>
    <n v="6"/>
    <n v="240"/>
    <n v="9.0909090909090917"/>
    <n v="120"/>
    <n v="129"/>
    <n v="0.93023255813953487"/>
    <n v="129"/>
  </r>
  <r>
    <s v="MALKITU AYELEE AMANTE"/>
    <s v="Female"/>
    <n v="50"/>
    <x v="3"/>
    <n v="14"/>
    <s v="None"/>
    <n v="4"/>
    <m/>
    <s v="no"/>
    <n v="1"/>
    <n v="0.5"/>
    <s v="yes"/>
    <s v="yes"/>
    <s v="m/f"/>
    <m/>
    <m/>
    <n v="118"/>
    <m/>
    <n v="118"/>
    <n v="5"/>
    <n v="360"/>
    <n v="21.454545454545453"/>
    <n v="180"/>
    <n v="201.24"/>
    <n v="0.89445438282647582"/>
    <n v="402.48"/>
  </r>
  <r>
    <s v="TAKAE GAMTEWSA SALBAN"/>
    <s v="Male"/>
    <n v="62"/>
    <x v="3"/>
    <n v="21"/>
    <n v="8"/>
    <n v="7"/>
    <m/>
    <s v="no"/>
    <n v="1.5"/>
    <n v="1"/>
    <s v="yes"/>
    <s v="yes"/>
    <s v="m/f"/>
    <m/>
    <m/>
    <n v="153"/>
    <m/>
    <n v="153"/>
    <n v="6"/>
    <n v="400"/>
    <n v="27.818181818181817"/>
    <n v="200"/>
    <n v="227.54"/>
    <n v="0.878966335589347"/>
    <n v="227.54"/>
  </r>
  <r>
    <s v="AXINAFUTADES KUMSA"/>
    <s v="Male"/>
    <n v="63"/>
    <x v="3"/>
    <n v="14"/>
    <s v="None"/>
    <n v="3"/>
    <m/>
    <s v="no"/>
    <n v="2.5"/>
    <n v="1.5"/>
    <s v="yes"/>
    <s v="yes"/>
    <s v="m/f"/>
    <m/>
    <m/>
    <n v="100"/>
    <m/>
    <n v="100"/>
    <n v="6"/>
    <n v="120"/>
    <n v="18.181818181818183"/>
    <n v="60"/>
    <n v="78"/>
    <n v="0.76923076923076927"/>
    <n v="52"/>
  </r>
  <r>
    <s v="MULUGETA LAMAE GAMADA"/>
    <s v="Male"/>
    <n v="46"/>
    <x v="3"/>
    <n v="14"/>
    <n v="10"/>
    <n v="4"/>
    <m/>
    <s v="yes"/>
    <n v="1.5"/>
    <n v="1"/>
    <s v="yes"/>
    <s v="yes"/>
    <s v="m/f"/>
    <m/>
    <m/>
    <n v="900"/>
    <m/>
    <n v="900"/>
    <n v="6"/>
    <n v="1200"/>
    <n v="163.63636363636363"/>
    <n v="600"/>
    <n v="762"/>
    <n v="0.78740157480314965"/>
    <n v="762"/>
  </r>
  <r>
    <s v="TADALU DHABA DONKEE"/>
    <s v="Female"/>
    <n v="34"/>
    <x v="3"/>
    <n v="13"/>
    <s v="None"/>
    <n v="7"/>
    <m/>
    <s v="yes"/>
    <n v="2"/>
    <n v="2"/>
    <s v="yes"/>
    <s v="yes"/>
    <s v="m/f"/>
    <m/>
    <m/>
    <n v="600"/>
    <m/>
    <n v="600"/>
    <n v="5"/>
    <n v="120"/>
    <n v="109.09090909090909"/>
    <n v="60"/>
    <n v="168"/>
    <n v="0.35714285714285715"/>
    <n v="84"/>
  </r>
  <r>
    <s v="SHAMBAAL FANTAHUM TADESE"/>
    <s v="Male"/>
    <n v="19"/>
    <x v="3"/>
    <n v="15"/>
    <n v="10"/>
    <n v="4"/>
    <m/>
    <s v="yes"/>
    <n v="0.5"/>
    <n v="0.5"/>
    <s v="yes"/>
    <s v="yes"/>
    <s v="m/f"/>
    <m/>
    <m/>
    <n v="360"/>
    <m/>
    <n v="360"/>
    <n v="5"/>
    <n v="180"/>
    <n v="65.454545454545453"/>
    <n v="90"/>
    <n v="154.80000000000001"/>
    <n v="0.58139534883720922"/>
    <n v="309.60000000000002"/>
  </r>
  <r>
    <s v="TAGENY ABERAE DHUGUME"/>
    <s v="Male"/>
    <n v="43"/>
    <x v="3"/>
    <n v="12"/>
    <n v="8"/>
    <n v="4"/>
    <m/>
    <s v="yes"/>
    <n v="0.5"/>
    <n v="0.5"/>
    <s v="yes"/>
    <s v="yes"/>
    <s v="m/f"/>
    <m/>
    <m/>
    <n v="95"/>
    <m/>
    <n v="95"/>
    <n v="6"/>
    <n v="300"/>
    <n v="17.272727272727273"/>
    <n v="150"/>
    <n v="167.1"/>
    <n v="0.89766606822262118"/>
    <n v="334.2"/>
  </r>
  <r>
    <s v="ALAMID GAMTESA"/>
    <s v="Female"/>
    <n v="56"/>
    <x v="3"/>
    <n v="15"/>
    <s v="None"/>
    <n v="5"/>
    <m/>
    <s v="no"/>
    <n v="2.5"/>
    <n v="1.5"/>
    <s v="yes"/>
    <s v="yes"/>
    <s v="m/f"/>
    <m/>
    <m/>
    <n v="85"/>
    <m/>
    <n v="85"/>
    <n v="6"/>
    <n v="400"/>
    <n v="15.454545454545455"/>
    <n v="200"/>
    <n v="215.3"/>
    <n v="0.92893636785880163"/>
    <n v="143.53333333333333"/>
  </r>
  <r>
    <s v="Jihad Mustefa"/>
    <s v="Male"/>
    <n v="57"/>
    <x v="4"/>
    <n v="14"/>
    <n v="8"/>
    <n v="9"/>
    <s v="yes"/>
    <s v="yes"/>
    <n v="3"/>
    <n v="3"/>
    <s v="yes"/>
    <s v="yes"/>
    <s v="m"/>
    <s v="yes"/>
    <s v="m"/>
    <n v="4000"/>
    <s v="yes"/>
    <n v="4000"/>
    <s v="6-7.5"/>
    <n v="2400"/>
    <n v="727.27272727272725"/>
    <n v="1200"/>
    <n v="1920"/>
    <n v="0.625"/>
    <n v="640"/>
  </r>
  <r>
    <s v="Itafa Ifaa Lamu"/>
    <s v="Male"/>
    <n v="39"/>
    <x v="4"/>
    <n v="27"/>
    <n v="8"/>
    <n v="6"/>
    <s v="n/a"/>
    <s v="yes"/>
    <n v="3"/>
    <n v="1"/>
    <s v="yes"/>
    <s v="yes"/>
    <s v="m/f"/>
    <s v="yes"/>
    <s v="m/f"/>
    <n v="300"/>
    <s v="yes"/>
    <n v="300"/>
    <n v="8"/>
    <n v="480"/>
    <n v="54.545454545454547"/>
    <n v="240"/>
    <n v="294"/>
    <n v="0.81632653061224492"/>
    <n v="294"/>
  </r>
  <r>
    <s v="Kabbee Ordofa"/>
    <s v="Male"/>
    <n v="87"/>
    <x v="4"/>
    <n v="14"/>
    <n v="8"/>
    <n v="2"/>
    <s v="n/a"/>
    <s v="no"/>
    <n v="2"/>
    <n v="1"/>
    <s v="yes"/>
    <s v="yes"/>
    <s v="m"/>
    <s v="no"/>
    <s v="n/a"/>
    <n v="100"/>
    <s v="yes"/>
    <n v="100"/>
    <s v="don't remember"/>
    <n v="290"/>
    <n v="18.181818181818183"/>
    <n v="145"/>
    <n v="163"/>
    <n v="0.88957055214723924"/>
    <n v="163"/>
  </r>
  <r>
    <s v="Taashaame Kebbedee"/>
    <s v="Male"/>
    <n v="72"/>
    <x v="4"/>
    <n v="14"/>
    <n v="8"/>
    <n v="4"/>
    <s v="n/a"/>
    <s v="no"/>
    <n v="1"/>
    <n v="1"/>
    <s v="yes"/>
    <s v="yes"/>
    <s v="m"/>
    <s v="no"/>
    <s v="n/a"/>
    <n v="0"/>
    <s v="no"/>
    <n v="0"/>
    <s v="n/a"/>
    <n v="280"/>
    <n v="0"/>
    <n v="140"/>
    <n v="140"/>
    <n v="1"/>
    <n v="140"/>
  </r>
  <r>
    <s v="Deerressaa Duressoo"/>
    <s v="Male"/>
    <n v="77"/>
    <x v="4"/>
    <n v="14"/>
    <s v="None"/>
    <n v="2"/>
    <s v="n/a"/>
    <s v="no"/>
    <n v="1"/>
    <n v="1"/>
    <s v="yes"/>
    <s v="yes"/>
    <s v="f"/>
    <s v="no"/>
    <s v="n/a"/>
    <n v="0"/>
    <s v="no"/>
    <n v="0"/>
    <s v="n/a"/>
    <n v="240"/>
    <n v="0"/>
    <n v="120"/>
    <n v="120"/>
    <n v="1"/>
    <n v="120"/>
  </r>
  <r>
    <s v="Yaadatee Ordofa"/>
    <s v="Female"/>
    <n v="97"/>
    <x v="4"/>
    <n v="14"/>
    <s v="None"/>
    <n v="1"/>
    <s v="n/a"/>
    <s v="no"/>
    <n v="0.5"/>
    <n v="0.5"/>
    <s v="yes"/>
    <s v="yes"/>
    <s v="m"/>
    <s v="no"/>
    <s v="n/a"/>
    <n v="500"/>
    <s v="yes"/>
    <n v="500"/>
    <n v="8"/>
    <n v="750"/>
    <n v="90.909090909090907"/>
    <n v="375"/>
    <n v="465"/>
    <n v="0.80645161290322576"/>
    <n v="930"/>
  </r>
  <r>
    <s v="Taakkaa Dabaalaa"/>
    <s v="Male"/>
    <n v="47"/>
    <x v="4"/>
    <n v="14"/>
    <n v="8"/>
    <n v="5"/>
    <s v="yes"/>
    <s v="no"/>
    <n v="0.5"/>
    <n v="0.5"/>
    <s v="yes"/>
    <s v="yes"/>
    <s v="m"/>
    <s v="no"/>
    <s v="n/a"/>
    <n v="0"/>
    <s v="n/a"/>
    <s v="n/a"/>
    <s v="n/a"/>
    <n v="100"/>
    <n v="0"/>
    <n v="50"/>
    <n v="50"/>
    <n v="1"/>
    <n v="100"/>
  </r>
  <r>
    <s v="Assafaa Biranuu"/>
    <s v="Male"/>
    <n v="82"/>
    <x v="4"/>
    <n v="14"/>
    <n v="8"/>
    <n v="2"/>
    <s v="n/a"/>
    <s v="no"/>
    <n v="1"/>
    <n v="1"/>
    <s v="yes"/>
    <s v="yes"/>
    <s v="f"/>
    <s v="no"/>
    <s v="n/a"/>
    <n v="0"/>
    <s v="n/a"/>
    <s v="n/a"/>
    <s v="n/a"/>
    <n v="220"/>
    <n v="0"/>
    <n v="110"/>
    <n v="110"/>
    <n v="1"/>
    <n v="110"/>
  </r>
  <r>
    <s v="Taarikuu Kebbedee"/>
    <s v="Male"/>
    <n v="72"/>
    <x v="4"/>
    <n v="14"/>
    <s v="None"/>
    <n v="5"/>
    <s v="yes"/>
    <s v="no"/>
    <n v="0.5"/>
    <n v="0.5"/>
    <s v="yes"/>
    <s v="yes"/>
    <s v="m"/>
    <s v="no"/>
    <s v="n/a"/>
    <n v="0"/>
    <s v="n/a"/>
    <s v="n/a"/>
    <s v="n/a"/>
    <n v="160"/>
    <n v="0"/>
    <n v="80"/>
    <n v="80"/>
    <n v="1"/>
    <n v="160"/>
  </r>
  <r>
    <s v="Qaneetee Suphaa"/>
    <s v="Female"/>
    <n v="56"/>
    <x v="4"/>
    <n v="14"/>
    <n v="8"/>
    <n v="0"/>
    <s v="n/a"/>
    <s v="no"/>
    <n v="1"/>
    <n v="1"/>
    <s v="yes"/>
    <s v="yes"/>
    <m/>
    <s v="yes"/>
    <s v="m"/>
    <n v="0"/>
    <s v="n/a"/>
    <s v="n/a"/>
    <s v="n/a"/>
    <n v="300"/>
    <n v="0"/>
    <n v="150"/>
    <n v="150"/>
    <n v="1"/>
    <n v="150"/>
  </r>
  <r>
    <s v="Olaanaa Nagaarii"/>
    <s v="Male"/>
    <n v="78"/>
    <x v="4"/>
    <n v="12"/>
    <n v="8"/>
    <n v="5"/>
    <s v="no"/>
    <s v="no"/>
    <n v="1"/>
    <n v="1"/>
    <s v="yes"/>
    <s v="yes"/>
    <s v="f"/>
    <s v="no"/>
    <s v="n/a"/>
    <n v="0"/>
    <s v="n/a"/>
    <s v="n/a"/>
    <s v="n/a"/>
    <n v="220"/>
    <n v="0"/>
    <n v="110"/>
    <n v="110"/>
    <n v="1"/>
    <n v="110"/>
  </r>
  <r>
    <s v="Ambasa Hugaasa"/>
    <s v="Male"/>
    <n v="81"/>
    <x v="4"/>
    <n v="19"/>
    <n v="4"/>
    <n v="3"/>
    <s v="yes"/>
    <s v="no"/>
    <n v="2"/>
    <n v="1"/>
    <s v="yes"/>
    <s v="yes"/>
    <s v="f/c"/>
    <s v="yes"/>
    <s v="m"/>
    <n v="2000"/>
    <s v="yes"/>
    <n v="2000"/>
    <n v="6"/>
    <n v="600"/>
    <n v="363.63636363636363"/>
    <n v="300"/>
    <n v="660"/>
    <n v="0.45454545454545453"/>
    <n v="660"/>
  </r>
  <r>
    <s v="Wurku Gamteesa"/>
    <s v="Male"/>
    <n v="57"/>
    <x v="4"/>
    <n v="19"/>
    <n v="8"/>
    <n v="4"/>
    <s v="no"/>
    <s v="no"/>
    <n v="1"/>
    <n v="1"/>
    <s v="yes"/>
    <s v="yes"/>
    <s v="f"/>
    <s v="yes"/>
    <s v="m"/>
    <n v="200"/>
    <s v="yes"/>
    <n v="200"/>
    <s v="don't remember"/>
    <n v="400"/>
    <n v="36.363636363636367"/>
    <n v="200"/>
    <n v="236"/>
    <n v="0.84745762711864403"/>
    <n v="236"/>
  </r>
  <r>
    <s v="Takku Bakure"/>
    <s v="Male"/>
    <n v="81"/>
    <x v="4"/>
    <n v="19"/>
    <n v="4"/>
    <n v="3"/>
    <s v="no"/>
    <s v="no"/>
    <n v="3"/>
    <n v="1"/>
    <s v="yes"/>
    <s v="yes"/>
    <s v="f"/>
    <s v="yes"/>
    <s v="m"/>
    <n v="400"/>
    <s v="yes"/>
    <n v="400"/>
    <s v="don't remember"/>
    <n v="400"/>
    <n v="72.727272727272734"/>
    <n v="200"/>
    <n v="272"/>
    <n v="0.73529411764705888"/>
    <n v="272"/>
  </r>
  <r>
    <s v="Melkamu Warqu"/>
    <s v="Male"/>
    <m/>
    <x v="4"/>
    <n v="14"/>
    <n v="8"/>
    <n v="4"/>
    <s v="yes"/>
    <s v="no"/>
    <n v="2"/>
    <n v="1"/>
    <s v="yes"/>
    <s v="yes"/>
    <s v="m/c"/>
    <s v="no"/>
    <s v="n/a"/>
    <n v="400"/>
    <s v="yes"/>
    <n v="400"/>
    <n v="6"/>
    <n v="200"/>
    <n v="72.727272727272734"/>
    <n v="100"/>
    <n v="172"/>
    <n v="0.58139534883720934"/>
    <n v="172"/>
  </r>
  <r>
    <s v="Kabbadaa Daanoo"/>
    <s v="Male"/>
    <m/>
    <x v="4"/>
    <n v="18"/>
    <n v="8"/>
    <n v="2"/>
    <s v="n/a"/>
    <s v="no"/>
    <n v="2.5"/>
    <n v="1.5"/>
    <s v="yes"/>
    <s v="yes"/>
    <s v="m"/>
    <s v="no"/>
    <s v="n/a"/>
    <n v="300"/>
    <s v="yes"/>
    <n v="300"/>
    <n v="6"/>
    <n v="0"/>
    <n v="54.545454545454547"/>
    <n v="0"/>
    <n v="54"/>
    <n v="0"/>
    <n v="36"/>
  </r>
  <r>
    <s v="Taadesa Tasfayee"/>
    <s v="Male"/>
    <n v="58"/>
    <x v="4"/>
    <n v="19"/>
    <n v="4"/>
    <n v="7"/>
    <s v="n/a"/>
    <s v="no"/>
    <n v="2"/>
    <n v="3"/>
    <s v="yes"/>
    <s v="yes"/>
    <s v="m/f"/>
    <s v="yes"/>
    <s v="m"/>
    <n v="200"/>
    <s v="yes"/>
    <n v="200"/>
    <s v="don't remember"/>
    <n v="500"/>
    <n v="36.363636363636367"/>
    <n v="250"/>
    <n v="286"/>
    <n v="0.87412587412587417"/>
    <n v="95.333333333333329"/>
  </r>
  <r>
    <s v="Xyluhun Warqina"/>
    <s v="Male"/>
    <n v="57"/>
    <x v="4"/>
    <n v="14"/>
    <n v="8"/>
    <n v="4"/>
    <s v="yes"/>
    <s v="no"/>
    <n v="1"/>
    <n v="0.5"/>
    <s v="yes"/>
    <s v="yes"/>
    <s v="f"/>
    <s v="no"/>
    <s v="n/a"/>
    <n v="0"/>
    <s v="n/a"/>
    <s v="n/a"/>
    <s v="n/a"/>
    <n v="140"/>
    <n v="0"/>
    <n v="70"/>
    <n v="70"/>
    <n v="1"/>
    <n v="140"/>
  </r>
  <r>
    <s v="Tashooma Kumsa"/>
    <s v="Male"/>
    <n v="63"/>
    <x v="4"/>
    <n v="14"/>
    <n v="4"/>
    <n v="2"/>
    <s v="n/a"/>
    <s v="no"/>
    <n v="1"/>
    <n v="0.5"/>
    <s v="yes"/>
    <s v="yes"/>
    <s v="m"/>
    <s v="yes"/>
    <s v="m"/>
    <n v="0"/>
    <s v="n/a"/>
    <s v="n/a"/>
    <s v="n/a"/>
    <n v="150"/>
    <n v="0"/>
    <n v="75"/>
    <n v="75"/>
    <n v="1"/>
    <n v="150"/>
  </r>
  <r>
    <s v="Fiqaaduu Hayiuu"/>
    <s v="Male"/>
    <n v="76"/>
    <x v="4"/>
    <n v="11"/>
    <n v="8"/>
    <n v="4"/>
    <s v="yes"/>
    <s v="no"/>
    <n v="3"/>
    <n v="1.5"/>
    <s v="yes"/>
    <s v="yes"/>
    <s v="f/c"/>
    <s v="yes"/>
    <s v="m"/>
    <n v="100"/>
    <s v="yes"/>
    <n v="100"/>
    <s v="don't remember"/>
    <n v="1000"/>
    <n v="18.181818181818183"/>
    <n v="500"/>
    <n v="518"/>
    <n v="0.96525096525096521"/>
    <n v="345.33333333333331"/>
  </r>
  <r>
    <s v="Ittafu Wardaaso"/>
    <s v="Male"/>
    <n v="67"/>
    <x v="4"/>
    <n v="14"/>
    <n v="8"/>
    <n v="3"/>
    <s v="yes"/>
    <s v="no"/>
    <n v="1"/>
    <n v="0.5"/>
    <s v="yes"/>
    <s v="yes"/>
    <s v="f"/>
    <s v="no"/>
    <s v="n/a"/>
    <n v="0"/>
    <s v="n/a"/>
    <s v="n/a"/>
    <s v="n/a"/>
    <n v="200"/>
    <n v="0"/>
    <n v="100"/>
    <n v="100"/>
    <n v="1"/>
    <n v="200"/>
  </r>
  <r>
    <s v="Olaana Fedha"/>
    <s v="Male"/>
    <n v="69"/>
    <x v="4"/>
    <m/>
    <n v="8"/>
    <n v="4"/>
    <s v="yes"/>
    <s v="yes"/>
    <n v="1.5"/>
    <n v="1"/>
    <s v="yes"/>
    <s v="yes"/>
    <s v="m/f"/>
    <s v="no"/>
    <s v="n/a"/>
    <n v="0"/>
    <s v="no"/>
    <s v="n/a"/>
    <s v="n/a"/>
    <n v="300"/>
    <n v="0"/>
    <n v="150"/>
    <n v="150"/>
    <n v="1"/>
    <n v="150"/>
  </r>
  <r>
    <s v="Kaadir Abduu"/>
    <s v="Male"/>
    <n v="45"/>
    <x v="4"/>
    <n v="14"/>
    <n v="8"/>
    <n v="4"/>
    <s v="yes"/>
    <s v="no"/>
    <n v="2"/>
    <n v="1"/>
    <s v="yes"/>
    <s v="yes"/>
    <s v="m/f"/>
    <s v="no"/>
    <s v="n/a"/>
    <n v="0"/>
    <s v="no"/>
    <s v="n/a"/>
    <s v="n/a"/>
    <n v="240"/>
    <n v="0"/>
    <n v="120"/>
    <n v="120"/>
    <n v="1"/>
    <n v="120"/>
  </r>
  <r>
    <s v="Yaadatee Dhabaa"/>
    <s v="Male"/>
    <n v="59"/>
    <x v="4"/>
    <n v="19"/>
    <n v="4"/>
    <n v="5"/>
    <s v="yes"/>
    <s v="no"/>
    <n v="2.5"/>
    <n v="1.5"/>
    <s v="yes"/>
    <s v="yes"/>
    <s v="m/f/c"/>
    <s v="no"/>
    <s v="n/a"/>
    <n v="0"/>
    <s v="no"/>
    <s v="n/a"/>
    <n v="8"/>
    <n v="240"/>
    <n v="0"/>
    <n v="120"/>
    <n v="120"/>
    <n v="1"/>
    <n v="80"/>
  </r>
  <r>
    <s v="Eifaadu Sondesa"/>
    <s v="Male"/>
    <n v="46"/>
    <x v="4"/>
    <n v="15"/>
    <n v="8"/>
    <n v="5"/>
    <s v="yes"/>
    <s v="no"/>
    <n v="1.5"/>
    <n v="1"/>
    <s v="yes"/>
    <s v="yes"/>
    <s v="f"/>
    <s v="yes"/>
    <s v="m"/>
    <n v="0"/>
    <s v="no"/>
    <s v="n/a"/>
    <s v="n/a"/>
    <n v="500"/>
    <n v="0"/>
    <n v="250"/>
    <n v="250"/>
    <n v="1"/>
    <n v="250"/>
  </r>
  <r>
    <s v="Deesoo Abdii Saa"/>
    <s v="Male"/>
    <n v="46"/>
    <x v="4"/>
    <m/>
    <s v="None"/>
    <n v="4"/>
    <s v="no"/>
    <s v="no"/>
    <n v="2"/>
    <n v="1"/>
    <s v="yes"/>
    <s v="yes"/>
    <s v="f"/>
    <s v="yes"/>
    <s v="m"/>
    <n v="200"/>
    <s v="yes"/>
    <n v="200"/>
    <n v="8"/>
    <n v="250"/>
    <n v="36.363636363636367"/>
    <n v="125"/>
    <n v="161"/>
    <n v="0.77639751552795033"/>
    <n v="161"/>
  </r>
  <r>
    <s v="Adisuu Damise"/>
    <s v="Male"/>
    <n v="51"/>
    <x v="4"/>
    <n v="14"/>
    <n v="4"/>
    <n v="5"/>
    <s v="yes"/>
    <s v="no"/>
    <n v="1"/>
    <n v="1"/>
    <s v="yes"/>
    <s v="yes"/>
    <s v="m/f"/>
    <s v="yes"/>
    <s v="m"/>
    <n v="60"/>
    <s v="yes"/>
    <n v="60"/>
    <s v="don't remember"/>
    <n v="200"/>
    <n v="10.909090909090908"/>
    <n v="100"/>
    <n v="110.8"/>
    <n v="0.90252707581227443"/>
    <n v="110.8"/>
  </r>
  <r>
    <s v="Durate Didhu"/>
    <s v="Male"/>
    <m/>
    <x v="4"/>
    <n v="14"/>
    <n v="8"/>
    <n v="7"/>
    <s v="yes"/>
    <s v="no"/>
    <n v="1"/>
    <n v="1"/>
    <s v="yes"/>
    <s v="yes"/>
    <s v="m/f"/>
    <s v="yes"/>
    <s v="m"/>
    <n v="0"/>
    <s v="no"/>
    <s v="n/a"/>
    <s v="don't remember"/>
    <n v="4"/>
    <n v="0"/>
    <n v="2"/>
    <n v="2"/>
    <n v="1"/>
    <n v="2"/>
  </r>
  <r>
    <s v="Darase Alamu"/>
    <s v="Male"/>
    <n v="0"/>
    <x v="4"/>
    <n v="14"/>
    <n v="8"/>
    <n v="6"/>
    <s v="yes"/>
    <s v="no"/>
    <n v="1"/>
    <n v="1"/>
    <s v="yes"/>
    <s v="yes"/>
    <s v="m/f"/>
    <s v="yes"/>
    <s v="m"/>
    <n v="0"/>
    <s v="n/a"/>
    <s v="n/a"/>
    <s v="n/a"/>
    <n v="200"/>
    <n v="0"/>
    <n v="100"/>
    <n v="100"/>
    <n v="1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9" firstHeaderRow="0" firstDataRow="1" firstDataCol="1"/>
  <pivotFields count="26">
    <pivotField dataField="1" showAll="0"/>
    <pivotField showAll="0"/>
    <pivotField showAll="0"/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Name" fld="0" subtotal="count" baseField="0" baseItem="0"/>
    <dataField name="Count of 20. how many kilo's of fresh cherries did you harvest in 2008?" fld="16" subtotal="count" baseField="3" baseItem="1"/>
    <dataField name="Average of 22. How many kilo did you sell to the cooperative?" fld="18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6" sqref="D6"/>
    </sheetView>
  </sheetViews>
  <sheetFormatPr defaultRowHeight="15" x14ac:dyDescent="0.25"/>
  <cols>
    <col min="1" max="1" width="18.5703125" customWidth="1"/>
  </cols>
  <sheetData>
    <row r="1" spans="1:2" x14ac:dyDescent="0.25">
      <c r="A1" s="12" t="s">
        <v>101</v>
      </c>
      <c r="B1" s="12"/>
    </row>
    <row r="2" spans="1:2" x14ac:dyDescent="0.25">
      <c r="A2" s="8"/>
      <c r="B2" s="8"/>
    </row>
    <row r="3" spans="1:2" x14ac:dyDescent="0.25">
      <c r="A3" s="8" t="s">
        <v>102</v>
      </c>
      <c r="B3" s="8">
        <v>56.390625</v>
      </c>
    </row>
    <row r="4" spans="1:2" x14ac:dyDescent="0.25">
      <c r="A4" s="8" t="s">
        <v>103</v>
      </c>
      <c r="B4" s="8">
        <v>0.91806603442572499</v>
      </c>
    </row>
    <row r="5" spans="1:2" x14ac:dyDescent="0.25">
      <c r="A5" s="8" t="s">
        <v>79</v>
      </c>
      <c r="B5" s="8">
        <v>56</v>
      </c>
    </row>
    <row r="6" spans="1:2" x14ac:dyDescent="0.25">
      <c r="A6" s="8" t="s">
        <v>104</v>
      </c>
      <c r="B6" s="8">
        <v>46</v>
      </c>
    </row>
    <row r="7" spans="1:2" x14ac:dyDescent="0.25">
      <c r="A7" s="8" t="s">
        <v>105</v>
      </c>
      <c r="B7" s="8">
        <v>14.6890565508116</v>
      </c>
    </row>
    <row r="8" spans="1:2" x14ac:dyDescent="0.25">
      <c r="A8" s="8" t="s">
        <v>106</v>
      </c>
      <c r="B8" s="8">
        <v>215.76838235294119</v>
      </c>
    </row>
    <row r="9" spans="1:2" x14ac:dyDescent="0.25">
      <c r="A9" s="8" t="s">
        <v>107</v>
      </c>
      <c r="B9" s="8">
        <v>0.61110567024206786</v>
      </c>
    </row>
    <row r="10" spans="1:2" x14ac:dyDescent="0.25">
      <c r="A10" s="8" t="s">
        <v>108</v>
      </c>
      <c r="B10" s="8">
        <v>0.12329981451726428</v>
      </c>
    </row>
    <row r="11" spans="1:2" x14ac:dyDescent="0.25">
      <c r="A11" s="8" t="s">
        <v>109</v>
      </c>
      <c r="B11" s="8">
        <v>111</v>
      </c>
    </row>
    <row r="12" spans="1:2" x14ac:dyDescent="0.25">
      <c r="A12" s="8" t="s">
        <v>110</v>
      </c>
      <c r="B12" s="8">
        <v>0</v>
      </c>
    </row>
    <row r="13" spans="1:2" x14ac:dyDescent="0.25">
      <c r="A13" s="8" t="s">
        <v>111</v>
      </c>
      <c r="B13" s="8">
        <v>111</v>
      </c>
    </row>
    <row r="14" spans="1:2" x14ac:dyDescent="0.25">
      <c r="A14" s="8" t="s">
        <v>112</v>
      </c>
      <c r="B14" s="8">
        <v>14436</v>
      </c>
    </row>
    <row r="15" spans="1:2" x14ac:dyDescent="0.25">
      <c r="A15" s="8" t="s">
        <v>113</v>
      </c>
      <c r="B15" s="8">
        <v>256</v>
      </c>
    </row>
    <row r="16" spans="1:2" ht="15.75" thickBot="1" x14ac:dyDescent="0.3">
      <c r="A16" s="13" t="s">
        <v>114</v>
      </c>
      <c r="B16" s="13">
        <v>1.8079571454147429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6"/>
    </sheetView>
  </sheetViews>
  <sheetFormatPr defaultRowHeight="15" x14ac:dyDescent="0.25"/>
  <sheetData>
    <row r="1" spans="1:2" x14ac:dyDescent="0.25">
      <c r="A1" s="11" t="s">
        <v>101</v>
      </c>
      <c r="B1" s="11"/>
    </row>
    <row r="2" spans="1:2" x14ac:dyDescent="0.25">
      <c r="A2" s="9"/>
      <c r="B2" s="9"/>
    </row>
    <row r="3" spans="1:2" x14ac:dyDescent="0.25">
      <c r="A3" s="9" t="s">
        <v>102</v>
      </c>
      <c r="B3" s="9">
        <v>56.390625</v>
      </c>
    </row>
    <row r="4" spans="1:2" x14ac:dyDescent="0.25">
      <c r="A4" s="9" t="s">
        <v>103</v>
      </c>
      <c r="B4" s="9">
        <v>0.91806603442572499</v>
      </c>
    </row>
    <row r="5" spans="1:2" x14ac:dyDescent="0.25">
      <c r="A5" s="9" t="s">
        <v>79</v>
      </c>
      <c r="B5" s="9">
        <v>56</v>
      </c>
    </row>
    <row r="6" spans="1:2" x14ac:dyDescent="0.25">
      <c r="A6" s="9" t="s">
        <v>104</v>
      </c>
      <c r="B6" s="9">
        <v>46</v>
      </c>
    </row>
    <row r="7" spans="1:2" x14ac:dyDescent="0.25">
      <c r="A7" s="9" t="s">
        <v>105</v>
      </c>
      <c r="B7" s="9">
        <v>14.6890565508116</v>
      </c>
    </row>
    <row r="8" spans="1:2" x14ac:dyDescent="0.25">
      <c r="A8" s="9" t="s">
        <v>106</v>
      </c>
      <c r="B8" s="9">
        <v>215.76838235294119</v>
      </c>
    </row>
    <row r="9" spans="1:2" x14ac:dyDescent="0.25">
      <c r="A9" s="9" t="s">
        <v>107</v>
      </c>
      <c r="B9" s="9">
        <v>0.61110567024206786</v>
      </c>
    </row>
    <row r="10" spans="1:2" x14ac:dyDescent="0.25">
      <c r="A10" s="9" t="s">
        <v>108</v>
      </c>
      <c r="B10" s="9">
        <v>0.12329981451726428</v>
      </c>
    </row>
    <row r="11" spans="1:2" x14ac:dyDescent="0.25">
      <c r="A11" s="9" t="s">
        <v>109</v>
      </c>
      <c r="B11" s="9">
        <v>111</v>
      </c>
    </row>
    <row r="12" spans="1:2" x14ac:dyDescent="0.25">
      <c r="A12" s="9" t="s">
        <v>110</v>
      </c>
      <c r="B12" s="9">
        <v>0</v>
      </c>
    </row>
    <row r="13" spans="1:2" x14ac:dyDescent="0.25">
      <c r="A13" s="9" t="s">
        <v>111</v>
      </c>
      <c r="B13" s="9">
        <v>111</v>
      </c>
    </row>
    <row r="14" spans="1:2" x14ac:dyDescent="0.25">
      <c r="A14" s="9" t="s">
        <v>112</v>
      </c>
      <c r="B14" s="9">
        <v>14436</v>
      </c>
    </row>
    <row r="15" spans="1:2" x14ac:dyDescent="0.25">
      <c r="A15" s="9" t="s">
        <v>113</v>
      </c>
      <c r="B15" s="9">
        <v>256</v>
      </c>
    </row>
    <row r="16" spans="1:2" ht="15.75" thickBot="1" x14ac:dyDescent="0.3">
      <c r="A16" s="10" t="s">
        <v>114</v>
      </c>
      <c r="B16" s="10">
        <v>1.8079571454147429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9"/>
  <sheetViews>
    <sheetView zoomScale="93" zoomScaleNormal="93" workbookViewId="0">
      <pane ySplit="1" topLeftCell="A2" activePane="bottomLeft" state="frozen"/>
      <selection activeCell="F1" sqref="F1"/>
      <selection pane="bottomLeft" activeCell="K1" sqref="K1"/>
    </sheetView>
  </sheetViews>
  <sheetFormatPr defaultRowHeight="15" x14ac:dyDescent="0.25"/>
  <cols>
    <col min="1" max="22" width="9.140625" style="28"/>
    <col min="23" max="23" width="10" style="28" bestFit="1" customWidth="1"/>
    <col min="24" max="26" width="9.140625" style="28"/>
    <col min="27" max="27" width="10" style="28" bestFit="1" customWidth="1"/>
    <col min="28" max="16384" width="9.140625" style="28"/>
  </cols>
  <sheetData>
    <row r="1" spans="1:27" s="25" customFormat="1" ht="57.95" customHeight="1" x14ac:dyDescent="0.25">
      <c r="A1" s="25" t="s">
        <v>96</v>
      </c>
      <c r="B1" s="25" t="s">
        <v>89</v>
      </c>
      <c r="C1" s="25" t="s">
        <v>92</v>
      </c>
      <c r="D1" s="25" t="s">
        <v>78</v>
      </c>
      <c r="E1" s="25" t="s">
        <v>90</v>
      </c>
      <c r="F1" s="25" t="s">
        <v>91</v>
      </c>
      <c r="G1" s="25" t="s">
        <v>80</v>
      </c>
      <c r="H1" s="25" t="s">
        <v>82</v>
      </c>
      <c r="I1" s="25" t="s">
        <v>93</v>
      </c>
      <c r="J1" s="25" t="s">
        <v>94</v>
      </c>
      <c r="K1" s="26" t="s">
        <v>1</v>
      </c>
      <c r="L1" s="26" t="s">
        <v>2</v>
      </c>
      <c r="M1" s="26" t="s">
        <v>3</v>
      </c>
      <c r="N1" s="26" t="s">
        <v>4</v>
      </c>
      <c r="O1" s="26" t="s">
        <v>5</v>
      </c>
      <c r="P1" s="26" t="s">
        <v>6</v>
      </c>
      <c r="Q1" s="26" t="s">
        <v>7</v>
      </c>
      <c r="R1" s="26" t="s">
        <v>8</v>
      </c>
      <c r="S1" s="26" t="s">
        <v>9</v>
      </c>
      <c r="T1" s="26" t="s">
        <v>16</v>
      </c>
      <c r="U1" s="26" t="s">
        <v>17</v>
      </c>
      <c r="V1" s="26" t="s">
        <v>18</v>
      </c>
      <c r="W1" s="25" t="s">
        <v>115</v>
      </c>
      <c r="X1" s="25" t="s">
        <v>116</v>
      </c>
      <c r="Y1" s="25" t="s">
        <v>95</v>
      </c>
      <c r="Z1" s="25" t="s">
        <v>88</v>
      </c>
      <c r="AA1" s="25" t="s">
        <v>19</v>
      </c>
    </row>
    <row r="2" spans="1:27" x14ac:dyDescent="0.25">
      <c r="A2" s="7">
        <v>1</v>
      </c>
      <c r="B2" s="1" t="s">
        <v>122</v>
      </c>
      <c r="C2" s="1" t="s">
        <v>10</v>
      </c>
      <c r="D2" s="7">
        <v>71</v>
      </c>
      <c r="E2" s="7" t="s">
        <v>0</v>
      </c>
      <c r="F2" s="7">
        <v>14</v>
      </c>
      <c r="G2" s="14" t="s">
        <v>12</v>
      </c>
      <c r="H2" s="1">
        <v>5</v>
      </c>
      <c r="I2" s="1" t="s">
        <v>14</v>
      </c>
      <c r="J2" s="1" t="s">
        <v>13</v>
      </c>
      <c r="K2" s="16">
        <v>3</v>
      </c>
      <c r="L2" s="14">
        <v>3</v>
      </c>
      <c r="M2" s="1" t="s">
        <v>14</v>
      </c>
      <c r="N2" s="1" t="s">
        <v>14</v>
      </c>
      <c r="O2" s="1" t="s">
        <v>66</v>
      </c>
      <c r="P2" s="1" t="s">
        <v>13</v>
      </c>
      <c r="Q2" s="1" t="s">
        <v>15</v>
      </c>
      <c r="R2" s="22">
        <v>10</v>
      </c>
      <c r="S2" s="22" t="s">
        <v>13</v>
      </c>
      <c r="T2" s="22" t="s">
        <v>15</v>
      </c>
      <c r="U2" s="22" t="s">
        <v>15</v>
      </c>
      <c r="V2" s="22">
        <v>7</v>
      </c>
      <c r="W2" s="27">
        <f>R2/5.5</f>
        <v>1.8181818181818181</v>
      </c>
      <c r="X2" s="23">
        <v>3.5</v>
      </c>
      <c r="Y2" s="23">
        <v>5.3</v>
      </c>
      <c r="Z2" s="23">
        <v>0.66037735849056611</v>
      </c>
      <c r="AA2" s="27">
        <f>Y2/L2</f>
        <v>1.7666666666666666</v>
      </c>
    </row>
    <row r="3" spans="1:27" x14ac:dyDescent="0.25">
      <c r="A3" s="7">
        <v>2</v>
      </c>
      <c r="B3" s="1" t="s">
        <v>123</v>
      </c>
      <c r="C3" s="1" t="s">
        <v>11</v>
      </c>
      <c r="D3" s="7">
        <v>32</v>
      </c>
      <c r="E3" s="7" t="s">
        <v>0</v>
      </c>
      <c r="F3" s="7">
        <v>13</v>
      </c>
      <c r="G3" s="14" t="s">
        <v>97</v>
      </c>
      <c r="H3" s="1">
        <v>5</v>
      </c>
      <c r="I3" s="1" t="s">
        <v>14</v>
      </c>
      <c r="J3" s="1" t="s">
        <v>13</v>
      </c>
      <c r="K3" s="16">
        <v>2</v>
      </c>
      <c r="L3" s="14">
        <v>2</v>
      </c>
      <c r="M3" s="1" t="s">
        <v>14</v>
      </c>
      <c r="N3" s="1" t="s">
        <v>14</v>
      </c>
      <c r="O3" s="1" t="s">
        <v>66</v>
      </c>
      <c r="P3" s="1" t="s">
        <v>14</v>
      </c>
      <c r="Q3" s="1" t="s">
        <v>66</v>
      </c>
      <c r="R3" s="22"/>
      <c r="S3" s="22" t="s">
        <v>15</v>
      </c>
      <c r="T3" s="22" t="s">
        <v>15</v>
      </c>
      <c r="U3" s="22" t="s">
        <v>15</v>
      </c>
      <c r="V3" s="22"/>
      <c r="W3" s="27"/>
      <c r="X3" s="22"/>
      <c r="Y3" s="22"/>
      <c r="Z3" s="23"/>
      <c r="AA3" s="22"/>
    </row>
    <row r="4" spans="1:27" x14ac:dyDescent="0.25">
      <c r="A4" s="7">
        <v>3</v>
      </c>
      <c r="B4" s="1" t="s">
        <v>124</v>
      </c>
      <c r="C4" s="1" t="s">
        <v>11</v>
      </c>
      <c r="D4" s="7">
        <v>48</v>
      </c>
      <c r="E4" s="7" t="s">
        <v>0</v>
      </c>
      <c r="F4" s="7">
        <v>19</v>
      </c>
      <c r="G4" s="14" t="s">
        <v>98</v>
      </c>
      <c r="H4" s="1">
        <v>2</v>
      </c>
      <c r="I4" s="1" t="s">
        <v>14</v>
      </c>
      <c r="J4" s="1" t="s">
        <v>14</v>
      </c>
      <c r="K4" s="16">
        <v>2</v>
      </c>
      <c r="L4" s="14">
        <v>2</v>
      </c>
      <c r="M4" s="1" t="s">
        <v>14</v>
      </c>
      <c r="N4" s="1" t="s">
        <v>13</v>
      </c>
      <c r="O4" s="1" t="s">
        <v>15</v>
      </c>
      <c r="P4" s="1" t="s">
        <v>14</v>
      </c>
      <c r="Q4" s="1" t="s">
        <v>66</v>
      </c>
      <c r="R4" s="22">
        <v>10</v>
      </c>
      <c r="S4" s="22" t="s">
        <v>13</v>
      </c>
      <c r="T4" s="22" t="s">
        <v>15</v>
      </c>
      <c r="U4" s="22" t="s">
        <v>15</v>
      </c>
      <c r="V4" s="22">
        <v>0</v>
      </c>
      <c r="W4" s="27">
        <f t="shared" ref="W4:W66" si="0">R4/5.5</f>
        <v>1.8181818181818181</v>
      </c>
      <c r="X4" s="22">
        <v>0</v>
      </c>
      <c r="Y4" s="23">
        <v>1.7999999999999998</v>
      </c>
      <c r="Z4" s="23">
        <v>0</v>
      </c>
      <c r="AA4" s="27">
        <f t="shared" ref="AA4:AA66" si="1">Y4/L4</f>
        <v>0.89999999999999991</v>
      </c>
    </row>
    <row r="5" spans="1:27" x14ac:dyDescent="0.25">
      <c r="A5" s="7">
        <v>4</v>
      </c>
      <c r="B5" s="1" t="s">
        <v>125</v>
      </c>
      <c r="C5" s="1" t="s">
        <v>10</v>
      </c>
      <c r="D5" s="7">
        <v>44</v>
      </c>
      <c r="E5" s="7" t="s">
        <v>0</v>
      </c>
      <c r="F5" s="7">
        <v>15</v>
      </c>
      <c r="G5" s="14" t="s">
        <v>98</v>
      </c>
      <c r="H5" s="1">
        <v>7</v>
      </c>
      <c r="I5" s="1" t="s">
        <v>14</v>
      </c>
      <c r="J5" s="1" t="s">
        <v>13</v>
      </c>
      <c r="K5" s="16">
        <v>3</v>
      </c>
      <c r="L5" s="14">
        <v>2</v>
      </c>
      <c r="M5" s="1" t="s">
        <v>14</v>
      </c>
      <c r="N5" s="1" t="s">
        <v>14</v>
      </c>
      <c r="O5" s="1" t="s">
        <v>68</v>
      </c>
      <c r="P5" s="1" t="s">
        <v>14</v>
      </c>
      <c r="Q5" s="1" t="s">
        <v>66</v>
      </c>
      <c r="R5" s="22">
        <v>480</v>
      </c>
      <c r="S5" s="22" t="s">
        <v>14</v>
      </c>
      <c r="T5" s="22">
        <v>280</v>
      </c>
      <c r="U5" s="22">
        <v>6</v>
      </c>
      <c r="V5" s="22">
        <v>480</v>
      </c>
      <c r="W5" s="27">
        <f t="shared" si="0"/>
        <v>87.272727272727266</v>
      </c>
      <c r="X5" s="23">
        <v>240</v>
      </c>
      <c r="Y5" s="23">
        <v>326.39999999999998</v>
      </c>
      <c r="Z5" s="23">
        <v>0.73529411764705888</v>
      </c>
      <c r="AA5" s="27">
        <f t="shared" si="1"/>
        <v>163.19999999999999</v>
      </c>
    </row>
    <row r="6" spans="1:27" x14ac:dyDescent="0.25">
      <c r="A6" s="7">
        <v>5</v>
      </c>
      <c r="B6" s="1" t="s">
        <v>126</v>
      </c>
      <c r="C6" s="1" t="s">
        <v>10</v>
      </c>
      <c r="D6" s="7">
        <v>66</v>
      </c>
      <c r="E6" s="7" t="s">
        <v>0</v>
      </c>
      <c r="F6" s="7">
        <v>20</v>
      </c>
      <c r="G6" s="14" t="s">
        <v>97</v>
      </c>
      <c r="H6" s="1">
        <v>9</v>
      </c>
      <c r="I6" s="1" t="s">
        <v>13</v>
      </c>
      <c r="J6" s="1" t="s">
        <v>13</v>
      </c>
      <c r="K6" s="16">
        <v>7</v>
      </c>
      <c r="L6" s="14">
        <v>4</v>
      </c>
      <c r="M6" s="1" t="s">
        <v>14</v>
      </c>
      <c r="N6" s="1" t="s">
        <v>14</v>
      </c>
      <c r="O6" s="1" t="s">
        <v>66</v>
      </c>
      <c r="P6" s="1" t="s">
        <v>14</v>
      </c>
      <c r="Q6" s="1" t="s">
        <v>66</v>
      </c>
      <c r="R6" s="22">
        <v>1177</v>
      </c>
      <c r="S6" s="22" t="s">
        <v>14</v>
      </c>
      <c r="T6" s="22">
        <v>1177</v>
      </c>
      <c r="U6" s="22">
        <v>8</v>
      </c>
      <c r="V6" s="22">
        <v>480</v>
      </c>
      <c r="W6" s="27">
        <f t="shared" si="0"/>
        <v>214</v>
      </c>
      <c r="X6" s="23">
        <v>240</v>
      </c>
      <c r="Y6" s="23">
        <v>451.86</v>
      </c>
      <c r="Z6" s="23">
        <v>0.53113796308591155</v>
      </c>
      <c r="AA6" s="27">
        <f t="shared" si="1"/>
        <v>112.965</v>
      </c>
    </row>
    <row r="7" spans="1:27" x14ac:dyDescent="0.25">
      <c r="A7" s="7">
        <v>6</v>
      </c>
      <c r="B7" s="1" t="s">
        <v>127</v>
      </c>
      <c r="C7" s="1" t="s">
        <v>10</v>
      </c>
      <c r="D7" s="7">
        <v>73</v>
      </c>
      <c r="E7" s="7" t="s">
        <v>0</v>
      </c>
      <c r="F7" s="7">
        <v>42</v>
      </c>
      <c r="G7" s="14" t="s">
        <v>98</v>
      </c>
      <c r="H7" s="1">
        <v>6</v>
      </c>
      <c r="I7" s="1" t="s">
        <v>14</v>
      </c>
      <c r="J7" s="1" t="s">
        <v>13</v>
      </c>
      <c r="K7" s="16">
        <v>5</v>
      </c>
      <c r="L7" s="14">
        <v>2.5</v>
      </c>
      <c r="M7" s="1" t="s">
        <v>14</v>
      </c>
      <c r="N7" s="1" t="s">
        <v>14</v>
      </c>
      <c r="O7" s="1" t="s">
        <v>68</v>
      </c>
      <c r="P7" s="1" t="s">
        <v>14</v>
      </c>
      <c r="Q7" s="1" t="s">
        <v>66</v>
      </c>
      <c r="R7" s="22">
        <v>550</v>
      </c>
      <c r="S7" s="22" t="s">
        <v>14</v>
      </c>
      <c r="T7" s="22">
        <v>550</v>
      </c>
      <c r="U7" s="22">
        <v>8</v>
      </c>
      <c r="V7" s="22">
        <v>100</v>
      </c>
      <c r="W7" s="27">
        <f t="shared" si="0"/>
        <v>100</v>
      </c>
      <c r="X7" s="23">
        <v>50</v>
      </c>
      <c r="Y7" s="23">
        <v>149</v>
      </c>
      <c r="Z7" s="23">
        <v>0.33557046979865773</v>
      </c>
      <c r="AA7" s="27">
        <f t="shared" si="1"/>
        <v>59.6</v>
      </c>
    </row>
    <row r="8" spans="1:27" x14ac:dyDescent="0.25">
      <c r="A8" s="7">
        <v>7</v>
      </c>
      <c r="B8" s="1" t="s">
        <v>128</v>
      </c>
      <c r="C8" s="1" t="s">
        <v>10</v>
      </c>
      <c r="D8" s="7">
        <v>67</v>
      </c>
      <c r="E8" s="7" t="s">
        <v>0</v>
      </c>
      <c r="F8" s="7">
        <v>19</v>
      </c>
      <c r="G8" s="14" t="s">
        <v>98</v>
      </c>
      <c r="H8" s="1">
        <v>8</v>
      </c>
      <c r="I8" s="1" t="s">
        <v>14</v>
      </c>
      <c r="J8" s="1" t="s">
        <v>14</v>
      </c>
      <c r="K8" s="16">
        <v>4</v>
      </c>
      <c r="L8" s="18">
        <v>3</v>
      </c>
      <c r="M8" s="1" t="s">
        <v>14</v>
      </c>
      <c r="N8" s="1" t="s">
        <v>14</v>
      </c>
      <c r="O8" s="1" t="s">
        <v>66</v>
      </c>
      <c r="P8" s="1" t="s">
        <v>14</v>
      </c>
      <c r="Q8" s="1" t="s">
        <v>66</v>
      </c>
      <c r="R8" s="22">
        <v>594</v>
      </c>
      <c r="S8" s="22" t="s">
        <v>14</v>
      </c>
      <c r="T8" s="22">
        <v>594</v>
      </c>
      <c r="U8" s="22">
        <v>8</v>
      </c>
      <c r="V8" s="22">
        <v>300</v>
      </c>
      <c r="W8" s="27">
        <f t="shared" si="0"/>
        <v>108</v>
      </c>
      <c r="X8" s="23">
        <v>150</v>
      </c>
      <c r="Y8" s="23">
        <v>256.92</v>
      </c>
      <c r="Z8" s="23">
        <v>0.58383932741709477</v>
      </c>
      <c r="AA8" s="27">
        <f t="shared" si="1"/>
        <v>85.64</v>
      </c>
    </row>
    <row r="9" spans="1:27" x14ac:dyDescent="0.25">
      <c r="A9" s="7">
        <v>8</v>
      </c>
      <c r="B9" s="1" t="s">
        <v>129</v>
      </c>
      <c r="C9" s="1" t="s">
        <v>10</v>
      </c>
      <c r="D9" s="7">
        <v>75</v>
      </c>
      <c r="E9" s="7" t="s">
        <v>0</v>
      </c>
      <c r="F9" s="7">
        <v>14</v>
      </c>
      <c r="G9" s="14" t="s">
        <v>97</v>
      </c>
      <c r="H9" s="1">
        <v>6</v>
      </c>
      <c r="I9" s="1" t="s">
        <v>14</v>
      </c>
      <c r="J9" s="1" t="s">
        <v>13</v>
      </c>
      <c r="K9" s="16">
        <v>2.5</v>
      </c>
      <c r="L9" s="14">
        <v>1</v>
      </c>
      <c r="M9" s="1" t="s">
        <v>14</v>
      </c>
      <c r="N9" s="1" t="s">
        <v>14</v>
      </c>
      <c r="O9" s="1" t="s">
        <v>68</v>
      </c>
      <c r="P9" s="1" t="s">
        <v>14</v>
      </c>
      <c r="Q9" s="1" t="s">
        <v>66</v>
      </c>
      <c r="R9" s="22">
        <v>713</v>
      </c>
      <c r="S9" s="22" t="s">
        <v>14</v>
      </c>
      <c r="T9" s="22">
        <v>173</v>
      </c>
      <c r="U9" s="22">
        <v>6</v>
      </c>
      <c r="V9" s="22">
        <v>180</v>
      </c>
      <c r="W9" s="27">
        <f t="shared" si="0"/>
        <v>129.63636363636363</v>
      </c>
      <c r="X9" s="23">
        <v>90</v>
      </c>
      <c r="Y9" s="23">
        <v>218.34</v>
      </c>
      <c r="Z9" s="23">
        <v>0.41220115416323166</v>
      </c>
      <c r="AA9" s="27">
        <f t="shared" si="1"/>
        <v>218.34</v>
      </c>
    </row>
    <row r="10" spans="1:27" x14ac:dyDescent="0.25">
      <c r="A10" s="7">
        <v>9</v>
      </c>
      <c r="B10" s="1" t="s">
        <v>130</v>
      </c>
      <c r="C10" s="1" t="s">
        <v>10</v>
      </c>
      <c r="D10" s="7">
        <v>63</v>
      </c>
      <c r="E10" s="7" t="s">
        <v>0</v>
      </c>
      <c r="F10" s="7">
        <v>14</v>
      </c>
      <c r="G10" s="14" t="s">
        <v>97</v>
      </c>
      <c r="H10" s="1">
        <v>9</v>
      </c>
      <c r="I10" s="1" t="s">
        <v>14</v>
      </c>
      <c r="J10" s="1" t="s">
        <v>14</v>
      </c>
      <c r="K10" s="16">
        <v>2</v>
      </c>
      <c r="L10" s="14">
        <v>1.5</v>
      </c>
      <c r="M10" s="1" t="s">
        <v>14</v>
      </c>
      <c r="N10" s="1" t="s">
        <v>14</v>
      </c>
      <c r="O10" s="1" t="s">
        <v>68</v>
      </c>
      <c r="P10" s="1" t="s">
        <v>14</v>
      </c>
      <c r="Q10" s="1" t="s">
        <v>66</v>
      </c>
      <c r="R10" s="22">
        <v>96</v>
      </c>
      <c r="S10" s="22" t="s">
        <v>14</v>
      </c>
      <c r="T10" s="22">
        <v>96</v>
      </c>
      <c r="U10" s="22">
        <v>6</v>
      </c>
      <c r="V10" s="22">
        <v>0</v>
      </c>
      <c r="W10" s="27">
        <f t="shared" si="0"/>
        <v>17.454545454545453</v>
      </c>
      <c r="X10" s="22">
        <v>0</v>
      </c>
      <c r="Y10" s="23">
        <v>17.28</v>
      </c>
      <c r="Z10" s="23">
        <v>0</v>
      </c>
      <c r="AA10" s="27">
        <f t="shared" si="1"/>
        <v>11.520000000000001</v>
      </c>
    </row>
    <row r="11" spans="1:27" x14ac:dyDescent="0.25">
      <c r="A11" s="7">
        <v>10</v>
      </c>
      <c r="B11" s="1" t="s">
        <v>131</v>
      </c>
      <c r="C11" s="1" t="s">
        <v>10</v>
      </c>
      <c r="D11" s="7"/>
      <c r="E11" s="7" t="s">
        <v>0</v>
      </c>
      <c r="F11" s="7">
        <v>14</v>
      </c>
      <c r="G11" s="14" t="s">
        <v>99</v>
      </c>
      <c r="H11" s="1">
        <v>9</v>
      </c>
      <c r="I11" s="1" t="s">
        <v>14</v>
      </c>
      <c r="J11" s="1" t="s">
        <v>14</v>
      </c>
      <c r="K11" s="16">
        <v>2</v>
      </c>
      <c r="L11" s="14">
        <v>1</v>
      </c>
      <c r="M11" s="1" t="s">
        <v>14</v>
      </c>
      <c r="N11" s="1" t="s">
        <v>14</v>
      </c>
      <c r="O11" s="1" t="s">
        <v>66</v>
      </c>
      <c r="P11" s="1" t="s">
        <v>14</v>
      </c>
      <c r="Q11" s="1" t="s">
        <v>66</v>
      </c>
      <c r="R11" s="22">
        <v>1200</v>
      </c>
      <c r="S11" s="22" t="s">
        <v>14</v>
      </c>
      <c r="T11" s="22">
        <v>1200</v>
      </c>
      <c r="U11" s="22">
        <v>6</v>
      </c>
      <c r="V11" s="22">
        <v>600</v>
      </c>
      <c r="W11" s="27">
        <f t="shared" si="0"/>
        <v>218.18181818181819</v>
      </c>
      <c r="X11" s="23">
        <v>300</v>
      </c>
      <c r="Y11" s="23">
        <v>516</v>
      </c>
      <c r="Z11" s="23">
        <v>0.58139534883720934</v>
      </c>
      <c r="AA11" s="27">
        <f t="shared" si="1"/>
        <v>516</v>
      </c>
    </row>
    <row r="12" spans="1:27" x14ac:dyDescent="0.25">
      <c r="A12" s="7">
        <v>11</v>
      </c>
      <c r="B12" s="1" t="s">
        <v>132</v>
      </c>
      <c r="C12" s="1" t="s">
        <v>11</v>
      </c>
      <c r="D12" s="7">
        <v>45</v>
      </c>
      <c r="E12" s="7" t="s">
        <v>0</v>
      </c>
      <c r="F12" s="7">
        <v>14</v>
      </c>
      <c r="G12" s="14" t="s">
        <v>98</v>
      </c>
      <c r="H12" s="1">
        <v>6</v>
      </c>
      <c r="I12" s="1" t="s">
        <v>14</v>
      </c>
      <c r="J12" s="1" t="s">
        <v>14</v>
      </c>
      <c r="K12" s="16">
        <v>4.5</v>
      </c>
      <c r="L12" s="14">
        <v>4</v>
      </c>
      <c r="M12" s="1" t="s">
        <v>14</v>
      </c>
      <c r="N12" s="1" t="s">
        <v>14</v>
      </c>
      <c r="O12" s="1" t="s">
        <v>66</v>
      </c>
      <c r="P12" s="1" t="s">
        <v>14</v>
      </c>
      <c r="Q12" s="1" t="s">
        <v>66</v>
      </c>
      <c r="R12" s="22">
        <v>1100</v>
      </c>
      <c r="S12" s="22" t="s">
        <v>14</v>
      </c>
      <c r="T12" s="22">
        <v>900</v>
      </c>
      <c r="U12" s="22">
        <v>6.5</v>
      </c>
      <c r="V12" s="22">
        <v>100</v>
      </c>
      <c r="W12" s="27">
        <f t="shared" si="0"/>
        <v>200</v>
      </c>
      <c r="X12" s="23">
        <v>50</v>
      </c>
      <c r="Y12" s="23">
        <v>248</v>
      </c>
      <c r="Z12" s="23">
        <v>0.20161290322580644</v>
      </c>
      <c r="AA12" s="27">
        <f t="shared" si="1"/>
        <v>62</v>
      </c>
    </row>
    <row r="13" spans="1:27" x14ac:dyDescent="0.25">
      <c r="A13" s="7">
        <v>12</v>
      </c>
      <c r="B13" s="1" t="s">
        <v>133</v>
      </c>
      <c r="C13" s="1" t="s">
        <v>10</v>
      </c>
      <c r="D13" s="7">
        <v>74</v>
      </c>
      <c r="E13" s="7" t="s">
        <v>0</v>
      </c>
      <c r="F13" s="7">
        <v>14</v>
      </c>
      <c r="G13" s="14" t="s">
        <v>98</v>
      </c>
      <c r="H13" s="1">
        <v>7</v>
      </c>
      <c r="I13" s="1" t="s">
        <v>14</v>
      </c>
      <c r="J13" s="1" t="s">
        <v>14</v>
      </c>
      <c r="K13" s="16">
        <v>4.5</v>
      </c>
      <c r="L13" s="14">
        <v>3</v>
      </c>
      <c r="M13" s="1" t="s">
        <v>14</v>
      </c>
      <c r="N13" s="1" t="s">
        <v>14</v>
      </c>
      <c r="O13" s="1" t="s">
        <v>66</v>
      </c>
      <c r="P13" s="1" t="s">
        <v>14</v>
      </c>
      <c r="Q13" s="1" t="s">
        <v>66</v>
      </c>
      <c r="R13" s="22">
        <v>733</v>
      </c>
      <c r="S13" s="22" t="s">
        <v>14</v>
      </c>
      <c r="T13" s="22">
        <v>658</v>
      </c>
      <c r="U13" s="22"/>
      <c r="V13" s="22">
        <v>150</v>
      </c>
      <c r="W13" s="27">
        <f t="shared" si="0"/>
        <v>133.27272727272728</v>
      </c>
      <c r="X13" s="23">
        <v>75</v>
      </c>
      <c r="Y13" s="23">
        <v>206.94</v>
      </c>
      <c r="Z13" s="23">
        <v>0.36242389098289357</v>
      </c>
      <c r="AA13" s="27">
        <f t="shared" si="1"/>
        <v>68.98</v>
      </c>
    </row>
    <row r="14" spans="1:27" x14ac:dyDescent="0.25">
      <c r="A14" s="7">
        <v>13</v>
      </c>
      <c r="B14" s="1" t="s">
        <v>134</v>
      </c>
      <c r="C14" s="1" t="s">
        <v>10</v>
      </c>
      <c r="D14" s="7">
        <v>67</v>
      </c>
      <c r="E14" s="7" t="s">
        <v>0</v>
      </c>
      <c r="F14" s="7">
        <v>14</v>
      </c>
      <c r="G14" s="14" t="s">
        <v>12</v>
      </c>
      <c r="H14" s="1">
        <v>8</v>
      </c>
      <c r="I14" s="1" t="s">
        <v>14</v>
      </c>
      <c r="J14" s="1" t="s">
        <v>13</v>
      </c>
      <c r="K14" s="16">
        <v>5</v>
      </c>
      <c r="L14" s="14">
        <v>1.5</v>
      </c>
      <c r="M14" s="1" t="s">
        <v>14</v>
      </c>
      <c r="N14" s="1" t="s">
        <v>14</v>
      </c>
      <c r="O14" s="1" t="s">
        <v>66</v>
      </c>
      <c r="P14" s="1" t="s">
        <v>14</v>
      </c>
      <c r="Q14" s="1" t="s">
        <v>66</v>
      </c>
      <c r="R14" s="22">
        <v>662</v>
      </c>
      <c r="S14" s="22" t="s">
        <v>14</v>
      </c>
      <c r="T14" s="22">
        <v>662</v>
      </c>
      <c r="U14" s="22">
        <v>6</v>
      </c>
      <c r="V14" s="22">
        <v>260</v>
      </c>
      <c r="W14" s="27">
        <f t="shared" si="0"/>
        <v>120.36363636363636</v>
      </c>
      <c r="X14" s="23">
        <v>130</v>
      </c>
      <c r="Y14" s="23">
        <v>249.16</v>
      </c>
      <c r="Z14" s="23">
        <v>0.52175309038368922</v>
      </c>
      <c r="AA14" s="27">
        <f t="shared" si="1"/>
        <v>166.10666666666665</v>
      </c>
    </row>
    <row r="15" spans="1:27" x14ac:dyDescent="0.25">
      <c r="A15" s="7">
        <v>14</v>
      </c>
      <c r="B15" s="1" t="s">
        <v>135</v>
      </c>
      <c r="C15" s="1" t="s">
        <v>10</v>
      </c>
      <c r="D15" s="7">
        <v>82</v>
      </c>
      <c r="E15" s="7" t="s">
        <v>0</v>
      </c>
      <c r="F15" s="7">
        <v>14</v>
      </c>
      <c r="G15" s="14" t="s">
        <v>97</v>
      </c>
      <c r="H15" s="1">
        <v>7</v>
      </c>
      <c r="I15" s="1" t="s">
        <v>14</v>
      </c>
      <c r="J15" s="1" t="s">
        <v>13</v>
      </c>
      <c r="K15" s="16">
        <v>2.5</v>
      </c>
      <c r="L15" s="14">
        <v>2</v>
      </c>
      <c r="M15" s="1" t="s">
        <v>14</v>
      </c>
      <c r="N15" s="1" t="s">
        <v>14</v>
      </c>
      <c r="O15" s="1" t="s">
        <v>66</v>
      </c>
      <c r="P15" s="1" t="s">
        <v>14</v>
      </c>
      <c r="Q15" s="1" t="s">
        <v>66</v>
      </c>
      <c r="R15" s="22">
        <v>350</v>
      </c>
      <c r="S15" s="22" t="s">
        <v>14</v>
      </c>
      <c r="T15" s="22">
        <v>350</v>
      </c>
      <c r="U15" s="22">
        <v>7</v>
      </c>
      <c r="V15" s="22">
        <v>60</v>
      </c>
      <c r="W15" s="27">
        <f t="shared" si="0"/>
        <v>63.636363636363633</v>
      </c>
      <c r="X15" s="23">
        <v>30</v>
      </c>
      <c r="Y15" s="23">
        <v>93</v>
      </c>
      <c r="Z15" s="23">
        <v>0.32258064516129031</v>
      </c>
      <c r="AA15" s="27">
        <f t="shared" si="1"/>
        <v>46.5</v>
      </c>
    </row>
    <row r="16" spans="1:27" x14ac:dyDescent="0.25">
      <c r="A16" s="7">
        <v>15</v>
      </c>
      <c r="B16" s="1" t="s">
        <v>136</v>
      </c>
      <c r="C16" s="1" t="s">
        <v>10</v>
      </c>
      <c r="D16" s="7">
        <v>75</v>
      </c>
      <c r="E16" s="7" t="s">
        <v>0</v>
      </c>
      <c r="F16" s="7">
        <v>14</v>
      </c>
      <c r="G16" s="14" t="s">
        <v>97</v>
      </c>
      <c r="H16" s="1">
        <v>6</v>
      </c>
      <c r="I16" s="1" t="s">
        <v>14</v>
      </c>
      <c r="J16" s="1" t="s">
        <v>13</v>
      </c>
      <c r="K16" s="16">
        <v>2.5</v>
      </c>
      <c r="L16" s="14">
        <v>1</v>
      </c>
      <c r="M16" s="1" t="s">
        <v>14</v>
      </c>
      <c r="N16" s="1" t="s">
        <v>14</v>
      </c>
      <c r="O16" s="1" t="s">
        <v>68</v>
      </c>
      <c r="P16" s="1" t="s">
        <v>14</v>
      </c>
      <c r="Q16" s="1" t="s">
        <v>66</v>
      </c>
      <c r="R16" s="22">
        <v>173</v>
      </c>
      <c r="S16" s="22" t="s">
        <v>14</v>
      </c>
      <c r="T16" s="22">
        <v>173</v>
      </c>
      <c r="U16" s="22">
        <v>6</v>
      </c>
      <c r="V16" s="22">
        <v>713</v>
      </c>
      <c r="W16" s="27">
        <f t="shared" si="0"/>
        <v>31.454545454545453</v>
      </c>
      <c r="X16" s="23">
        <v>356.5</v>
      </c>
      <c r="Y16" s="23">
        <v>387.64</v>
      </c>
      <c r="Z16" s="23">
        <v>0.91966773294809623</v>
      </c>
      <c r="AA16" s="27">
        <f t="shared" si="1"/>
        <v>387.64</v>
      </c>
    </row>
    <row r="17" spans="1:27" x14ac:dyDescent="0.25">
      <c r="A17" s="7">
        <v>16</v>
      </c>
      <c r="B17" s="1" t="s">
        <v>137</v>
      </c>
      <c r="C17" s="1" t="s">
        <v>10</v>
      </c>
      <c r="D17" s="7">
        <v>46</v>
      </c>
      <c r="E17" s="7" t="s">
        <v>0</v>
      </c>
      <c r="F17" s="7">
        <v>15</v>
      </c>
      <c r="G17" s="14" t="s">
        <v>98</v>
      </c>
      <c r="H17" s="1">
        <v>15</v>
      </c>
      <c r="I17" s="1" t="s">
        <v>14</v>
      </c>
      <c r="J17" s="1" t="s">
        <v>14</v>
      </c>
      <c r="K17" s="16">
        <v>3.6</v>
      </c>
      <c r="L17" s="14">
        <v>3.6</v>
      </c>
      <c r="M17" s="1" t="s">
        <v>14</v>
      </c>
      <c r="N17" s="1" t="s">
        <v>14</v>
      </c>
      <c r="O17" s="1" t="s">
        <v>72</v>
      </c>
      <c r="P17" s="1" t="s">
        <v>14</v>
      </c>
      <c r="Q17" s="1" t="s">
        <v>66</v>
      </c>
      <c r="R17" s="22">
        <v>928</v>
      </c>
      <c r="S17" s="22" t="s">
        <v>14</v>
      </c>
      <c r="T17" s="22">
        <v>928</v>
      </c>
      <c r="U17" s="22">
        <v>5</v>
      </c>
      <c r="V17" s="22">
        <v>330</v>
      </c>
      <c r="W17" s="27">
        <f t="shared" si="0"/>
        <v>168.72727272727272</v>
      </c>
      <c r="X17" s="23">
        <v>165</v>
      </c>
      <c r="Y17" s="23">
        <v>332.03999999999996</v>
      </c>
      <c r="Z17" s="23">
        <v>0.49692808095410196</v>
      </c>
      <c r="AA17" s="27">
        <f t="shared" si="1"/>
        <v>92.23333333333332</v>
      </c>
    </row>
    <row r="18" spans="1:27" x14ac:dyDescent="0.25">
      <c r="A18" s="7">
        <v>17</v>
      </c>
      <c r="B18" s="1" t="s">
        <v>138</v>
      </c>
      <c r="C18" s="1" t="s">
        <v>10</v>
      </c>
      <c r="D18" s="7">
        <v>77</v>
      </c>
      <c r="E18" s="7" t="s">
        <v>0</v>
      </c>
      <c r="F18" s="7">
        <v>17</v>
      </c>
      <c r="G18" s="14" t="s">
        <v>97</v>
      </c>
      <c r="H18" s="1">
        <v>10</v>
      </c>
      <c r="I18" s="1" t="s">
        <v>14</v>
      </c>
      <c r="J18" s="1" t="s">
        <v>13</v>
      </c>
      <c r="K18" s="16">
        <v>10</v>
      </c>
      <c r="L18" s="14">
        <v>8</v>
      </c>
      <c r="M18" s="1" t="s">
        <v>14</v>
      </c>
      <c r="N18" s="1" t="s">
        <v>14</v>
      </c>
      <c r="O18" s="1" t="s">
        <v>66</v>
      </c>
      <c r="P18" s="1" t="s">
        <v>13</v>
      </c>
      <c r="Q18" s="1" t="s">
        <v>15</v>
      </c>
      <c r="R18" s="22">
        <v>800</v>
      </c>
      <c r="S18" s="22" t="s">
        <v>14</v>
      </c>
      <c r="T18" s="22">
        <v>800</v>
      </c>
      <c r="U18" s="22">
        <v>7</v>
      </c>
      <c r="V18" s="22">
        <v>60</v>
      </c>
      <c r="W18" s="27">
        <f t="shared" si="0"/>
        <v>145.45454545454547</v>
      </c>
      <c r="X18" s="23">
        <v>30</v>
      </c>
      <c r="Y18" s="23">
        <v>174</v>
      </c>
      <c r="Z18" s="23">
        <v>0.17241379310344829</v>
      </c>
      <c r="AA18" s="27">
        <f t="shared" si="1"/>
        <v>21.75</v>
      </c>
    </row>
    <row r="19" spans="1:27" x14ac:dyDescent="0.25">
      <c r="A19" s="7">
        <v>18</v>
      </c>
      <c r="B19" s="1" t="s">
        <v>139</v>
      </c>
      <c r="C19" s="1" t="s">
        <v>10</v>
      </c>
      <c r="D19" s="7"/>
      <c r="E19" s="7" t="s">
        <v>0</v>
      </c>
      <c r="F19" s="7">
        <v>17</v>
      </c>
      <c r="G19" s="14" t="s">
        <v>98</v>
      </c>
      <c r="H19" s="1">
        <v>6</v>
      </c>
      <c r="I19" s="1" t="s">
        <v>14</v>
      </c>
      <c r="J19" s="1" t="s">
        <v>14</v>
      </c>
      <c r="K19" s="16">
        <v>3</v>
      </c>
      <c r="L19" s="14">
        <v>1</v>
      </c>
      <c r="M19" s="1" t="s">
        <v>14</v>
      </c>
      <c r="N19" s="1" t="s">
        <v>14</v>
      </c>
      <c r="O19" s="1" t="s">
        <v>74</v>
      </c>
      <c r="P19" s="1" t="s">
        <v>14</v>
      </c>
      <c r="Q19" s="1" t="s">
        <v>66</v>
      </c>
      <c r="R19" s="22">
        <v>520</v>
      </c>
      <c r="S19" s="22" t="s">
        <v>14</v>
      </c>
      <c r="T19" s="22">
        <v>520</v>
      </c>
      <c r="U19" s="22">
        <v>6</v>
      </c>
      <c r="V19" s="22">
        <v>300</v>
      </c>
      <c r="W19" s="27">
        <f t="shared" si="0"/>
        <v>94.545454545454547</v>
      </c>
      <c r="X19" s="23">
        <v>150</v>
      </c>
      <c r="Y19" s="23">
        <v>243.6</v>
      </c>
      <c r="Z19" s="23">
        <v>0.61576354679802958</v>
      </c>
      <c r="AA19" s="27">
        <f t="shared" si="1"/>
        <v>243.6</v>
      </c>
    </row>
    <row r="20" spans="1:27" x14ac:dyDescent="0.25">
      <c r="A20" s="7">
        <v>19</v>
      </c>
      <c r="B20" s="1" t="s">
        <v>140</v>
      </c>
      <c r="C20" s="1" t="s">
        <v>11</v>
      </c>
      <c r="D20" s="7">
        <v>44</v>
      </c>
      <c r="E20" s="7" t="s">
        <v>0</v>
      </c>
      <c r="F20" s="7">
        <v>11</v>
      </c>
      <c r="G20" s="14" t="s">
        <v>98</v>
      </c>
      <c r="H20" s="1">
        <v>5</v>
      </c>
      <c r="I20" s="1" t="s">
        <v>14</v>
      </c>
      <c r="J20" s="1" t="s">
        <v>14</v>
      </c>
      <c r="K20" s="16">
        <v>1.5</v>
      </c>
      <c r="L20" s="14">
        <v>1</v>
      </c>
      <c r="M20" s="1" t="s">
        <v>14</v>
      </c>
      <c r="N20" s="1" t="s">
        <v>14</v>
      </c>
      <c r="O20" s="1" t="s">
        <v>66</v>
      </c>
      <c r="P20" s="1" t="s">
        <v>14</v>
      </c>
      <c r="Q20" s="1" t="s">
        <v>66</v>
      </c>
      <c r="R20" s="22">
        <v>1000</v>
      </c>
      <c r="S20" s="22" t="s">
        <v>14</v>
      </c>
      <c r="T20" s="22">
        <v>1000</v>
      </c>
      <c r="U20" s="22">
        <v>6</v>
      </c>
      <c r="V20" s="22">
        <v>500</v>
      </c>
      <c r="W20" s="27">
        <f t="shared" si="0"/>
        <v>181.81818181818181</v>
      </c>
      <c r="X20" s="23">
        <v>250</v>
      </c>
      <c r="Y20" s="23">
        <v>430</v>
      </c>
      <c r="Z20" s="23">
        <v>0.58139534883720934</v>
      </c>
      <c r="AA20" s="27">
        <f t="shared" si="1"/>
        <v>430</v>
      </c>
    </row>
    <row r="21" spans="1:27" x14ac:dyDescent="0.25">
      <c r="A21" s="7">
        <v>20</v>
      </c>
      <c r="B21" s="1" t="s">
        <v>141</v>
      </c>
      <c r="C21" s="1" t="s">
        <v>10</v>
      </c>
      <c r="D21" s="7">
        <v>52</v>
      </c>
      <c r="E21" s="7" t="s">
        <v>0</v>
      </c>
      <c r="F21" s="7">
        <v>13</v>
      </c>
      <c r="G21" s="14" t="s">
        <v>98</v>
      </c>
      <c r="H21" s="1">
        <v>7</v>
      </c>
      <c r="I21" s="1" t="s">
        <v>14</v>
      </c>
      <c r="J21" s="1" t="s">
        <v>14</v>
      </c>
      <c r="K21" s="16">
        <v>2</v>
      </c>
      <c r="L21" s="14">
        <v>1</v>
      </c>
      <c r="M21" s="1" t="s">
        <v>14</v>
      </c>
      <c r="N21" s="1" t="s">
        <v>14</v>
      </c>
      <c r="O21" s="1" t="s">
        <v>68</v>
      </c>
      <c r="P21" s="1" t="s">
        <v>13</v>
      </c>
      <c r="Q21" s="1" t="s">
        <v>15</v>
      </c>
      <c r="R21" s="22"/>
      <c r="S21" s="22" t="s">
        <v>15</v>
      </c>
      <c r="T21" s="22" t="s">
        <v>15</v>
      </c>
      <c r="U21" s="22" t="s">
        <v>15</v>
      </c>
      <c r="V21" s="22"/>
      <c r="W21" s="27"/>
      <c r="X21" s="22"/>
      <c r="Y21" s="22"/>
      <c r="Z21" s="23"/>
      <c r="AA21" s="22"/>
    </row>
    <row r="22" spans="1:27" x14ac:dyDescent="0.25">
      <c r="A22" s="7">
        <v>21</v>
      </c>
      <c r="B22" s="1" t="s">
        <v>142</v>
      </c>
      <c r="C22" s="1" t="s">
        <v>10</v>
      </c>
      <c r="D22" s="7">
        <v>57</v>
      </c>
      <c r="E22" s="7" t="s">
        <v>0</v>
      </c>
      <c r="F22" s="7">
        <v>14</v>
      </c>
      <c r="G22" s="14" t="s">
        <v>12</v>
      </c>
      <c r="H22" s="1">
        <v>10</v>
      </c>
      <c r="I22" s="1" t="s">
        <v>14</v>
      </c>
      <c r="J22" s="1" t="s">
        <v>14</v>
      </c>
      <c r="K22" s="16">
        <v>1</v>
      </c>
      <c r="L22" s="14">
        <v>1</v>
      </c>
      <c r="M22" s="1" t="s">
        <v>14</v>
      </c>
      <c r="N22" s="1" t="s">
        <v>14</v>
      </c>
      <c r="O22" s="1" t="s">
        <v>66</v>
      </c>
      <c r="P22" s="1" t="s">
        <v>14</v>
      </c>
      <c r="Q22" s="1" t="s">
        <v>68</v>
      </c>
      <c r="R22" s="22">
        <v>320</v>
      </c>
      <c r="S22" s="22" t="s">
        <v>14</v>
      </c>
      <c r="T22" s="22">
        <v>320</v>
      </c>
      <c r="U22" s="22">
        <v>6</v>
      </c>
      <c r="V22" s="22">
        <v>65</v>
      </c>
      <c r="W22" s="27">
        <f t="shared" si="0"/>
        <v>58.18181818181818</v>
      </c>
      <c r="X22" s="23">
        <v>32.5</v>
      </c>
      <c r="Y22" s="23">
        <v>90.1</v>
      </c>
      <c r="Z22" s="23">
        <v>0.3607103218645949</v>
      </c>
      <c r="AA22" s="27">
        <f t="shared" si="1"/>
        <v>90.1</v>
      </c>
    </row>
    <row r="23" spans="1:27" x14ac:dyDescent="0.25">
      <c r="A23" s="7">
        <v>22</v>
      </c>
      <c r="B23" s="1" t="s">
        <v>143</v>
      </c>
      <c r="C23" s="1" t="s">
        <v>10</v>
      </c>
      <c r="D23" s="7">
        <v>46</v>
      </c>
      <c r="E23" s="7" t="s">
        <v>0</v>
      </c>
      <c r="F23" s="7">
        <v>8</v>
      </c>
      <c r="G23" s="14" t="s">
        <v>97</v>
      </c>
      <c r="H23" s="1">
        <v>4</v>
      </c>
      <c r="I23" s="1" t="s">
        <v>14</v>
      </c>
      <c r="J23" s="1" t="s">
        <v>14</v>
      </c>
      <c r="K23" s="16">
        <v>2</v>
      </c>
      <c r="L23" s="14">
        <v>2</v>
      </c>
      <c r="M23" s="1" t="s">
        <v>14</v>
      </c>
      <c r="N23" s="1" t="s">
        <v>14</v>
      </c>
      <c r="O23" s="1" t="s">
        <v>68</v>
      </c>
      <c r="P23" s="1" t="s">
        <v>14</v>
      </c>
      <c r="Q23" s="1" t="s">
        <v>66</v>
      </c>
      <c r="R23" s="22">
        <v>100</v>
      </c>
      <c r="S23" s="22" t="s">
        <v>14</v>
      </c>
      <c r="T23" s="22">
        <v>40</v>
      </c>
      <c r="U23" s="22">
        <v>6</v>
      </c>
      <c r="V23" s="22">
        <v>200</v>
      </c>
      <c r="W23" s="27">
        <f t="shared" si="0"/>
        <v>18.181818181818183</v>
      </c>
      <c r="X23" s="23">
        <v>100</v>
      </c>
      <c r="Y23" s="23">
        <v>118</v>
      </c>
      <c r="Z23" s="23">
        <v>0.84745762711864403</v>
      </c>
      <c r="AA23" s="27">
        <f t="shared" si="1"/>
        <v>59</v>
      </c>
    </row>
    <row r="24" spans="1:27" x14ac:dyDescent="0.25">
      <c r="A24" s="7">
        <v>23</v>
      </c>
      <c r="B24" s="1" t="s">
        <v>144</v>
      </c>
      <c r="C24" s="1" t="s">
        <v>10</v>
      </c>
      <c r="D24" s="7">
        <v>47</v>
      </c>
      <c r="E24" s="7" t="s">
        <v>0</v>
      </c>
      <c r="F24" s="7">
        <v>17</v>
      </c>
      <c r="G24" s="14" t="s">
        <v>97</v>
      </c>
      <c r="H24" s="1">
        <v>6</v>
      </c>
      <c r="I24" s="1" t="s">
        <v>14</v>
      </c>
      <c r="J24" s="1" t="s">
        <v>14</v>
      </c>
      <c r="K24" s="16">
        <v>1</v>
      </c>
      <c r="L24" s="14">
        <v>1</v>
      </c>
      <c r="M24" s="1" t="s">
        <v>14</v>
      </c>
      <c r="N24" s="1" t="s">
        <v>14</v>
      </c>
      <c r="O24" s="1" t="s">
        <v>66</v>
      </c>
      <c r="P24" s="1" t="s">
        <v>14</v>
      </c>
      <c r="Q24" s="1" t="s">
        <v>66</v>
      </c>
      <c r="R24" s="22">
        <v>70</v>
      </c>
      <c r="S24" s="22" t="s">
        <v>14</v>
      </c>
      <c r="T24" s="22">
        <v>70</v>
      </c>
      <c r="U24" s="22">
        <v>6</v>
      </c>
      <c r="V24" s="22">
        <v>50</v>
      </c>
      <c r="W24" s="27">
        <f t="shared" si="0"/>
        <v>12.727272727272727</v>
      </c>
      <c r="X24" s="23">
        <v>25</v>
      </c>
      <c r="Y24" s="23">
        <v>37.6</v>
      </c>
      <c r="Z24" s="23">
        <v>0.66489361702127658</v>
      </c>
      <c r="AA24" s="27">
        <f t="shared" si="1"/>
        <v>37.6</v>
      </c>
    </row>
    <row r="25" spans="1:27" x14ac:dyDescent="0.25">
      <c r="A25" s="7">
        <v>24</v>
      </c>
      <c r="B25" s="1" t="s">
        <v>145</v>
      </c>
      <c r="C25" s="1" t="s">
        <v>10</v>
      </c>
      <c r="D25" s="7">
        <v>60</v>
      </c>
      <c r="E25" s="7" t="s">
        <v>0</v>
      </c>
      <c r="F25" s="7">
        <v>12</v>
      </c>
      <c r="G25" s="14" t="s">
        <v>81</v>
      </c>
      <c r="H25" s="1">
        <v>4</v>
      </c>
      <c r="I25" s="1" t="s">
        <v>14</v>
      </c>
      <c r="J25" s="1" t="s">
        <v>14</v>
      </c>
      <c r="K25" s="16">
        <v>2</v>
      </c>
      <c r="L25" s="14">
        <v>2</v>
      </c>
      <c r="M25" s="1" t="s">
        <v>14</v>
      </c>
      <c r="N25" s="1" t="s">
        <v>14</v>
      </c>
      <c r="O25" s="1" t="s">
        <v>66</v>
      </c>
      <c r="P25" s="1" t="s">
        <v>14</v>
      </c>
      <c r="Q25" s="1" t="s">
        <v>72</v>
      </c>
      <c r="R25" s="22">
        <v>1000</v>
      </c>
      <c r="S25" s="22" t="s">
        <v>14</v>
      </c>
      <c r="T25" s="22">
        <v>1000</v>
      </c>
      <c r="U25" s="22">
        <v>5</v>
      </c>
      <c r="V25" s="22">
        <v>1000</v>
      </c>
      <c r="W25" s="27">
        <f t="shared" si="0"/>
        <v>181.81818181818181</v>
      </c>
      <c r="X25" s="23">
        <v>500</v>
      </c>
      <c r="Y25" s="23">
        <v>680</v>
      </c>
      <c r="Z25" s="23">
        <v>0.73529411764705888</v>
      </c>
      <c r="AA25" s="27">
        <f t="shared" si="1"/>
        <v>340</v>
      </c>
    </row>
    <row r="26" spans="1:27" x14ac:dyDescent="0.25">
      <c r="A26" s="7">
        <v>25</v>
      </c>
      <c r="B26" s="1" t="s">
        <v>146</v>
      </c>
      <c r="C26" s="1" t="s">
        <v>10</v>
      </c>
      <c r="D26" s="7">
        <v>47</v>
      </c>
      <c r="E26" s="7" t="s">
        <v>0</v>
      </c>
      <c r="F26" s="7">
        <v>11</v>
      </c>
      <c r="G26" s="14" t="s">
        <v>81</v>
      </c>
      <c r="H26" s="1">
        <v>3</v>
      </c>
      <c r="I26" s="1" t="s">
        <v>14</v>
      </c>
      <c r="J26" s="1" t="s">
        <v>14</v>
      </c>
      <c r="K26" s="16">
        <v>2</v>
      </c>
      <c r="L26" s="14">
        <v>2</v>
      </c>
      <c r="M26" s="1" t="s">
        <v>14</v>
      </c>
      <c r="N26" s="1" t="s">
        <v>14</v>
      </c>
      <c r="O26" s="1" t="s">
        <v>83</v>
      </c>
      <c r="P26" s="1" t="s">
        <v>13</v>
      </c>
      <c r="Q26" s="1" t="s">
        <v>15</v>
      </c>
      <c r="R26" s="22">
        <v>200</v>
      </c>
      <c r="S26" s="22" t="s">
        <v>13</v>
      </c>
      <c r="T26" s="22">
        <v>0</v>
      </c>
      <c r="U26" s="22">
        <v>0</v>
      </c>
      <c r="V26" s="22">
        <v>4000</v>
      </c>
      <c r="W26" s="27">
        <f t="shared" si="0"/>
        <v>36.363636363636367</v>
      </c>
      <c r="X26" s="23">
        <v>2000</v>
      </c>
      <c r="Y26" s="23">
        <v>2036</v>
      </c>
      <c r="Z26" s="23">
        <v>0.98231827111984282</v>
      </c>
      <c r="AA26" s="27">
        <f t="shared" si="1"/>
        <v>1018</v>
      </c>
    </row>
    <row r="27" spans="1:27" x14ac:dyDescent="0.25">
      <c r="A27" s="7">
        <v>26</v>
      </c>
      <c r="B27" s="1" t="s">
        <v>147</v>
      </c>
      <c r="C27" s="1" t="s">
        <v>10</v>
      </c>
      <c r="D27" s="7">
        <v>51</v>
      </c>
      <c r="E27" s="7" t="s">
        <v>0</v>
      </c>
      <c r="F27" s="7"/>
      <c r="G27" s="14" t="s">
        <v>12</v>
      </c>
      <c r="H27" s="1">
        <v>3</v>
      </c>
      <c r="I27" s="1" t="s">
        <v>14</v>
      </c>
      <c r="J27" s="1" t="s">
        <v>14</v>
      </c>
      <c r="K27" s="16">
        <v>5</v>
      </c>
      <c r="L27" s="14">
        <v>5</v>
      </c>
      <c r="M27" s="1" t="s">
        <v>14</v>
      </c>
      <c r="N27" s="1" t="s">
        <v>14</v>
      </c>
      <c r="O27" s="1" t="s">
        <v>68</v>
      </c>
      <c r="P27" s="1" t="s">
        <v>14</v>
      </c>
      <c r="Q27" s="1" t="s">
        <v>66</v>
      </c>
      <c r="R27" s="22">
        <v>300</v>
      </c>
      <c r="S27" s="22" t="s">
        <v>14</v>
      </c>
      <c r="T27" s="22">
        <v>180</v>
      </c>
      <c r="U27" s="22"/>
      <c r="V27" s="22">
        <v>300</v>
      </c>
      <c r="W27" s="27">
        <f t="shared" si="0"/>
        <v>54.545454545454547</v>
      </c>
      <c r="X27" s="23">
        <v>150</v>
      </c>
      <c r="Y27" s="23">
        <v>204</v>
      </c>
      <c r="Z27" s="23">
        <v>0.73529411764705888</v>
      </c>
      <c r="AA27" s="27">
        <f t="shared" si="1"/>
        <v>40.799999999999997</v>
      </c>
    </row>
    <row r="28" spans="1:27" x14ac:dyDescent="0.25">
      <c r="A28" s="7">
        <v>27</v>
      </c>
      <c r="B28" s="1" t="s">
        <v>148</v>
      </c>
      <c r="C28" s="1" t="s">
        <v>10</v>
      </c>
      <c r="D28" s="7">
        <v>51</v>
      </c>
      <c r="E28" s="7" t="s">
        <v>0</v>
      </c>
      <c r="F28" s="7">
        <v>16</v>
      </c>
      <c r="G28" s="14" t="s">
        <v>98</v>
      </c>
      <c r="H28" s="1">
        <v>8</v>
      </c>
      <c r="I28" s="1" t="s">
        <v>14</v>
      </c>
      <c r="J28" s="1" t="s">
        <v>14</v>
      </c>
      <c r="K28" s="16">
        <v>1</v>
      </c>
      <c r="L28" s="14">
        <v>0.5</v>
      </c>
      <c r="M28" s="1" t="s">
        <v>14</v>
      </c>
      <c r="N28" s="1" t="s">
        <v>14</v>
      </c>
      <c r="O28" s="1" t="s">
        <v>67</v>
      </c>
      <c r="P28" s="1" t="s">
        <v>14</v>
      </c>
      <c r="Q28" s="1" t="s">
        <v>67</v>
      </c>
      <c r="R28" s="22">
        <v>1000</v>
      </c>
      <c r="S28" s="22" t="s">
        <v>14</v>
      </c>
      <c r="T28" s="22">
        <v>135</v>
      </c>
      <c r="U28" s="22">
        <v>5</v>
      </c>
      <c r="V28" s="22">
        <v>200</v>
      </c>
      <c r="W28" s="27">
        <f t="shared" si="0"/>
        <v>181.81818181818181</v>
      </c>
      <c r="X28" s="23">
        <v>100</v>
      </c>
      <c r="Y28" s="23">
        <v>280</v>
      </c>
      <c r="Z28" s="23">
        <v>0.35714285714285715</v>
      </c>
      <c r="AA28" s="27">
        <f t="shared" si="1"/>
        <v>560</v>
      </c>
    </row>
    <row r="29" spans="1:27" x14ac:dyDescent="0.25">
      <c r="A29" s="7">
        <v>28</v>
      </c>
      <c r="B29" s="1" t="s">
        <v>149</v>
      </c>
      <c r="C29" s="1" t="s">
        <v>10</v>
      </c>
      <c r="D29" s="7">
        <v>52</v>
      </c>
      <c r="E29" s="7" t="s">
        <v>0</v>
      </c>
      <c r="F29" s="7">
        <v>11</v>
      </c>
      <c r="G29" s="14" t="s">
        <v>98</v>
      </c>
      <c r="H29" s="1">
        <v>9</v>
      </c>
      <c r="I29" s="1" t="s">
        <v>14</v>
      </c>
      <c r="J29" s="1" t="s">
        <v>14</v>
      </c>
      <c r="K29" s="16">
        <v>2.5</v>
      </c>
      <c r="L29" s="14">
        <v>1.5</v>
      </c>
      <c r="M29" s="1" t="s">
        <v>14</v>
      </c>
      <c r="N29" s="1" t="s">
        <v>14</v>
      </c>
      <c r="O29" s="1" t="s">
        <v>68</v>
      </c>
      <c r="P29" s="1" t="s">
        <v>14</v>
      </c>
      <c r="Q29" s="1" t="s">
        <v>67</v>
      </c>
      <c r="R29" s="22">
        <v>300</v>
      </c>
      <c r="S29" s="22" t="s">
        <v>13</v>
      </c>
      <c r="T29" s="22">
        <v>0</v>
      </c>
      <c r="U29" s="22" t="s">
        <v>15</v>
      </c>
      <c r="V29" s="22">
        <v>250</v>
      </c>
      <c r="W29" s="27">
        <f t="shared" si="0"/>
        <v>54.545454545454547</v>
      </c>
      <c r="X29" s="23">
        <v>125</v>
      </c>
      <c r="Y29" s="23">
        <v>179</v>
      </c>
      <c r="Z29" s="23">
        <v>0.6983240223463687</v>
      </c>
      <c r="AA29" s="27">
        <f t="shared" si="1"/>
        <v>119.33333333333333</v>
      </c>
    </row>
    <row r="30" spans="1:27" x14ac:dyDescent="0.25">
      <c r="A30" s="7">
        <v>29</v>
      </c>
      <c r="B30" s="1" t="s">
        <v>150</v>
      </c>
      <c r="C30" s="1" t="s">
        <v>10</v>
      </c>
      <c r="D30" s="7">
        <v>59</v>
      </c>
      <c r="E30" s="7" t="s">
        <v>0</v>
      </c>
      <c r="F30" s="7">
        <v>19</v>
      </c>
      <c r="G30" s="14" t="s">
        <v>97</v>
      </c>
      <c r="H30" s="1">
        <v>6</v>
      </c>
      <c r="I30" s="1" t="s">
        <v>14</v>
      </c>
      <c r="J30" s="1" t="s">
        <v>14</v>
      </c>
      <c r="K30" s="16">
        <v>2.5</v>
      </c>
      <c r="L30" s="14">
        <v>2</v>
      </c>
      <c r="M30" s="1" t="s">
        <v>14</v>
      </c>
      <c r="N30" s="1" t="s">
        <v>14</v>
      </c>
      <c r="O30" s="1" t="s">
        <v>66</v>
      </c>
      <c r="P30" s="1" t="s">
        <v>14</v>
      </c>
      <c r="Q30" s="1" t="s">
        <v>67</v>
      </c>
      <c r="R30" s="22">
        <v>60</v>
      </c>
      <c r="S30" s="22" t="s">
        <v>14</v>
      </c>
      <c r="T30" s="22">
        <v>60</v>
      </c>
      <c r="U30" s="22">
        <v>5</v>
      </c>
      <c r="V30" s="22">
        <v>120</v>
      </c>
      <c r="W30" s="27">
        <f t="shared" si="0"/>
        <v>10.909090909090908</v>
      </c>
      <c r="X30" s="23">
        <v>60</v>
      </c>
      <c r="Y30" s="23">
        <v>70.8</v>
      </c>
      <c r="Z30" s="23">
        <v>0.84745762711864414</v>
      </c>
      <c r="AA30" s="27">
        <f t="shared" si="1"/>
        <v>35.4</v>
      </c>
    </row>
    <row r="31" spans="1:27" x14ac:dyDescent="0.25">
      <c r="A31" s="7">
        <v>30</v>
      </c>
      <c r="B31" s="1" t="s">
        <v>151</v>
      </c>
      <c r="C31" s="1" t="s">
        <v>11</v>
      </c>
      <c r="D31" s="7">
        <v>61</v>
      </c>
      <c r="E31" s="7" t="s">
        <v>0</v>
      </c>
      <c r="F31" s="7">
        <v>19</v>
      </c>
      <c r="G31" s="14" t="s">
        <v>12</v>
      </c>
      <c r="H31" s="1">
        <v>7</v>
      </c>
      <c r="I31" s="1" t="s">
        <v>15</v>
      </c>
      <c r="J31" s="1" t="s">
        <v>13</v>
      </c>
      <c r="K31" s="16">
        <v>2</v>
      </c>
      <c r="L31" s="14">
        <v>1</v>
      </c>
      <c r="M31" s="1" t="s">
        <v>14</v>
      </c>
      <c r="N31" s="1" t="s">
        <v>14</v>
      </c>
      <c r="O31" s="1" t="s">
        <v>68</v>
      </c>
      <c r="P31" s="1" t="s">
        <v>14</v>
      </c>
      <c r="Q31" s="1" t="s">
        <v>66</v>
      </c>
      <c r="R31" s="22">
        <v>600</v>
      </c>
      <c r="S31" s="22" t="s">
        <v>14</v>
      </c>
      <c r="T31" s="22">
        <v>600</v>
      </c>
      <c r="U31" s="22"/>
      <c r="V31" s="22">
        <v>200</v>
      </c>
      <c r="W31" s="27">
        <f t="shared" si="0"/>
        <v>109.09090909090909</v>
      </c>
      <c r="X31" s="23">
        <v>100</v>
      </c>
      <c r="Y31" s="23">
        <v>208</v>
      </c>
      <c r="Z31" s="23">
        <v>0.48076923076923078</v>
      </c>
      <c r="AA31" s="27">
        <f t="shared" si="1"/>
        <v>208</v>
      </c>
    </row>
    <row r="32" spans="1:27" x14ac:dyDescent="0.25">
      <c r="A32" s="7">
        <v>31</v>
      </c>
      <c r="B32" s="1" t="s">
        <v>152</v>
      </c>
      <c r="C32" s="1" t="s">
        <v>10</v>
      </c>
      <c r="D32" s="7">
        <v>51</v>
      </c>
      <c r="E32" s="7" t="s">
        <v>0</v>
      </c>
      <c r="F32" s="7">
        <v>14</v>
      </c>
      <c r="G32" s="14" t="s">
        <v>100</v>
      </c>
      <c r="H32" s="1">
        <v>9</v>
      </c>
      <c r="I32" s="1" t="s">
        <v>14</v>
      </c>
      <c r="J32" s="1" t="s">
        <v>14</v>
      </c>
      <c r="K32" s="16">
        <v>4</v>
      </c>
      <c r="L32" s="14">
        <v>3</v>
      </c>
      <c r="M32" s="1" t="s">
        <v>14</v>
      </c>
      <c r="N32" s="1" t="s">
        <v>14</v>
      </c>
      <c r="O32" s="1" t="s">
        <v>74</v>
      </c>
      <c r="P32" s="1" t="s">
        <v>14</v>
      </c>
      <c r="Q32" s="1" t="s">
        <v>68</v>
      </c>
      <c r="R32" s="22">
        <v>1023</v>
      </c>
      <c r="S32" s="22" t="s">
        <v>14</v>
      </c>
      <c r="T32" s="22">
        <v>1023</v>
      </c>
      <c r="U32" s="22">
        <v>7</v>
      </c>
      <c r="V32" s="22">
        <v>1300</v>
      </c>
      <c r="W32" s="27">
        <f t="shared" si="0"/>
        <v>186</v>
      </c>
      <c r="X32" s="23">
        <v>650</v>
      </c>
      <c r="Y32" s="23">
        <v>834.14</v>
      </c>
      <c r="Z32" s="23">
        <v>0.77924569017191359</v>
      </c>
      <c r="AA32" s="27">
        <f t="shared" si="1"/>
        <v>278.04666666666668</v>
      </c>
    </row>
    <row r="33" spans="1:27" x14ac:dyDescent="0.25">
      <c r="A33" s="7">
        <v>32</v>
      </c>
      <c r="B33" s="1" t="s">
        <v>153</v>
      </c>
      <c r="C33" s="1" t="s">
        <v>10</v>
      </c>
      <c r="D33" s="7">
        <v>48</v>
      </c>
      <c r="E33" s="7" t="s">
        <v>0</v>
      </c>
      <c r="F33" s="7">
        <v>29</v>
      </c>
      <c r="G33" s="14" t="s">
        <v>98</v>
      </c>
      <c r="H33" s="1">
        <v>4</v>
      </c>
      <c r="I33" s="1" t="s">
        <v>13</v>
      </c>
      <c r="J33" s="1" t="s">
        <v>14</v>
      </c>
      <c r="K33" s="16">
        <v>4</v>
      </c>
      <c r="L33" s="14">
        <v>3</v>
      </c>
      <c r="M33" s="1" t="s">
        <v>14</v>
      </c>
      <c r="N33" s="1" t="s">
        <v>14</v>
      </c>
      <c r="O33" s="1" t="s">
        <v>68</v>
      </c>
      <c r="P33" s="1" t="s">
        <v>14</v>
      </c>
      <c r="Q33" s="1" t="s">
        <v>67</v>
      </c>
      <c r="R33" s="22">
        <v>1244</v>
      </c>
      <c r="S33" s="22" t="s">
        <v>14</v>
      </c>
      <c r="T33" s="22">
        <v>1244</v>
      </c>
      <c r="U33" s="22">
        <v>5</v>
      </c>
      <c r="V33" s="22">
        <v>0</v>
      </c>
      <c r="W33" s="27">
        <f t="shared" si="0"/>
        <v>226.18181818181819</v>
      </c>
      <c r="X33" s="23">
        <v>0</v>
      </c>
      <c r="Y33" s="23">
        <v>223.92</v>
      </c>
      <c r="Z33" s="23">
        <v>0</v>
      </c>
      <c r="AA33" s="27">
        <f t="shared" si="1"/>
        <v>74.64</v>
      </c>
    </row>
    <row r="34" spans="1:27" x14ac:dyDescent="0.25">
      <c r="A34" s="7">
        <v>33</v>
      </c>
      <c r="B34" s="1" t="s">
        <v>154</v>
      </c>
      <c r="C34" s="1" t="s">
        <v>11</v>
      </c>
      <c r="D34" s="7">
        <v>71</v>
      </c>
      <c r="E34" s="7" t="s">
        <v>0</v>
      </c>
      <c r="F34" s="7">
        <v>19</v>
      </c>
      <c r="G34" s="14" t="s">
        <v>12</v>
      </c>
      <c r="H34" s="1">
        <v>6</v>
      </c>
      <c r="I34" s="1" t="s">
        <v>13</v>
      </c>
      <c r="J34" s="1" t="s">
        <v>13</v>
      </c>
      <c r="K34" s="16">
        <v>1</v>
      </c>
      <c r="L34" s="14">
        <v>1</v>
      </c>
      <c r="M34" s="1" t="s">
        <v>14</v>
      </c>
      <c r="N34" s="1" t="s">
        <v>14</v>
      </c>
      <c r="O34" s="1" t="s">
        <v>66</v>
      </c>
      <c r="P34" s="1" t="s">
        <v>13</v>
      </c>
      <c r="Q34" s="1" t="s">
        <v>15</v>
      </c>
      <c r="R34" s="22">
        <v>60</v>
      </c>
      <c r="S34" s="22" t="s">
        <v>14</v>
      </c>
      <c r="T34" s="22">
        <v>20</v>
      </c>
      <c r="U34" s="22">
        <v>6</v>
      </c>
      <c r="V34" s="22">
        <v>0</v>
      </c>
      <c r="W34" s="27">
        <f t="shared" si="0"/>
        <v>10.909090909090908</v>
      </c>
      <c r="X34" s="23">
        <v>0</v>
      </c>
      <c r="Y34" s="23">
        <v>10.799999999999999</v>
      </c>
      <c r="Z34" s="23">
        <v>0</v>
      </c>
      <c r="AA34" s="27">
        <f t="shared" si="1"/>
        <v>10.799999999999999</v>
      </c>
    </row>
    <row r="35" spans="1:27" x14ac:dyDescent="0.25">
      <c r="A35" s="7">
        <v>34</v>
      </c>
      <c r="B35" s="1" t="s">
        <v>155</v>
      </c>
      <c r="C35" s="1" t="s">
        <v>10</v>
      </c>
      <c r="D35" s="7">
        <v>47</v>
      </c>
      <c r="E35" s="7" t="s">
        <v>0</v>
      </c>
      <c r="F35" s="7">
        <v>19</v>
      </c>
      <c r="G35" s="14" t="s">
        <v>98</v>
      </c>
      <c r="H35" s="1">
        <v>4</v>
      </c>
      <c r="I35" s="1" t="s">
        <v>14</v>
      </c>
      <c r="J35" s="1" t="s">
        <v>13</v>
      </c>
      <c r="K35" s="16">
        <v>1</v>
      </c>
      <c r="L35" s="14">
        <v>0.5</v>
      </c>
      <c r="M35" s="1" t="s">
        <v>14</v>
      </c>
      <c r="N35" s="1" t="s">
        <v>14</v>
      </c>
      <c r="O35" s="1" t="s">
        <v>66</v>
      </c>
      <c r="P35" s="1" t="s">
        <v>13</v>
      </c>
      <c r="Q35" s="1" t="s">
        <v>15</v>
      </c>
      <c r="R35" s="22">
        <v>300</v>
      </c>
      <c r="S35" s="22" t="s">
        <v>14</v>
      </c>
      <c r="T35" s="22">
        <v>300</v>
      </c>
      <c r="U35" s="22">
        <v>6</v>
      </c>
      <c r="V35" s="22">
        <v>20</v>
      </c>
      <c r="W35" s="27">
        <f t="shared" si="0"/>
        <v>54.545454545454547</v>
      </c>
      <c r="X35" s="23">
        <v>10</v>
      </c>
      <c r="Y35" s="23">
        <v>64</v>
      </c>
      <c r="Z35" s="23">
        <v>0.15625</v>
      </c>
      <c r="AA35" s="27">
        <f t="shared" si="1"/>
        <v>128</v>
      </c>
    </row>
    <row r="36" spans="1:27" x14ac:dyDescent="0.25">
      <c r="A36" s="7">
        <v>35</v>
      </c>
      <c r="B36" s="1" t="s">
        <v>156</v>
      </c>
      <c r="C36" s="1" t="s">
        <v>10</v>
      </c>
      <c r="D36" s="7">
        <v>51</v>
      </c>
      <c r="E36" s="7" t="s">
        <v>0</v>
      </c>
      <c r="F36" s="7">
        <v>14</v>
      </c>
      <c r="G36" s="14" t="s">
        <v>98</v>
      </c>
      <c r="H36" s="1">
        <v>6</v>
      </c>
      <c r="I36" s="1" t="s">
        <v>14</v>
      </c>
      <c r="J36" s="1" t="s">
        <v>13</v>
      </c>
      <c r="K36" s="16">
        <v>1</v>
      </c>
      <c r="L36" s="14">
        <v>0.5</v>
      </c>
      <c r="M36" s="1" t="s">
        <v>14</v>
      </c>
      <c r="N36" s="1" t="s">
        <v>14</v>
      </c>
      <c r="O36" s="1" t="s">
        <v>66</v>
      </c>
      <c r="P36" s="1" t="s">
        <v>14</v>
      </c>
      <c r="Q36" s="1" t="s">
        <v>66</v>
      </c>
      <c r="R36" s="22">
        <v>206</v>
      </c>
      <c r="S36" s="22" t="s">
        <v>14</v>
      </c>
      <c r="T36" s="22">
        <v>206</v>
      </c>
      <c r="U36" s="22">
        <v>6</v>
      </c>
      <c r="V36" s="22">
        <v>0</v>
      </c>
      <c r="W36" s="27">
        <f t="shared" si="0"/>
        <v>37.454545454545453</v>
      </c>
      <c r="X36" s="23">
        <v>0</v>
      </c>
      <c r="Y36" s="23">
        <v>37.08</v>
      </c>
      <c r="Z36" s="23">
        <v>0</v>
      </c>
      <c r="AA36" s="27">
        <f t="shared" si="1"/>
        <v>74.16</v>
      </c>
    </row>
    <row r="37" spans="1:27" x14ac:dyDescent="0.25">
      <c r="A37" s="7">
        <v>36</v>
      </c>
      <c r="B37" s="1" t="s">
        <v>157</v>
      </c>
      <c r="C37" s="1" t="s">
        <v>11</v>
      </c>
      <c r="D37" s="7">
        <v>36</v>
      </c>
      <c r="E37" s="7" t="s">
        <v>0</v>
      </c>
      <c r="F37" s="7">
        <v>19</v>
      </c>
      <c r="G37" s="14" t="s">
        <v>98</v>
      </c>
      <c r="H37" s="1">
        <v>3</v>
      </c>
      <c r="I37" s="1" t="s">
        <v>14</v>
      </c>
      <c r="J37" s="1" t="s">
        <v>14</v>
      </c>
      <c r="K37" s="16">
        <v>1</v>
      </c>
      <c r="L37" s="14">
        <v>1</v>
      </c>
      <c r="M37" s="1" t="s">
        <v>14</v>
      </c>
      <c r="N37" s="1" t="s">
        <v>14</v>
      </c>
      <c r="O37" s="1" t="s">
        <v>66</v>
      </c>
      <c r="P37" s="1" t="s">
        <v>14</v>
      </c>
      <c r="Q37" s="1" t="s">
        <v>66</v>
      </c>
      <c r="R37" s="22">
        <v>20</v>
      </c>
      <c r="S37" s="22" t="s">
        <v>14</v>
      </c>
      <c r="T37" s="22">
        <v>20</v>
      </c>
      <c r="U37" s="22">
        <v>7</v>
      </c>
      <c r="V37" s="22">
        <v>300</v>
      </c>
      <c r="W37" s="27">
        <f t="shared" si="0"/>
        <v>3.6363636363636362</v>
      </c>
      <c r="X37" s="23">
        <v>150</v>
      </c>
      <c r="Y37" s="23">
        <v>153.6</v>
      </c>
      <c r="Z37" s="23">
        <v>0.9765625</v>
      </c>
      <c r="AA37" s="27">
        <f t="shared" si="1"/>
        <v>153.6</v>
      </c>
    </row>
    <row r="38" spans="1:27" x14ac:dyDescent="0.25">
      <c r="A38" s="7">
        <v>37</v>
      </c>
      <c r="B38" s="1" t="s">
        <v>158</v>
      </c>
      <c r="C38" s="1" t="s">
        <v>10</v>
      </c>
      <c r="D38" s="7">
        <v>80</v>
      </c>
      <c r="E38" s="7" t="s">
        <v>0</v>
      </c>
      <c r="F38" s="7">
        <v>19</v>
      </c>
      <c r="G38" s="14" t="s">
        <v>97</v>
      </c>
      <c r="H38" s="1">
        <v>13</v>
      </c>
      <c r="I38" s="1" t="s">
        <v>14</v>
      </c>
      <c r="J38" s="1" t="s">
        <v>14</v>
      </c>
      <c r="K38" s="16">
        <v>3</v>
      </c>
      <c r="L38" s="14">
        <v>1</v>
      </c>
      <c r="M38" s="1" t="s">
        <v>14</v>
      </c>
      <c r="N38" s="1" t="s">
        <v>14</v>
      </c>
      <c r="O38" s="1" t="s">
        <v>68</v>
      </c>
      <c r="P38" s="1" t="s">
        <v>14</v>
      </c>
      <c r="Q38" s="1" t="s">
        <v>66</v>
      </c>
      <c r="R38" s="22">
        <v>100</v>
      </c>
      <c r="S38" s="22" t="s">
        <v>14</v>
      </c>
      <c r="T38" s="22">
        <v>100</v>
      </c>
      <c r="U38" s="22">
        <v>6</v>
      </c>
      <c r="V38" s="22">
        <v>200</v>
      </c>
      <c r="W38" s="27">
        <f t="shared" si="0"/>
        <v>18.181818181818183</v>
      </c>
      <c r="X38" s="23">
        <v>100</v>
      </c>
      <c r="Y38" s="23">
        <v>118</v>
      </c>
      <c r="Z38" s="23">
        <v>0.84745762711864403</v>
      </c>
      <c r="AA38" s="27">
        <f t="shared" si="1"/>
        <v>118</v>
      </c>
    </row>
    <row r="39" spans="1:27" x14ac:dyDescent="0.25">
      <c r="A39" s="7">
        <v>38</v>
      </c>
      <c r="B39" s="1" t="s">
        <v>159</v>
      </c>
      <c r="C39" s="1" t="s">
        <v>10</v>
      </c>
      <c r="D39" s="7">
        <v>44</v>
      </c>
      <c r="E39" s="7" t="s">
        <v>0</v>
      </c>
      <c r="F39" s="7">
        <v>9</v>
      </c>
      <c r="G39" s="14" t="s">
        <v>98</v>
      </c>
      <c r="H39" s="1">
        <v>6</v>
      </c>
      <c r="I39" s="1" t="s">
        <v>14</v>
      </c>
      <c r="J39" s="1" t="s">
        <v>14</v>
      </c>
      <c r="K39" s="16">
        <v>3</v>
      </c>
      <c r="L39" s="14">
        <v>2</v>
      </c>
      <c r="M39" s="1" t="s">
        <v>14</v>
      </c>
      <c r="N39" s="1" t="s">
        <v>14</v>
      </c>
      <c r="O39" s="1" t="s">
        <v>84</v>
      </c>
      <c r="P39" s="1" t="s">
        <v>14</v>
      </c>
      <c r="Q39" s="1" t="s">
        <v>66</v>
      </c>
      <c r="R39" s="22">
        <v>0</v>
      </c>
      <c r="S39" s="22" t="s">
        <v>15</v>
      </c>
      <c r="T39" s="22" t="s">
        <v>15</v>
      </c>
      <c r="U39" s="22" t="s">
        <v>15</v>
      </c>
      <c r="V39" s="22">
        <v>50</v>
      </c>
      <c r="W39" s="27">
        <f t="shared" si="0"/>
        <v>0</v>
      </c>
      <c r="X39" s="23">
        <v>25</v>
      </c>
      <c r="Y39" s="23">
        <v>25</v>
      </c>
      <c r="Z39" s="23">
        <v>1</v>
      </c>
      <c r="AA39" s="27">
        <f t="shared" si="1"/>
        <v>12.5</v>
      </c>
    </row>
    <row r="40" spans="1:27" x14ac:dyDescent="0.25">
      <c r="A40" s="7">
        <v>39</v>
      </c>
      <c r="B40" s="1" t="s">
        <v>160</v>
      </c>
      <c r="C40" s="1" t="s">
        <v>10</v>
      </c>
      <c r="D40" s="7">
        <v>71</v>
      </c>
      <c r="E40" s="7" t="s">
        <v>0</v>
      </c>
      <c r="F40" s="7">
        <v>13</v>
      </c>
      <c r="G40" s="14" t="s">
        <v>98</v>
      </c>
      <c r="H40" s="1">
        <v>9</v>
      </c>
      <c r="I40" s="1" t="s">
        <v>14</v>
      </c>
      <c r="J40" s="1" t="s">
        <v>13</v>
      </c>
      <c r="K40" s="16">
        <v>2</v>
      </c>
      <c r="L40" s="14">
        <v>1</v>
      </c>
      <c r="M40" s="1" t="s">
        <v>14</v>
      </c>
      <c r="N40" s="1" t="s">
        <v>14</v>
      </c>
      <c r="O40" s="1" t="s">
        <v>66</v>
      </c>
      <c r="P40" s="1" t="s">
        <v>14</v>
      </c>
      <c r="Q40" s="1" t="s">
        <v>66</v>
      </c>
      <c r="R40" s="22"/>
      <c r="S40" s="22" t="s">
        <v>15</v>
      </c>
      <c r="T40" s="22" t="s">
        <v>15</v>
      </c>
      <c r="U40" s="22" t="s">
        <v>15</v>
      </c>
      <c r="V40" s="22"/>
      <c r="W40" s="27"/>
      <c r="X40" s="23"/>
      <c r="Y40" s="22"/>
      <c r="Z40" s="23"/>
      <c r="AA40" s="27">
        <f t="shared" si="1"/>
        <v>0</v>
      </c>
    </row>
    <row r="41" spans="1:27" x14ac:dyDescent="0.25">
      <c r="A41" s="7">
        <v>40</v>
      </c>
      <c r="B41" s="1" t="s">
        <v>161</v>
      </c>
      <c r="C41" s="1" t="s">
        <v>10</v>
      </c>
      <c r="D41" s="7">
        <v>50</v>
      </c>
      <c r="E41" s="7" t="s">
        <v>0</v>
      </c>
      <c r="F41" s="7">
        <v>17</v>
      </c>
      <c r="G41" s="14" t="s">
        <v>100</v>
      </c>
      <c r="H41" s="1">
        <v>6</v>
      </c>
      <c r="I41" s="1" t="s">
        <v>14</v>
      </c>
      <c r="J41" s="1" t="s">
        <v>14</v>
      </c>
      <c r="K41" s="16">
        <v>2.5</v>
      </c>
      <c r="L41" s="14">
        <v>2</v>
      </c>
      <c r="M41" s="1" t="s">
        <v>14</v>
      </c>
      <c r="N41" s="1" t="s">
        <v>14</v>
      </c>
      <c r="O41" s="1" t="s">
        <v>66</v>
      </c>
      <c r="P41" s="1" t="s">
        <v>14</v>
      </c>
      <c r="Q41" s="1" t="s">
        <v>66</v>
      </c>
      <c r="R41" s="22">
        <v>1100</v>
      </c>
      <c r="S41" s="22" t="s">
        <v>14</v>
      </c>
      <c r="T41" s="22">
        <v>1100</v>
      </c>
      <c r="U41" s="22">
        <v>8</v>
      </c>
      <c r="V41" s="22">
        <v>800</v>
      </c>
      <c r="W41" s="27">
        <f t="shared" si="0"/>
        <v>200</v>
      </c>
      <c r="X41" s="23">
        <v>400</v>
      </c>
      <c r="Y41" s="23">
        <v>598</v>
      </c>
      <c r="Z41" s="23">
        <v>0.66889632107023411</v>
      </c>
      <c r="AA41" s="27">
        <f t="shared" si="1"/>
        <v>299</v>
      </c>
    </row>
    <row r="42" spans="1:27" x14ac:dyDescent="0.25">
      <c r="A42" s="7">
        <v>41</v>
      </c>
      <c r="B42" s="1" t="s">
        <v>162</v>
      </c>
      <c r="C42" s="1" t="s">
        <v>10</v>
      </c>
      <c r="D42" s="7">
        <v>47</v>
      </c>
      <c r="E42" s="7" t="s">
        <v>0</v>
      </c>
      <c r="F42" s="7">
        <v>15</v>
      </c>
      <c r="G42" s="14" t="s">
        <v>97</v>
      </c>
      <c r="H42" s="1">
        <v>5</v>
      </c>
      <c r="I42" s="1" t="s">
        <v>14</v>
      </c>
      <c r="J42" s="1" t="s">
        <v>14</v>
      </c>
      <c r="K42" s="16">
        <v>5</v>
      </c>
      <c r="L42" s="14">
        <v>5</v>
      </c>
      <c r="M42" s="1" t="s">
        <v>14</v>
      </c>
      <c r="N42" s="1" t="s">
        <v>14</v>
      </c>
      <c r="O42" s="1" t="s">
        <v>72</v>
      </c>
      <c r="P42" s="1" t="s">
        <v>14</v>
      </c>
      <c r="Q42" s="1" t="s">
        <v>66</v>
      </c>
      <c r="R42" s="22">
        <v>1454</v>
      </c>
      <c r="S42" s="22" t="s">
        <v>14</v>
      </c>
      <c r="T42" s="22">
        <v>1454</v>
      </c>
      <c r="U42" s="22">
        <v>5</v>
      </c>
      <c r="V42" s="22">
        <v>480</v>
      </c>
      <c r="W42" s="27">
        <f t="shared" si="0"/>
        <v>264.36363636363637</v>
      </c>
      <c r="X42" s="23">
        <v>240</v>
      </c>
      <c r="Y42" s="23">
        <v>501.71999999999997</v>
      </c>
      <c r="Z42" s="23">
        <v>0.47835446065534565</v>
      </c>
      <c r="AA42" s="27">
        <f t="shared" si="1"/>
        <v>100.34399999999999</v>
      </c>
    </row>
    <row r="43" spans="1:27" x14ac:dyDescent="0.25">
      <c r="A43" s="7">
        <v>42</v>
      </c>
      <c r="B43" s="1" t="s">
        <v>163</v>
      </c>
      <c r="C43" s="1" t="s">
        <v>10</v>
      </c>
      <c r="D43" s="7">
        <v>66</v>
      </c>
      <c r="E43" s="7" t="s">
        <v>0</v>
      </c>
      <c r="F43" s="7">
        <v>19</v>
      </c>
      <c r="G43" s="14" t="s">
        <v>100</v>
      </c>
      <c r="H43" s="1">
        <v>8</v>
      </c>
      <c r="I43" s="1" t="s">
        <v>14</v>
      </c>
      <c r="J43" s="1" t="s">
        <v>14</v>
      </c>
      <c r="K43" s="16">
        <v>1.5</v>
      </c>
      <c r="L43" s="14">
        <v>1.5</v>
      </c>
      <c r="M43" s="1" t="s">
        <v>14</v>
      </c>
      <c r="N43" s="1" t="s">
        <v>14</v>
      </c>
      <c r="O43" s="1" t="s">
        <v>72</v>
      </c>
      <c r="P43" s="1" t="s">
        <v>14</v>
      </c>
      <c r="Q43" s="1" t="s">
        <v>67</v>
      </c>
      <c r="R43" s="22">
        <v>0</v>
      </c>
      <c r="S43" s="22" t="s">
        <v>15</v>
      </c>
      <c r="T43" s="22" t="s">
        <v>15</v>
      </c>
      <c r="U43" s="22" t="s">
        <v>15</v>
      </c>
      <c r="V43" s="22">
        <v>100</v>
      </c>
      <c r="W43" s="27">
        <f t="shared" si="0"/>
        <v>0</v>
      </c>
      <c r="X43" s="23">
        <v>50</v>
      </c>
      <c r="Y43" s="23">
        <v>50</v>
      </c>
      <c r="Z43" s="23">
        <v>1</v>
      </c>
      <c r="AA43" s="27">
        <f t="shared" si="1"/>
        <v>33.333333333333336</v>
      </c>
    </row>
    <row r="44" spans="1:27" x14ac:dyDescent="0.25">
      <c r="A44" s="7">
        <v>43</v>
      </c>
      <c r="B44" s="1" t="s">
        <v>164</v>
      </c>
      <c r="C44" s="1" t="s">
        <v>10</v>
      </c>
      <c r="D44" s="7">
        <v>86</v>
      </c>
      <c r="E44" s="7" t="s">
        <v>0</v>
      </c>
      <c r="F44" s="7">
        <v>19</v>
      </c>
      <c r="G44" s="14" t="s">
        <v>12</v>
      </c>
      <c r="H44" s="1">
        <v>5</v>
      </c>
      <c r="I44" s="1" t="s">
        <v>13</v>
      </c>
      <c r="J44" s="1" t="s">
        <v>13</v>
      </c>
      <c r="K44" s="16">
        <v>1</v>
      </c>
      <c r="L44" s="14">
        <v>1</v>
      </c>
      <c r="M44" s="1" t="s">
        <v>14</v>
      </c>
      <c r="N44" s="1" t="s">
        <v>14</v>
      </c>
      <c r="O44" s="1" t="s">
        <v>67</v>
      </c>
      <c r="P44" s="1" t="s">
        <v>14</v>
      </c>
      <c r="Q44" s="1" t="s">
        <v>68</v>
      </c>
      <c r="R44" s="22">
        <v>600</v>
      </c>
      <c r="S44" s="22" t="s">
        <v>14</v>
      </c>
      <c r="T44" s="22">
        <v>600</v>
      </c>
      <c r="U44" s="22">
        <v>5</v>
      </c>
      <c r="V44" s="22">
        <v>100</v>
      </c>
      <c r="W44" s="27">
        <f t="shared" si="0"/>
        <v>109.09090909090909</v>
      </c>
      <c r="X44" s="23">
        <v>50</v>
      </c>
      <c r="Y44" s="23">
        <v>158</v>
      </c>
      <c r="Z44" s="23">
        <v>0.31645569620253167</v>
      </c>
      <c r="AA44" s="27">
        <f t="shared" si="1"/>
        <v>158</v>
      </c>
    </row>
    <row r="45" spans="1:27" x14ac:dyDescent="0.25">
      <c r="A45" s="7">
        <v>44</v>
      </c>
      <c r="B45" s="1" t="s">
        <v>165</v>
      </c>
      <c r="C45" s="1" t="s">
        <v>10</v>
      </c>
      <c r="D45" s="7">
        <v>51</v>
      </c>
      <c r="E45" s="7" t="s">
        <v>0</v>
      </c>
      <c r="F45" s="7">
        <v>16</v>
      </c>
      <c r="G45" s="14" t="s">
        <v>99</v>
      </c>
      <c r="H45" s="1">
        <v>6</v>
      </c>
      <c r="I45" s="1" t="s">
        <v>14</v>
      </c>
      <c r="J45" s="1" t="s">
        <v>14</v>
      </c>
      <c r="K45" s="16">
        <v>1.5</v>
      </c>
      <c r="L45" s="14">
        <v>1.5</v>
      </c>
      <c r="M45" s="1" t="s">
        <v>14</v>
      </c>
      <c r="N45" s="1" t="s">
        <v>14</v>
      </c>
      <c r="O45" s="1" t="s">
        <v>72</v>
      </c>
      <c r="P45" s="1" t="s">
        <v>14</v>
      </c>
      <c r="Q45" s="1" t="s">
        <v>66</v>
      </c>
      <c r="R45" s="22">
        <v>0</v>
      </c>
      <c r="S45" s="22" t="s">
        <v>15</v>
      </c>
      <c r="T45" s="22" t="s">
        <v>15</v>
      </c>
      <c r="U45" s="22" t="s">
        <v>15</v>
      </c>
      <c r="V45" s="22">
        <v>100</v>
      </c>
      <c r="W45" s="27">
        <f t="shared" si="0"/>
        <v>0</v>
      </c>
      <c r="X45" s="23">
        <v>50</v>
      </c>
      <c r="Y45" s="23">
        <v>50</v>
      </c>
      <c r="Z45" s="23">
        <v>1</v>
      </c>
      <c r="AA45" s="27">
        <f t="shared" si="1"/>
        <v>33.333333333333336</v>
      </c>
    </row>
    <row r="46" spans="1:27" x14ac:dyDescent="0.25">
      <c r="A46" s="7">
        <v>45</v>
      </c>
      <c r="B46" s="1" t="s">
        <v>166</v>
      </c>
      <c r="C46" s="1" t="s">
        <v>10</v>
      </c>
      <c r="D46" s="7">
        <v>47</v>
      </c>
      <c r="E46" s="7" t="s">
        <v>0</v>
      </c>
      <c r="F46" s="7">
        <v>19</v>
      </c>
      <c r="G46" s="14" t="s">
        <v>97</v>
      </c>
      <c r="H46" s="1">
        <v>10</v>
      </c>
      <c r="I46" s="1" t="s">
        <v>14</v>
      </c>
      <c r="J46" s="1" t="s">
        <v>14</v>
      </c>
      <c r="K46" s="16">
        <v>2</v>
      </c>
      <c r="L46" s="14">
        <v>2</v>
      </c>
      <c r="M46" s="1" t="s">
        <v>14</v>
      </c>
      <c r="N46" s="1" t="s">
        <v>14</v>
      </c>
      <c r="O46" s="1" t="s">
        <v>66</v>
      </c>
      <c r="P46" s="1" t="s">
        <v>14</v>
      </c>
      <c r="Q46" s="1" t="s">
        <v>66</v>
      </c>
      <c r="R46" s="22"/>
      <c r="S46" s="22" t="s">
        <v>15</v>
      </c>
      <c r="T46" s="22" t="s">
        <v>15</v>
      </c>
      <c r="U46" s="22" t="s">
        <v>15</v>
      </c>
      <c r="V46" s="22"/>
      <c r="W46" s="27"/>
      <c r="X46" s="22"/>
      <c r="Y46" s="22"/>
      <c r="Z46" s="23"/>
      <c r="AA46" s="22"/>
    </row>
    <row r="47" spans="1:27" x14ac:dyDescent="0.25">
      <c r="A47" s="7">
        <v>46</v>
      </c>
      <c r="B47" s="1" t="s">
        <v>167</v>
      </c>
      <c r="C47" s="1" t="s">
        <v>10</v>
      </c>
      <c r="D47" s="7">
        <v>66</v>
      </c>
      <c r="E47" s="7" t="s">
        <v>0</v>
      </c>
      <c r="F47" s="7">
        <v>17</v>
      </c>
      <c r="G47" s="14" t="s">
        <v>12</v>
      </c>
      <c r="H47" s="1">
        <v>12</v>
      </c>
      <c r="I47" s="1" t="s">
        <v>14</v>
      </c>
      <c r="J47" s="1" t="s">
        <v>14</v>
      </c>
      <c r="K47" s="16">
        <v>2</v>
      </c>
      <c r="L47" s="14">
        <v>1</v>
      </c>
      <c r="M47" s="1" t="s">
        <v>13</v>
      </c>
      <c r="N47" s="1" t="s">
        <v>14</v>
      </c>
      <c r="O47" s="1" t="s">
        <v>66</v>
      </c>
      <c r="P47" s="1" t="s">
        <v>14</v>
      </c>
      <c r="Q47" s="1" t="s">
        <v>66</v>
      </c>
      <c r="R47" s="22">
        <v>800</v>
      </c>
      <c r="S47" s="22" t="s">
        <v>14</v>
      </c>
      <c r="T47" s="22">
        <v>800</v>
      </c>
      <c r="U47" s="22">
        <v>6</v>
      </c>
      <c r="V47" s="22">
        <v>0</v>
      </c>
      <c r="W47" s="27">
        <f t="shared" si="0"/>
        <v>145.45454545454547</v>
      </c>
      <c r="X47" s="22">
        <v>0</v>
      </c>
      <c r="Y47" s="23">
        <v>144</v>
      </c>
      <c r="Z47" s="23">
        <v>0</v>
      </c>
      <c r="AA47" s="27">
        <f t="shared" si="1"/>
        <v>144</v>
      </c>
    </row>
    <row r="48" spans="1:27" x14ac:dyDescent="0.25">
      <c r="A48" s="7">
        <v>47</v>
      </c>
      <c r="B48" s="1" t="s">
        <v>168</v>
      </c>
      <c r="C48" s="1" t="s">
        <v>10</v>
      </c>
      <c r="D48" s="7">
        <v>80</v>
      </c>
      <c r="E48" s="7" t="s">
        <v>0</v>
      </c>
      <c r="F48" s="7">
        <v>19</v>
      </c>
      <c r="G48" s="14" t="s">
        <v>97</v>
      </c>
      <c r="H48" s="1">
        <v>9</v>
      </c>
      <c r="I48" s="1" t="s">
        <v>13</v>
      </c>
      <c r="J48" s="1" t="s">
        <v>14</v>
      </c>
      <c r="K48" s="16">
        <v>4</v>
      </c>
      <c r="L48" s="14">
        <v>2.5</v>
      </c>
      <c r="M48" s="1" t="s">
        <v>14</v>
      </c>
      <c r="N48" s="1" t="s">
        <v>13</v>
      </c>
      <c r="O48" s="1" t="s">
        <v>15</v>
      </c>
      <c r="P48" s="1" t="s">
        <v>14</v>
      </c>
      <c r="Q48" s="1" t="s">
        <v>66</v>
      </c>
      <c r="R48" s="22">
        <v>307</v>
      </c>
      <c r="S48" s="22" t="s">
        <v>14</v>
      </c>
      <c r="T48" s="22">
        <v>307</v>
      </c>
      <c r="U48" s="22">
        <v>6</v>
      </c>
      <c r="V48" s="22">
        <v>180</v>
      </c>
      <c r="W48" s="27">
        <f t="shared" si="0"/>
        <v>55.81818181818182</v>
      </c>
      <c r="X48" s="23">
        <v>90</v>
      </c>
      <c r="Y48" s="23">
        <v>145.26</v>
      </c>
      <c r="Z48" s="23">
        <v>0.6195786864931847</v>
      </c>
      <c r="AA48" s="27">
        <f t="shared" si="1"/>
        <v>58.103999999999999</v>
      </c>
    </row>
    <row r="49" spans="1:27" x14ac:dyDescent="0.25">
      <c r="A49" s="7">
        <v>48</v>
      </c>
      <c r="B49" s="1" t="s">
        <v>169</v>
      </c>
      <c r="C49" s="1" t="s">
        <v>10</v>
      </c>
      <c r="D49" s="7">
        <v>47</v>
      </c>
      <c r="E49" s="7" t="s">
        <v>0</v>
      </c>
      <c r="F49" s="7">
        <v>13</v>
      </c>
      <c r="G49" s="14" t="s">
        <v>100</v>
      </c>
      <c r="H49" s="1">
        <v>5</v>
      </c>
      <c r="I49" s="1" t="s">
        <v>14</v>
      </c>
      <c r="J49" s="1" t="s">
        <v>14</v>
      </c>
      <c r="K49" s="16">
        <v>1.5</v>
      </c>
      <c r="L49" s="14">
        <v>0.75</v>
      </c>
      <c r="M49" s="1" t="s">
        <v>14</v>
      </c>
      <c r="N49" s="1" t="s">
        <v>14</v>
      </c>
      <c r="O49" s="1" t="s">
        <v>68</v>
      </c>
      <c r="P49" s="1" t="s">
        <v>14</v>
      </c>
      <c r="Q49" s="1" t="s">
        <v>66</v>
      </c>
      <c r="R49" s="22">
        <v>600</v>
      </c>
      <c r="S49" s="22" t="s">
        <v>14</v>
      </c>
      <c r="T49" s="22">
        <v>600</v>
      </c>
      <c r="U49" s="22">
        <v>6</v>
      </c>
      <c r="V49" s="22">
        <v>70</v>
      </c>
      <c r="W49" s="27">
        <f t="shared" si="0"/>
        <v>109.09090909090909</v>
      </c>
      <c r="X49" s="23">
        <v>35</v>
      </c>
      <c r="Y49" s="23">
        <v>143</v>
      </c>
      <c r="Z49" s="23">
        <v>0.24475524475524477</v>
      </c>
      <c r="AA49" s="27">
        <f t="shared" si="1"/>
        <v>190.66666666666666</v>
      </c>
    </row>
    <row r="50" spans="1:27" x14ac:dyDescent="0.25">
      <c r="A50" s="7">
        <v>49</v>
      </c>
      <c r="B50" s="1" t="s">
        <v>170</v>
      </c>
      <c r="C50" s="1" t="s">
        <v>10</v>
      </c>
      <c r="D50" s="7">
        <v>66</v>
      </c>
      <c r="E50" s="7" t="s">
        <v>0</v>
      </c>
      <c r="F50" s="7">
        <v>19</v>
      </c>
      <c r="G50" s="14" t="s">
        <v>12</v>
      </c>
      <c r="H50" s="1">
        <v>10</v>
      </c>
      <c r="I50" s="1" t="s">
        <v>14</v>
      </c>
      <c r="J50" s="1" t="s">
        <v>14</v>
      </c>
      <c r="K50" s="16">
        <v>4</v>
      </c>
      <c r="L50" s="14">
        <v>1.5</v>
      </c>
      <c r="M50" s="1" t="s">
        <v>13</v>
      </c>
      <c r="N50" s="1" t="s">
        <v>14</v>
      </c>
      <c r="O50" s="1" t="s">
        <v>67</v>
      </c>
      <c r="P50" s="1" t="s">
        <v>14</v>
      </c>
      <c r="Q50" s="1" t="s">
        <v>67</v>
      </c>
      <c r="R50" s="22">
        <v>0</v>
      </c>
      <c r="S50" s="22" t="s">
        <v>15</v>
      </c>
      <c r="T50" s="22" t="s">
        <v>15</v>
      </c>
      <c r="U50" s="22" t="s">
        <v>15</v>
      </c>
      <c r="V50" s="22">
        <v>200</v>
      </c>
      <c r="W50" s="27">
        <f t="shared" si="0"/>
        <v>0</v>
      </c>
      <c r="X50" s="23">
        <v>100</v>
      </c>
      <c r="Y50" s="23">
        <v>100</v>
      </c>
      <c r="Z50" s="23">
        <v>1</v>
      </c>
      <c r="AA50" s="27">
        <f t="shared" si="1"/>
        <v>66.666666666666671</v>
      </c>
    </row>
    <row r="51" spans="1:27" x14ac:dyDescent="0.25">
      <c r="A51" s="7">
        <v>50</v>
      </c>
      <c r="B51" s="1" t="s">
        <v>171</v>
      </c>
      <c r="C51" s="1" t="s">
        <v>10</v>
      </c>
      <c r="D51" s="7">
        <v>66</v>
      </c>
      <c r="E51" s="7" t="s">
        <v>0</v>
      </c>
      <c r="F51" s="7">
        <v>19</v>
      </c>
      <c r="G51" s="14" t="s">
        <v>97</v>
      </c>
      <c r="H51" s="1">
        <v>10</v>
      </c>
      <c r="I51" s="1" t="s">
        <v>14</v>
      </c>
      <c r="J51" s="1" t="s">
        <v>14</v>
      </c>
      <c r="K51" s="16">
        <v>3.5</v>
      </c>
      <c r="L51" s="14">
        <v>1.5</v>
      </c>
      <c r="M51" s="1" t="s">
        <v>14</v>
      </c>
      <c r="N51" s="1" t="s">
        <v>14</v>
      </c>
      <c r="O51" s="1" t="s">
        <v>66</v>
      </c>
      <c r="P51" s="1" t="s">
        <v>14</v>
      </c>
      <c r="Q51" s="1" t="s">
        <v>66</v>
      </c>
      <c r="R51" s="22">
        <v>108</v>
      </c>
      <c r="S51" s="22" t="s">
        <v>14</v>
      </c>
      <c r="T51" s="22">
        <v>108</v>
      </c>
      <c r="U51" s="22">
        <v>6</v>
      </c>
      <c r="V51" s="22">
        <v>360</v>
      </c>
      <c r="W51" s="27">
        <f t="shared" si="0"/>
        <v>19.636363636363637</v>
      </c>
      <c r="X51" s="23">
        <v>180</v>
      </c>
      <c r="Y51" s="23">
        <v>199.44</v>
      </c>
      <c r="Z51" s="23">
        <v>0.90252707581227443</v>
      </c>
      <c r="AA51" s="27">
        <f t="shared" si="1"/>
        <v>132.96</v>
      </c>
    </row>
    <row r="52" spans="1:27" x14ac:dyDescent="0.25">
      <c r="A52" s="7">
        <v>51</v>
      </c>
      <c r="B52" s="1" t="s">
        <v>172</v>
      </c>
      <c r="C52" s="1" t="s">
        <v>10</v>
      </c>
      <c r="D52" s="7">
        <v>50</v>
      </c>
      <c r="E52" s="7" t="s">
        <v>0</v>
      </c>
      <c r="F52" s="7">
        <v>14</v>
      </c>
      <c r="G52" s="14" t="s">
        <v>100</v>
      </c>
      <c r="H52" s="1">
        <v>12</v>
      </c>
      <c r="I52" s="1" t="s">
        <v>14</v>
      </c>
      <c r="J52" s="1" t="s">
        <v>14</v>
      </c>
      <c r="K52" s="16">
        <v>4</v>
      </c>
      <c r="L52" s="14">
        <v>2</v>
      </c>
      <c r="M52" s="1" t="s">
        <v>14</v>
      </c>
      <c r="N52" s="1" t="s">
        <v>14</v>
      </c>
      <c r="O52" s="1" t="s">
        <v>66</v>
      </c>
      <c r="P52" s="1" t="s">
        <v>14</v>
      </c>
      <c r="Q52" s="1" t="s">
        <v>66</v>
      </c>
      <c r="R52" s="22">
        <v>1300</v>
      </c>
      <c r="S52" s="22" t="s">
        <v>14</v>
      </c>
      <c r="T52" s="22">
        <v>1300</v>
      </c>
      <c r="U52" s="22">
        <v>8</v>
      </c>
      <c r="V52" s="22">
        <v>600</v>
      </c>
      <c r="W52" s="27">
        <f t="shared" si="0"/>
        <v>236.36363636363637</v>
      </c>
      <c r="X52" s="23">
        <v>300</v>
      </c>
      <c r="Y52" s="23">
        <v>534</v>
      </c>
      <c r="Z52" s="23">
        <v>0.5617977528089888</v>
      </c>
      <c r="AA52" s="27">
        <f t="shared" si="1"/>
        <v>267</v>
      </c>
    </row>
    <row r="53" spans="1:27" x14ac:dyDescent="0.25">
      <c r="A53" s="7">
        <v>52</v>
      </c>
      <c r="B53" s="1" t="s">
        <v>173</v>
      </c>
      <c r="C53" s="1" t="s">
        <v>10</v>
      </c>
      <c r="D53" s="7">
        <v>58</v>
      </c>
      <c r="E53" s="7" t="s">
        <v>0</v>
      </c>
      <c r="F53" s="7">
        <v>14</v>
      </c>
      <c r="G53" s="14" t="s">
        <v>97</v>
      </c>
      <c r="H53" s="1">
        <v>8</v>
      </c>
      <c r="I53" s="1" t="s">
        <v>14</v>
      </c>
      <c r="J53" s="1" t="s">
        <v>14</v>
      </c>
      <c r="K53" s="16">
        <v>2.25</v>
      </c>
      <c r="L53" s="14">
        <v>1</v>
      </c>
      <c r="M53" s="1" t="s">
        <v>14</v>
      </c>
      <c r="N53" s="1" t="s">
        <v>14</v>
      </c>
      <c r="O53" s="1" t="s">
        <v>72</v>
      </c>
      <c r="P53" s="1" t="s">
        <v>14</v>
      </c>
      <c r="Q53" s="1" t="s">
        <v>66</v>
      </c>
      <c r="R53" s="22">
        <v>350</v>
      </c>
      <c r="S53" s="22" t="s">
        <v>14</v>
      </c>
      <c r="T53" s="22">
        <v>350</v>
      </c>
      <c r="U53" s="22">
        <v>8</v>
      </c>
      <c r="V53" s="22">
        <v>100</v>
      </c>
      <c r="W53" s="27">
        <f t="shared" si="0"/>
        <v>63.636363636363633</v>
      </c>
      <c r="X53" s="23">
        <v>50</v>
      </c>
      <c r="Y53" s="23">
        <v>113</v>
      </c>
      <c r="Z53" s="23">
        <v>0.44247787610619471</v>
      </c>
      <c r="AA53" s="27">
        <f t="shared" si="1"/>
        <v>113</v>
      </c>
    </row>
    <row r="54" spans="1:27" x14ac:dyDescent="0.25">
      <c r="A54" s="7">
        <v>53</v>
      </c>
      <c r="B54" s="1" t="s">
        <v>174</v>
      </c>
      <c r="C54" s="1" t="s">
        <v>10</v>
      </c>
      <c r="D54" s="7">
        <v>47</v>
      </c>
      <c r="E54" s="7" t="s">
        <v>0</v>
      </c>
      <c r="F54" s="7">
        <v>9</v>
      </c>
      <c r="G54" s="14" t="s">
        <v>98</v>
      </c>
      <c r="H54" s="1">
        <v>5</v>
      </c>
      <c r="I54" s="1" t="s">
        <v>14</v>
      </c>
      <c r="J54" s="1" t="s">
        <v>14</v>
      </c>
      <c r="K54" s="16">
        <v>1.5</v>
      </c>
      <c r="L54" s="14">
        <v>1</v>
      </c>
      <c r="M54" s="1" t="s">
        <v>14</v>
      </c>
      <c r="N54" s="1" t="s">
        <v>13</v>
      </c>
      <c r="O54" s="1" t="s">
        <v>15</v>
      </c>
      <c r="P54" s="1" t="s">
        <v>14</v>
      </c>
      <c r="Q54" s="1" t="s">
        <v>66</v>
      </c>
      <c r="R54" s="22">
        <v>0</v>
      </c>
      <c r="S54" s="22" t="s">
        <v>15</v>
      </c>
      <c r="T54" s="22" t="s">
        <v>15</v>
      </c>
      <c r="U54" s="22" t="s">
        <v>15</v>
      </c>
      <c r="V54" s="22">
        <v>600</v>
      </c>
      <c r="W54" s="27">
        <f t="shared" si="0"/>
        <v>0</v>
      </c>
      <c r="X54" s="23">
        <v>300</v>
      </c>
      <c r="Y54" s="23">
        <v>300</v>
      </c>
      <c r="Z54" s="23">
        <v>1</v>
      </c>
      <c r="AA54" s="27">
        <f t="shared" si="1"/>
        <v>300</v>
      </c>
    </row>
    <row r="55" spans="1:27" x14ac:dyDescent="0.25">
      <c r="A55" s="7">
        <v>54</v>
      </c>
      <c r="B55" s="1" t="s">
        <v>175</v>
      </c>
      <c r="C55" s="1" t="s">
        <v>10</v>
      </c>
      <c r="D55" s="7">
        <v>38</v>
      </c>
      <c r="E55" s="7" t="s">
        <v>0</v>
      </c>
      <c r="F55" s="7">
        <v>9</v>
      </c>
      <c r="G55" s="14" t="s">
        <v>99</v>
      </c>
      <c r="H55" s="1">
        <v>5</v>
      </c>
      <c r="I55" s="1" t="s">
        <v>14</v>
      </c>
      <c r="J55" s="1" t="s">
        <v>14</v>
      </c>
      <c r="K55" s="16">
        <v>1</v>
      </c>
      <c r="L55" s="14">
        <v>1</v>
      </c>
      <c r="M55" s="1" t="s">
        <v>14</v>
      </c>
      <c r="N55" s="1" t="s">
        <v>14</v>
      </c>
      <c r="O55" s="1" t="s">
        <v>68</v>
      </c>
      <c r="P55" s="1" t="s">
        <v>14</v>
      </c>
      <c r="Q55" s="1" t="s">
        <v>66</v>
      </c>
      <c r="R55" s="22"/>
      <c r="S55" s="22" t="s">
        <v>15</v>
      </c>
      <c r="T55" s="22" t="s">
        <v>15</v>
      </c>
      <c r="U55" s="22" t="s">
        <v>15</v>
      </c>
      <c r="V55" s="22"/>
      <c r="W55" s="27"/>
      <c r="X55" s="22"/>
      <c r="Y55" s="22"/>
      <c r="Z55" s="23"/>
      <c r="AA55" s="22"/>
    </row>
    <row r="56" spans="1:27" x14ac:dyDescent="0.25">
      <c r="A56" s="7">
        <v>55</v>
      </c>
      <c r="B56" s="1" t="s">
        <v>176</v>
      </c>
      <c r="C56" s="1" t="s">
        <v>10</v>
      </c>
      <c r="D56" s="7">
        <v>68</v>
      </c>
      <c r="E56" s="7" t="s">
        <v>0</v>
      </c>
      <c r="F56" s="7">
        <v>19</v>
      </c>
      <c r="G56" s="14" t="s">
        <v>99</v>
      </c>
      <c r="H56" s="1">
        <v>8</v>
      </c>
      <c r="I56" s="1" t="s">
        <v>15</v>
      </c>
      <c r="J56" s="1" t="s">
        <v>14</v>
      </c>
      <c r="K56" s="16">
        <v>8</v>
      </c>
      <c r="L56" s="14">
        <v>6</v>
      </c>
      <c r="M56" s="1" t="s">
        <v>14</v>
      </c>
      <c r="N56" s="1" t="s">
        <v>14</v>
      </c>
      <c r="O56" s="1" t="s">
        <v>68</v>
      </c>
      <c r="P56" s="1" t="s">
        <v>14</v>
      </c>
      <c r="Q56" s="1" t="s">
        <v>66</v>
      </c>
      <c r="R56" s="22">
        <v>1870</v>
      </c>
      <c r="S56" s="22" t="s">
        <v>14</v>
      </c>
      <c r="T56" s="22">
        <v>1870</v>
      </c>
      <c r="U56" s="22">
        <v>7</v>
      </c>
      <c r="V56" s="22">
        <v>400</v>
      </c>
      <c r="W56" s="27">
        <f t="shared" si="0"/>
        <v>340</v>
      </c>
      <c r="X56" s="23">
        <v>200</v>
      </c>
      <c r="Y56" s="23">
        <v>536.59999999999991</v>
      </c>
      <c r="Z56" s="23">
        <v>0.37271710771524419</v>
      </c>
      <c r="AA56" s="27">
        <f t="shared" si="1"/>
        <v>89.433333333333323</v>
      </c>
    </row>
    <row r="57" spans="1:27" x14ac:dyDescent="0.25">
      <c r="A57" s="7">
        <v>56</v>
      </c>
      <c r="B57" s="1" t="s">
        <v>177</v>
      </c>
      <c r="C57" s="1" t="s">
        <v>11</v>
      </c>
      <c r="D57" s="7">
        <v>66</v>
      </c>
      <c r="E57" s="7" t="s">
        <v>0</v>
      </c>
      <c r="F57" s="7">
        <v>15</v>
      </c>
      <c r="G57" s="14" t="s">
        <v>12</v>
      </c>
      <c r="H57" s="1">
        <v>9</v>
      </c>
      <c r="I57" s="1" t="s">
        <v>14</v>
      </c>
      <c r="J57" s="1" t="s">
        <v>13</v>
      </c>
      <c r="K57" s="16">
        <v>2.5</v>
      </c>
      <c r="L57" s="14">
        <v>1.5</v>
      </c>
      <c r="M57" s="1" t="s">
        <v>14</v>
      </c>
      <c r="N57" s="1" t="s">
        <v>14</v>
      </c>
      <c r="O57" s="1" t="s">
        <v>67</v>
      </c>
      <c r="P57" s="1" t="s">
        <v>13</v>
      </c>
      <c r="Q57" s="1" t="s">
        <v>15</v>
      </c>
      <c r="R57" s="22">
        <v>282</v>
      </c>
      <c r="S57" s="22" t="s">
        <v>14</v>
      </c>
      <c r="T57" s="22">
        <v>282</v>
      </c>
      <c r="U57" s="22">
        <v>7</v>
      </c>
      <c r="V57" s="22">
        <v>100</v>
      </c>
      <c r="W57" s="27">
        <f t="shared" si="0"/>
        <v>51.272727272727273</v>
      </c>
      <c r="X57" s="23">
        <v>50</v>
      </c>
      <c r="Y57" s="23">
        <v>100.75999999999999</v>
      </c>
      <c r="Z57" s="23">
        <v>0.49622866216752687</v>
      </c>
      <c r="AA57" s="27">
        <f t="shared" si="1"/>
        <v>67.173333333333332</v>
      </c>
    </row>
    <row r="58" spans="1:27" x14ac:dyDescent="0.25">
      <c r="A58" s="7">
        <v>57</v>
      </c>
      <c r="B58" s="1" t="s">
        <v>178</v>
      </c>
      <c r="C58" s="1" t="s">
        <v>10</v>
      </c>
      <c r="D58" s="7">
        <v>56</v>
      </c>
      <c r="E58" s="7" t="s">
        <v>0</v>
      </c>
      <c r="F58" s="7">
        <v>19</v>
      </c>
      <c r="G58" s="14" t="s">
        <v>97</v>
      </c>
      <c r="H58" s="1">
        <v>6</v>
      </c>
      <c r="I58" s="1" t="s">
        <v>14</v>
      </c>
      <c r="J58" s="1" t="s">
        <v>14</v>
      </c>
      <c r="K58" s="16">
        <v>1</v>
      </c>
      <c r="L58" s="14">
        <v>1</v>
      </c>
      <c r="M58" s="1" t="s">
        <v>14</v>
      </c>
      <c r="N58" s="1" t="s">
        <v>14</v>
      </c>
      <c r="O58" s="1" t="s">
        <v>72</v>
      </c>
      <c r="P58" s="1" t="s">
        <v>14</v>
      </c>
      <c r="Q58" s="1" t="s">
        <v>66</v>
      </c>
      <c r="R58" s="22">
        <v>100</v>
      </c>
      <c r="S58" s="22" t="s">
        <v>14</v>
      </c>
      <c r="T58" s="22">
        <v>100</v>
      </c>
      <c r="U58" s="22">
        <v>6</v>
      </c>
      <c r="V58" s="22">
        <v>50</v>
      </c>
      <c r="W58" s="27">
        <f t="shared" si="0"/>
        <v>18.181818181818183</v>
      </c>
      <c r="X58" s="23">
        <v>25</v>
      </c>
      <c r="Y58" s="23">
        <v>43</v>
      </c>
      <c r="Z58" s="23">
        <v>0.58139534883720934</v>
      </c>
      <c r="AA58" s="27">
        <f t="shared" si="1"/>
        <v>43</v>
      </c>
    </row>
    <row r="59" spans="1:27" x14ac:dyDescent="0.25">
      <c r="A59" s="7">
        <v>58</v>
      </c>
      <c r="B59" s="1" t="s">
        <v>179</v>
      </c>
      <c r="C59" s="1" t="s">
        <v>10</v>
      </c>
      <c r="D59" s="7">
        <v>66</v>
      </c>
      <c r="E59" s="7" t="s">
        <v>0</v>
      </c>
      <c r="F59" s="7">
        <v>19</v>
      </c>
      <c r="G59" s="14" t="s">
        <v>98</v>
      </c>
      <c r="H59" s="1">
        <v>3</v>
      </c>
      <c r="I59" s="1" t="s">
        <v>14</v>
      </c>
      <c r="J59" s="1" t="s">
        <v>14</v>
      </c>
      <c r="K59" s="16">
        <v>2</v>
      </c>
      <c r="L59" s="14">
        <v>1</v>
      </c>
      <c r="M59" s="1" t="s">
        <v>14</v>
      </c>
      <c r="N59" s="1" t="s">
        <v>14</v>
      </c>
      <c r="O59" s="1" t="s">
        <v>66</v>
      </c>
      <c r="P59" s="1" t="s">
        <v>14</v>
      </c>
      <c r="Q59" s="1" t="s">
        <v>66</v>
      </c>
      <c r="R59" s="22"/>
      <c r="S59" s="22" t="s">
        <v>15</v>
      </c>
      <c r="T59" s="22" t="s">
        <v>15</v>
      </c>
      <c r="U59" s="22" t="s">
        <v>15</v>
      </c>
      <c r="V59" s="22"/>
      <c r="W59" s="27"/>
      <c r="X59" s="22"/>
      <c r="Y59" s="23"/>
      <c r="Z59" s="23"/>
      <c r="AA59" s="27"/>
    </row>
    <row r="60" spans="1:27" x14ac:dyDescent="0.25">
      <c r="A60" s="7">
        <v>59</v>
      </c>
      <c r="B60" s="1" t="s">
        <v>180</v>
      </c>
      <c r="C60" s="1" t="s">
        <v>10</v>
      </c>
      <c r="D60" s="7">
        <v>40</v>
      </c>
      <c r="E60" s="7" t="s">
        <v>0</v>
      </c>
      <c r="F60" s="7">
        <v>9</v>
      </c>
      <c r="G60" s="14" t="s">
        <v>98</v>
      </c>
      <c r="H60" s="1">
        <v>4</v>
      </c>
      <c r="I60" s="1" t="s">
        <v>14</v>
      </c>
      <c r="J60" s="1" t="s">
        <v>13</v>
      </c>
      <c r="K60" s="16">
        <v>2</v>
      </c>
      <c r="L60" s="14">
        <v>2</v>
      </c>
      <c r="M60" s="1" t="s">
        <v>14</v>
      </c>
      <c r="N60" s="1" t="s">
        <v>14</v>
      </c>
      <c r="O60" s="1" t="s">
        <v>66</v>
      </c>
      <c r="P60" s="1" t="s">
        <v>14</v>
      </c>
      <c r="Q60" s="1" t="s">
        <v>66</v>
      </c>
      <c r="R60" s="22"/>
      <c r="S60" s="22" t="s">
        <v>15</v>
      </c>
      <c r="T60" s="22" t="s">
        <v>15</v>
      </c>
      <c r="U60" s="22" t="s">
        <v>15</v>
      </c>
      <c r="V60" s="22"/>
      <c r="W60" s="27"/>
      <c r="X60" s="22"/>
      <c r="Y60" s="23"/>
      <c r="Z60" s="23"/>
      <c r="AA60" s="27"/>
    </row>
    <row r="61" spans="1:27" x14ac:dyDescent="0.25">
      <c r="A61" s="7">
        <v>60</v>
      </c>
      <c r="B61" s="1" t="s">
        <v>181</v>
      </c>
      <c r="C61" s="1" t="s">
        <v>10</v>
      </c>
      <c r="D61" s="7">
        <v>46</v>
      </c>
      <c r="E61" s="7" t="s">
        <v>0</v>
      </c>
      <c r="F61" s="7">
        <v>13</v>
      </c>
      <c r="G61" s="14" t="s">
        <v>100</v>
      </c>
      <c r="H61" s="1">
        <v>4</v>
      </c>
      <c r="I61" s="1" t="s">
        <v>14</v>
      </c>
      <c r="J61" s="1" t="s">
        <v>14</v>
      </c>
      <c r="K61" s="16">
        <v>3</v>
      </c>
      <c r="L61" s="14">
        <v>2.5</v>
      </c>
      <c r="M61" s="1" t="s">
        <v>14</v>
      </c>
      <c r="N61" s="1" t="s">
        <v>14</v>
      </c>
      <c r="O61" s="1" t="s">
        <v>68</v>
      </c>
      <c r="P61" s="1" t="s">
        <v>14</v>
      </c>
      <c r="Q61" s="1" t="s">
        <v>66</v>
      </c>
      <c r="R61" s="22">
        <v>139</v>
      </c>
      <c r="S61" s="22" t="s">
        <v>14</v>
      </c>
      <c r="T61" s="22">
        <v>139</v>
      </c>
      <c r="U61" s="22">
        <v>6</v>
      </c>
      <c r="V61" s="22">
        <v>275</v>
      </c>
      <c r="W61" s="27">
        <f t="shared" si="0"/>
        <v>25.272727272727273</v>
      </c>
      <c r="X61" s="23">
        <v>137.5</v>
      </c>
      <c r="Y61" s="23">
        <v>162.52000000000001</v>
      </c>
      <c r="Z61" s="23">
        <v>0.84604971695791287</v>
      </c>
      <c r="AA61" s="27">
        <f t="shared" si="1"/>
        <v>65.00800000000001</v>
      </c>
    </row>
    <row r="62" spans="1:27" x14ac:dyDescent="0.25">
      <c r="A62" s="7">
        <v>61</v>
      </c>
      <c r="B62" s="1" t="s">
        <v>182</v>
      </c>
      <c r="C62" s="1" t="s">
        <v>10</v>
      </c>
      <c r="D62" s="7">
        <v>66</v>
      </c>
      <c r="E62" s="7" t="s">
        <v>0</v>
      </c>
      <c r="F62" s="7">
        <v>8</v>
      </c>
      <c r="G62" s="14" t="s">
        <v>12</v>
      </c>
      <c r="H62" s="1">
        <v>8</v>
      </c>
      <c r="I62" s="1" t="s">
        <v>14</v>
      </c>
      <c r="J62" s="1" t="s">
        <v>14</v>
      </c>
      <c r="K62" s="16">
        <v>1</v>
      </c>
      <c r="L62" s="14">
        <v>1</v>
      </c>
      <c r="M62" s="1" t="s">
        <v>14</v>
      </c>
      <c r="N62" s="1" t="s">
        <v>14</v>
      </c>
      <c r="O62" s="1" t="s">
        <v>66</v>
      </c>
      <c r="P62" s="1" t="s">
        <v>14</v>
      </c>
      <c r="Q62" s="1" t="s">
        <v>66</v>
      </c>
      <c r="R62" s="22"/>
      <c r="S62" s="22" t="s">
        <v>15</v>
      </c>
      <c r="T62" s="22" t="s">
        <v>15</v>
      </c>
      <c r="U62" s="22" t="s">
        <v>15</v>
      </c>
      <c r="V62" s="22"/>
      <c r="W62" s="27"/>
      <c r="X62" s="22"/>
      <c r="Y62" s="23"/>
      <c r="Z62" s="23"/>
      <c r="AA62" s="27"/>
    </row>
    <row r="63" spans="1:27" x14ac:dyDescent="0.25">
      <c r="A63" s="7">
        <v>62</v>
      </c>
      <c r="B63" s="1" t="s">
        <v>183</v>
      </c>
      <c r="C63" s="1" t="s">
        <v>10</v>
      </c>
      <c r="D63" s="7">
        <v>77</v>
      </c>
      <c r="E63" s="7" t="s">
        <v>0</v>
      </c>
      <c r="F63" s="7">
        <v>47</v>
      </c>
      <c r="G63" s="14" t="s">
        <v>98</v>
      </c>
      <c r="H63" s="1">
        <v>9</v>
      </c>
      <c r="I63" s="1" t="s">
        <v>14</v>
      </c>
      <c r="J63" s="1" t="s">
        <v>14</v>
      </c>
      <c r="K63" s="16">
        <v>2</v>
      </c>
      <c r="L63" s="14">
        <v>2</v>
      </c>
      <c r="M63" s="1" t="s">
        <v>13</v>
      </c>
      <c r="N63" s="1" t="s">
        <v>14</v>
      </c>
      <c r="O63" s="1" t="s">
        <v>67</v>
      </c>
      <c r="P63" s="1" t="s">
        <v>14</v>
      </c>
      <c r="Q63" s="1" t="s">
        <v>67</v>
      </c>
      <c r="R63" s="22">
        <v>300</v>
      </c>
      <c r="S63" s="22" t="s">
        <v>14</v>
      </c>
      <c r="T63" s="22">
        <v>300</v>
      </c>
      <c r="U63" s="22">
        <v>7</v>
      </c>
      <c r="V63" s="22">
        <v>280</v>
      </c>
      <c r="W63" s="27">
        <f t="shared" si="0"/>
        <v>54.545454545454547</v>
      </c>
      <c r="X63" s="23">
        <v>140</v>
      </c>
      <c r="Y63" s="23">
        <v>194</v>
      </c>
      <c r="Z63" s="23">
        <v>0.72164948453608246</v>
      </c>
      <c r="AA63" s="27">
        <f t="shared" si="1"/>
        <v>97</v>
      </c>
    </row>
    <row r="64" spans="1:27" x14ac:dyDescent="0.25">
      <c r="A64" s="7">
        <v>63</v>
      </c>
      <c r="B64" s="1" t="s">
        <v>184</v>
      </c>
      <c r="C64" s="1" t="s">
        <v>10</v>
      </c>
      <c r="D64" s="7">
        <v>59</v>
      </c>
      <c r="E64" s="7" t="s">
        <v>0</v>
      </c>
      <c r="F64" s="7">
        <v>17</v>
      </c>
      <c r="G64" s="14" t="s">
        <v>12</v>
      </c>
      <c r="H64" s="1">
        <v>6</v>
      </c>
      <c r="I64" s="1" t="s">
        <v>14</v>
      </c>
      <c r="J64" s="1" t="s">
        <v>13</v>
      </c>
      <c r="K64" s="16">
        <v>1</v>
      </c>
      <c r="L64" s="14">
        <v>1</v>
      </c>
      <c r="M64" s="1" t="s">
        <v>14</v>
      </c>
      <c r="N64" s="1" t="s">
        <v>14</v>
      </c>
      <c r="O64" s="1" t="s">
        <v>66</v>
      </c>
      <c r="P64" s="1" t="s">
        <v>13</v>
      </c>
      <c r="Q64" s="1" t="s">
        <v>15</v>
      </c>
      <c r="R64" s="22">
        <v>20</v>
      </c>
      <c r="S64" s="22" t="s">
        <v>14</v>
      </c>
      <c r="T64" s="22">
        <v>20</v>
      </c>
      <c r="U64" s="22">
        <v>5</v>
      </c>
      <c r="V64" s="22"/>
      <c r="W64" s="27">
        <f t="shared" si="0"/>
        <v>3.6363636363636362</v>
      </c>
      <c r="X64" s="22"/>
      <c r="Y64" s="23">
        <v>3.5999999999999996</v>
      </c>
      <c r="Z64" s="23">
        <v>0</v>
      </c>
      <c r="AA64" s="27">
        <f>Y64/L64</f>
        <v>3.5999999999999996</v>
      </c>
    </row>
    <row r="65" spans="1:27" x14ac:dyDescent="0.25">
      <c r="A65" s="7">
        <v>64</v>
      </c>
      <c r="B65" s="1" t="s">
        <v>185</v>
      </c>
      <c r="C65" s="1" t="s">
        <v>10</v>
      </c>
      <c r="D65" s="7">
        <v>61</v>
      </c>
      <c r="E65" s="7" t="s">
        <v>0</v>
      </c>
      <c r="F65" s="7">
        <v>17</v>
      </c>
      <c r="G65" s="14" t="s">
        <v>98</v>
      </c>
      <c r="H65" s="1">
        <v>9</v>
      </c>
      <c r="I65" s="1" t="s">
        <v>14</v>
      </c>
      <c r="J65" s="1" t="s">
        <v>13</v>
      </c>
      <c r="K65" s="16">
        <v>1</v>
      </c>
      <c r="L65" s="14">
        <v>1</v>
      </c>
      <c r="M65" s="1" t="s">
        <v>14</v>
      </c>
      <c r="N65" s="1" t="s">
        <v>14</v>
      </c>
      <c r="O65" s="1" t="s">
        <v>72</v>
      </c>
      <c r="P65" s="1" t="s">
        <v>13</v>
      </c>
      <c r="Q65" s="1" t="s">
        <v>15</v>
      </c>
      <c r="R65" s="22">
        <v>50</v>
      </c>
      <c r="S65" s="22" t="s">
        <v>14</v>
      </c>
      <c r="T65" s="22">
        <v>50</v>
      </c>
      <c r="U65" s="22">
        <v>5</v>
      </c>
      <c r="V65" s="22">
        <v>50</v>
      </c>
      <c r="W65" s="27">
        <f t="shared" si="0"/>
        <v>9.0909090909090917</v>
      </c>
      <c r="X65" s="23">
        <v>25</v>
      </c>
      <c r="Y65" s="23">
        <v>34</v>
      </c>
      <c r="Z65" s="23">
        <v>0.73529411764705888</v>
      </c>
      <c r="AA65" s="27">
        <f t="shared" si="1"/>
        <v>34</v>
      </c>
    </row>
    <row r="66" spans="1:27" x14ac:dyDescent="0.25">
      <c r="A66" s="7">
        <v>65</v>
      </c>
      <c r="B66" s="1" t="s">
        <v>186</v>
      </c>
      <c r="C66" s="1" t="s">
        <v>10</v>
      </c>
      <c r="D66" s="7">
        <v>58</v>
      </c>
      <c r="E66" s="7" t="s">
        <v>0</v>
      </c>
      <c r="F66" s="7">
        <v>17</v>
      </c>
      <c r="G66" s="14" t="s">
        <v>97</v>
      </c>
      <c r="H66" s="1">
        <v>9</v>
      </c>
      <c r="I66" s="1" t="s">
        <v>14</v>
      </c>
      <c r="J66" s="1" t="s">
        <v>13</v>
      </c>
      <c r="K66" s="16">
        <v>1.5</v>
      </c>
      <c r="L66" s="14">
        <v>1.5</v>
      </c>
      <c r="M66" s="1" t="s">
        <v>14</v>
      </c>
      <c r="N66" s="1" t="s">
        <v>14</v>
      </c>
      <c r="O66" s="1" t="s">
        <v>72</v>
      </c>
      <c r="P66" s="1" t="s">
        <v>13</v>
      </c>
      <c r="Q66" s="1" t="s">
        <v>15</v>
      </c>
      <c r="R66" s="22">
        <v>150</v>
      </c>
      <c r="S66" s="22" t="s">
        <v>14</v>
      </c>
      <c r="T66" s="22">
        <v>150</v>
      </c>
      <c r="U66" s="22">
        <v>6</v>
      </c>
      <c r="V66" s="22">
        <v>60</v>
      </c>
      <c r="W66" s="27">
        <f t="shared" si="0"/>
        <v>27.272727272727273</v>
      </c>
      <c r="X66" s="23">
        <v>30</v>
      </c>
      <c r="Y66" s="23">
        <v>57</v>
      </c>
      <c r="Z66" s="23">
        <v>0.52631578947368418</v>
      </c>
      <c r="AA66" s="27">
        <f t="shared" si="1"/>
        <v>38</v>
      </c>
    </row>
    <row r="67" spans="1:27" x14ac:dyDescent="0.25">
      <c r="A67" s="7">
        <v>66</v>
      </c>
      <c r="B67" s="1" t="s">
        <v>187</v>
      </c>
      <c r="C67" s="1" t="s">
        <v>10</v>
      </c>
      <c r="D67" s="7">
        <v>72</v>
      </c>
      <c r="E67" s="7" t="s">
        <v>0</v>
      </c>
      <c r="F67" s="7">
        <v>27</v>
      </c>
      <c r="G67" s="14" t="s">
        <v>12</v>
      </c>
      <c r="H67" s="1">
        <v>3</v>
      </c>
      <c r="I67" s="1" t="s">
        <v>13</v>
      </c>
      <c r="J67" s="1" t="s">
        <v>13</v>
      </c>
      <c r="K67" s="16">
        <v>2</v>
      </c>
      <c r="L67" s="14">
        <v>2</v>
      </c>
      <c r="M67" s="1" t="s">
        <v>14</v>
      </c>
      <c r="N67" s="1" t="s">
        <v>14</v>
      </c>
      <c r="O67" s="1" t="s">
        <v>68</v>
      </c>
      <c r="P67" s="1" t="s">
        <v>14</v>
      </c>
      <c r="Q67" s="1" t="s">
        <v>68</v>
      </c>
      <c r="R67" s="22">
        <v>175</v>
      </c>
      <c r="S67" s="22" t="s">
        <v>14</v>
      </c>
      <c r="T67" s="22">
        <v>175</v>
      </c>
      <c r="U67" s="22"/>
      <c r="V67" s="22">
        <v>180</v>
      </c>
      <c r="W67" s="27">
        <f t="shared" ref="W67:W130" si="2">R67/5.5</f>
        <v>31.818181818181817</v>
      </c>
      <c r="X67" s="23">
        <v>90</v>
      </c>
      <c r="Y67" s="23">
        <v>121.5</v>
      </c>
      <c r="Z67" s="23">
        <v>0.7407407407407407</v>
      </c>
      <c r="AA67" s="27">
        <f t="shared" ref="AA67:AA130" si="3">Y67/L67</f>
        <v>60.75</v>
      </c>
    </row>
    <row r="68" spans="1:27" x14ac:dyDescent="0.25">
      <c r="A68" s="7">
        <v>67</v>
      </c>
      <c r="B68" s="1" t="s">
        <v>188</v>
      </c>
      <c r="C68" s="1" t="s">
        <v>10</v>
      </c>
      <c r="D68" s="7">
        <v>66</v>
      </c>
      <c r="E68" s="7" t="s">
        <v>0</v>
      </c>
      <c r="F68" s="7">
        <v>27</v>
      </c>
      <c r="G68" s="14" t="s">
        <v>97</v>
      </c>
      <c r="H68" s="1">
        <v>9</v>
      </c>
      <c r="I68" s="1" t="s">
        <v>14</v>
      </c>
      <c r="J68" s="1" t="s">
        <v>13</v>
      </c>
      <c r="K68" s="16">
        <v>0.75</v>
      </c>
      <c r="L68" s="14">
        <v>0.75</v>
      </c>
      <c r="M68" s="1" t="s">
        <v>14</v>
      </c>
      <c r="N68" s="1" t="s">
        <v>14</v>
      </c>
      <c r="O68" s="1" t="s">
        <v>72</v>
      </c>
      <c r="P68" s="1" t="s">
        <v>13</v>
      </c>
      <c r="Q68" s="1" t="s">
        <v>15</v>
      </c>
      <c r="R68" s="22">
        <v>365</v>
      </c>
      <c r="S68" s="22" t="s">
        <v>14</v>
      </c>
      <c r="T68" s="22">
        <v>365</v>
      </c>
      <c r="U68" s="22">
        <v>6</v>
      </c>
      <c r="V68" s="22">
        <v>120</v>
      </c>
      <c r="W68" s="27">
        <f t="shared" si="2"/>
        <v>66.36363636363636</v>
      </c>
      <c r="X68" s="23">
        <v>60</v>
      </c>
      <c r="Y68" s="23">
        <v>125.7</v>
      </c>
      <c r="Z68" s="23">
        <v>0.47732696897374699</v>
      </c>
      <c r="AA68" s="27">
        <f t="shared" si="3"/>
        <v>167.6</v>
      </c>
    </row>
    <row r="69" spans="1:27" x14ac:dyDescent="0.25">
      <c r="A69" s="7">
        <v>68</v>
      </c>
      <c r="B69" s="1" t="s">
        <v>189</v>
      </c>
      <c r="C69" s="1" t="s">
        <v>10</v>
      </c>
      <c r="D69" s="7">
        <v>61</v>
      </c>
      <c r="E69" s="7" t="s">
        <v>0</v>
      </c>
      <c r="F69" s="7">
        <v>46</v>
      </c>
      <c r="G69" s="14" t="s">
        <v>98</v>
      </c>
      <c r="H69" s="1">
        <v>9</v>
      </c>
      <c r="I69" s="1" t="s">
        <v>14</v>
      </c>
      <c r="J69" s="1" t="s">
        <v>14</v>
      </c>
      <c r="K69" s="16">
        <v>1</v>
      </c>
      <c r="L69" s="14">
        <v>1</v>
      </c>
      <c r="M69" s="1" t="s">
        <v>14</v>
      </c>
      <c r="N69" s="1" t="s">
        <v>14</v>
      </c>
      <c r="O69" s="1" t="s">
        <v>66</v>
      </c>
      <c r="P69" s="1" t="s">
        <v>14</v>
      </c>
      <c r="Q69" s="1" t="s">
        <v>72</v>
      </c>
      <c r="R69" s="22">
        <v>40</v>
      </c>
      <c r="S69" s="22" t="s">
        <v>14</v>
      </c>
      <c r="T69" s="22">
        <v>40</v>
      </c>
      <c r="U69" s="22">
        <v>5</v>
      </c>
      <c r="V69" s="22">
        <v>60</v>
      </c>
      <c r="W69" s="27">
        <f t="shared" si="2"/>
        <v>7.2727272727272725</v>
      </c>
      <c r="X69" s="23">
        <v>30</v>
      </c>
      <c r="Y69" s="23">
        <v>37.200000000000003</v>
      </c>
      <c r="Z69" s="23">
        <v>0.80645161290322576</v>
      </c>
      <c r="AA69" s="27">
        <f t="shared" si="3"/>
        <v>37.200000000000003</v>
      </c>
    </row>
    <row r="70" spans="1:27" x14ac:dyDescent="0.25">
      <c r="A70" s="7">
        <v>69</v>
      </c>
      <c r="B70" s="1" t="s">
        <v>190</v>
      </c>
      <c r="C70" s="1" t="s">
        <v>10</v>
      </c>
      <c r="D70" s="7">
        <v>76</v>
      </c>
      <c r="E70" s="7" t="s">
        <v>0</v>
      </c>
      <c r="F70" s="7">
        <v>36</v>
      </c>
      <c r="G70" s="14" t="s">
        <v>12</v>
      </c>
      <c r="H70" s="1">
        <v>7</v>
      </c>
      <c r="I70" s="1" t="s">
        <v>14</v>
      </c>
      <c r="J70" s="1" t="s">
        <v>13</v>
      </c>
      <c r="K70" s="16">
        <v>1.5</v>
      </c>
      <c r="L70" s="14">
        <v>1.5</v>
      </c>
      <c r="M70" s="1" t="s">
        <v>14</v>
      </c>
      <c r="N70" s="1" t="s">
        <v>14</v>
      </c>
      <c r="O70" s="1" t="s">
        <v>72</v>
      </c>
      <c r="P70" s="1" t="s">
        <v>14</v>
      </c>
      <c r="Q70" s="1" t="s">
        <v>66</v>
      </c>
      <c r="R70" s="22">
        <v>50</v>
      </c>
      <c r="S70" s="22" t="s">
        <v>14</v>
      </c>
      <c r="T70" s="22">
        <v>50</v>
      </c>
      <c r="U70" s="22">
        <v>5</v>
      </c>
      <c r="V70" s="22">
        <v>60</v>
      </c>
      <c r="W70" s="27">
        <f t="shared" si="2"/>
        <v>9.0909090909090917</v>
      </c>
      <c r="X70" s="23">
        <v>30</v>
      </c>
      <c r="Y70" s="23">
        <v>39</v>
      </c>
      <c r="Z70" s="23">
        <v>0.76923076923076927</v>
      </c>
      <c r="AA70" s="27">
        <f t="shared" si="3"/>
        <v>26</v>
      </c>
    </row>
    <row r="71" spans="1:27" x14ac:dyDescent="0.25">
      <c r="A71" s="7">
        <v>70</v>
      </c>
      <c r="B71" s="1" t="s">
        <v>191</v>
      </c>
      <c r="C71" s="1" t="s">
        <v>10</v>
      </c>
      <c r="D71" s="7">
        <v>54</v>
      </c>
      <c r="E71" s="7" t="s">
        <v>0</v>
      </c>
      <c r="F71" s="7">
        <v>19</v>
      </c>
      <c r="G71" s="14" t="s">
        <v>100</v>
      </c>
      <c r="H71" s="1">
        <v>8</v>
      </c>
      <c r="I71" s="1" t="s">
        <v>14</v>
      </c>
      <c r="J71" s="1" t="s">
        <v>14</v>
      </c>
      <c r="K71" s="16">
        <v>6</v>
      </c>
      <c r="L71" s="14">
        <v>5</v>
      </c>
      <c r="M71" s="1" t="s">
        <v>14</v>
      </c>
      <c r="N71" s="1" t="s">
        <v>14</v>
      </c>
      <c r="O71" s="1" t="s">
        <v>72</v>
      </c>
      <c r="P71" s="1" t="s">
        <v>14</v>
      </c>
      <c r="Q71" s="1" t="s">
        <v>66</v>
      </c>
      <c r="R71" s="22">
        <v>300</v>
      </c>
      <c r="S71" s="22" t="s">
        <v>14</v>
      </c>
      <c r="T71" s="22">
        <v>180</v>
      </c>
      <c r="U71" s="22">
        <v>5</v>
      </c>
      <c r="V71" s="22">
        <v>120</v>
      </c>
      <c r="W71" s="27">
        <f t="shared" si="2"/>
        <v>54.545454545454547</v>
      </c>
      <c r="X71" s="23">
        <v>60</v>
      </c>
      <c r="Y71" s="23">
        <v>114</v>
      </c>
      <c r="Z71" s="23">
        <v>0.52631578947368418</v>
      </c>
      <c r="AA71" s="27">
        <f t="shared" si="3"/>
        <v>22.8</v>
      </c>
    </row>
    <row r="72" spans="1:27" x14ac:dyDescent="0.25">
      <c r="A72" s="7">
        <v>71</v>
      </c>
      <c r="B72" s="1" t="s">
        <v>192</v>
      </c>
      <c r="C72" s="1" t="s">
        <v>10</v>
      </c>
      <c r="D72" s="7">
        <v>74</v>
      </c>
      <c r="E72" s="7" t="s">
        <v>0</v>
      </c>
      <c r="F72" s="7">
        <v>49</v>
      </c>
      <c r="G72" s="14" t="s">
        <v>97</v>
      </c>
      <c r="H72" s="1">
        <v>7</v>
      </c>
      <c r="I72" s="1" t="s">
        <v>14</v>
      </c>
      <c r="J72" s="1" t="s">
        <v>13</v>
      </c>
      <c r="K72" s="16">
        <v>4</v>
      </c>
      <c r="L72" s="14">
        <v>4</v>
      </c>
      <c r="M72" s="1" t="s">
        <v>14</v>
      </c>
      <c r="N72" s="1" t="s">
        <v>14</v>
      </c>
      <c r="O72" s="1" t="s">
        <v>72</v>
      </c>
      <c r="P72" s="1" t="s">
        <v>13</v>
      </c>
      <c r="Q72" s="1" t="s">
        <v>15</v>
      </c>
      <c r="R72" s="22">
        <v>340</v>
      </c>
      <c r="S72" s="22" t="s">
        <v>13</v>
      </c>
      <c r="T72" s="22" t="s">
        <v>15</v>
      </c>
      <c r="U72" s="22" t="s">
        <v>15</v>
      </c>
      <c r="V72" s="22">
        <v>240</v>
      </c>
      <c r="W72" s="27">
        <f t="shared" si="2"/>
        <v>61.81818181818182</v>
      </c>
      <c r="X72" s="23">
        <v>120</v>
      </c>
      <c r="Y72" s="23">
        <v>181.2</v>
      </c>
      <c r="Z72" s="23">
        <v>0.66225165562913912</v>
      </c>
      <c r="AA72" s="27">
        <f t="shared" si="3"/>
        <v>45.3</v>
      </c>
    </row>
    <row r="73" spans="1:27" x14ac:dyDescent="0.25">
      <c r="A73" s="7">
        <v>72</v>
      </c>
      <c r="B73" s="1" t="s">
        <v>193</v>
      </c>
      <c r="C73" s="1" t="s">
        <v>11</v>
      </c>
      <c r="D73" s="7">
        <v>71</v>
      </c>
      <c r="E73" s="7" t="s">
        <v>0</v>
      </c>
      <c r="F73" s="7">
        <v>15</v>
      </c>
      <c r="G73" s="14" t="s">
        <v>97</v>
      </c>
      <c r="H73" s="1">
        <v>5</v>
      </c>
      <c r="I73" s="1" t="s">
        <v>13</v>
      </c>
      <c r="J73" s="1" t="s">
        <v>13</v>
      </c>
      <c r="K73" s="16">
        <v>2</v>
      </c>
      <c r="L73" s="14">
        <v>1</v>
      </c>
      <c r="M73" s="1" t="s">
        <v>14</v>
      </c>
      <c r="N73" s="1" t="s">
        <v>14</v>
      </c>
      <c r="O73" s="1" t="s">
        <v>72</v>
      </c>
      <c r="P73" s="1" t="s">
        <v>13</v>
      </c>
      <c r="Q73" s="1" t="s">
        <v>15</v>
      </c>
      <c r="R73" s="22"/>
      <c r="S73" s="22" t="s">
        <v>15</v>
      </c>
      <c r="T73" s="22" t="s">
        <v>15</v>
      </c>
      <c r="U73" s="22" t="s">
        <v>15</v>
      </c>
      <c r="V73" s="22"/>
      <c r="W73" s="27"/>
      <c r="X73" s="23"/>
      <c r="Y73" s="23"/>
      <c r="Z73" s="23"/>
      <c r="AA73" s="27"/>
    </row>
    <row r="74" spans="1:27" x14ac:dyDescent="0.25">
      <c r="A74" s="7">
        <v>73</v>
      </c>
      <c r="B74" s="1" t="s">
        <v>194</v>
      </c>
      <c r="C74" s="1" t="s">
        <v>10</v>
      </c>
      <c r="D74" s="7">
        <v>42</v>
      </c>
      <c r="E74" s="7" t="s">
        <v>0</v>
      </c>
      <c r="F74" s="7">
        <v>45</v>
      </c>
      <c r="G74" s="14" t="s">
        <v>100</v>
      </c>
      <c r="H74" s="1">
        <v>4</v>
      </c>
      <c r="I74" s="1" t="s">
        <v>13</v>
      </c>
      <c r="J74" s="1" t="s">
        <v>14</v>
      </c>
      <c r="K74" s="16">
        <v>2</v>
      </c>
      <c r="L74" s="14">
        <v>1.5</v>
      </c>
      <c r="M74" s="1" t="s">
        <v>14</v>
      </c>
      <c r="N74" s="1" t="s">
        <v>14</v>
      </c>
      <c r="O74" s="1" t="s">
        <v>68</v>
      </c>
      <c r="P74" s="1" t="s">
        <v>14</v>
      </c>
      <c r="Q74" s="1" t="s">
        <v>66</v>
      </c>
      <c r="R74" s="22">
        <v>1146</v>
      </c>
      <c r="S74" s="22" t="s">
        <v>14</v>
      </c>
      <c r="T74" s="22">
        <v>1146</v>
      </c>
      <c r="U74" s="22">
        <v>7</v>
      </c>
      <c r="V74" s="22">
        <v>300</v>
      </c>
      <c r="W74" s="27">
        <f t="shared" si="2"/>
        <v>208.36363636363637</v>
      </c>
      <c r="X74" s="23">
        <v>150</v>
      </c>
      <c r="Y74" s="23">
        <v>356.28</v>
      </c>
      <c r="Z74" s="23">
        <v>0.42101717750084205</v>
      </c>
      <c r="AA74" s="27">
        <f t="shared" si="3"/>
        <v>237.51999999999998</v>
      </c>
    </row>
    <row r="75" spans="1:27" x14ac:dyDescent="0.25">
      <c r="A75" s="7">
        <v>74</v>
      </c>
      <c r="B75" s="1" t="s">
        <v>195</v>
      </c>
      <c r="C75" s="1" t="s">
        <v>11</v>
      </c>
      <c r="D75" s="7">
        <v>38</v>
      </c>
      <c r="E75" s="7" t="s">
        <v>0</v>
      </c>
      <c r="F75" s="7">
        <v>15</v>
      </c>
      <c r="G75" s="14" t="s">
        <v>98</v>
      </c>
      <c r="H75" s="1">
        <v>7</v>
      </c>
      <c r="I75" s="1" t="s">
        <v>14</v>
      </c>
      <c r="J75" s="1" t="s">
        <v>14</v>
      </c>
      <c r="K75" s="16">
        <v>2.5</v>
      </c>
      <c r="L75" s="14">
        <v>1.5</v>
      </c>
      <c r="M75" s="1" t="s">
        <v>14</v>
      </c>
      <c r="N75" s="1" t="s">
        <v>14</v>
      </c>
      <c r="O75" s="1" t="s">
        <v>67</v>
      </c>
      <c r="P75" s="1" t="s">
        <v>14</v>
      </c>
      <c r="Q75" s="1" t="s">
        <v>66</v>
      </c>
      <c r="R75" s="22">
        <v>400</v>
      </c>
      <c r="S75" s="22" t="s">
        <v>14</v>
      </c>
      <c r="T75" s="22">
        <v>400</v>
      </c>
      <c r="U75" s="22">
        <v>9</v>
      </c>
      <c r="V75" s="22">
        <v>500</v>
      </c>
      <c r="W75" s="27">
        <f t="shared" si="2"/>
        <v>72.727272727272734</v>
      </c>
      <c r="X75" s="23">
        <v>250</v>
      </c>
      <c r="Y75" s="23">
        <v>322</v>
      </c>
      <c r="Z75" s="23">
        <v>0.77639751552795033</v>
      </c>
      <c r="AA75" s="27">
        <f t="shared" si="3"/>
        <v>214.66666666666666</v>
      </c>
    </row>
    <row r="76" spans="1:27" x14ac:dyDescent="0.25">
      <c r="A76" s="7">
        <v>75</v>
      </c>
      <c r="B76" s="1" t="s">
        <v>196</v>
      </c>
      <c r="C76" s="1" t="s">
        <v>10</v>
      </c>
      <c r="D76" s="7">
        <v>62</v>
      </c>
      <c r="E76" s="7" t="s">
        <v>0</v>
      </c>
      <c r="F76" s="7">
        <v>24</v>
      </c>
      <c r="G76" s="14" t="s">
        <v>98</v>
      </c>
      <c r="H76" s="1">
        <v>12</v>
      </c>
      <c r="I76" s="1" t="s">
        <v>13</v>
      </c>
      <c r="J76" s="1" t="s">
        <v>13</v>
      </c>
      <c r="K76" s="16">
        <v>0.5</v>
      </c>
      <c r="L76" s="14">
        <v>0.5</v>
      </c>
      <c r="M76" s="1" t="s">
        <v>14</v>
      </c>
      <c r="N76" s="1" t="s">
        <v>14</v>
      </c>
      <c r="O76" s="1" t="s">
        <v>72</v>
      </c>
      <c r="P76" s="1" t="s">
        <v>13</v>
      </c>
      <c r="Q76" s="1" t="s">
        <v>15</v>
      </c>
      <c r="R76" s="22">
        <v>995</v>
      </c>
      <c r="S76" s="22" t="s">
        <v>14</v>
      </c>
      <c r="T76" s="22">
        <v>995</v>
      </c>
      <c r="U76" s="22">
        <v>7</v>
      </c>
      <c r="V76" s="22">
        <v>200</v>
      </c>
      <c r="W76" s="27">
        <f t="shared" si="2"/>
        <v>180.90909090909091</v>
      </c>
      <c r="X76" s="23">
        <v>100</v>
      </c>
      <c r="Y76" s="23">
        <v>279.10000000000002</v>
      </c>
      <c r="Z76" s="23">
        <v>0.35829451809387314</v>
      </c>
      <c r="AA76" s="27">
        <f t="shared" si="3"/>
        <v>558.20000000000005</v>
      </c>
    </row>
    <row r="77" spans="1:27" x14ac:dyDescent="0.25">
      <c r="A77" s="7">
        <v>76</v>
      </c>
      <c r="B77" s="1" t="s">
        <v>197</v>
      </c>
      <c r="C77" s="1" t="s">
        <v>10</v>
      </c>
      <c r="D77" s="7">
        <v>68</v>
      </c>
      <c r="E77" s="7" t="s">
        <v>0</v>
      </c>
      <c r="F77" s="7">
        <v>46</v>
      </c>
      <c r="G77" s="14" t="s">
        <v>98</v>
      </c>
      <c r="H77" s="1">
        <v>5</v>
      </c>
      <c r="I77" s="1" t="s">
        <v>13</v>
      </c>
      <c r="J77" s="1" t="s">
        <v>14</v>
      </c>
      <c r="K77" s="16">
        <v>5</v>
      </c>
      <c r="L77" s="14">
        <v>3</v>
      </c>
      <c r="M77" s="1" t="s">
        <v>14</v>
      </c>
      <c r="N77" s="1" t="s">
        <v>14</v>
      </c>
      <c r="O77" s="1" t="s">
        <v>67</v>
      </c>
      <c r="P77" s="1" t="s">
        <v>14</v>
      </c>
      <c r="Q77" s="1" t="s">
        <v>66</v>
      </c>
      <c r="R77" s="22">
        <v>1565.5</v>
      </c>
      <c r="S77" s="22" t="s">
        <v>14</v>
      </c>
      <c r="T77" s="22">
        <v>1565.5</v>
      </c>
      <c r="U77" s="22">
        <v>7</v>
      </c>
      <c r="V77" s="22">
        <f>25*50</f>
        <v>1250</v>
      </c>
      <c r="W77" s="27">
        <f t="shared" si="2"/>
        <v>284.63636363636363</v>
      </c>
      <c r="X77" s="23">
        <v>625</v>
      </c>
      <c r="Y77" s="23">
        <v>906.79</v>
      </c>
      <c r="Z77" s="23">
        <v>0.68924447777324416</v>
      </c>
      <c r="AA77" s="27">
        <f t="shared" si="3"/>
        <v>302.26333333333332</v>
      </c>
    </row>
    <row r="78" spans="1:27" x14ac:dyDescent="0.25">
      <c r="A78" s="7">
        <v>77</v>
      </c>
      <c r="B78" s="1" t="s">
        <v>198</v>
      </c>
      <c r="C78" s="1" t="s">
        <v>10</v>
      </c>
      <c r="D78" s="7">
        <v>75</v>
      </c>
      <c r="E78" s="7" t="s">
        <v>0</v>
      </c>
      <c r="F78" s="7">
        <v>14</v>
      </c>
      <c r="G78" s="14" t="s">
        <v>97</v>
      </c>
      <c r="H78" s="1">
        <v>6</v>
      </c>
      <c r="I78" s="1" t="s">
        <v>14</v>
      </c>
      <c r="J78" s="1" t="s">
        <v>13</v>
      </c>
      <c r="K78" s="16">
        <v>2.5</v>
      </c>
      <c r="L78" s="14">
        <v>1</v>
      </c>
      <c r="M78" s="1" t="s">
        <v>14</v>
      </c>
      <c r="N78" s="1" t="s">
        <v>14</v>
      </c>
      <c r="O78" s="1" t="s">
        <v>68</v>
      </c>
      <c r="P78" s="1" t="s">
        <v>14</v>
      </c>
      <c r="Q78" s="1" t="s">
        <v>66</v>
      </c>
      <c r="R78" s="22">
        <v>173</v>
      </c>
      <c r="S78" s="22" t="s">
        <v>14</v>
      </c>
      <c r="T78" s="22">
        <v>173</v>
      </c>
      <c r="U78" s="22">
        <v>6</v>
      </c>
      <c r="V78" s="22">
        <v>113</v>
      </c>
      <c r="W78" s="27">
        <f t="shared" si="2"/>
        <v>31.454545454545453</v>
      </c>
      <c r="X78" s="23">
        <v>56.5</v>
      </c>
      <c r="Y78" s="23">
        <v>87.64</v>
      </c>
      <c r="Z78" s="23">
        <v>0.64468279324509359</v>
      </c>
      <c r="AA78" s="27">
        <f t="shared" si="3"/>
        <v>87.64</v>
      </c>
    </row>
    <row r="79" spans="1:27" x14ac:dyDescent="0.25">
      <c r="A79" s="7">
        <v>78</v>
      </c>
      <c r="B79" s="1" t="s">
        <v>199</v>
      </c>
      <c r="C79" s="1" t="s">
        <v>10</v>
      </c>
      <c r="D79" s="7">
        <v>46</v>
      </c>
      <c r="E79" s="7" t="s">
        <v>0</v>
      </c>
      <c r="F79" s="7">
        <v>15</v>
      </c>
      <c r="G79" s="14" t="s">
        <v>98</v>
      </c>
      <c r="H79" s="1">
        <v>15</v>
      </c>
      <c r="I79" s="1" t="s">
        <v>14</v>
      </c>
      <c r="J79" s="1" t="s">
        <v>14</v>
      </c>
      <c r="K79" s="16"/>
      <c r="L79" s="14"/>
      <c r="M79" s="1" t="s">
        <v>14</v>
      </c>
      <c r="N79" s="1" t="s">
        <v>14</v>
      </c>
      <c r="O79" s="1" t="s">
        <v>72</v>
      </c>
      <c r="P79" s="1" t="s">
        <v>14</v>
      </c>
      <c r="Q79" s="1" t="s">
        <v>66</v>
      </c>
      <c r="R79" s="22">
        <v>928</v>
      </c>
      <c r="S79" s="22" t="s">
        <v>14</v>
      </c>
      <c r="T79" s="22">
        <v>928</v>
      </c>
      <c r="U79" s="22">
        <v>5</v>
      </c>
      <c r="V79" s="22">
        <v>330</v>
      </c>
      <c r="W79" s="27">
        <f t="shared" si="2"/>
        <v>168.72727272727272</v>
      </c>
      <c r="X79" s="23">
        <v>165</v>
      </c>
      <c r="Y79" s="23">
        <v>332.03999999999996</v>
      </c>
      <c r="Z79" s="23">
        <v>0.49692808095410196</v>
      </c>
      <c r="AA79" s="23"/>
    </row>
    <row r="80" spans="1:27" x14ac:dyDescent="0.25">
      <c r="A80" s="7">
        <v>79</v>
      </c>
      <c r="B80" s="1" t="s">
        <v>200</v>
      </c>
      <c r="C80" s="1" t="s">
        <v>10</v>
      </c>
      <c r="D80" s="7">
        <v>78</v>
      </c>
      <c r="E80" s="7" t="s">
        <v>0</v>
      </c>
      <c r="F80" s="7">
        <v>17</v>
      </c>
      <c r="G80" s="14" t="s">
        <v>97</v>
      </c>
      <c r="H80" s="1">
        <v>10</v>
      </c>
      <c r="I80" s="1" t="s">
        <v>14</v>
      </c>
      <c r="J80" s="1" t="s">
        <v>13</v>
      </c>
      <c r="K80" s="16">
        <v>10</v>
      </c>
      <c r="L80" s="14">
        <v>8</v>
      </c>
      <c r="M80" s="1" t="s">
        <v>14</v>
      </c>
      <c r="N80" s="1" t="s">
        <v>14</v>
      </c>
      <c r="O80" s="1" t="s">
        <v>66</v>
      </c>
      <c r="P80" s="1" t="s">
        <v>13</v>
      </c>
      <c r="Q80" s="1" t="s">
        <v>15</v>
      </c>
      <c r="R80" s="22">
        <v>800</v>
      </c>
      <c r="S80" s="22" t="s">
        <v>14</v>
      </c>
      <c r="T80" s="22">
        <v>800</v>
      </c>
      <c r="U80" s="22">
        <v>7</v>
      </c>
      <c r="V80" s="22">
        <v>60</v>
      </c>
      <c r="W80" s="27">
        <f t="shared" si="2"/>
        <v>145.45454545454547</v>
      </c>
      <c r="X80" s="23">
        <v>30</v>
      </c>
      <c r="Y80" s="23">
        <v>174</v>
      </c>
      <c r="Z80" s="23">
        <v>0.17241379310344829</v>
      </c>
      <c r="AA80" s="27">
        <f t="shared" si="3"/>
        <v>21.75</v>
      </c>
    </row>
    <row r="81" spans="1:27" x14ac:dyDescent="0.25">
      <c r="A81" s="7">
        <v>80</v>
      </c>
      <c r="B81" s="1" t="s">
        <v>201</v>
      </c>
      <c r="C81" s="1" t="s">
        <v>10</v>
      </c>
      <c r="D81" s="7"/>
      <c r="E81" s="7" t="s">
        <v>0</v>
      </c>
      <c r="F81" s="7">
        <v>17</v>
      </c>
      <c r="G81" s="14" t="s">
        <v>98</v>
      </c>
      <c r="H81" s="1">
        <v>6</v>
      </c>
      <c r="I81" s="1" t="s">
        <v>14</v>
      </c>
      <c r="J81" s="1" t="s">
        <v>14</v>
      </c>
      <c r="K81" s="16">
        <v>3</v>
      </c>
      <c r="L81" s="14">
        <v>1</v>
      </c>
      <c r="M81" s="1" t="s">
        <v>14</v>
      </c>
      <c r="N81" s="1" t="s">
        <v>14</v>
      </c>
      <c r="O81" s="1" t="s">
        <v>74</v>
      </c>
      <c r="P81" s="1" t="s">
        <v>14</v>
      </c>
      <c r="Q81" s="1" t="s">
        <v>66</v>
      </c>
      <c r="R81" s="22">
        <v>520</v>
      </c>
      <c r="S81" s="22" t="s">
        <v>14</v>
      </c>
      <c r="T81" s="22">
        <v>520</v>
      </c>
      <c r="U81" s="22">
        <v>6</v>
      </c>
      <c r="V81" s="22">
        <v>300</v>
      </c>
      <c r="W81" s="27">
        <f t="shared" si="2"/>
        <v>94.545454545454547</v>
      </c>
      <c r="X81" s="23">
        <v>150</v>
      </c>
      <c r="Y81" s="23">
        <v>243.6</v>
      </c>
      <c r="Z81" s="23">
        <v>0.61576354679802958</v>
      </c>
      <c r="AA81" s="27">
        <f t="shared" si="3"/>
        <v>243.6</v>
      </c>
    </row>
    <row r="82" spans="1:27" x14ac:dyDescent="0.25">
      <c r="A82" s="7">
        <v>81</v>
      </c>
      <c r="B82" s="1" t="s">
        <v>202</v>
      </c>
      <c r="C82" s="1" t="s">
        <v>11</v>
      </c>
      <c r="D82" s="7">
        <v>45</v>
      </c>
      <c r="E82" s="7" t="s">
        <v>0</v>
      </c>
      <c r="F82" s="7">
        <v>11</v>
      </c>
      <c r="G82" s="14" t="s">
        <v>98</v>
      </c>
      <c r="H82" s="1">
        <v>5</v>
      </c>
      <c r="I82" s="1" t="s">
        <v>14</v>
      </c>
      <c r="J82" s="1" t="s">
        <v>14</v>
      </c>
      <c r="K82" s="16">
        <v>1.5</v>
      </c>
      <c r="L82" s="14">
        <v>1</v>
      </c>
      <c r="M82" s="1" t="s">
        <v>14</v>
      </c>
      <c r="N82" s="1" t="s">
        <v>14</v>
      </c>
      <c r="O82" s="1" t="s">
        <v>66</v>
      </c>
      <c r="P82" s="1" t="s">
        <v>14</v>
      </c>
      <c r="Q82" s="1" t="s">
        <v>66</v>
      </c>
      <c r="R82" s="22">
        <v>1000</v>
      </c>
      <c r="S82" s="22" t="s">
        <v>14</v>
      </c>
      <c r="T82" s="22">
        <v>1000</v>
      </c>
      <c r="U82" s="22">
        <v>6</v>
      </c>
      <c r="V82" s="22">
        <v>500</v>
      </c>
      <c r="W82" s="27">
        <f t="shared" si="2"/>
        <v>181.81818181818181</v>
      </c>
      <c r="X82" s="23">
        <v>250</v>
      </c>
      <c r="Y82" s="23">
        <v>430</v>
      </c>
      <c r="Z82" s="23">
        <v>0.58139534883720934</v>
      </c>
      <c r="AA82" s="27">
        <f t="shared" si="3"/>
        <v>430</v>
      </c>
    </row>
    <row r="83" spans="1:27" x14ac:dyDescent="0.25">
      <c r="A83" s="7">
        <v>82</v>
      </c>
      <c r="B83" s="1" t="s">
        <v>203</v>
      </c>
      <c r="C83" s="1" t="s">
        <v>10</v>
      </c>
      <c r="D83" s="7">
        <v>52</v>
      </c>
      <c r="E83" s="7" t="s">
        <v>0</v>
      </c>
      <c r="F83" s="7">
        <v>13</v>
      </c>
      <c r="G83" s="14" t="s">
        <v>98</v>
      </c>
      <c r="H83" s="1">
        <v>7</v>
      </c>
      <c r="I83" s="1" t="s">
        <v>14</v>
      </c>
      <c r="J83" s="1" t="s">
        <v>14</v>
      </c>
      <c r="K83" s="16">
        <v>2</v>
      </c>
      <c r="L83" s="14">
        <v>1</v>
      </c>
      <c r="M83" s="1" t="s">
        <v>14</v>
      </c>
      <c r="N83" s="1" t="s">
        <v>14</v>
      </c>
      <c r="O83" s="1" t="s">
        <v>68</v>
      </c>
      <c r="P83" s="1" t="s">
        <v>13</v>
      </c>
      <c r="Q83" s="1" t="s">
        <v>15</v>
      </c>
      <c r="R83" s="22"/>
      <c r="S83" s="22" t="s">
        <v>15</v>
      </c>
      <c r="T83" s="22" t="s">
        <v>15</v>
      </c>
      <c r="U83" s="22" t="s">
        <v>15</v>
      </c>
      <c r="V83" s="22"/>
      <c r="W83" s="27"/>
      <c r="X83" s="22"/>
      <c r="Y83" s="22"/>
      <c r="Z83" s="23"/>
      <c r="AA83" s="27">
        <f t="shared" si="3"/>
        <v>0</v>
      </c>
    </row>
    <row r="84" spans="1:27" x14ac:dyDescent="0.25">
      <c r="A84" s="7">
        <v>83</v>
      </c>
      <c r="B84" s="1" t="s">
        <v>204</v>
      </c>
      <c r="C84" s="1" t="s">
        <v>10</v>
      </c>
      <c r="D84" s="7">
        <v>57</v>
      </c>
      <c r="E84" s="7" t="s">
        <v>0</v>
      </c>
      <c r="F84" s="7">
        <v>14</v>
      </c>
      <c r="G84" s="14" t="s">
        <v>12</v>
      </c>
      <c r="H84" s="1">
        <v>10</v>
      </c>
      <c r="I84" s="1" t="s">
        <v>14</v>
      </c>
      <c r="J84" s="1" t="s">
        <v>13</v>
      </c>
      <c r="K84" s="16">
        <v>1</v>
      </c>
      <c r="L84" s="14">
        <v>1</v>
      </c>
      <c r="M84" s="1" t="s">
        <v>14</v>
      </c>
      <c r="N84" s="1" t="s">
        <v>14</v>
      </c>
      <c r="O84" s="1" t="s">
        <v>66</v>
      </c>
      <c r="P84" s="1" t="s">
        <v>14</v>
      </c>
      <c r="Q84" s="1" t="s">
        <v>68</v>
      </c>
      <c r="R84" s="22">
        <v>324</v>
      </c>
      <c r="S84" s="22" t="s">
        <v>14</v>
      </c>
      <c r="T84" s="22">
        <v>324</v>
      </c>
      <c r="U84" s="22">
        <v>6</v>
      </c>
      <c r="V84" s="22">
        <v>65</v>
      </c>
      <c r="W84" s="27">
        <f t="shared" si="2"/>
        <v>58.909090909090907</v>
      </c>
      <c r="X84" s="23">
        <v>32.5</v>
      </c>
      <c r="Y84" s="23">
        <v>90.82</v>
      </c>
      <c r="Z84" s="23">
        <v>0.35785069367980626</v>
      </c>
      <c r="AA84" s="27">
        <f>Y84/L84</f>
        <v>90.82</v>
      </c>
    </row>
    <row r="85" spans="1:27" x14ac:dyDescent="0.25">
      <c r="A85" s="7">
        <v>84</v>
      </c>
      <c r="B85" s="1" t="s">
        <v>205</v>
      </c>
      <c r="C85" s="1" t="s">
        <v>10</v>
      </c>
      <c r="D85" s="7">
        <v>26</v>
      </c>
      <c r="E85" s="7" t="s">
        <v>0</v>
      </c>
      <c r="F85" s="7">
        <v>8</v>
      </c>
      <c r="G85" s="14" t="s">
        <v>97</v>
      </c>
      <c r="H85" s="1">
        <v>4</v>
      </c>
      <c r="I85" s="1" t="s">
        <v>14</v>
      </c>
      <c r="J85" s="1" t="s">
        <v>14</v>
      </c>
      <c r="K85" s="16">
        <v>2</v>
      </c>
      <c r="L85" s="14">
        <v>1</v>
      </c>
      <c r="M85" s="1" t="s">
        <v>14</v>
      </c>
      <c r="N85" s="1" t="s">
        <v>14</v>
      </c>
      <c r="O85" s="1" t="s">
        <v>68</v>
      </c>
      <c r="P85" s="1" t="s">
        <v>14</v>
      </c>
      <c r="Q85" s="1" t="s">
        <v>66</v>
      </c>
      <c r="R85" s="22">
        <v>200</v>
      </c>
      <c r="S85" s="22" t="s">
        <v>14</v>
      </c>
      <c r="T85" s="22">
        <v>200</v>
      </c>
      <c r="U85" s="22"/>
      <c r="V85" s="22">
        <v>0</v>
      </c>
      <c r="W85" s="27">
        <f t="shared" si="2"/>
        <v>36.363636363636367</v>
      </c>
      <c r="X85" s="22">
        <v>0</v>
      </c>
      <c r="Y85" s="23">
        <v>36</v>
      </c>
      <c r="Z85" s="23">
        <v>0</v>
      </c>
      <c r="AA85" s="27">
        <f t="shared" si="3"/>
        <v>36</v>
      </c>
    </row>
    <row r="86" spans="1:27" x14ac:dyDescent="0.25">
      <c r="A86" s="7">
        <v>85</v>
      </c>
      <c r="B86" s="1" t="s">
        <v>206</v>
      </c>
      <c r="C86" s="7" t="s">
        <v>71</v>
      </c>
      <c r="D86" s="7">
        <v>61</v>
      </c>
      <c r="E86" s="7" t="s">
        <v>56</v>
      </c>
      <c r="F86" s="7">
        <v>47</v>
      </c>
      <c r="G86" s="17" t="s">
        <v>12</v>
      </c>
      <c r="H86" s="7">
        <v>7</v>
      </c>
      <c r="I86" s="7"/>
      <c r="J86" s="7" t="s">
        <v>13</v>
      </c>
      <c r="K86" s="17">
        <v>1</v>
      </c>
      <c r="L86" s="15">
        <v>1</v>
      </c>
      <c r="M86" s="7" t="s">
        <v>60</v>
      </c>
      <c r="N86" s="7" t="s">
        <v>60</v>
      </c>
      <c r="O86" s="7" t="s">
        <v>61</v>
      </c>
      <c r="P86" s="7" t="s">
        <v>14</v>
      </c>
      <c r="Q86" s="7" t="s">
        <v>61</v>
      </c>
      <c r="R86" s="23">
        <v>150</v>
      </c>
      <c r="S86" s="23"/>
      <c r="T86" s="23">
        <v>150</v>
      </c>
      <c r="U86" s="23">
        <v>6</v>
      </c>
      <c r="V86" s="23">
        <v>300</v>
      </c>
      <c r="W86" s="27">
        <f t="shared" si="2"/>
        <v>27.272727272727273</v>
      </c>
      <c r="X86" s="23">
        <v>150</v>
      </c>
      <c r="Y86" s="23">
        <v>177</v>
      </c>
      <c r="Z86" s="23">
        <v>0.84745762711864403</v>
      </c>
      <c r="AA86" s="27">
        <f t="shared" si="3"/>
        <v>177</v>
      </c>
    </row>
    <row r="87" spans="1:27" x14ac:dyDescent="0.25">
      <c r="A87" s="7">
        <v>86</v>
      </c>
      <c r="B87" s="1" t="s">
        <v>207</v>
      </c>
      <c r="C87" s="7" t="s">
        <v>71</v>
      </c>
      <c r="D87" s="7"/>
      <c r="E87" s="7" t="s">
        <v>56</v>
      </c>
      <c r="F87" s="7">
        <v>46</v>
      </c>
      <c r="G87" s="17" t="s">
        <v>12</v>
      </c>
      <c r="H87" s="7">
        <v>2</v>
      </c>
      <c r="I87" s="7"/>
      <c r="J87" s="7" t="s">
        <v>13</v>
      </c>
      <c r="K87" s="17">
        <v>0.5</v>
      </c>
      <c r="L87" s="15">
        <v>0.5</v>
      </c>
      <c r="M87" s="7" t="s">
        <v>60</v>
      </c>
      <c r="N87" s="7" t="s">
        <v>60</v>
      </c>
      <c r="O87" s="7" t="s">
        <v>61</v>
      </c>
      <c r="P87" s="7" t="s">
        <v>14</v>
      </c>
      <c r="Q87" s="7" t="s">
        <v>61</v>
      </c>
      <c r="R87" s="23">
        <v>1080</v>
      </c>
      <c r="S87" s="23"/>
      <c r="T87" s="23">
        <v>1080</v>
      </c>
      <c r="U87" s="23">
        <v>8</v>
      </c>
      <c r="V87" s="23">
        <v>100</v>
      </c>
      <c r="W87" s="27">
        <f t="shared" si="2"/>
        <v>196.36363636363637</v>
      </c>
      <c r="X87" s="23">
        <v>50</v>
      </c>
      <c r="Y87" s="23">
        <v>244.4</v>
      </c>
      <c r="Z87" s="23">
        <v>0.20458265139116202</v>
      </c>
      <c r="AA87" s="27">
        <f t="shared" si="3"/>
        <v>488.8</v>
      </c>
    </row>
    <row r="88" spans="1:27" x14ac:dyDescent="0.25">
      <c r="A88" s="7">
        <v>87</v>
      </c>
      <c r="B88" s="1" t="s">
        <v>208</v>
      </c>
      <c r="C88" s="7" t="s">
        <v>71</v>
      </c>
      <c r="D88" s="7">
        <v>58</v>
      </c>
      <c r="E88" s="7" t="s">
        <v>56</v>
      </c>
      <c r="F88" s="7">
        <v>21</v>
      </c>
      <c r="G88" s="17">
        <v>4</v>
      </c>
      <c r="H88" s="7">
        <v>6</v>
      </c>
      <c r="I88" s="7" t="s">
        <v>14</v>
      </c>
      <c r="J88" s="7" t="s">
        <v>14</v>
      </c>
      <c r="K88" s="17">
        <v>0.5</v>
      </c>
      <c r="L88" s="15">
        <v>0.5</v>
      </c>
      <c r="M88" s="7" t="s">
        <v>60</v>
      </c>
      <c r="N88" s="7" t="s">
        <v>60</v>
      </c>
      <c r="O88" s="7" t="s">
        <v>61</v>
      </c>
      <c r="P88" s="7" t="s">
        <v>14</v>
      </c>
      <c r="Q88" s="7" t="s">
        <v>62</v>
      </c>
      <c r="R88" s="23">
        <v>100</v>
      </c>
      <c r="S88" s="23"/>
      <c r="T88" s="23">
        <v>100</v>
      </c>
      <c r="U88" s="23">
        <v>8</v>
      </c>
      <c r="V88" s="23">
        <v>120</v>
      </c>
      <c r="W88" s="27">
        <f t="shared" si="2"/>
        <v>18.181818181818183</v>
      </c>
      <c r="X88" s="23">
        <v>60</v>
      </c>
      <c r="Y88" s="23">
        <v>78</v>
      </c>
      <c r="Z88" s="23">
        <v>0.76923076923076927</v>
      </c>
      <c r="AA88" s="27">
        <f t="shared" si="3"/>
        <v>156</v>
      </c>
    </row>
    <row r="89" spans="1:27" x14ac:dyDescent="0.25">
      <c r="A89" s="7">
        <v>88</v>
      </c>
      <c r="B89" s="1" t="s">
        <v>209</v>
      </c>
      <c r="C89" s="7" t="s">
        <v>71</v>
      </c>
      <c r="D89" s="7">
        <v>42</v>
      </c>
      <c r="E89" s="7" t="s">
        <v>56</v>
      </c>
      <c r="F89" s="7">
        <v>13</v>
      </c>
      <c r="G89" s="17">
        <v>4</v>
      </c>
      <c r="H89" s="7">
        <v>4</v>
      </c>
      <c r="I89" s="7" t="s">
        <v>14</v>
      </c>
      <c r="J89" s="7" t="s">
        <v>14</v>
      </c>
      <c r="K89" s="17">
        <v>2</v>
      </c>
      <c r="L89" s="15">
        <v>0.45</v>
      </c>
      <c r="M89" s="7" t="s">
        <v>60</v>
      </c>
      <c r="N89" s="7" t="s">
        <v>60</v>
      </c>
      <c r="O89" s="7" t="s">
        <v>61</v>
      </c>
      <c r="P89" s="7" t="s">
        <v>14</v>
      </c>
      <c r="Q89" s="7" t="s">
        <v>57</v>
      </c>
      <c r="R89" s="24"/>
      <c r="S89" s="23"/>
      <c r="T89" s="24"/>
      <c r="U89" s="24"/>
      <c r="V89" s="24"/>
      <c r="W89" s="27"/>
      <c r="X89" s="27"/>
      <c r="Y89" s="23"/>
      <c r="Z89" s="23" t="e">
        <v>#DIV/0!</v>
      </c>
      <c r="AA89" s="23"/>
    </row>
    <row r="90" spans="1:27" x14ac:dyDescent="0.25">
      <c r="A90" s="7">
        <v>89</v>
      </c>
      <c r="B90" s="1" t="s">
        <v>210</v>
      </c>
      <c r="C90" s="7" t="s">
        <v>71</v>
      </c>
      <c r="D90" s="7">
        <v>33</v>
      </c>
      <c r="E90" s="7" t="s">
        <v>56</v>
      </c>
      <c r="F90" s="7">
        <v>11</v>
      </c>
      <c r="G90" s="17">
        <v>8</v>
      </c>
      <c r="H90" s="7">
        <v>4</v>
      </c>
      <c r="I90" s="7" t="s">
        <v>13</v>
      </c>
      <c r="J90" s="7" t="s">
        <v>14</v>
      </c>
      <c r="K90" s="17">
        <v>1.5</v>
      </c>
      <c r="L90" s="15">
        <v>1</v>
      </c>
      <c r="M90" s="7" t="s">
        <v>60</v>
      </c>
      <c r="N90" s="7" t="s">
        <v>60</v>
      </c>
      <c r="O90" s="7" t="s">
        <v>59</v>
      </c>
      <c r="P90" s="7" t="s">
        <v>14</v>
      </c>
      <c r="Q90" s="7" t="s">
        <v>57</v>
      </c>
      <c r="R90" s="23">
        <v>325</v>
      </c>
      <c r="S90" s="23"/>
      <c r="T90" s="23">
        <v>325</v>
      </c>
      <c r="U90" s="23">
        <v>8</v>
      </c>
      <c r="V90" s="23">
        <v>600</v>
      </c>
      <c r="W90" s="27">
        <f t="shared" si="2"/>
        <v>59.090909090909093</v>
      </c>
      <c r="X90" s="23">
        <v>300</v>
      </c>
      <c r="Y90" s="23">
        <v>358.5</v>
      </c>
      <c r="Z90" s="23">
        <v>0.83682008368200833</v>
      </c>
      <c r="AA90" s="27">
        <f t="shared" si="3"/>
        <v>358.5</v>
      </c>
    </row>
    <row r="91" spans="1:27" x14ac:dyDescent="0.25">
      <c r="A91" s="7">
        <v>90</v>
      </c>
      <c r="B91" s="1" t="s">
        <v>211</v>
      </c>
      <c r="C91" s="7" t="s">
        <v>71</v>
      </c>
      <c r="D91" s="7">
        <v>42</v>
      </c>
      <c r="E91" s="7" t="s">
        <v>56</v>
      </c>
      <c r="F91" s="7">
        <v>14</v>
      </c>
      <c r="G91" s="17" t="s">
        <v>12</v>
      </c>
      <c r="H91" s="7">
        <v>6</v>
      </c>
      <c r="I91" s="7" t="s">
        <v>14</v>
      </c>
      <c r="J91" s="7" t="s">
        <v>14</v>
      </c>
      <c r="K91" s="17">
        <v>3</v>
      </c>
      <c r="L91" s="15">
        <v>2.5</v>
      </c>
      <c r="M91" s="7" t="s">
        <v>60</v>
      </c>
      <c r="N91" s="7" t="s">
        <v>60</v>
      </c>
      <c r="O91" s="7" t="s">
        <v>61</v>
      </c>
      <c r="P91" s="7" t="s">
        <v>13</v>
      </c>
      <c r="Q91" s="7" t="s">
        <v>15</v>
      </c>
      <c r="R91" s="23">
        <v>500</v>
      </c>
      <c r="S91" s="23"/>
      <c r="T91" s="23">
        <v>500</v>
      </c>
      <c r="U91" s="23">
        <v>7</v>
      </c>
      <c r="V91" s="23">
        <v>600</v>
      </c>
      <c r="W91" s="27">
        <f t="shared" si="2"/>
        <v>90.909090909090907</v>
      </c>
      <c r="X91" s="23">
        <v>300</v>
      </c>
      <c r="Y91" s="23">
        <v>390</v>
      </c>
      <c r="Z91" s="23">
        <v>0.76923076923076927</v>
      </c>
      <c r="AA91" s="27">
        <f t="shared" si="3"/>
        <v>156</v>
      </c>
    </row>
    <row r="92" spans="1:27" x14ac:dyDescent="0.25">
      <c r="A92" s="7">
        <v>91</v>
      </c>
      <c r="B92" s="1" t="s">
        <v>212</v>
      </c>
      <c r="C92" s="7" t="s">
        <v>71</v>
      </c>
      <c r="D92" s="7">
        <v>45</v>
      </c>
      <c r="E92" s="7" t="s">
        <v>56</v>
      </c>
      <c r="F92" s="7">
        <v>14</v>
      </c>
      <c r="G92" s="17">
        <v>8</v>
      </c>
      <c r="H92" s="7">
        <v>6</v>
      </c>
      <c r="I92" s="7" t="s">
        <v>14</v>
      </c>
      <c r="J92" s="7" t="s">
        <v>14</v>
      </c>
      <c r="K92" s="17">
        <v>4</v>
      </c>
      <c r="L92" s="15">
        <v>3.5</v>
      </c>
      <c r="M92" s="7" t="s">
        <v>60</v>
      </c>
      <c r="N92" s="7" t="s">
        <v>60</v>
      </c>
      <c r="O92" s="7" t="s">
        <v>57</v>
      </c>
      <c r="P92" s="7" t="s">
        <v>14</v>
      </c>
      <c r="Q92" s="7" t="s">
        <v>57</v>
      </c>
      <c r="R92" s="23">
        <v>320</v>
      </c>
      <c r="S92" s="23"/>
      <c r="T92" s="23">
        <v>320</v>
      </c>
      <c r="U92" s="23">
        <v>7</v>
      </c>
      <c r="V92" s="23">
        <v>400</v>
      </c>
      <c r="W92" s="27">
        <f t="shared" si="2"/>
        <v>58.18181818181818</v>
      </c>
      <c r="X92" s="23">
        <v>200</v>
      </c>
      <c r="Y92" s="23">
        <v>257.60000000000002</v>
      </c>
      <c r="Z92" s="23">
        <v>0.77639751552795022</v>
      </c>
      <c r="AA92" s="27">
        <f t="shared" si="3"/>
        <v>73.600000000000009</v>
      </c>
    </row>
    <row r="93" spans="1:27" x14ac:dyDescent="0.25">
      <c r="A93" s="7">
        <v>92</v>
      </c>
      <c r="B93" s="1" t="s">
        <v>213</v>
      </c>
      <c r="C93" s="7" t="s">
        <v>71</v>
      </c>
      <c r="D93" s="7">
        <v>58</v>
      </c>
      <c r="E93" s="7" t="s">
        <v>56</v>
      </c>
      <c r="F93" s="7">
        <v>33</v>
      </c>
      <c r="G93" s="17">
        <v>8</v>
      </c>
      <c r="H93" s="7">
        <v>9</v>
      </c>
      <c r="I93" s="7" t="s">
        <v>14</v>
      </c>
      <c r="J93" s="7" t="s">
        <v>14</v>
      </c>
      <c r="K93" s="17">
        <v>2.5</v>
      </c>
      <c r="L93" s="15">
        <v>2</v>
      </c>
      <c r="M93" s="7" t="s">
        <v>60</v>
      </c>
      <c r="N93" s="7" t="s">
        <v>60</v>
      </c>
      <c r="O93" s="7" t="s">
        <v>61</v>
      </c>
      <c r="P93" s="7" t="s">
        <v>14</v>
      </c>
      <c r="Q93" s="7" t="s">
        <v>61</v>
      </c>
      <c r="R93" s="23">
        <v>30</v>
      </c>
      <c r="S93" s="23"/>
      <c r="T93" s="23">
        <v>30</v>
      </c>
      <c r="U93" s="23">
        <v>7</v>
      </c>
      <c r="V93" s="23">
        <v>600</v>
      </c>
      <c r="W93" s="27">
        <f t="shared" si="2"/>
        <v>5.4545454545454541</v>
      </c>
      <c r="X93" s="23">
        <v>300</v>
      </c>
      <c r="Y93" s="23">
        <v>305.39999999999998</v>
      </c>
      <c r="Z93" s="23">
        <v>0.98231827111984293</v>
      </c>
      <c r="AA93" s="27">
        <f t="shared" si="3"/>
        <v>152.69999999999999</v>
      </c>
    </row>
    <row r="94" spans="1:27" x14ac:dyDescent="0.25">
      <c r="A94" s="7">
        <v>93</v>
      </c>
      <c r="B94" s="1" t="s">
        <v>214</v>
      </c>
      <c r="C94" s="7" t="s">
        <v>71</v>
      </c>
      <c r="D94" s="7">
        <v>74</v>
      </c>
      <c r="E94" s="7" t="s">
        <v>56</v>
      </c>
      <c r="F94" s="7">
        <v>47</v>
      </c>
      <c r="G94" s="17" t="s">
        <v>12</v>
      </c>
      <c r="H94" s="29" t="s">
        <v>58</v>
      </c>
      <c r="I94" s="29" t="s">
        <v>58</v>
      </c>
      <c r="J94" s="7" t="s">
        <v>13</v>
      </c>
      <c r="K94" s="17">
        <v>2</v>
      </c>
      <c r="L94" s="15">
        <v>2</v>
      </c>
      <c r="M94" s="7" t="s">
        <v>60</v>
      </c>
      <c r="N94" s="7" t="s">
        <v>60</v>
      </c>
      <c r="O94" s="7" t="s">
        <v>61</v>
      </c>
      <c r="P94" s="7" t="s">
        <v>14</v>
      </c>
      <c r="Q94" s="7" t="s">
        <v>61</v>
      </c>
      <c r="R94" s="23">
        <v>400</v>
      </c>
      <c r="S94" s="23"/>
      <c r="T94" s="23">
        <v>400</v>
      </c>
      <c r="U94" s="23">
        <v>8</v>
      </c>
      <c r="V94" s="23">
        <v>120</v>
      </c>
      <c r="W94" s="27">
        <f t="shared" si="2"/>
        <v>72.727272727272734</v>
      </c>
      <c r="X94" s="23">
        <v>60</v>
      </c>
      <c r="Y94" s="23">
        <v>132</v>
      </c>
      <c r="Z94" s="23">
        <v>0.45454545454545453</v>
      </c>
      <c r="AA94" s="27">
        <f t="shared" si="3"/>
        <v>66</v>
      </c>
    </row>
    <row r="95" spans="1:27" x14ac:dyDescent="0.25">
      <c r="A95" s="7">
        <v>94</v>
      </c>
      <c r="B95" s="1" t="s">
        <v>215</v>
      </c>
      <c r="C95" s="7" t="s">
        <v>71</v>
      </c>
      <c r="D95" s="7">
        <v>72</v>
      </c>
      <c r="E95" s="7" t="s">
        <v>56</v>
      </c>
      <c r="F95" s="7">
        <v>47</v>
      </c>
      <c r="G95" s="17">
        <v>8</v>
      </c>
      <c r="H95" s="7">
        <v>4</v>
      </c>
      <c r="I95" s="7" t="s">
        <v>15</v>
      </c>
      <c r="J95" s="7" t="s">
        <v>14</v>
      </c>
      <c r="K95" s="17">
        <v>2</v>
      </c>
      <c r="L95" s="15">
        <v>1</v>
      </c>
      <c r="M95" s="7" t="s">
        <v>60</v>
      </c>
      <c r="N95" s="7" t="s">
        <v>60</v>
      </c>
      <c r="O95" s="7" t="s">
        <v>61</v>
      </c>
      <c r="P95" s="7" t="s">
        <v>14</v>
      </c>
      <c r="Q95" s="7" t="s">
        <v>61</v>
      </c>
      <c r="R95" s="23">
        <v>200</v>
      </c>
      <c r="S95" s="23"/>
      <c r="T95" s="23">
        <v>200</v>
      </c>
      <c r="U95" s="24"/>
      <c r="V95" s="23">
        <v>110</v>
      </c>
      <c r="W95" s="27">
        <f t="shared" si="2"/>
        <v>36.363636363636367</v>
      </c>
      <c r="X95" s="23">
        <v>55</v>
      </c>
      <c r="Y95" s="23">
        <v>91</v>
      </c>
      <c r="Z95" s="23">
        <v>0.60439560439560436</v>
      </c>
      <c r="AA95" s="27">
        <f t="shared" si="3"/>
        <v>91</v>
      </c>
    </row>
    <row r="96" spans="1:27" x14ac:dyDescent="0.25">
      <c r="A96" s="7">
        <v>95</v>
      </c>
      <c r="B96" s="1" t="s">
        <v>216</v>
      </c>
      <c r="C96" s="7" t="s">
        <v>71</v>
      </c>
      <c r="D96" s="7">
        <v>43</v>
      </c>
      <c r="E96" s="7" t="s">
        <v>56</v>
      </c>
      <c r="F96" s="7">
        <v>16</v>
      </c>
      <c r="G96" s="17">
        <v>4</v>
      </c>
      <c r="H96" s="7">
        <v>4</v>
      </c>
      <c r="I96" s="7" t="s">
        <v>14</v>
      </c>
      <c r="J96" s="7" t="s">
        <v>14</v>
      </c>
      <c r="K96" s="17">
        <v>1</v>
      </c>
      <c r="L96" s="15">
        <v>1</v>
      </c>
      <c r="M96" s="7" t="s">
        <v>60</v>
      </c>
      <c r="N96" s="7" t="s">
        <v>60</v>
      </c>
      <c r="O96" s="7" t="s">
        <v>61</v>
      </c>
      <c r="P96" s="7" t="s">
        <v>14</v>
      </c>
      <c r="Q96" s="7" t="s">
        <v>61</v>
      </c>
      <c r="R96" s="22">
        <v>0</v>
      </c>
      <c r="S96" s="23"/>
      <c r="T96" s="23" t="s">
        <v>15</v>
      </c>
      <c r="U96" s="24" t="s">
        <v>15</v>
      </c>
      <c r="V96" s="23">
        <v>4</v>
      </c>
      <c r="W96" s="27">
        <f t="shared" si="2"/>
        <v>0</v>
      </c>
      <c r="X96" s="23">
        <v>2</v>
      </c>
      <c r="Y96" s="23">
        <v>2</v>
      </c>
      <c r="Z96" s="23">
        <v>1</v>
      </c>
      <c r="AA96" s="27">
        <f t="shared" si="3"/>
        <v>2</v>
      </c>
    </row>
    <row r="97" spans="1:27" x14ac:dyDescent="0.25">
      <c r="A97" s="7">
        <v>96</v>
      </c>
      <c r="B97" s="1" t="s">
        <v>217</v>
      </c>
      <c r="C97" s="7" t="s">
        <v>71</v>
      </c>
      <c r="D97" s="7">
        <v>72</v>
      </c>
      <c r="E97" s="7" t="s">
        <v>56</v>
      </c>
      <c r="F97" s="7">
        <v>47</v>
      </c>
      <c r="G97" s="17">
        <v>4</v>
      </c>
      <c r="H97" s="7">
        <v>1</v>
      </c>
      <c r="I97" s="7" t="s">
        <v>15</v>
      </c>
      <c r="J97" s="7" t="s">
        <v>13</v>
      </c>
      <c r="K97" s="17">
        <v>0.5</v>
      </c>
      <c r="L97" s="15">
        <v>0.5</v>
      </c>
      <c r="M97" s="7" t="s">
        <v>60</v>
      </c>
      <c r="N97" s="7" t="s">
        <v>60</v>
      </c>
      <c r="O97" s="7" t="s">
        <v>61</v>
      </c>
      <c r="P97" s="7" t="s">
        <v>14</v>
      </c>
      <c r="Q97" s="7" t="s">
        <v>61</v>
      </c>
      <c r="R97" s="23">
        <v>80</v>
      </c>
      <c r="S97" s="23"/>
      <c r="T97" s="23">
        <v>80</v>
      </c>
      <c r="U97" s="23">
        <v>8</v>
      </c>
      <c r="V97" s="23">
        <v>250</v>
      </c>
      <c r="W97" s="27">
        <f t="shared" si="2"/>
        <v>14.545454545454545</v>
      </c>
      <c r="X97" s="23">
        <v>125</v>
      </c>
      <c r="Y97" s="23">
        <v>139.4</v>
      </c>
      <c r="Z97" s="23">
        <v>0.89670014347202287</v>
      </c>
      <c r="AA97" s="27">
        <f t="shared" si="3"/>
        <v>278.8</v>
      </c>
    </row>
    <row r="98" spans="1:27" x14ac:dyDescent="0.25">
      <c r="A98" s="7">
        <v>97</v>
      </c>
      <c r="B98" s="1" t="s">
        <v>218</v>
      </c>
      <c r="C98" s="7" t="s">
        <v>71</v>
      </c>
      <c r="D98" s="7">
        <v>73</v>
      </c>
      <c r="E98" s="7" t="s">
        <v>56</v>
      </c>
      <c r="F98" s="7">
        <v>47</v>
      </c>
      <c r="G98" s="17">
        <v>4</v>
      </c>
      <c r="H98" s="7">
        <v>6</v>
      </c>
      <c r="I98" s="7" t="s">
        <v>14</v>
      </c>
      <c r="J98" s="7" t="s">
        <v>13</v>
      </c>
      <c r="K98" s="17">
        <v>2</v>
      </c>
      <c r="L98" s="15">
        <v>1</v>
      </c>
      <c r="M98" s="7" t="s">
        <v>60</v>
      </c>
      <c r="N98" s="7" t="s">
        <v>60</v>
      </c>
      <c r="O98" s="7" t="s">
        <v>61</v>
      </c>
      <c r="P98" s="7" t="s">
        <v>14</v>
      </c>
      <c r="Q98" s="7" t="s">
        <v>61</v>
      </c>
      <c r="R98" s="23">
        <v>120</v>
      </c>
      <c r="S98" s="23"/>
      <c r="T98" s="23">
        <v>120</v>
      </c>
      <c r="U98" s="23">
        <v>8</v>
      </c>
      <c r="V98" s="23">
        <v>150</v>
      </c>
      <c r="W98" s="27">
        <f t="shared" si="2"/>
        <v>21.818181818181817</v>
      </c>
      <c r="X98" s="23">
        <v>75</v>
      </c>
      <c r="Y98" s="23">
        <v>96.6</v>
      </c>
      <c r="Z98" s="23">
        <v>0.77639751552795033</v>
      </c>
      <c r="AA98" s="27">
        <f t="shared" si="3"/>
        <v>96.6</v>
      </c>
    </row>
    <row r="99" spans="1:27" x14ac:dyDescent="0.25">
      <c r="A99" s="7">
        <v>98</v>
      </c>
      <c r="B99" s="1" t="s">
        <v>219</v>
      </c>
      <c r="C99" s="7" t="s">
        <v>71</v>
      </c>
      <c r="D99" s="7">
        <v>32</v>
      </c>
      <c r="E99" s="7" t="s">
        <v>56</v>
      </c>
      <c r="F99" s="7">
        <v>47</v>
      </c>
      <c r="G99" s="17" t="s">
        <v>12</v>
      </c>
      <c r="H99" s="7">
        <v>2</v>
      </c>
      <c r="I99" s="7" t="s">
        <v>15</v>
      </c>
      <c r="J99" s="7" t="s">
        <v>13</v>
      </c>
      <c r="K99" s="17">
        <v>1</v>
      </c>
      <c r="L99" s="15">
        <v>1</v>
      </c>
      <c r="M99" s="7" t="s">
        <v>60</v>
      </c>
      <c r="N99" s="7" t="s">
        <v>60</v>
      </c>
      <c r="O99" s="7" t="s">
        <v>57</v>
      </c>
      <c r="P99" s="7" t="s">
        <v>13</v>
      </c>
      <c r="Q99" s="7" t="s">
        <v>15</v>
      </c>
      <c r="R99" s="23">
        <v>150</v>
      </c>
      <c r="S99" s="23"/>
      <c r="T99" s="23">
        <v>150</v>
      </c>
      <c r="U99" s="23">
        <v>8</v>
      </c>
      <c r="V99" s="23">
        <v>150</v>
      </c>
      <c r="W99" s="27">
        <f t="shared" si="2"/>
        <v>27.272727272727273</v>
      </c>
      <c r="X99" s="23">
        <v>75</v>
      </c>
      <c r="Y99" s="23">
        <v>102</v>
      </c>
      <c r="Z99" s="23">
        <v>0.73529411764705888</v>
      </c>
      <c r="AA99" s="27">
        <f t="shared" si="3"/>
        <v>102</v>
      </c>
    </row>
    <row r="100" spans="1:27" x14ac:dyDescent="0.25">
      <c r="A100" s="7">
        <v>99</v>
      </c>
      <c r="B100" s="1" t="s">
        <v>220</v>
      </c>
      <c r="C100" s="7" t="s">
        <v>71</v>
      </c>
      <c r="D100" s="7">
        <v>64</v>
      </c>
      <c r="E100" s="7" t="s">
        <v>56</v>
      </c>
      <c r="F100" s="7">
        <v>46</v>
      </c>
      <c r="G100" s="17">
        <v>10</v>
      </c>
      <c r="H100" s="7">
        <v>7</v>
      </c>
      <c r="I100" s="7" t="s">
        <v>14</v>
      </c>
      <c r="J100" s="7" t="s">
        <v>14</v>
      </c>
      <c r="K100" s="17">
        <v>2</v>
      </c>
      <c r="L100" s="15">
        <v>2</v>
      </c>
      <c r="M100" s="7" t="s">
        <v>60</v>
      </c>
      <c r="N100" s="7" t="s">
        <v>60</v>
      </c>
      <c r="O100" s="7" t="s">
        <v>61</v>
      </c>
      <c r="P100" s="7" t="s">
        <v>14</v>
      </c>
      <c r="Q100" s="7" t="s">
        <v>61</v>
      </c>
      <c r="R100" s="23">
        <v>700</v>
      </c>
      <c r="S100" s="23"/>
      <c r="T100" s="23">
        <v>700</v>
      </c>
      <c r="U100" s="23">
        <v>8</v>
      </c>
      <c r="V100" s="23">
        <v>120</v>
      </c>
      <c r="W100" s="27">
        <f t="shared" si="2"/>
        <v>127.27272727272727</v>
      </c>
      <c r="X100" s="23">
        <v>60</v>
      </c>
      <c r="Y100" s="23">
        <v>186</v>
      </c>
      <c r="Z100" s="23">
        <v>0.32258064516129031</v>
      </c>
      <c r="AA100" s="27">
        <f t="shared" si="3"/>
        <v>93</v>
      </c>
    </row>
    <row r="101" spans="1:27" x14ac:dyDescent="0.25">
      <c r="A101" s="7">
        <v>100</v>
      </c>
      <c r="B101" s="1" t="s">
        <v>221</v>
      </c>
      <c r="C101" s="7" t="s">
        <v>71</v>
      </c>
      <c r="D101" s="7">
        <v>66</v>
      </c>
      <c r="E101" s="7" t="s">
        <v>56</v>
      </c>
      <c r="F101" s="7">
        <v>47</v>
      </c>
      <c r="G101" s="17" t="s">
        <v>12</v>
      </c>
      <c r="H101" s="7">
        <v>3</v>
      </c>
      <c r="I101" s="7" t="s">
        <v>15</v>
      </c>
      <c r="J101" s="7" t="s">
        <v>13</v>
      </c>
      <c r="K101" s="17">
        <v>0.5</v>
      </c>
      <c r="L101" s="15">
        <v>0.5</v>
      </c>
      <c r="M101" s="7" t="s">
        <v>60</v>
      </c>
      <c r="N101" s="7" t="s">
        <v>60</v>
      </c>
      <c r="O101" s="7" t="s">
        <v>61</v>
      </c>
      <c r="P101" s="7" t="s">
        <v>14</v>
      </c>
      <c r="Q101" s="7" t="s">
        <v>61</v>
      </c>
      <c r="R101" s="23">
        <v>40</v>
      </c>
      <c r="S101" s="23"/>
      <c r="T101" s="23">
        <v>40</v>
      </c>
      <c r="U101" s="23">
        <v>8</v>
      </c>
      <c r="V101" s="23">
        <v>150</v>
      </c>
      <c r="W101" s="27">
        <f t="shared" si="2"/>
        <v>7.2727272727272725</v>
      </c>
      <c r="X101" s="23">
        <v>75</v>
      </c>
      <c r="Y101" s="23">
        <v>82.2</v>
      </c>
      <c r="Z101" s="23">
        <v>0.91240875912408759</v>
      </c>
      <c r="AA101" s="27">
        <f t="shared" si="3"/>
        <v>164.4</v>
      </c>
    </row>
    <row r="102" spans="1:27" x14ac:dyDescent="0.25">
      <c r="A102" s="7">
        <v>101</v>
      </c>
      <c r="B102" s="1" t="s">
        <v>222</v>
      </c>
      <c r="C102" s="7" t="s">
        <v>71</v>
      </c>
      <c r="D102" s="7">
        <v>31</v>
      </c>
      <c r="E102" s="7" t="s">
        <v>56</v>
      </c>
      <c r="F102" s="7">
        <v>13</v>
      </c>
      <c r="G102" s="17" t="s">
        <v>12</v>
      </c>
      <c r="H102" s="7">
        <v>5</v>
      </c>
      <c r="I102" s="7" t="s">
        <v>14</v>
      </c>
      <c r="J102" s="7" t="s">
        <v>13</v>
      </c>
      <c r="K102" s="17">
        <v>3</v>
      </c>
      <c r="L102" s="15">
        <v>2</v>
      </c>
      <c r="M102" s="7" t="s">
        <v>60</v>
      </c>
      <c r="N102" s="7" t="s">
        <v>60</v>
      </c>
      <c r="O102" s="7" t="s">
        <v>61</v>
      </c>
      <c r="P102" s="7" t="s">
        <v>14</v>
      </c>
      <c r="Q102" s="7" t="s">
        <v>61</v>
      </c>
      <c r="R102" s="23">
        <v>0</v>
      </c>
      <c r="S102" s="23"/>
      <c r="T102" s="23">
        <v>0</v>
      </c>
      <c r="U102" s="23" t="s">
        <v>15</v>
      </c>
      <c r="V102" s="23">
        <v>250</v>
      </c>
      <c r="W102" s="27">
        <f t="shared" si="2"/>
        <v>0</v>
      </c>
      <c r="X102" s="23">
        <v>125</v>
      </c>
      <c r="Y102" s="23">
        <v>125</v>
      </c>
      <c r="Z102" s="23">
        <v>1</v>
      </c>
      <c r="AA102" s="27">
        <f t="shared" si="3"/>
        <v>62.5</v>
      </c>
    </row>
    <row r="103" spans="1:27" x14ac:dyDescent="0.25">
      <c r="A103" s="7">
        <v>102</v>
      </c>
      <c r="B103" s="1" t="s">
        <v>223</v>
      </c>
      <c r="C103" s="7" t="s">
        <v>71</v>
      </c>
      <c r="D103" s="7">
        <v>62</v>
      </c>
      <c r="E103" s="7" t="s">
        <v>56</v>
      </c>
      <c r="F103" s="7">
        <v>47</v>
      </c>
      <c r="G103" s="17" t="s">
        <v>12</v>
      </c>
      <c r="H103" s="7">
        <v>6</v>
      </c>
      <c r="I103" s="7" t="s">
        <v>14</v>
      </c>
      <c r="J103" s="7" t="s">
        <v>13</v>
      </c>
      <c r="K103" s="17">
        <v>0.5</v>
      </c>
      <c r="L103" s="15">
        <v>0.5</v>
      </c>
      <c r="M103" s="7" t="s">
        <v>60</v>
      </c>
      <c r="N103" s="7" t="s">
        <v>60</v>
      </c>
      <c r="O103" s="7" t="s">
        <v>61</v>
      </c>
      <c r="P103" s="7" t="s">
        <v>14</v>
      </c>
      <c r="Q103" s="7" t="s">
        <v>61</v>
      </c>
      <c r="R103" s="23">
        <v>60</v>
      </c>
      <c r="S103" s="23"/>
      <c r="T103" s="23">
        <v>60</v>
      </c>
      <c r="U103" s="23">
        <v>8</v>
      </c>
      <c r="V103" s="23">
        <v>100</v>
      </c>
      <c r="W103" s="27">
        <f t="shared" si="2"/>
        <v>10.909090909090908</v>
      </c>
      <c r="X103" s="23">
        <v>50</v>
      </c>
      <c r="Y103" s="23">
        <v>60.8</v>
      </c>
      <c r="Z103" s="23">
        <v>0.82236842105263164</v>
      </c>
      <c r="AA103" s="27">
        <f t="shared" si="3"/>
        <v>121.6</v>
      </c>
    </row>
    <row r="104" spans="1:27" x14ac:dyDescent="0.25">
      <c r="A104" s="7">
        <v>103</v>
      </c>
      <c r="B104" s="1" t="s">
        <v>224</v>
      </c>
      <c r="C104" s="7" t="s">
        <v>71</v>
      </c>
      <c r="D104" s="7">
        <v>73</v>
      </c>
      <c r="E104" s="7" t="s">
        <v>56</v>
      </c>
      <c r="F104" s="7">
        <v>47</v>
      </c>
      <c r="G104" s="17">
        <v>8</v>
      </c>
      <c r="H104" s="7">
        <v>3</v>
      </c>
      <c r="I104" s="7" t="s">
        <v>15</v>
      </c>
      <c r="J104" s="7" t="s">
        <v>14</v>
      </c>
      <c r="K104" s="17">
        <v>1</v>
      </c>
      <c r="L104" s="15">
        <v>1</v>
      </c>
      <c r="M104" s="7" t="s">
        <v>60</v>
      </c>
      <c r="N104" s="7" t="s">
        <v>60</v>
      </c>
      <c r="O104" s="7" t="s">
        <v>61</v>
      </c>
      <c r="P104" s="7" t="s">
        <v>14</v>
      </c>
      <c r="Q104" s="7" t="s">
        <v>62</v>
      </c>
      <c r="R104" s="23">
        <v>500</v>
      </c>
      <c r="S104" s="23"/>
      <c r="T104" s="23">
        <v>500</v>
      </c>
      <c r="U104" s="23">
        <v>8</v>
      </c>
      <c r="V104" s="23">
        <v>150</v>
      </c>
      <c r="W104" s="27">
        <f t="shared" si="2"/>
        <v>90.909090909090907</v>
      </c>
      <c r="X104" s="23">
        <v>75</v>
      </c>
      <c r="Y104" s="23">
        <v>165</v>
      </c>
      <c r="Z104" s="23">
        <v>0.45454545454545453</v>
      </c>
      <c r="AA104" s="27">
        <f t="shared" si="3"/>
        <v>165</v>
      </c>
    </row>
    <row r="105" spans="1:27" x14ac:dyDescent="0.25">
      <c r="A105" s="7">
        <v>104</v>
      </c>
      <c r="B105" s="1" t="s">
        <v>225</v>
      </c>
      <c r="C105" s="7" t="s">
        <v>71</v>
      </c>
      <c r="D105" s="7">
        <v>41</v>
      </c>
      <c r="E105" s="7" t="s">
        <v>56</v>
      </c>
      <c r="F105" s="7">
        <v>35</v>
      </c>
      <c r="G105" s="17">
        <v>8</v>
      </c>
      <c r="H105" s="7">
        <v>4</v>
      </c>
      <c r="I105" s="7" t="s">
        <v>14</v>
      </c>
      <c r="J105" s="7" t="s">
        <v>14</v>
      </c>
      <c r="K105" s="17">
        <v>1</v>
      </c>
      <c r="L105" s="15">
        <v>1</v>
      </c>
      <c r="M105" s="7" t="s">
        <v>60</v>
      </c>
      <c r="N105" s="7" t="s">
        <v>60</v>
      </c>
      <c r="O105" s="7" t="s">
        <v>61</v>
      </c>
      <c r="P105" s="7" t="s">
        <v>14</v>
      </c>
      <c r="Q105" s="7" t="s">
        <v>61</v>
      </c>
      <c r="R105" s="23">
        <v>98</v>
      </c>
      <c r="S105" s="23"/>
      <c r="T105" s="23">
        <v>98</v>
      </c>
      <c r="U105" s="23">
        <v>8</v>
      </c>
      <c r="V105" s="23">
        <v>120</v>
      </c>
      <c r="W105" s="27">
        <f t="shared" si="2"/>
        <v>17.818181818181817</v>
      </c>
      <c r="X105" s="23">
        <v>60</v>
      </c>
      <c r="Y105" s="23">
        <v>77.64</v>
      </c>
      <c r="Z105" s="23">
        <v>0.77279752704791349</v>
      </c>
      <c r="AA105" s="27">
        <f t="shared" si="3"/>
        <v>77.64</v>
      </c>
    </row>
    <row r="106" spans="1:27" x14ac:dyDescent="0.25">
      <c r="A106" s="7">
        <v>105</v>
      </c>
      <c r="B106" s="1" t="s">
        <v>226</v>
      </c>
      <c r="C106" s="7" t="s">
        <v>71</v>
      </c>
      <c r="D106" s="7">
        <v>111</v>
      </c>
      <c r="E106" s="7" t="s">
        <v>56</v>
      </c>
      <c r="F106" s="7">
        <v>47</v>
      </c>
      <c r="G106" s="17">
        <v>4</v>
      </c>
      <c r="H106" s="7">
        <v>10</v>
      </c>
      <c r="I106" s="7" t="s">
        <v>14</v>
      </c>
      <c r="J106" s="7" t="s">
        <v>14</v>
      </c>
      <c r="K106" s="17">
        <v>3</v>
      </c>
      <c r="L106" s="15">
        <v>2</v>
      </c>
      <c r="M106" s="7" t="s">
        <v>60</v>
      </c>
      <c r="N106" s="7" t="s">
        <v>60</v>
      </c>
      <c r="O106" s="7" t="s">
        <v>61</v>
      </c>
      <c r="P106" s="7" t="s">
        <v>14</v>
      </c>
      <c r="Q106" s="7" t="s">
        <v>62</v>
      </c>
      <c r="R106" s="23">
        <v>500</v>
      </c>
      <c r="S106" s="23"/>
      <c r="T106" s="23">
        <v>500</v>
      </c>
      <c r="U106" s="23">
        <v>8</v>
      </c>
      <c r="V106" s="23">
        <v>500</v>
      </c>
      <c r="W106" s="27">
        <f t="shared" si="2"/>
        <v>90.909090909090907</v>
      </c>
      <c r="X106" s="23">
        <v>250</v>
      </c>
      <c r="Y106" s="23">
        <v>340</v>
      </c>
      <c r="Z106" s="23">
        <v>0.73529411764705888</v>
      </c>
      <c r="AA106" s="27">
        <f t="shared" si="3"/>
        <v>170</v>
      </c>
    </row>
    <row r="107" spans="1:27" x14ac:dyDescent="0.25">
      <c r="A107" s="7">
        <v>106</v>
      </c>
      <c r="B107" s="1" t="s">
        <v>227</v>
      </c>
      <c r="C107" s="7" t="s">
        <v>71</v>
      </c>
      <c r="D107" s="7">
        <v>82</v>
      </c>
      <c r="E107" s="7" t="s">
        <v>56</v>
      </c>
      <c r="F107" s="7">
        <v>47</v>
      </c>
      <c r="G107" s="17" t="s">
        <v>12</v>
      </c>
      <c r="H107" s="7">
        <v>5</v>
      </c>
      <c r="I107" s="7" t="s">
        <v>14</v>
      </c>
      <c r="J107" s="7" t="s">
        <v>13</v>
      </c>
      <c r="K107" s="17">
        <v>0.5</v>
      </c>
      <c r="L107" s="15">
        <v>0.5</v>
      </c>
      <c r="M107" s="7" t="s">
        <v>60</v>
      </c>
      <c r="N107" s="7" t="s">
        <v>60</v>
      </c>
      <c r="O107" s="7" t="s">
        <v>61</v>
      </c>
      <c r="P107" s="7" t="s">
        <v>14</v>
      </c>
      <c r="Q107" s="7" t="s">
        <v>62</v>
      </c>
      <c r="R107" s="23">
        <v>20</v>
      </c>
      <c r="S107" s="23"/>
      <c r="T107" s="23">
        <v>20</v>
      </c>
      <c r="U107" s="23">
        <v>8</v>
      </c>
      <c r="V107" s="23">
        <v>150</v>
      </c>
      <c r="W107" s="27">
        <f t="shared" si="2"/>
        <v>3.6363636363636362</v>
      </c>
      <c r="X107" s="23">
        <v>75</v>
      </c>
      <c r="Y107" s="23">
        <v>78.599999999999994</v>
      </c>
      <c r="Z107" s="23">
        <v>0.95419847328244278</v>
      </c>
      <c r="AA107" s="27">
        <f t="shared" si="3"/>
        <v>157.19999999999999</v>
      </c>
    </row>
    <row r="108" spans="1:27" x14ac:dyDescent="0.25">
      <c r="A108" s="7">
        <v>107</v>
      </c>
      <c r="B108" s="1" t="s">
        <v>228</v>
      </c>
      <c r="C108" s="7" t="s">
        <v>71</v>
      </c>
      <c r="D108" s="7">
        <v>41</v>
      </c>
      <c r="E108" s="7" t="s">
        <v>56</v>
      </c>
      <c r="F108" s="7">
        <v>42</v>
      </c>
      <c r="G108" s="17">
        <v>4</v>
      </c>
      <c r="H108" s="7">
        <v>5</v>
      </c>
      <c r="I108" s="7" t="s">
        <v>14</v>
      </c>
      <c r="J108" s="7" t="s">
        <v>14</v>
      </c>
      <c r="K108" s="17">
        <v>0.5</v>
      </c>
      <c r="L108" s="15">
        <v>0.5</v>
      </c>
      <c r="M108" s="7" t="s">
        <v>60</v>
      </c>
      <c r="N108" s="7" t="s">
        <v>60</v>
      </c>
      <c r="O108" s="7" t="s">
        <v>61</v>
      </c>
      <c r="P108" s="7" t="s">
        <v>14</v>
      </c>
      <c r="Q108" s="7" t="s">
        <v>62</v>
      </c>
      <c r="R108" s="23">
        <v>40</v>
      </c>
      <c r="S108" s="23"/>
      <c r="T108" s="23">
        <v>40</v>
      </c>
      <c r="U108" s="23">
        <v>7</v>
      </c>
      <c r="V108" s="23">
        <v>150</v>
      </c>
      <c r="W108" s="27">
        <f t="shared" si="2"/>
        <v>7.2727272727272725</v>
      </c>
      <c r="X108" s="23">
        <v>75</v>
      </c>
      <c r="Y108" s="23">
        <v>82.2</v>
      </c>
      <c r="Z108" s="23">
        <v>0.91240875912408759</v>
      </c>
      <c r="AA108" s="27">
        <f t="shared" si="3"/>
        <v>164.4</v>
      </c>
    </row>
    <row r="109" spans="1:27" x14ac:dyDescent="0.25">
      <c r="A109" s="7">
        <v>108</v>
      </c>
      <c r="B109" s="1" t="s">
        <v>229</v>
      </c>
      <c r="C109" s="7" t="s">
        <v>71</v>
      </c>
      <c r="D109" s="7">
        <v>69</v>
      </c>
      <c r="E109" s="7" t="s">
        <v>56</v>
      </c>
      <c r="F109" s="7">
        <v>47</v>
      </c>
      <c r="G109" s="17" t="s">
        <v>12</v>
      </c>
      <c r="H109" s="7">
        <v>2</v>
      </c>
      <c r="I109" s="7" t="s">
        <v>15</v>
      </c>
      <c r="J109" s="7" t="s">
        <v>13</v>
      </c>
      <c r="K109" s="17">
        <v>3</v>
      </c>
      <c r="L109" s="15">
        <v>2</v>
      </c>
      <c r="M109" s="7" t="s">
        <v>60</v>
      </c>
      <c r="N109" s="7" t="s">
        <v>60</v>
      </c>
      <c r="O109" s="7" t="s">
        <v>61</v>
      </c>
      <c r="P109" s="7" t="s">
        <v>14</v>
      </c>
      <c r="Q109" s="7" t="s">
        <v>61</v>
      </c>
      <c r="R109" s="23">
        <v>200</v>
      </c>
      <c r="S109" s="23"/>
      <c r="T109" s="23">
        <v>200</v>
      </c>
      <c r="U109" s="23">
        <v>8</v>
      </c>
      <c r="V109" s="23">
        <v>250</v>
      </c>
      <c r="W109" s="27">
        <f t="shared" si="2"/>
        <v>36.363636363636367</v>
      </c>
      <c r="X109" s="23">
        <v>125</v>
      </c>
      <c r="Y109" s="23">
        <v>161</v>
      </c>
      <c r="Z109" s="23">
        <v>0.77639751552795033</v>
      </c>
      <c r="AA109" s="27">
        <f t="shared" si="3"/>
        <v>80.5</v>
      </c>
    </row>
    <row r="110" spans="1:27" x14ac:dyDescent="0.25">
      <c r="A110" s="7">
        <v>109</v>
      </c>
      <c r="B110" s="1" t="s">
        <v>230</v>
      </c>
      <c r="C110" s="7" t="s">
        <v>71</v>
      </c>
      <c r="D110" s="7">
        <v>52</v>
      </c>
      <c r="E110" s="7" t="s">
        <v>56</v>
      </c>
      <c r="F110" s="7"/>
      <c r="G110" s="17">
        <v>8</v>
      </c>
      <c r="H110" s="7">
        <v>6</v>
      </c>
      <c r="I110" s="7" t="s">
        <v>14</v>
      </c>
      <c r="J110" s="7" t="s">
        <v>13</v>
      </c>
      <c r="K110" s="17">
        <v>1</v>
      </c>
      <c r="L110" s="15">
        <v>0.5</v>
      </c>
      <c r="M110" s="7" t="s">
        <v>60</v>
      </c>
      <c r="N110" s="7" t="s">
        <v>60</v>
      </c>
      <c r="O110" s="7" t="s">
        <v>61</v>
      </c>
      <c r="P110" s="7" t="s">
        <v>13</v>
      </c>
      <c r="Q110" s="7" t="s">
        <v>15</v>
      </c>
      <c r="R110" s="23">
        <v>100</v>
      </c>
      <c r="S110" s="23"/>
      <c r="T110" s="23">
        <v>100</v>
      </c>
      <c r="U110" s="23">
        <v>8</v>
      </c>
      <c r="V110" s="23">
        <v>0</v>
      </c>
      <c r="W110" s="27">
        <f t="shared" si="2"/>
        <v>18.181818181818183</v>
      </c>
      <c r="X110" s="23">
        <v>0</v>
      </c>
      <c r="Y110" s="23">
        <v>18</v>
      </c>
      <c r="Z110" s="23">
        <v>0</v>
      </c>
      <c r="AA110" s="27">
        <f t="shared" si="3"/>
        <v>36</v>
      </c>
    </row>
    <row r="111" spans="1:27" x14ac:dyDescent="0.25">
      <c r="A111" s="7">
        <v>110</v>
      </c>
      <c r="B111" s="1" t="s">
        <v>231</v>
      </c>
      <c r="C111" s="7" t="s">
        <v>71</v>
      </c>
      <c r="D111" s="7">
        <v>52</v>
      </c>
      <c r="E111" s="7" t="s">
        <v>56</v>
      </c>
      <c r="F111" s="7">
        <v>15</v>
      </c>
      <c r="G111" s="17">
        <v>10</v>
      </c>
      <c r="H111" s="7">
        <v>6</v>
      </c>
      <c r="I111" s="7" t="s">
        <v>14</v>
      </c>
      <c r="J111" s="7" t="s">
        <v>14</v>
      </c>
      <c r="K111" s="17">
        <v>2</v>
      </c>
      <c r="L111" s="15">
        <v>2</v>
      </c>
      <c r="M111" s="7" t="s">
        <v>14</v>
      </c>
      <c r="N111" s="7" t="s">
        <v>14</v>
      </c>
      <c r="O111" s="7" t="s">
        <v>62</v>
      </c>
      <c r="P111" s="7" t="s">
        <v>23</v>
      </c>
      <c r="Q111" s="7" t="s">
        <v>61</v>
      </c>
      <c r="R111" s="23">
        <v>1000</v>
      </c>
      <c r="S111" s="23"/>
      <c r="T111" s="23">
        <v>1000</v>
      </c>
      <c r="U111" s="23">
        <v>7</v>
      </c>
      <c r="V111" s="23">
        <v>200</v>
      </c>
      <c r="W111" s="27">
        <f t="shared" si="2"/>
        <v>181.81818181818181</v>
      </c>
      <c r="X111" s="23">
        <v>100</v>
      </c>
      <c r="Y111" s="23">
        <v>280</v>
      </c>
      <c r="Z111" s="23">
        <v>0.35714285714285715</v>
      </c>
      <c r="AA111" s="27">
        <f t="shared" si="3"/>
        <v>140</v>
      </c>
    </row>
    <row r="112" spans="1:27" x14ac:dyDescent="0.25">
      <c r="A112" s="7">
        <v>111</v>
      </c>
      <c r="B112" s="1" t="s">
        <v>232</v>
      </c>
      <c r="C112" s="7" t="s">
        <v>71</v>
      </c>
      <c r="D112" s="7">
        <v>52</v>
      </c>
      <c r="E112" s="7" t="s">
        <v>56</v>
      </c>
      <c r="F112" s="7">
        <v>14</v>
      </c>
      <c r="G112" s="17">
        <v>8</v>
      </c>
      <c r="H112" s="7">
        <v>6</v>
      </c>
      <c r="I112" s="7" t="s">
        <v>13</v>
      </c>
      <c r="J112" s="7" t="s">
        <v>14</v>
      </c>
      <c r="K112" s="17">
        <v>2</v>
      </c>
      <c r="L112" s="15">
        <v>1</v>
      </c>
      <c r="M112" s="7" t="s">
        <v>14</v>
      </c>
      <c r="N112" s="7" t="s">
        <v>14</v>
      </c>
      <c r="O112" s="7" t="s">
        <v>62</v>
      </c>
      <c r="P112" s="7" t="s">
        <v>23</v>
      </c>
      <c r="Q112" s="7" t="s">
        <v>61</v>
      </c>
      <c r="R112" s="23">
        <v>150</v>
      </c>
      <c r="S112" s="23"/>
      <c r="T112" s="23">
        <v>150</v>
      </c>
      <c r="U112" s="23">
        <v>7.5</v>
      </c>
      <c r="V112" s="23">
        <v>500</v>
      </c>
      <c r="W112" s="27">
        <f t="shared" si="2"/>
        <v>27.272727272727273</v>
      </c>
      <c r="X112" s="23">
        <v>250</v>
      </c>
      <c r="Y112" s="23">
        <v>277</v>
      </c>
      <c r="Z112" s="23">
        <v>0.90252707581227432</v>
      </c>
      <c r="AA112" s="27">
        <f t="shared" si="3"/>
        <v>277</v>
      </c>
    </row>
    <row r="113" spans="1:27" x14ac:dyDescent="0.25">
      <c r="A113" s="7">
        <v>112</v>
      </c>
      <c r="B113" s="1" t="s">
        <v>233</v>
      </c>
      <c r="C113" s="7" t="s">
        <v>71</v>
      </c>
      <c r="D113" s="7">
        <v>44</v>
      </c>
      <c r="E113" s="7" t="s">
        <v>56</v>
      </c>
      <c r="F113" s="7">
        <v>30</v>
      </c>
      <c r="G113" s="17">
        <v>8</v>
      </c>
      <c r="H113" s="7">
        <v>6</v>
      </c>
      <c r="I113" s="7" t="s">
        <v>14</v>
      </c>
      <c r="J113" s="7" t="s">
        <v>13</v>
      </c>
      <c r="K113" s="17">
        <v>1.5</v>
      </c>
      <c r="L113" s="15">
        <v>1.5</v>
      </c>
      <c r="M113" s="7" t="s">
        <v>14</v>
      </c>
      <c r="N113" s="7" t="s">
        <v>14</v>
      </c>
      <c r="O113" s="7" t="s">
        <v>62</v>
      </c>
      <c r="P113" s="7" t="s">
        <v>20</v>
      </c>
      <c r="Q113" s="7" t="s">
        <v>15</v>
      </c>
      <c r="R113" s="23">
        <v>250</v>
      </c>
      <c r="S113" s="23"/>
      <c r="T113" s="23">
        <v>250</v>
      </c>
      <c r="U113" s="23">
        <v>6</v>
      </c>
      <c r="V113" s="23">
        <v>200</v>
      </c>
      <c r="W113" s="27">
        <f t="shared" si="2"/>
        <v>45.454545454545453</v>
      </c>
      <c r="X113" s="23">
        <v>100</v>
      </c>
      <c r="Y113" s="23">
        <v>145</v>
      </c>
      <c r="Z113" s="23">
        <v>0.68965517241379315</v>
      </c>
      <c r="AA113" s="27">
        <f t="shared" si="3"/>
        <v>96.666666666666671</v>
      </c>
    </row>
    <row r="114" spans="1:27" x14ac:dyDescent="0.25">
      <c r="A114" s="7">
        <v>113</v>
      </c>
      <c r="B114" s="1" t="s">
        <v>234</v>
      </c>
      <c r="C114" s="7" t="s">
        <v>71</v>
      </c>
      <c r="D114" s="7">
        <v>40</v>
      </c>
      <c r="E114" s="7" t="s">
        <v>56</v>
      </c>
      <c r="F114" s="7">
        <v>14</v>
      </c>
      <c r="G114" s="17">
        <v>4</v>
      </c>
      <c r="H114" s="7">
        <v>4</v>
      </c>
      <c r="I114" s="7" t="s">
        <v>13</v>
      </c>
      <c r="J114" s="7" t="s">
        <v>14</v>
      </c>
      <c r="K114" s="17">
        <v>2</v>
      </c>
      <c r="L114" s="15">
        <v>2</v>
      </c>
      <c r="M114" s="7" t="s">
        <v>14</v>
      </c>
      <c r="N114" s="7" t="s">
        <v>14</v>
      </c>
      <c r="O114" s="7" t="s">
        <v>61</v>
      </c>
      <c r="P114" s="7" t="s">
        <v>23</v>
      </c>
      <c r="Q114" s="7" t="s">
        <v>63</v>
      </c>
      <c r="R114" s="23">
        <v>300</v>
      </c>
      <c r="S114" s="23"/>
      <c r="T114" s="23" t="s">
        <v>64</v>
      </c>
      <c r="U114" s="23">
        <v>8</v>
      </c>
      <c r="V114" s="23">
        <v>1200</v>
      </c>
      <c r="W114" s="27">
        <f t="shared" si="2"/>
        <v>54.545454545454547</v>
      </c>
      <c r="X114" s="23">
        <v>600</v>
      </c>
      <c r="Y114" s="23">
        <v>654</v>
      </c>
      <c r="Z114" s="23">
        <v>0.91743119266055051</v>
      </c>
      <c r="AA114" s="27">
        <f t="shared" si="3"/>
        <v>327</v>
      </c>
    </row>
    <row r="115" spans="1:27" x14ac:dyDescent="0.25">
      <c r="A115" s="7">
        <v>114</v>
      </c>
      <c r="B115" s="1" t="s">
        <v>235</v>
      </c>
      <c r="C115" s="7" t="s">
        <v>71</v>
      </c>
      <c r="D115" s="7">
        <v>64</v>
      </c>
      <c r="E115" s="7" t="s">
        <v>56</v>
      </c>
      <c r="F115" s="7">
        <v>47</v>
      </c>
      <c r="G115" s="17">
        <v>4</v>
      </c>
      <c r="H115" s="7">
        <v>8</v>
      </c>
      <c r="I115" s="7" t="s">
        <v>14</v>
      </c>
      <c r="J115" s="7" t="s">
        <v>13</v>
      </c>
      <c r="K115" s="17">
        <v>2</v>
      </c>
      <c r="L115" s="15">
        <v>2</v>
      </c>
      <c r="M115" s="7" t="s">
        <v>14</v>
      </c>
      <c r="N115" s="7" t="s">
        <v>14</v>
      </c>
      <c r="O115" s="7" t="s">
        <v>57</v>
      </c>
      <c r="P115" s="7" t="s">
        <v>23</v>
      </c>
      <c r="Q115" s="7" t="s">
        <v>62</v>
      </c>
      <c r="R115" s="24"/>
      <c r="S115" s="23"/>
      <c r="T115" s="24"/>
      <c r="U115" s="24"/>
      <c r="V115" s="24"/>
      <c r="W115" s="27"/>
      <c r="X115" s="23"/>
      <c r="Y115" s="23"/>
      <c r="Z115" s="23" t="e">
        <v>#DIV/0!</v>
      </c>
      <c r="AA115" s="23"/>
    </row>
    <row r="116" spans="1:27" x14ac:dyDescent="0.25">
      <c r="A116" s="7">
        <v>115</v>
      </c>
      <c r="B116" s="1" t="s">
        <v>236</v>
      </c>
      <c r="C116" s="7" t="s">
        <v>71</v>
      </c>
      <c r="D116" s="7">
        <v>62</v>
      </c>
      <c r="E116" s="7" t="s">
        <v>56</v>
      </c>
      <c r="F116" s="7">
        <v>37</v>
      </c>
      <c r="G116" s="17" t="s">
        <v>12</v>
      </c>
      <c r="H116" s="7">
        <v>6</v>
      </c>
      <c r="I116" s="7" t="s">
        <v>14</v>
      </c>
      <c r="J116" s="7" t="s">
        <v>13</v>
      </c>
      <c r="K116" s="17">
        <v>3</v>
      </c>
      <c r="L116" s="15">
        <v>2</v>
      </c>
      <c r="M116" s="7" t="s">
        <v>14</v>
      </c>
      <c r="N116" s="7" t="s">
        <v>14</v>
      </c>
      <c r="O116" s="7" t="s">
        <v>62</v>
      </c>
      <c r="P116" s="7" t="s">
        <v>23</v>
      </c>
      <c r="Q116" s="7" t="s">
        <v>62</v>
      </c>
      <c r="R116" s="23">
        <v>460</v>
      </c>
      <c r="S116" s="23"/>
      <c r="T116" s="23">
        <v>460</v>
      </c>
      <c r="U116" s="23">
        <v>8</v>
      </c>
      <c r="V116" s="23">
        <v>120</v>
      </c>
      <c r="W116" s="27">
        <f t="shared" si="2"/>
        <v>83.63636363636364</v>
      </c>
      <c r="X116" s="23">
        <v>60</v>
      </c>
      <c r="Y116" s="23">
        <v>142.80000000000001</v>
      </c>
      <c r="Z116" s="23">
        <v>0.42016806722689071</v>
      </c>
      <c r="AA116" s="27">
        <f t="shared" si="3"/>
        <v>71.400000000000006</v>
      </c>
    </row>
    <row r="117" spans="1:27" x14ac:dyDescent="0.25">
      <c r="A117" s="7">
        <v>116</v>
      </c>
      <c r="B117" s="1" t="s">
        <v>237</v>
      </c>
      <c r="C117" s="7" t="s">
        <v>71</v>
      </c>
      <c r="D117" s="7">
        <v>42</v>
      </c>
      <c r="E117" s="7" t="s">
        <v>56</v>
      </c>
      <c r="F117" s="7"/>
      <c r="G117" s="17">
        <v>8</v>
      </c>
      <c r="H117" s="7">
        <v>6</v>
      </c>
      <c r="I117" s="7"/>
      <c r="J117" s="7" t="s">
        <v>14</v>
      </c>
      <c r="K117" s="17">
        <v>1</v>
      </c>
      <c r="L117" s="15">
        <v>1</v>
      </c>
      <c r="M117" s="7" t="s">
        <v>14</v>
      </c>
      <c r="N117" s="7" t="s">
        <v>14</v>
      </c>
      <c r="O117" s="7" t="s">
        <v>61</v>
      </c>
      <c r="P117" s="7" t="s">
        <v>14</v>
      </c>
      <c r="Q117" s="7" t="s">
        <v>61</v>
      </c>
      <c r="R117" s="23">
        <v>40</v>
      </c>
      <c r="S117" s="23"/>
      <c r="T117" s="23">
        <v>40</v>
      </c>
      <c r="U117" s="23">
        <v>8</v>
      </c>
      <c r="V117" s="23">
        <v>80</v>
      </c>
      <c r="W117" s="27">
        <f t="shared" si="2"/>
        <v>7.2727272727272725</v>
      </c>
      <c r="X117" s="23">
        <v>40</v>
      </c>
      <c r="Y117" s="23">
        <v>47.2</v>
      </c>
      <c r="Z117" s="23">
        <v>0.84745762711864403</v>
      </c>
      <c r="AA117" s="27">
        <f t="shared" si="3"/>
        <v>47.2</v>
      </c>
    </row>
    <row r="118" spans="1:27" x14ac:dyDescent="0.25">
      <c r="A118" s="7">
        <v>117</v>
      </c>
      <c r="B118" s="1" t="s">
        <v>238</v>
      </c>
      <c r="C118" s="7" t="s">
        <v>71</v>
      </c>
      <c r="D118" s="7">
        <v>48</v>
      </c>
      <c r="E118" s="7" t="s">
        <v>56</v>
      </c>
      <c r="F118" s="7">
        <v>16</v>
      </c>
      <c r="G118" s="17">
        <v>4</v>
      </c>
      <c r="H118" s="7">
        <v>6</v>
      </c>
      <c r="I118" s="7" t="s">
        <v>14</v>
      </c>
      <c r="J118" s="7" t="s">
        <v>14</v>
      </c>
      <c r="K118" s="17">
        <v>0.5</v>
      </c>
      <c r="L118" s="15">
        <v>0.5</v>
      </c>
      <c r="M118" s="7" t="s">
        <v>14</v>
      </c>
      <c r="N118" s="7" t="s">
        <v>14</v>
      </c>
      <c r="O118" s="7" t="s">
        <v>61</v>
      </c>
      <c r="P118" s="7" t="s">
        <v>14</v>
      </c>
      <c r="Q118" s="7" t="s">
        <v>62</v>
      </c>
      <c r="R118" s="23">
        <v>200</v>
      </c>
      <c r="S118" s="23"/>
      <c r="T118" s="23">
        <v>200</v>
      </c>
      <c r="U118" s="23">
        <v>8</v>
      </c>
      <c r="V118" s="23">
        <v>250</v>
      </c>
      <c r="W118" s="27">
        <f t="shared" si="2"/>
        <v>36.363636363636367</v>
      </c>
      <c r="X118" s="23">
        <v>125</v>
      </c>
      <c r="Y118" s="23">
        <v>161</v>
      </c>
      <c r="Z118" s="23">
        <v>0.77639751552795033</v>
      </c>
      <c r="AA118" s="27">
        <f t="shared" si="3"/>
        <v>322</v>
      </c>
    </row>
    <row r="119" spans="1:27" x14ac:dyDescent="0.25">
      <c r="A119" s="7">
        <v>118</v>
      </c>
      <c r="B119" s="1" t="s">
        <v>239</v>
      </c>
      <c r="C119" s="7" t="s">
        <v>71</v>
      </c>
      <c r="D119" s="7"/>
      <c r="E119" s="7" t="s">
        <v>56</v>
      </c>
      <c r="F119" s="7">
        <v>35</v>
      </c>
      <c r="G119" s="30"/>
      <c r="H119" s="7">
        <v>3</v>
      </c>
      <c r="I119" s="7" t="s">
        <v>14</v>
      </c>
      <c r="J119" s="7" t="s">
        <v>13</v>
      </c>
      <c r="K119" s="30"/>
      <c r="L119" s="30"/>
      <c r="M119" s="7" t="s">
        <v>14</v>
      </c>
      <c r="N119" s="7" t="s">
        <v>14</v>
      </c>
      <c r="O119" s="7" t="s">
        <v>61</v>
      </c>
      <c r="P119" s="7" t="s">
        <v>14</v>
      </c>
      <c r="Q119" s="7" t="s">
        <v>62</v>
      </c>
      <c r="R119" s="24"/>
      <c r="S119" s="23"/>
      <c r="T119" s="24"/>
      <c r="U119" s="24"/>
      <c r="V119" s="24"/>
      <c r="W119" s="27"/>
      <c r="X119" s="23"/>
      <c r="Y119" s="23"/>
      <c r="Z119" s="23" t="e">
        <v>#DIV/0!</v>
      </c>
      <c r="AA119" s="23"/>
    </row>
    <row r="120" spans="1:27" x14ac:dyDescent="0.25">
      <c r="A120" s="7">
        <v>119</v>
      </c>
      <c r="B120" s="1" t="s">
        <v>240</v>
      </c>
      <c r="C120" s="7" t="s">
        <v>71</v>
      </c>
      <c r="D120" s="7">
        <v>52</v>
      </c>
      <c r="E120" s="7" t="s">
        <v>56</v>
      </c>
      <c r="F120" s="7">
        <v>25</v>
      </c>
      <c r="G120" s="17">
        <v>8</v>
      </c>
      <c r="H120" s="7">
        <v>5</v>
      </c>
      <c r="I120" s="7" t="s">
        <v>14</v>
      </c>
      <c r="J120" s="7" t="s">
        <v>13</v>
      </c>
      <c r="K120" s="17">
        <v>3</v>
      </c>
      <c r="L120" s="15">
        <v>2</v>
      </c>
      <c r="M120" s="7" t="s">
        <v>14</v>
      </c>
      <c r="N120" s="7" t="s">
        <v>14</v>
      </c>
      <c r="O120" s="7" t="s">
        <v>61</v>
      </c>
      <c r="P120" s="7" t="s">
        <v>14</v>
      </c>
      <c r="Q120" s="7" t="s">
        <v>62</v>
      </c>
      <c r="R120" s="23">
        <v>50</v>
      </c>
      <c r="S120" s="23"/>
      <c r="T120" s="23">
        <v>50</v>
      </c>
      <c r="U120" s="23">
        <v>8</v>
      </c>
      <c r="V120" s="23">
        <v>300</v>
      </c>
      <c r="W120" s="27">
        <f t="shared" si="2"/>
        <v>9.0909090909090917</v>
      </c>
      <c r="X120" s="23">
        <v>150</v>
      </c>
      <c r="Y120" s="23">
        <v>159</v>
      </c>
      <c r="Z120" s="23">
        <v>0.94339622641509435</v>
      </c>
      <c r="AA120" s="27">
        <f t="shared" si="3"/>
        <v>79.5</v>
      </c>
    </row>
    <row r="121" spans="1:27" x14ac:dyDescent="0.25">
      <c r="A121" s="7">
        <v>120</v>
      </c>
      <c r="B121" s="1" t="s">
        <v>241</v>
      </c>
      <c r="C121" s="7" t="s">
        <v>71</v>
      </c>
      <c r="D121" s="7">
        <v>64</v>
      </c>
      <c r="E121" s="7" t="s">
        <v>56</v>
      </c>
      <c r="F121" s="7">
        <v>19</v>
      </c>
      <c r="G121" s="17">
        <v>4</v>
      </c>
      <c r="H121" s="7">
        <v>7</v>
      </c>
      <c r="I121" s="7" t="s">
        <v>14</v>
      </c>
      <c r="J121" s="7" t="s">
        <v>14</v>
      </c>
      <c r="K121" s="17">
        <v>4</v>
      </c>
      <c r="L121" s="15">
        <v>2</v>
      </c>
      <c r="M121" s="7" t="s">
        <v>14</v>
      </c>
      <c r="N121" s="7" t="s">
        <v>14</v>
      </c>
      <c r="O121" s="7" t="s">
        <v>62</v>
      </c>
      <c r="P121" s="7" t="s">
        <v>14</v>
      </c>
      <c r="Q121" s="7" t="s">
        <v>61</v>
      </c>
      <c r="R121" s="23">
        <v>10000</v>
      </c>
      <c r="S121" s="23"/>
      <c r="T121" s="23">
        <v>10000</v>
      </c>
      <c r="U121" s="23">
        <v>8</v>
      </c>
      <c r="V121" s="23">
        <v>1200</v>
      </c>
      <c r="W121" s="27">
        <f t="shared" si="2"/>
        <v>1818.1818181818182</v>
      </c>
      <c r="X121" s="23">
        <v>600</v>
      </c>
      <c r="Y121" s="23">
        <v>2400</v>
      </c>
      <c r="Z121" s="23">
        <v>0.25</v>
      </c>
      <c r="AA121" s="27">
        <f t="shared" si="3"/>
        <v>1200</v>
      </c>
    </row>
    <row r="122" spans="1:27" x14ac:dyDescent="0.25">
      <c r="A122" s="7">
        <v>121</v>
      </c>
      <c r="B122" s="1" t="s">
        <v>242</v>
      </c>
      <c r="C122" s="7" t="s">
        <v>71</v>
      </c>
      <c r="D122" s="7">
        <v>34</v>
      </c>
      <c r="E122" s="7" t="s">
        <v>56</v>
      </c>
      <c r="F122" s="7">
        <v>12</v>
      </c>
      <c r="G122" s="17">
        <v>10</v>
      </c>
      <c r="H122" s="29" t="s">
        <v>58</v>
      </c>
      <c r="I122" s="7"/>
      <c r="J122" s="7" t="s">
        <v>14</v>
      </c>
      <c r="K122" s="30"/>
      <c r="L122" s="30"/>
      <c r="M122" s="29"/>
      <c r="N122" s="29"/>
      <c r="O122" s="31"/>
      <c r="P122" s="31"/>
      <c r="Q122" s="31"/>
      <c r="R122" s="24"/>
      <c r="S122" s="23"/>
      <c r="T122" s="24"/>
      <c r="U122" s="23">
        <v>8</v>
      </c>
      <c r="V122" s="23"/>
      <c r="W122" s="27"/>
      <c r="X122" s="23"/>
      <c r="Y122" s="23"/>
      <c r="Z122" s="23" t="e">
        <v>#DIV/0!</v>
      </c>
      <c r="AA122" s="23"/>
    </row>
    <row r="123" spans="1:27" x14ac:dyDescent="0.25">
      <c r="A123" s="7">
        <v>122</v>
      </c>
      <c r="B123" s="1" t="s">
        <v>243</v>
      </c>
      <c r="C123" s="7" t="s">
        <v>71</v>
      </c>
      <c r="D123" s="7">
        <v>31</v>
      </c>
      <c r="E123" s="7" t="s">
        <v>56</v>
      </c>
      <c r="F123" s="7">
        <v>17</v>
      </c>
      <c r="G123" s="17">
        <v>10</v>
      </c>
      <c r="H123" s="7">
        <v>4</v>
      </c>
      <c r="I123" s="7" t="s">
        <v>14</v>
      </c>
      <c r="J123" s="7" t="s">
        <v>14</v>
      </c>
      <c r="K123" s="17">
        <v>0.5</v>
      </c>
      <c r="L123" s="15">
        <v>0.4</v>
      </c>
      <c r="M123" s="7" t="s">
        <v>14</v>
      </c>
      <c r="N123" s="7" t="s">
        <v>14</v>
      </c>
      <c r="O123" s="7" t="s">
        <v>61</v>
      </c>
      <c r="P123" s="7" t="s">
        <v>14</v>
      </c>
      <c r="Q123" s="7" t="s">
        <v>62</v>
      </c>
      <c r="R123" s="23">
        <v>100</v>
      </c>
      <c r="S123" s="23"/>
      <c r="T123" s="23">
        <v>100</v>
      </c>
      <c r="U123" s="23">
        <v>8</v>
      </c>
      <c r="V123" s="23">
        <v>2500</v>
      </c>
      <c r="W123" s="27">
        <f t="shared" si="2"/>
        <v>18.181818181818183</v>
      </c>
      <c r="X123" s="23">
        <v>1250</v>
      </c>
      <c r="Y123" s="23">
        <v>1268</v>
      </c>
      <c r="Z123" s="23">
        <v>0.98580441640378547</v>
      </c>
      <c r="AA123" s="27">
        <f t="shared" si="3"/>
        <v>3170</v>
      </c>
    </row>
    <row r="124" spans="1:27" x14ac:dyDescent="0.25">
      <c r="A124" s="7">
        <v>123</v>
      </c>
      <c r="B124" s="1" t="s">
        <v>244</v>
      </c>
      <c r="C124" s="7" t="s">
        <v>71</v>
      </c>
      <c r="D124" s="7">
        <v>69</v>
      </c>
      <c r="E124" s="7" t="s">
        <v>56</v>
      </c>
      <c r="F124" s="7">
        <v>20</v>
      </c>
      <c r="G124" s="17">
        <v>8</v>
      </c>
      <c r="H124" s="7">
        <v>6</v>
      </c>
      <c r="I124" s="7" t="s">
        <v>14</v>
      </c>
      <c r="J124" s="7" t="s">
        <v>14</v>
      </c>
      <c r="K124" s="17">
        <v>3</v>
      </c>
      <c r="L124" s="15">
        <v>2</v>
      </c>
      <c r="M124" s="7" t="s">
        <v>14</v>
      </c>
      <c r="N124" s="7" t="s">
        <v>14</v>
      </c>
      <c r="O124" s="7" t="s">
        <v>62</v>
      </c>
      <c r="P124" s="7" t="s">
        <v>14</v>
      </c>
      <c r="Q124" s="7" t="s">
        <v>62</v>
      </c>
      <c r="R124" s="23">
        <v>180</v>
      </c>
      <c r="S124" s="23"/>
      <c r="T124" s="23">
        <v>180</v>
      </c>
      <c r="U124" s="23">
        <v>8</v>
      </c>
      <c r="V124" s="23">
        <v>250</v>
      </c>
      <c r="W124" s="27">
        <f t="shared" si="2"/>
        <v>32.727272727272727</v>
      </c>
      <c r="X124" s="23">
        <v>125</v>
      </c>
      <c r="Y124" s="23">
        <v>157.4</v>
      </c>
      <c r="Z124" s="23">
        <v>0.79415501905972041</v>
      </c>
      <c r="AA124" s="27">
        <f t="shared" si="3"/>
        <v>78.7</v>
      </c>
    </row>
    <row r="125" spans="1:27" x14ac:dyDescent="0.25">
      <c r="A125" s="7">
        <v>124</v>
      </c>
      <c r="B125" s="1" t="s">
        <v>245</v>
      </c>
      <c r="C125" s="7" t="s">
        <v>71</v>
      </c>
      <c r="D125" s="7">
        <v>54</v>
      </c>
      <c r="E125" s="7" t="s">
        <v>56</v>
      </c>
      <c r="F125" s="7"/>
      <c r="G125" s="17">
        <v>8</v>
      </c>
      <c r="H125" s="7">
        <v>6</v>
      </c>
      <c r="I125" s="7" t="s">
        <v>14</v>
      </c>
      <c r="J125" s="7" t="s">
        <v>13</v>
      </c>
      <c r="K125" s="17">
        <v>1</v>
      </c>
      <c r="L125" s="15">
        <v>1</v>
      </c>
      <c r="M125" s="7" t="s">
        <v>14</v>
      </c>
      <c r="N125" s="7" t="s">
        <v>14</v>
      </c>
      <c r="O125" s="7" t="s">
        <v>61</v>
      </c>
      <c r="P125" s="7" t="s">
        <v>14</v>
      </c>
      <c r="Q125" s="7" t="s">
        <v>62</v>
      </c>
      <c r="R125" s="23">
        <v>100</v>
      </c>
      <c r="S125" s="23"/>
      <c r="T125" s="23">
        <v>100</v>
      </c>
      <c r="U125" s="23">
        <v>8</v>
      </c>
      <c r="V125" s="23">
        <v>0</v>
      </c>
      <c r="W125" s="27">
        <f t="shared" si="2"/>
        <v>18.181818181818183</v>
      </c>
      <c r="X125" s="23">
        <v>0</v>
      </c>
      <c r="Y125" s="23">
        <f>W125+X125</f>
        <v>18.181818181818183</v>
      </c>
      <c r="Z125" s="23">
        <f>X125/Y125</f>
        <v>0</v>
      </c>
      <c r="AA125" s="27">
        <f t="shared" si="3"/>
        <v>18.181818181818183</v>
      </c>
    </row>
    <row r="126" spans="1:27" x14ac:dyDescent="0.25">
      <c r="A126" s="7">
        <v>125</v>
      </c>
      <c r="B126" s="1" t="s">
        <v>246</v>
      </c>
      <c r="C126" s="7" t="s">
        <v>71</v>
      </c>
      <c r="D126" s="7">
        <v>68</v>
      </c>
      <c r="E126" s="7" t="s">
        <v>56</v>
      </c>
      <c r="F126" s="7"/>
      <c r="G126" s="17">
        <v>4</v>
      </c>
      <c r="H126" s="29" t="s">
        <v>58</v>
      </c>
      <c r="I126" s="7"/>
      <c r="J126" s="7" t="s">
        <v>13</v>
      </c>
      <c r="K126" s="17">
        <v>2</v>
      </c>
      <c r="L126" s="15">
        <v>2</v>
      </c>
      <c r="M126" s="7" t="s">
        <v>14</v>
      </c>
      <c r="N126" s="7" t="s">
        <v>14</v>
      </c>
      <c r="O126" s="7" t="s">
        <v>62</v>
      </c>
      <c r="P126" s="7" t="s">
        <v>14</v>
      </c>
      <c r="Q126" s="7" t="s">
        <v>61</v>
      </c>
      <c r="R126" s="23">
        <v>500</v>
      </c>
      <c r="S126" s="23"/>
      <c r="T126" s="23">
        <v>500</v>
      </c>
      <c r="U126" s="23">
        <v>7</v>
      </c>
      <c r="V126" s="23">
        <v>380</v>
      </c>
      <c r="W126" s="27">
        <f t="shared" si="2"/>
        <v>90.909090909090907</v>
      </c>
      <c r="X126" s="23">
        <v>190</v>
      </c>
      <c r="Y126" s="23">
        <v>280</v>
      </c>
      <c r="Z126" s="23">
        <v>0.6785714285714286</v>
      </c>
      <c r="AA126" s="27">
        <f t="shared" si="3"/>
        <v>140</v>
      </c>
    </row>
    <row r="127" spans="1:27" x14ac:dyDescent="0.25">
      <c r="A127" s="7">
        <v>126</v>
      </c>
      <c r="B127" s="1" t="s">
        <v>247</v>
      </c>
      <c r="C127" s="7" t="s">
        <v>71</v>
      </c>
      <c r="D127" s="7">
        <v>52</v>
      </c>
      <c r="E127" s="7" t="s">
        <v>56</v>
      </c>
      <c r="F127" s="7">
        <v>25</v>
      </c>
      <c r="G127" s="17">
        <v>4</v>
      </c>
      <c r="H127" s="7">
        <v>5</v>
      </c>
      <c r="I127" s="7" t="s">
        <v>14</v>
      </c>
      <c r="J127" s="7" t="s">
        <v>14</v>
      </c>
      <c r="K127" s="17">
        <v>2</v>
      </c>
      <c r="L127" s="15">
        <v>2</v>
      </c>
      <c r="M127" s="7" t="s">
        <v>14</v>
      </c>
      <c r="N127" s="7" t="s">
        <v>14</v>
      </c>
      <c r="O127" s="7" t="s">
        <v>62</v>
      </c>
      <c r="P127" s="7" t="s">
        <v>14</v>
      </c>
      <c r="Q127" s="7" t="s">
        <v>62</v>
      </c>
      <c r="R127" s="23">
        <v>150</v>
      </c>
      <c r="S127" s="23"/>
      <c r="T127" s="23">
        <v>150</v>
      </c>
      <c r="U127" s="23">
        <v>8</v>
      </c>
      <c r="V127" s="23">
        <v>250</v>
      </c>
      <c r="W127" s="27">
        <f t="shared" si="2"/>
        <v>27.272727272727273</v>
      </c>
      <c r="X127" s="23">
        <v>125</v>
      </c>
      <c r="Y127" s="23">
        <v>152</v>
      </c>
      <c r="Z127" s="23">
        <v>0.82236842105263153</v>
      </c>
      <c r="AA127" s="27">
        <f t="shared" si="3"/>
        <v>76</v>
      </c>
    </row>
    <row r="128" spans="1:27" x14ac:dyDescent="0.25">
      <c r="A128" s="7">
        <v>127</v>
      </c>
      <c r="B128" s="1" t="s">
        <v>248</v>
      </c>
      <c r="C128" s="7" t="s">
        <v>70</v>
      </c>
      <c r="D128" s="7">
        <v>56</v>
      </c>
      <c r="E128" s="7" t="s">
        <v>56</v>
      </c>
      <c r="F128" s="7">
        <v>14</v>
      </c>
      <c r="G128" s="17">
        <v>4</v>
      </c>
      <c r="H128" s="7">
        <v>5</v>
      </c>
      <c r="I128" s="7" t="s">
        <v>14</v>
      </c>
      <c r="J128" s="7" t="s">
        <v>14</v>
      </c>
      <c r="K128" s="17">
        <v>2</v>
      </c>
      <c r="L128" s="15">
        <v>2</v>
      </c>
      <c r="M128" s="7" t="s">
        <v>14</v>
      </c>
      <c r="N128" s="7" t="s">
        <v>14</v>
      </c>
      <c r="O128" s="7" t="s">
        <v>62</v>
      </c>
      <c r="P128" s="7" t="s">
        <v>14</v>
      </c>
      <c r="Q128" s="7" t="s">
        <v>62</v>
      </c>
      <c r="R128" s="24"/>
      <c r="S128" s="23"/>
      <c r="T128" s="24"/>
      <c r="U128" s="24"/>
      <c r="V128" s="23">
        <v>500</v>
      </c>
      <c r="W128" s="27"/>
      <c r="X128" s="23"/>
      <c r="Y128" s="23"/>
      <c r="Z128" s="23" t="e">
        <v>#DIV/0!</v>
      </c>
      <c r="AA128" s="27"/>
    </row>
    <row r="129" spans="1:27" x14ac:dyDescent="0.25">
      <c r="A129" s="7">
        <v>128</v>
      </c>
      <c r="B129" s="1" t="s">
        <v>249</v>
      </c>
      <c r="C129" s="7" t="s">
        <v>71</v>
      </c>
      <c r="D129" s="7">
        <v>46</v>
      </c>
      <c r="E129" s="7" t="s">
        <v>56</v>
      </c>
      <c r="F129" s="7">
        <v>17</v>
      </c>
      <c r="G129" s="17">
        <v>4</v>
      </c>
      <c r="H129" s="7">
        <v>6</v>
      </c>
      <c r="I129" s="7" t="s">
        <v>14</v>
      </c>
      <c r="J129" s="7" t="s">
        <v>14</v>
      </c>
      <c r="K129" s="17">
        <v>0.625</v>
      </c>
      <c r="L129" s="15">
        <v>0.625</v>
      </c>
      <c r="M129" s="7" t="s">
        <v>14</v>
      </c>
      <c r="N129" s="7" t="s">
        <v>14</v>
      </c>
      <c r="O129" s="7" t="s">
        <v>62</v>
      </c>
      <c r="P129" s="7" t="s">
        <v>14</v>
      </c>
      <c r="Q129" s="7" t="s">
        <v>57</v>
      </c>
      <c r="R129" s="23">
        <v>40</v>
      </c>
      <c r="S129" s="23"/>
      <c r="T129" s="23">
        <v>40</v>
      </c>
      <c r="U129" s="23">
        <v>8</v>
      </c>
      <c r="V129" s="23">
        <v>600</v>
      </c>
      <c r="W129" s="27">
        <f t="shared" si="2"/>
        <v>7.2727272727272725</v>
      </c>
      <c r="X129" s="23">
        <v>300</v>
      </c>
      <c r="Y129" s="23">
        <v>307.2</v>
      </c>
      <c r="Z129" s="23">
        <v>0.9765625</v>
      </c>
      <c r="AA129" s="27">
        <f t="shared" si="3"/>
        <v>491.52</v>
      </c>
    </row>
    <row r="130" spans="1:27" x14ac:dyDescent="0.25">
      <c r="A130" s="7">
        <v>129</v>
      </c>
      <c r="B130" s="1" t="s">
        <v>250</v>
      </c>
      <c r="C130" s="7" t="s">
        <v>70</v>
      </c>
      <c r="D130" s="7">
        <v>46</v>
      </c>
      <c r="E130" s="7" t="s">
        <v>56</v>
      </c>
      <c r="F130" s="7">
        <v>19</v>
      </c>
      <c r="G130" s="17">
        <v>4</v>
      </c>
      <c r="H130" s="7">
        <v>7</v>
      </c>
      <c r="I130" s="7" t="s">
        <v>14</v>
      </c>
      <c r="J130" s="7" t="s">
        <v>13</v>
      </c>
      <c r="K130" s="17">
        <v>2</v>
      </c>
      <c r="L130" s="15">
        <v>1.5</v>
      </c>
      <c r="M130" s="7" t="s">
        <v>14</v>
      </c>
      <c r="N130" s="7" t="s">
        <v>14</v>
      </c>
      <c r="O130" s="7" t="s">
        <v>62</v>
      </c>
      <c r="P130" s="7" t="s">
        <v>13</v>
      </c>
      <c r="Q130" s="7" t="s">
        <v>15</v>
      </c>
      <c r="R130" s="23">
        <v>36</v>
      </c>
      <c r="S130" s="23"/>
      <c r="T130" s="23">
        <v>36</v>
      </c>
      <c r="U130" s="23">
        <v>8</v>
      </c>
      <c r="V130" s="23">
        <v>75</v>
      </c>
      <c r="W130" s="27">
        <f t="shared" si="2"/>
        <v>6.5454545454545459</v>
      </c>
      <c r="X130" s="23">
        <v>37.5</v>
      </c>
      <c r="Y130" s="23">
        <v>43.98</v>
      </c>
      <c r="Z130" s="23">
        <v>0.85266030013642569</v>
      </c>
      <c r="AA130" s="27">
        <f t="shared" si="3"/>
        <v>29.319999999999997</v>
      </c>
    </row>
    <row r="131" spans="1:27" x14ac:dyDescent="0.25">
      <c r="A131" s="7">
        <v>130</v>
      </c>
      <c r="B131" s="1" t="s">
        <v>251</v>
      </c>
      <c r="C131" s="7" t="s">
        <v>71</v>
      </c>
      <c r="D131" s="7">
        <v>48</v>
      </c>
      <c r="E131" s="7" t="s">
        <v>56</v>
      </c>
      <c r="F131" s="7">
        <v>18</v>
      </c>
      <c r="G131" s="17">
        <v>12</v>
      </c>
      <c r="H131" s="7">
        <v>4</v>
      </c>
      <c r="I131" s="7" t="s">
        <v>14</v>
      </c>
      <c r="J131" s="7" t="s">
        <v>14</v>
      </c>
      <c r="K131" s="17">
        <v>1.5</v>
      </c>
      <c r="L131" s="15">
        <v>1.25</v>
      </c>
      <c r="M131" s="7" t="s">
        <v>14</v>
      </c>
      <c r="N131" s="7" t="s">
        <v>14</v>
      </c>
      <c r="O131" s="7" t="s">
        <v>62</v>
      </c>
      <c r="P131" s="7" t="s">
        <v>14</v>
      </c>
      <c r="Q131" s="7" t="s">
        <v>57</v>
      </c>
      <c r="R131" s="23">
        <v>80</v>
      </c>
      <c r="S131" s="23"/>
      <c r="T131" s="23">
        <v>80</v>
      </c>
      <c r="U131" s="23">
        <v>8</v>
      </c>
      <c r="V131" s="23">
        <v>480</v>
      </c>
      <c r="W131" s="27">
        <f t="shared" ref="W131:W194" si="4">R131/5.5</f>
        <v>14.545454545454545</v>
      </c>
      <c r="X131" s="23">
        <v>240</v>
      </c>
      <c r="Y131" s="23">
        <v>254.4</v>
      </c>
      <c r="Z131" s="23">
        <v>0.94339622641509435</v>
      </c>
      <c r="AA131" s="27">
        <f t="shared" ref="AA131:AA194" si="5">Y131/L131</f>
        <v>203.52</v>
      </c>
    </row>
    <row r="132" spans="1:27" x14ac:dyDescent="0.25">
      <c r="A132" s="7">
        <v>131</v>
      </c>
      <c r="B132" s="1" t="s">
        <v>252</v>
      </c>
      <c r="C132" s="7" t="s">
        <v>71</v>
      </c>
      <c r="D132" s="7">
        <v>57</v>
      </c>
      <c r="E132" s="7" t="s">
        <v>56</v>
      </c>
      <c r="F132" s="7">
        <v>13</v>
      </c>
      <c r="G132" s="17">
        <v>4</v>
      </c>
      <c r="H132" s="7">
        <v>4</v>
      </c>
      <c r="I132" s="7" t="s">
        <v>14</v>
      </c>
      <c r="J132" s="7" t="s">
        <v>13</v>
      </c>
      <c r="K132" s="17">
        <v>0.5</v>
      </c>
      <c r="L132" s="15">
        <v>0.5</v>
      </c>
      <c r="M132" s="7" t="s">
        <v>14</v>
      </c>
      <c r="N132" s="7" t="s">
        <v>14</v>
      </c>
      <c r="O132" s="7" t="s">
        <v>61</v>
      </c>
      <c r="P132" s="7" t="s">
        <v>14</v>
      </c>
      <c r="Q132" s="7" t="s">
        <v>61</v>
      </c>
      <c r="R132" s="23">
        <v>100</v>
      </c>
      <c r="S132" s="23"/>
      <c r="T132" s="23">
        <v>100</v>
      </c>
      <c r="U132" s="23">
        <v>7.5</v>
      </c>
      <c r="V132" s="23">
        <v>220</v>
      </c>
      <c r="W132" s="27">
        <f t="shared" si="4"/>
        <v>18.181818181818183</v>
      </c>
      <c r="X132" s="23">
        <v>110</v>
      </c>
      <c r="Y132" s="23">
        <v>128</v>
      </c>
      <c r="Z132" s="23">
        <v>0.859375</v>
      </c>
      <c r="AA132" s="27">
        <f t="shared" si="5"/>
        <v>256</v>
      </c>
    </row>
    <row r="133" spans="1:27" x14ac:dyDescent="0.25">
      <c r="A133" s="7">
        <v>132</v>
      </c>
      <c r="B133" s="1" t="s">
        <v>253</v>
      </c>
      <c r="C133" s="7" t="s">
        <v>71</v>
      </c>
      <c r="D133" s="7">
        <v>46</v>
      </c>
      <c r="E133" s="7" t="s">
        <v>56</v>
      </c>
      <c r="F133" s="7">
        <v>11</v>
      </c>
      <c r="G133" s="17">
        <v>8</v>
      </c>
      <c r="H133" s="7">
        <v>5</v>
      </c>
      <c r="I133" s="7" t="s">
        <v>14</v>
      </c>
      <c r="J133" s="7" t="s">
        <v>14</v>
      </c>
      <c r="K133" s="17">
        <v>4</v>
      </c>
      <c r="L133" s="15">
        <v>3.5</v>
      </c>
      <c r="M133" s="7" t="s">
        <v>14</v>
      </c>
      <c r="N133" s="7" t="s">
        <v>14</v>
      </c>
      <c r="O133" s="7" t="s">
        <v>61</v>
      </c>
      <c r="P133" s="7" t="s">
        <v>14</v>
      </c>
      <c r="Q133" s="7" t="s">
        <v>61</v>
      </c>
      <c r="R133" s="23">
        <v>2000</v>
      </c>
      <c r="S133" s="23"/>
      <c r="T133" s="23">
        <v>2000</v>
      </c>
      <c r="U133" s="23">
        <v>7</v>
      </c>
      <c r="V133" s="23">
        <v>3000</v>
      </c>
      <c r="W133" s="27">
        <f t="shared" si="4"/>
        <v>363.63636363636363</v>
      </c>
      <c r="X133" s="23">
        <v>1500</v>
      </c>
      <c r="Y133" s="23">
        <v>1860</v>
      </c>
      <c r="Z133" s="23">
        <v>0.80645161290322576</v>
      </c>
      <c r="AA133" s="27">
        <f t="shared" si="5"/>
        <v>531.42857142857144</v>
      </c>
    </row>
    <row r="134" spans="1:27" x14ac:dyDescent="0.25">
      <c r="A134" s="7">
        <v>133</v>
      </c>
      <c r="B134" s="1" t="s">
        <v>254</v>
      </c>
      <c r="C134" s="7" t="s">
        <v>71</v>
      </c>
      <c r="D134" s="7">
        <v>42</v>
      </c>
      <c r="E134" s="7" t="s">
        <v>56</v>
      </c>
      <c r="F134" s="7">
        <v>13</v>
      </c>
      <c r="G134" s="17">
        <v>8</v>
      </c>
      <c r="H134" s="7">
        <v>2</v>
      </c>
      <c r="I134" s="7" t="s">
        <v>15</v>
      </c>
      <c r="J134" s="7" t="s">
        <v>14</v>
      </c>
      <c r="K134" s="17">
        <v>1</v>
      </c>
      <c r="L134" s="15">
        <v>0.5</v>
      </c>
      <c r="M134" s="7" t="s">
        <v>13</v>
      </c>
      <c r="N134" s="7" t="s">
        <v>14</v>
      </c>
      <c r="O134" s="7" t="s">
        <v>59</v>
      </c>
      <c r="P134" s="7" t="s">
        <v>14</v>
      </c>
      <c r="Q134" s="7" t="s">
        <v>61</v>
      </c>
      <c r="R134" s="23">
        <v>2400</v>
      </c>
      <c r="S134" s="23"/>
      <c r="T134" s="23">
        <v>2400</v>
      </c>
      <c r="U134" s="23">
        <v>10</v>
      </c>
      <c r="V134" s="23">
        <v>70</v>
      </c>
      <c r="W134" s="27">
        <f t="shared" si="4"/>
        <v>436.36363636363637</v>
      </c>
      <c r="X134" s="23">
        <v>35</v>
      </c>
      <c r="Y134" s="23">
        <v>467</v>
      </c>
      <c r="Z134" s="23">
        <v>7.4946466809421838E-2</v>
      </c>
      <c r="AA134" s="27">
        <f t="shared" si="5"/>
        <v>934</v>
      </c>
    </row>
    <row r="135" spans="1:27" x14ac:dyDescent="0.25">
      <c r="A135" s="7">
        <v>134</v>
      </c>
      <c r="B135" s="1" t="s">
        <v>255</v>
      </c>
      <c r="C135" s="7" t="s">
        <v>71</v>
      </c>
      <c r="D135" s="7">
        <v>58</v>
      </c>
      <c r="E135" s="7" t="s">
        <v>56</v>
      </c>
      <c r="F135" s="7"/>
      <c r="G135" s="17">
        <v>8</v>
      </c>
      <c r="H135" s="7">
        <v>5</v>
      </c>
      <c r="I135" s="7" t="s">
        <v>14</v>
      </c>
      <c r="J135" s="7" t="s">
        <v>13</v>
      </c>
      <c r="K135" s="17">
        <v>2</v>
      </c>
      <c r="L135" s="15">
        <v>2</v>
      </c>
      <c r="M135" s="7" t="s">
        <v>14</v>
      </c>
      <c r="N135" s="7" t="s">
        <v>14</v>
      </c>
      <c r="O135" s="7" t="s">
        <v>62</v>
      </c>
      <c r="P135" s="7" t="s">
        <v>14</v>
      </c>
      <c r="Q135" s="7" t="s">
        <v>62</v>
      </c>
      <c r="R135" s="23">
        <v>120</v>
      </c>
      <c r="S135" s="23"/>
      <c r="T135" s="23">
        <v>120</v>
      </c>
      <c r="U135" s="23">
        <v>8</v>
      </c>
      <c r="V135" s="23">
        <v>150</v>
      </c>
      <c r="W135" s="27">
        <f t="shared" si="4"/>
        <v>21.818181818181817</v>
      </c>
      <c r="X135" s="23">
        <v>75</v>
      </c>
      <c r="Y135" s="23">
        <v>96.6</v>
      </c>
      <c r="Z135" s="23">
        <v>0.77639751552795033</v>
      </c>
      <c r="AA135" s="27">
        <f t="shared" si="5"/>
        <v>48.3</v>
      </c>
    </row>
    <row r="136" spans="1:27" x14ac:dyDescent="0.25">
      <c r="A136" s="7">
        <v>135</v>
      </c>
      <c r="B136" s="1" t="s">
        <v>256</v>
      </c>
      <c r="C136" s="7" t="s">
        <v>70</v>
      </c>
      <c r="D136" s="7">
        <v>45</v>
      </c>
      <c r="E136" s="7" t="s">
        <v>56</v>
      </c>
      <c r="F136" s="7">
        <v>30</v>
      </c>
      <c r="G136" s="17">
        <v>4</v>
      </c>
      <c r="H136" s="7">
        <v>7</v>
      </c>
      <c r="I136" s="7" t="s">
        <v>14</v>
      </c>
      <c r="J136" s="7" t="s">
        <v>14</v>
      </c>
      <c r="K136" s="17">
        <v>3</v>
      </c>
      <c r="L136" s="15">
        <v>3</v>
      </c>
      <c r="M136" s="7" t="s">
        <v>14</v>
      </c>
      <c r="N136" s="7" t="s">
        <v>14</v>
      </c>
      <c r="O136" s="7" t="s">
        <v>62</v>
      </c>
      <c r="P136" s="7" t="s">
        <v>14</v>
      </c>
      <c r="Q136" s="7" t="s">
        <v>61</v>
      </c>
      <c r="R136" s="23">
        <v>300</v>
      </c>
      <c r="S136" s="23"/>
      <c r="T136" s="23">
        <v>300</v>
      </c>
      <c r="U136" s="23">
        <v>8</v>
      </c>
      <c r="V136" s="23">
        <v>600</v>
      </c>
      <c r="W136" s="27">
        <f t="shared" si="4"/>
        <v>54.545454545454547</v>
      </c>
      <c r="X136" s="23">
        <v>300</v>
      </c>
      <c r="Y136" s="23">
        <v>354</v>
      </c>
      <c r="Z136" s="23">
        <v>0.84745762711864403</v>
      </c>
      <c r="AA136" s="27">
        <f t="shared" si="5"/>
        <v>118</v>
      </c>
    </row>
    <row r="137" spans="1:27" x14ac:dyDescent="0.25">
      <c r="A137" s="7">
        <v>136</v>
      </c>
      <c r="B137" s="1" t="s">
        <v>257</v>
      </c>
      <c r="C137" s="7" t="s">
        <v>71</v>
      </c>
      <c r="D137" s="7"/>
      <c r="E137" s="7" t="s">
        <v>56</v>
      </c>
      <c r="F137" s="7">
        <v>20</v>
      </c>
      <c r="G137" s="17">
        <v>4</v>
      </c>
      <c r="H137" s="7">
        <v>5</v>
      </c>
      <c r="I137" s="7" t="s">
        <v>14</v>
      </c>
      <c r="J137" s="7" t="s">
        <v>14</v>
      </c>
      <c r="K137" s="17">
        <v>2</v>
      </c>
      <c r="L137" s="15">
        <v>2</v>
      </c>
      <c r="M137" s="7" t="s">
        <v>14</v>
      </c>
      <c r="N137" s="7" t="s">
        <v>14</v>
      </c>
      <c r="O137" s="7" t="s">
        <v>61</v>
      </c>
      <c r="P137" s="7" t="s">
        <v>14</v>
      </c>
      <c r="Q137" s="7" t="s">
        <v>62</v>
      </c>
      <c r="R137" s="23">
        <v>100</v>
      </c>
      <c r="S137" s="23"/>
      <c r="T137" s="23">
        <v>100</v>
      </c>
      <c r="U137" s="23">
        <v>8</v>
      </c>
      <c r="V137" s="23">
        <v>300</v>
      </c>
      <c r="W137" s="27">
        <f t="shared" si="4"/>
        <v>18.181818181818183</v>
      </c>
      <c r="X137" s="23">
        <v>150</v>
      </c>
      <c r="Y137" s="23">
        <v>168</v>
      </c>
      <c r="Z137" s="23">
        <v>0.8928571428571429</v>
      </c>
      <c r="AA137" s="27">
        <f t="shared" si="5"/>
        <v>84</v>
      </c>
    </row>
    <row r="138" spans="1:27" x14ac:dyDescent="0.25">
      <c r="A138" s="7">
        <v>137</v>
      </c>
      <c r="B138" s="1" t="s">
        <v>258</v>
      </c>
      <c r="C138" s="7" t="s">
        <v>71</v>
      </c>
      <c r="D138" s="7">
        <v>40</v>
      </c>
      <c r="E138" s="7" t="s">
        <v>56</v>
      </c>
      <c r="F138" s="7">
        <v>47</v>
      </c>
      <c r="G138" s="17" t="s">
        <v>12</v>
      </c>
      <c r="H138" s="7">
        <v>6</v>
      </c>
      <c r="I138" s="7" t="s">
        <v>14</v>
      </c>
      <c r="J138" s="7" t="s">
        <v>13</v>
      </c>
      <c r="K138" s="17">
        <v>2</v>
      </c>
      <c r="L138" s="15">
        <v>0.5</v>
      </c>
      <c r="M138" s="7" t="s">
        <v>14</v>
      </c>
      <c r="N138" s="7" t="s">
        <v>14</v>
      </c>
      <c r="O138" s="7" t="s">
        <v>57</v>
      </c>
      <c r="P138" s="7" t="s">
        <v>13</v>
      </c>
      <c r="Q138" s="7" t="s">
        <v>15</v>
      </c>
      <c r="R138" s="23">
        <v>80</v>
      </c>
      <c r="S138" s="23"/>
      <c r="T138" s="23">
        <v>80</v>
      </c>
      <c r="U138" s="23">
        <v>7.5</v>
      </c>
      <c r="V138" s="23">
        <v>400</v>
      </c>
      <c r="W138" s="27">
        <f t="shared" si="4"/>
        <v>14.545454545454545</v>
      </c>
      <c r="X138" s="23">
        <v>200</v>
      </c>
      <c r="Y138" s="23">
        <v>214.4</v>
      </c>
      <c r="Z138" s="23">
        <v>0.93283582089552242</v>
      </c>
      <c r="AA138" s="27">
        <f t="shared" si="5"/>
        <v>428.8</v>
      </c>
    </row>
    <row r="139" spans="1:27" x14ac:dyDescent="0.25">
      <c r="A139" s="7">
        <v>138</v>
      </c>
      <c r="B139" s="1" t="s">
        <v>259</v>
      </c>
      <c r="C139" s="7" t="s">
        <v>71</v>
      </c>
      <c r="D139" s="7"/>
      <c r="E139" s="7" t="s">
        <v>56</v>
      </c>
      <c r="F139" s="7">
        <v>19</v>
      </c>
      <c r="G139" s="17" t="s">
        <v>12</v>
      </c>
      <c r="H139" s="7">
        <v>3</v>
      </c>
      <c r="I139" s="7" t="s">
        <v>15</v>
      </c>
      <c r="J139" s="7" t="s">
        <v>13</v>
      </c>
      <c r="K139" s="17">
        <v>0.5</v>
      </c>
      <c r="L139" s="15">
        <v>0.5</v>
      </c>
      <c r="M139" s="7" t="s">
        <v>14</v>
      </c>
      <c r="N139" s="7" t="s">
        <v>14</v>
      </c>
      <c r="O139" s="7" t="s">
        <v>59</v>
      </c>
      <c r="P139" s="7" t="s">
        <v>14</v>
      </c>
      <c r="Q139" s="7" t="s">
        <v>61</v>
      </c>
      <c r="R139" s="23">
        <v>50</v>
      </c>
      <c r="S139" s="23"/>
      <c r="T139" s="23">
        <v>50</v>
      </c>
      <c r="U139" s="23">
        <v>8</v>
      </c>
      <c r="V139" s="23">
        <v>50</v>
      </c>
      <c r="W139" s="27">
        <f t="shared" si="4"/>
        <v>9.0909090909090917</v>
      </c>
      <c r="X139" s="23">
        <v>25</v>
      </c>
      <c r="Y139" s="23">
        <v>34</v>
      </c>
      <c r="Z139" s="23">
        <v>0.73529411764705888</v>
      </c>
      <c r="AA139" s="27">
        <f t="shared" si="5"/>
        <v>68</v>
      </c>
    </row>
    <row r="140" spans="1:27" x14ac:dyDescent="0.25">
      <c r="A140" s="7">
        <v>139</v>
      </c>
      <c r="B140" s="1" t="s">
        <v>260</v>
      </c>
      <c r="C140" s="7" t="s">
        <v>71</v>
      </c>
      <c r="D140" s="7">
        <v>84</v>
      </c>
      <c r="E140" s="7" t="s">
        <v>56</v>
      </c>
      <c r="F140" s="7"/>
      <c r="G140" s="17" t="s">
        <v>12</v>
      </c>
      <c r="H140" s="7">
        <v>4</v>
      </c>
      <c r="I140" s="7" t="s">
        <v>15</v>
      </c>
      <c r="J140" s="7" t="s">
        <v>13</v>
      </c>
      <c r="K140" s="17">
        <v>3</v>
      </c>
      <c r="L140" s="15">
        <v>2</v>
      </c>
      <c r="M140" s="7" t="s">
        <v>14</v>
      </c>
      <c r="N140" s="7" t="s">
        <v>14</v>
      </c>
      <c r="O140" s="7" t="s">
        <v>61</v>
      </c>
      <c r="P140" s="7" t="s">
        <v>14</v>
      </c>
      <c r="Q140" s="7" t="s">
        <v>61</v>
      </c>
      <c r="R140" s="23">
        <v>14</v>
      </c>
      <c r="S140" s="23"/>
      <c r="T140" s="23">
        <v>14</v>
      </c>
      <c r="U140" s="23">
        <v>8</v>
      </c>
      <c r="V140" s="23">
        <v>250</v>
      </c>
      <c r="W140" s="27">
        <f t="shared" si="4"/>
        <v>2.5454545454545454</v>
      </c>
      <c r="X140" s="23">
        <v>125</v>
      </c>
      <c r="Y140" s="23">
        <v>127.52</v>
      </c>
      <c r="Z140" s="23">
        <v>0.9802383939774153</v>
      </c>
      <c r="AA140" s="27">
        <f t="shared" si="5"/>
        <v>63.76</v>
      </c>
    </row>
    <row r="141" spans="1:27" x14ac:dyDescent="0.25">
      <c r="A141" s="7">
        <v>140</v>
      </c>
      <c r="B141" s="1" t="s">
        <v>261</v>
      </c>
      <c r="C141" s="7" t="s">
        <v>70</v>
      </c>
      <c r="D141" s="7">
        <v>52</v>
      </c>
      <c r="E141" s="7" t="s">
        <v>56</v>
      </c>
      <c r="F141" s="7">
        <v>39</v>
      </c>
      <c r="G141" s="17" t="s">
        <v>12</v>
      </c>
      <c r="H141" s="7">
        <v>5</v>
      </c>
      <c r="I141" s="7" t="s">
        <v>13</v>
      </c>
      <c r="J141" s="7" t="s">
        <v>14</v>
      </c>
      <c r="K141" s="17">
        <v>2</v>
      </c>
      <c r="L141" s="15">
        <v>0.625</v>
      </c>
      <c r="M141" s="7" t="s">
        <v>14</v>
      </c>
      <c r="N141" s="7" t="s">
        <v>14</v>
      </c>
      <c r="O141" s="7" t="s">
        <v>61</v>
      </c>
      <c r="P141" s="7" t="s">
        <v>14</v>
      </c>
      <c r="Q141" s="7" t="s">
        <v>61</v>
      </c>
      <c r="R141" s="23">
        <v>200</v>
      </c>
      <c r="S141" s="23"/>
      <c r="T141" s="23">
        <v>200</v>
      </c>
      <c r="U141" s="23">
        <v>8</v>
      </c>
      <c r="V141" s="23">
        <v>350</v>
      </c>
      <c r="W141" s="27">
        <f t="shared" si="4"/>
        <v>36.363636363636367</v>
      </c>
      <c r="X141" s="23">
        <v>175</v>
      </c>
      <c r="Y141" s="23">
        <v>211</v>
      </c>
      <c r="Z141" s="23">
        <v>0.82938388625592419</v>
      </c>
      <c r="AA141" s="27">
        <f t="shared" si="5"/>
        <v>337.6</v>
      </c>
    </row>
    <row r="142" spans="1:27" x14ac:dyDescent="0.25">
      <c r="A142" s="7">
        <v>141</v>
      </c>
      <c r="B142" s="1" t="s">
        <v>262</v>
      </c>
      <c r="C142" s="7" t="s">
        <v>71</v>
      </c>
      <c r="D142" s="7">
        <v>63</v>
      </c>
      <c r="E142" s="7" t="s">
        <v>56</v>
      </c>
      <c r="F142" s="7">
        <v>14</v>
      </c>
      <c r="G142" s="17">
        <v>8</v>
      </c>
      <c r="H142" s="7">
        <v>5</v>
      </c>
      <c r="I142" s="7" t="s">
        <v>14</v>
      </c>
      <c r="J142" s="7" t="s">
        <v>13</v>
      </c>
      <c r="K142" s="17">
        <v>3</v>
      </c>
      <c r="L142" s="15">
        <v>3</v>
      </c>
      <c r="M142" s="7" t="s">
        <v>14</v>
      </c>
      <c r="N142" s="7" t="s">
        <v>14</v>
      </c>
      <c r="O142" s="7" t="s">
        <v>62</v>
      </c>
      <c r="P142" s="7" t="s">
        <v>13</v>
      </c>
      <c r="Q142" s="7" t="s">
        <v>15</v>
      </c>
      <c r="R142" s="23">
        <v>110</v>
      </c>
      <c r="S142" s="23"/>
      <c r="T142" s="23">
        <v>110</v>
      </c>
      <c r="U142" s="23">
        <v>8</v>
      </c>
      <c r="V142" s="23">
        <v>150</v>
      </c>
      <c r="W142" s="27">
        <f t="shared" si="4"/>
        <v>20</v>
      </c>
      <c r="X142" s="23">
        <v>75</v>
      </c>
      <c r="Y142" s="23">
        <v>94.8</v>
      </c>
      <c r="Z142" s="23">
        <v>0.79113924050632911</v>
      </c>
      <c r="AA142" s="27">
        <f t="shared" si="5"/>
        <v>31.599999999999998</v>
      </c>
    </row>
    <row r="143" spans="1:27" x14ac:dyDescent="0.25">
      <c r="A143" s="7">
        <v>142</v>
      </c>
      <c r="B143" s="1" t="s">
        <v>263</v>
      </c>
      <c r="C143" s="7" t="s">
        <v>71</v>
      </c>
      <c r="D143" s="7">
        <v>76</v>
      </c>
      <c r="E143" s="7" t="s">
        <v>56</v>
      </c>
      <c r="F143" s="7">
        <v>46</v>
      </c>
      <c r="G143" s="17">
        <v>8</v>
      </c>
      <c r="H143" s="7">
        <v>4</v>
      </c>
      <c r="I143" s="7" t="s">
        <v>13</v>
      </c>
      <c r="J143" s="7" t="s">
        <v>14</v>
      </c>
      <c r="K143" s="17">
        <v>3</v>
      </c>
      <c r="L143" s="15">
        <v>2</v>
      </c>
      <c r="M143" s="7" t="s">
        <v>14</v>
      </c>
      <c r="N143" s="7" t="s">
        <v>14</v>
      </c>
      <c r="O143" s="7" t="s">
        <v>61</v>
      </c>
      <c r="P143" s="7" t="s">
        <v>14</v>
      </c>
      <c r="Q143" s="7" t="s">
        <v>61</v>
      </c>
      <c r="R143" s="23">
        <v>500</v>
      </c>
      <c r="S143" s="23"/>
      <c r="T143" s="23">
        <v>500</v>
      </c>
      <c r="U143" s="23">
        <v>8</v>
      </c>
      <c r="V143" s="23">
        <v>2000</v>
      </c>
      <c r="W143" s="27">
        <f t="shared" si="4"/>
        <v>90.909090909090907</v>
      </c>
      <c r="X143" s="23">
        <v>1000</v>
      </c>
      <c r="Y143" s="23">
        <v>1090</v>
      </c>
      <c r="Z143" s="23">
        <v>0.91743119266055051</v>
      </c>
      <c r="AA143" s="27">
        <f t="shared" si="5"/>
        <v>545</v>
      </c>
    </row>
    <row r="144" spans="1:27" x14ac:dyDescent="0.25">
      <c r="A144" s="7">
        <v>143</v>
      </c>
      <c r="B144" s="1" t="s">
        <v>264</v>
      </c>
      <c r="C144" s="7" t="s">
        <v>71</v>
      </c>
      <c r="D144" s="7">
        <v>60</v>
      </c>
      <c r="E144" s="7" t="s">
        <v>56</v>
      </c>
      <c r="F144" s="7">
        <v>47</v>
      </c>
      <c r="G144" s="17">
        <v>8</v>
      </c>
      <c r="H144" s="7">
        <v>7</v>
      </c>
      <c r="I144" s="7" t="s">
        <v>13</v>
      </c>
      <c r="J144" s="7" t="s">
        <v>14</v>
      </c>
      <c r="K144" s="17">
        <v>3</v>
      </c>
      <c r="L144" s="15">
        <v>2.5</v>
      </c>
      <c r="M144" s="7" t="s">
        <v>14</v>
      </c>
      <c r="N144" s="7" t="s">
        <v>14</v>
      </c>
      <c r="O144" s="7" t="s">
        <v>61</v>
      </c>
      <c r="P144" s="7" t="s">
        <v>14</v>
      </c>
      <c r="Q144" s="7" t="s">
        <v>61</v>
      </c>
      <c r="R144" s="23">
        <v>100</v>
      </c>
      <c r="S144" s="23"/>
      <c r="T144" s="23">
        <v>100</v>
      </c>
      <c r="U144" s="23">
        <v>8</v>
      </c>
      <c r="V144" s="23">
        <v>360</v>
      </c>
      <c r="W144" s="27">
        <f t="shared" si="4"/>
        <v>18.181818181818183</v>
      </c>
      <c r="X144" s="23">
        <v>180</v>
      </c>
      <c r="Y144" s="23">
        <v>198</v>
      </c>
      <c r="Z144" s="23">
        <v>0.90909090909090906</v>
      </c>
      <c r="AA144" s="27">
        <f t="shared" si="5"/>
        <v>79.2</v>
      </c>
    </row>
    <row r="145" spans="1:27" x14ac:dyDescent="0.25">
      <c r="A145" s="7">
        <v>144</v>
      </c>
      <c r="B145" s="1" t="s">
        <v>265</v>
      </c>
      <c r="C145" s="7" t="s">
        <v>71</v>
      </c>
      <c r="D145" s="7">
        <v>51</v>
      </c>
      <c r="E145" s="7" t="s">
        <v>56</v>
      </c>
      <c r="F145" s="7">
        <v>20</v>
      </c>
      <c r="G145" s="17">
        <v>12</v>
      </c>
      <c r="H145" s="7">
        <v>4</v>
      </c>
      <c r="I145" s="7" t="s">
        <v>14</v>
      </c>
      <c r="J145" s="7" t="s">
        <v>14</v>
      </c>
      <c r="K145" s="17">
        <v>1.5</v>
      </c>
      <c r="L145" s="15">
        <v>1</v>
      </c>
      <c r="M145" s="7" t="s">
        <v>14</v>
      </c>
      <c r="N145" s="7" t="s">
        <v>14</v>
      </c>
      <c r="O145" s="7" t="s">
        <v>63</v>
      </c>
      <c r="P145" s="7" t="s">
        <v>14</v>
      </c>
      <c r="Q145" s="7" t="s">
        <v>62</v>
      </c>
      <c r="R145" s="23">
        <v>40</v>
      </c>
      <c r="S145" s="23"/>
      <c r="T145" s="23">
        <v>40</v>
      </c>
      <c r="U145" s="23">
        <v>8</v>
      </c>
      <c r="V145" s="23">
        <v>120</v>
      </c>
      <c r="W145" s="27">
        <f t="shared" si="4"/>
        <v>7.2727272727272725</v>
      </c>
      <c r="X145" s="23">
        <v>60</v>
      </c>
      <c r="Y145" s="23">
        <v>67.2</v>
      </c>
      <c r="Z145" s="23">
        <v>0.89285714285714279</v>
      </c>
      <c r="AA145" s="27">
        <f t="shared" si="5"/>
        <v>67.2</v>
      </c>
    </row>
    <row r="146" spans="1:27" x14ac:dyDescent="0.25">
      <c r="A146" s="7">
        <v>145</v>
      </c>
      <c r="B146" s="1" t="s">
        <v>266</v>
      </c>
      <c r="C146" s="7" t="s">
        <v>71</v>
      </c>
      <c r="D146" s="7">
        <v>67</v>
      </c>
      <c r="E146" s="7" t="s">
        <v>56</v>
      </c>
      <c r="F146" s="7">
        <v>47</v>
      </c>
      <c r="G146" s="17" t="s">
        <v>12</v>
      </c>
      <c r="H146" s="7">
        <v>2</v>
      </c>
      <c r="I146" s="7" t="s">
        <v>15</v>
      </c>
      <c r="J146" s="7" t="s">
        <v>13</v>
      </c>
      <c r="K146" s="17">
        <v>2</v>
      </c>
      <c r="L146" s="15">
        <v>2</v>
      </c>
      <c r="M146" s="7" t="s">
        <v>14</v>
      </c>
      <c r="N146" s="7" t="s">
        <v>14</v>
      </c>
      <c r="O146" s="7" t="s">
        <v>61</v>
      </c>
      <c r="P146" s="7" t="s">
        <v>14</v>
      </c>
      <c r="Q146" s="7" t="s">
        <v>61</v>
      </c>
      <c r="R146" s="23">
        <v>100</v>
      </c>
      <c r="S146" s="23"/>
      <c r="T146" s="23">
        <v>100</v>
      </c>
      <c r="U146" s="23">
        <v>8</v>
      </c>
      <c r="V146" s="23">
        <v>200</v>
      </c>
      <c r="W146" s="27">
        <f t="shared" si="4"/>
        <v>18.181818181818183</v>
      </c>
      <c r="X146" s="23">
        <v>100</v>
      </c>
      <c r="Y146" s="23">
        <v>118</v>
      </c>
      <c r="Z146" s="23">
        <v>0.84745762711864403</v>
      </c>
      <c r="AA146" s="27">
        <f t="shared" si="5"/>
        <v>59</v>
      </c>
    </row>
    <row r="147" spans="1:27" x14ac:dyDescent="0.25">
      <c r="A147" s="7">
        <v>146</v>
      </c>
      <c r="B147" s="1" t="s">
        <v>267</v>
      </c>
      <c r="C147" s="7" t="s">
        <v>71</v>
      </c>
      <c r="D147" s="7">
        <v>53</v>
      </c>
      <c r="E147" s="7" t="s">
        <v>56</v>
      </c>
      <c r="F147" s="7">
        <v>19</v>
      </c>
      <c r="G147" s="17">
        <v>8</v>
      </c>
      <c r="H147" s="7">
        <v>8</v>
      </c>
      <c r="I147" s="7" t="s">
        <v>14</v>
      </c>
      <c r="J147" s="7" t="s">
        <v>14</v>
      </c>
      <c r="K147" s="17">
        <v>6</v>
      </c>
      <c r="L147" s="15">
        <v>4</v>
      </c>
      <c r="M147" s="7" t="s">
        <v>14</v>
      </c>
      <c r="N147" s="7" t="s">
        <v>14</v>
      </c>
      <c r="O147" s="7" t="s">
        <v>62</v>
      </c>
      <c r="P147" s="7" t="s">
        <v>14</v>
      </c>
      <c r="Q147" s="7" t="s">
        <v>61</v>
      </c>
      <c r="R147" s="23">
        <v>8000</v>
      </c>
      <c r="S147" s="23"/>
      <c r="T147" s="23">
        <v>4000</v>
      </c>
      <c r="U147" s="23">
        <v>8.5</v>
      </c>
      <c r="V147" s="23">
        <v>0</v>
      </c>
      <c r="W147" s="27">
        <f t="shared" si="4"/>
        <v>1454.5454545454545</v>
      </c>
      <c r="X147" s="23">
        <v>0</v>
      </c>
      <c r="Y147" s="23">
        <v>1440</v>
      </c>
      <c r="Z147" s="23">
        <v>0</v>
      </c>
      <c r="AA147" s="27">
        <f t="shared" si="5"/>
        <v>360</v>
      </c>
    </row>
    <row r="148" spans="1:27" x14ac:dyDescent="0.25">
      <c r="A148" s="7">
        <v>147</v>
      </c>
      <c r="B148" s="1" t="s">
        <v>268</v>
      </c>
      <c r="C148" s="7" t="s">
        <v>71</v>
      </c>
      <c r="D148" s="7">
        <v>56</v>
      </c>
      <c r="E148" s="7" t="s">
        <v>65</v>
      </c>
      <c r="F148" s="7">
        <v>19</v>
      </c>
      <c r="G148" s="15">
        <v>12</v>
      </c>
      <c r="H148" s="7">
        <v>5</v>
      </c>
      <c r="I148" s="7" t="s">
        <v>13</v>
      </c>
      <c r="J148" s="7" t="s">
        <v>14</v>
      </c>
      <c r="K148" s="17">
        <v>10</v>
      </c>
      <c r="L148" s="15">
        <v>10</v>
      </c>
      <c r="M148" s="7" t="s">
        <v>14</v>
      </c>
      <c r="N148" s="7" t="s">
        <v>14</v>
      </c>
      <c r="O148" s="7" t="s">
        <v>66</v>
      </c>
      <c r="P148" s="7" t="s">
        <v>14</v>
      </c>
      <c r="Q148" s="7" t="s">
        <v>67</v>
      </c>
      <c r="R148" s="23">
        <v>1300</v>
      </c>
      <c r="S148" s="23" t="s">
        <v>14</v>
      </c>
      <c r="T148" s="23">
        <v>1300</v>
      </c>
      <c r="U148" s="23">
        <v>7</v>
      </c>
      <c r="V148" s="23">
        <v>10000</v>
      </c>
      <c r="W148" s="27">
        <f t="shared" si="4"/>
        <v>236.36363636363637</v>
      </c>
      <c r="X148" s="23">
        <v>5000</v>
      </c>
      <c r="Y148" s="23">
        <v>5234</v>
      </c>
      <c r="Z148" s="23">
        <v>0.95529231944975157</v>
      </c>
      <c r="AA148" s="27">
        <f t="shared" si="5"/>
        <v>523.4</v>
      </c>
    </row>
    <row r="149" spans="1:27" x14ac:dyDescent="0.25">
      <c r="A149" s="7">
        <v>148</v>
      </c>
      <c r="B149" s="1" t="s">
        <v>269</v>
      </c>
      <c r="C149" s="7" t="s">
        <v>71</v>
      </c>
      <c r="D149" s="7"/>
      <c r="E149" s="7" t="s">
        <v>65</v>
      </c>
      <c r="F149" s="7">
        <v>19</v>
      </c>
      <c r="G149" s="15">
        <v>4</v>
      </c>
      <c r="H149" s="7">
        <v>4</v>
      </c>
      <c r="I149" s="7" t="s">
        <v>14</v>
      </c>
      <c r="J149" s="7" t="s">
        <v>14</v>
      </c>
      <c r="K149" s="17">
        <v>1</v>
      </c>
      <c r="L149" s="15">
        <v>1</v>
      </c>
      <c r="M149" s="7" t="s">
        <v>14</v>
      </c>
      <c r="N149" s="7" t="s">
        <v>14</v>
      </c>
      <c r="O149" s="7" t="s">
        <v>68</v>
      </c>
      <c r="P149" s="7" t="s">
        <v>14</v>
      </c>
      <c r="Q149" s="7" t="s">
        <v>66</v>
      </c>
      <c r="R149" s="23">
        <v>200</v>
      </c>
      <c r="S149" s="23" t="s">
        <v>14</v>
      </c>
      <c r="T149" s="23">
        <v>200</v>
      </c>
      <c r="U149" s="23"/>
      <c r="V149" s="23">
        <v>600</v>
      </c>
      <c r="W149" s="27">
        <f t="shared" si="4"/>
        <v>36.363636363636367</v>
      </c>
      <c r="X149" s="23">
        <v>300</v>
      </c>
      <c r="Y149" s="23">
        <v>336</v>
      </c>
      <c r="Z149" s="23">
        <v>0.8928571428571429</v>
      </c>
      <c r="AA149" s="27">
        <f t="shared" si="5"/>
        <v>336</v>
      </c>
    </row>
    <row r="150" spans="1:27" x14ac:dyDescent="0.25">
      <c r="A150" s="7">
        <v>149</v>
      </c>
      <c r="B150" s="1" t="s">
        <v>270</v>
      </c>
      <c r="C150" s="7" t="s">
        <v>71</v>
      </c>
      <c r="D150" s="7">
        <v>42</v>
      </c>
      <c r="E150" s="7" t="s">
        <v>65</v>
      </c>
      <c r="F150" s="7"/>
      <c r="G150" s="15">
        <v>4</v>
      </c>
      <c r="H150" s="7">
        <v>4</v>
      </c>
      <c r="I150" s="7" t="s">
        <v>14</v>
      </c>
      <c r="J150" s="7" t="s">
        <v>13</v>
      </c>
      <c r="K150" s="17"/>
      <c r="L150" s="15">
        <v>0.4</v>
      </c>
      <c r="M150" s="7" t="s">
        <v>14</v>
      </c>
      <c r="N150" s="7" t="s">
        <v>14</v>
      </c>
      <c r="O150" s="7" t="s">
        <v>66</v>
      </c>
      <c r="P150" s="7" t="s">
        <v>14</v>
      </c>
      <c r="Q150" s="7" t="s">
        <v>67</v>
      </c>
      <c r="R150" s="23">
        <v>200</v>
      </c>
      <c r="S150" s="23" t="s">
        <v>14</v>
      </c>
      <c r="T150" s="23">
        <v>200</v>
      </c>
      <c r="U150" s="23">
        <v>6</v>
      </c>
      <c r="V150" s="23">
        <v>150</v>
      </c>
      <c r="W150" s="27">
        <f t="shared" si="4"/>
        <v>36.363636363636367</v>
      </c>
      <c r="X150" s="23">
        <v>75</v>
      </c>
      <c r="Y150" s="23">
        <v>111</v>
      </c>
      <c r="Z150" s="23">
        <v>0.67567567567567566</v>
      </c>
      <c r="AA150" s="27">
        <f t="shared" si="5"/>
        <v>277.5</v>
      </c>
    </row>
    <row r="151" spans="1:27" x14ac:dyDescent="0.25">
      <c r="A151" s="7">
        <v>150</v>
      </c>
      <c r="B151" s="1" t="s">
        <v>271</v>
      </c>
      <c r="C151" s="7" t="s">
        <v>71</v>
      </c>
      <c r="D151" s="7"/>
      <c r="E151" s="7" t="s">
        <v>65</v>
      </c>
      <c r="F151" s="7">
        <v>19</v>
      </c>
      <c r="G151" s="15">
        <v>8</v>
      </c>
      <c r="H151" s="7">
        <v>5</v>
      </c>
      <c r="I151" s="7" t="s">
        <v>14</v>
      </c>
      <c r="J151" s="7" t="s">
        <v>13</v>
      </c>
      <c r="K151" s="17">
        <v>1.5</v>
      </c>
      <c r="L151" s="15">
        <v>0.5</v>
      </c>
      <c r="M151" s="7" t="s">
        <v>14</v>
      </c>
      <c r="N151" s="7" t="s">
        <v>14</v>
      </c>
      <c r="O151" s="7" t="s">
        <v>66</v>
      </c>
      <c r="P151" s="7" t="s">
        <v>13</v>
      </c>
      <c r="Q151" s="7" t="s">
        <v>15</v>
      </c>
      <c r="R151" s="23">
        <v>300</v>
      </c>
      <c r="S151" s="23" t="s">
        <v>14</v>
      </c>
      <c r="T151" s="23">
        <v>300</v>
      </c>
      <c r="U151" s="23"/>
      <c r="V151" s="23">
        <v>300</v>
      </c>
      <c r="W151" s="27">
        <f t="shared" si="4"/>
        <v>54.545454545454547</v>
      </c>
      <c r="X151" s="23">
        <v>150</v>
      </c>
      <c r="Y151" s="23">
        <v>204</v>
      </c>
      <c r="Z151" s="23">
        <v>0.73529411764705888</v>
      </c>
      <c r="AA151" s="27">
        <f t="shared" si="5"/>
        <v>408</v>
      </c>
    </row>
    <row r="152" spans="1:27" x14ac:dyDescent="0.25">
      <c r="A152" s="7">
        <v>151</v>
      </c>
      <c r="B152" s="1" t="s">
        <v>272</v>
      </c>
      <c r="C152" s="7" t="s">
        <v>71</v>
      </c>
      <c r="D152" s="7"/>
      <c r="E152" s="7" t="s">
        <v>65</v>
      </c>
      <c r="F152" s="7"/>
      <c r="G152" s="15">
        <v>4</v>
      </c>
      <c r="H152" s="7"/>
      <c r="I152" s="7"/>
      <c r="J152" s="7"/>
      <c r="K152" s="17">
        <v>2.25</v>
      </c>
      <c r="L152" s="15">
        <v>1.5</v>
      </c>
      <c r="M152" s="7" t="s">
        <v>14</v>
      </c>
      <c r="N152" s="7" t="s">
        <v>14</v>
      </c>
      <c r="O152" s="7" t="s">
        <v>67</v>
      </c>
      <c r="P152" s="7" t="s">
        <v>14</v>
      </c>
      <c r="Q152" s="7" t="s">
        <v>67</v>
      </c>
      <c r="R152" s="23">
        <v>1200</v>
      </c>
      <c r="S152" s="23" t="s">
        <v>14</v>
      </c>
      <c r="T152" s="23">
        <v>1200</v>
      </c>
      <c r="U152" s="23"/>
      <c r="V152" s="23">
        <v>1000</v>
      </c>
      <c r="W152" s="27">
        <f t="shared" si="4"/>
        <v>218.18181818181819</v>
      </c>
      <c r="X152" s="23">
        <v>500</v>
      </c>
      <c r="Y152" s="23">
        <v>716</v>
      </c>
      <c r="Z152" s="23">
        <v>0.6983240223463687</v>
      </c>
      <c r="AA152" s="27">
        <f t="shared" si="5"/>
        <v>477.33333333333331</v>
      </c>
    </row>
    <row r="153" spans="1:27" x14ac:dyDescent="0.25">
      <c r="A153" s="7">
        <v>152</v>
      </c>
      <c r="B153" s="1" t="s">
        <v>273</v>
      </c>
      <c r="C153" s="7" t="s">
        <v>71</v>
      </c>
      <c r="D153" s="7"/>
      <c r="E153" s="7" t="s">
        <v>65</v>
      </c>
      <c r="F153" s="7">
        <v>19</v>
      </c>
      <c r="G153" s="15">
        <v>4</v>
      </c>
      <c r="H153" s="7">
        <v>3</v>
      </c>
      <c r="I153" s="7" t="s">
        <v>13</v>
      </c>
      <c r="J153" s="7" t="s">
        <v>13</v>
      </c>
      <c r="K153" s="17">
        <v>2</v>
      </c>
      <c r="L153" s="15">
        <v>1</v>
      </c>
      <c r="M153" s="7" t="s">
        <v>14</v>
      </c>
      <c r="N153" s="7" t="s">
        <v>14</v>
      </c>
      <c r="O153" s="7" t="s">
        <v>66</v>
      </c>
      <c r="P153" s="7" t="s">
        <v>14</v>
      </c>
      <c r="Q153" s="7" t="s">
        <v>67</v>
      </c>
      <c r="R153" s="23">
        <v>300</v>
      </c>
      <c r="S153" s="23" t="s">
        <v>14</v>
      </c>
      <c r="T153" s="23">
        <v>300</v>
      </c>
      <c r="U153" s="23"/>
      <c r="V153" s="23">
        <v>300</v>
      </c>
      <c r="W153" s="27">
        <f t="shared" si="4"/>
        <v>54.545454545454547</v>
      </c>
      <c r="X153" s="23">
        <v>150</v>
      </c>
      <c r="Y153" s="23">
        <v>204</v>
      </c>
      <c r="Z153" s="23">
        <v>0.73529411764705888</v>
      </c>
      <c r="AA153" s="27">
        <f t="shared" si="5"/>
        <v>204</v>
      </c>
    </row>
    <row r="154" spans="1:27" x14ac:dyDescent="0.25">
      <c r="A154" s="7">
        <v>153</v>
      </c>
      <c r="B154" s="1" t="s">
        <v>274</v>
      </c>
      <c r="C154" s="7" t="s">
        <v>71</v>
      </c>
      <c r="D154" s="7">
        <v>48</v>
      </c>
      <c r="E154" s="7" t="s">
        <v>65</v>
      </c>
      <c r="F154" s="7">
        <v>10</v>
      </c>
      <c r="G154" s="15">
        <v>10</v>
      </c>
      <c r="H154" s="7">
        <v>5</v>
      </c>
      <c r="I154" s="7" t="s">
        <v>13</v>
      </c>
      <c r="J154" s="7" t="s">
        <v>14</v>
      </c>
      <c r="K154" s="17">
        <v>3</v>
      </c>
      <c r="L154" s="15">
        <v>1</v>
      </c>
      <c r="M154" s="7" t="s">
        <v>14</v>
      </c>
      <c r="N154" s="7" t="s">
        <v>14</v>
      </c>
      <c r="O154" s="7" t="s">
        <v>66</v>
      </c>
      <c r="P154" s="7" t="s">
        <v>14</v>
      </c>
      <c r="Q154" s="7" t="s">
        <v>66</v>
      </c>
      <c r="R154" s="23">
        <v>3700</v>
      </c>
      <c r="S154" s="23" t="s">
        <v>14</v>
      </c>
      <c r="T154" s="23">
        <v>3700</v>
      </c>
      <c r="U154" s="23"/>
      <c r="V154" s="23">
        <v>300</v>
      </c>
      <c r="W154" s="27">
        <f t="shared" si="4"/>
        <v>672.72727272727275</v>
      </c>
      <c r="X154" s="23">
        <v>150</v>
      </c>
      <c r="Y154" s="23">
        <v>816</v>
      </c>
      <c r="Z154" s="23">
        <v>0.18382352941176472</v>
      </c>
      <c r="AA154" s="27">
        <f t="shared" si="5"/>
        <v>816</v>
      </c>
    </row>
    <row r="155" spans="1:27" x14ac:dyDescent="0.25">
      <c r="A155" s="7">
        <v>154</v>
      </c>
      <c r="B155" s="1" t="s">
        <v>275</v>
      </c>
      <c r="C155" s="7" t="s">
        <v>70</v>
      </c>
      <c r="D155" s="7">
        <v>42</v>
      </c>
      <c r="E155" s="7" t="s">
        <v>65</v>
      </c>
      <c r="F155" s="7">
        <v>11</v>
      </c>
      <c r="G155" s="15">
        <v>8</v>
      </c>
      <c r="H155" s="7">
        <v>6</v>
      </c>
      <c r="I155" s="7" t="s">
        <v>14</v>
      </c>
      <c r="J155" s="7" t="s">
        <v>13</v>
      </c>
      <c r="K155" s="17">
        <v>6</v>
      </c>
      <c r="L155" s="15">
        <v>6</v>
      </c>
      <c r="M155" s="7" t="s">
        <v>14</v>
      </c>
      <c r="N155" s="7" t="s">
        <v>14</v>
      </c>
      <c r="O155" s="7" t="s">
        <v>66</v>
      </c>
      <c r="P155" s="7" t="s">
        <v>14</v>
      </c>
      <c r="Q155" s="7" t="s">
        <v>67</v>
      </c>
      <c r="R155" s="23">
        <v>300</v>
      </c>
      <c r="S155" s="23" t="s">
        <v>14</v>
      </c>
      <c r="T155" s="23">
        <v>300</v>
      </c>
      <c r="U155" s="23"/>
      <c r="V155" s="23">
        <v>300</v>
      </c>
      <c r="W155" s="27">
        <f t="shared" si="4"/>
        <v>54.545454545454547</v>
      </c>
      <c r="X155" s="23">
        <v>150</v>
      </c>
      <c r="Y155" s="23">
        <v>204</v>
      </c>
      <c r="Z155" s="23">
        <v>0.73529411764705888</v>
      </c>
      <c r="AA155" s="27">
        <f t="shared" si="5"/>
        <v>34</v>
      </c>
    </row>
    <row r="156" spans="1:27" x14ac:dyDescent="0.25">
      <c r="A156" s="7">
        <v>155</v>
      </c>
      <c r="B156" s="1" t="s">
        <v>276</v>
      </c>
      <c r="C156" s="7" t="s">
        <v>71</v>
      </c>
      <c r="D156" s="7">
        <v>47</v>
      </c>
      <c r="E156" s="7" t="s">
        <v>65</v>
      </c>
      <c r="F156" s="7">
        <v>19</v>
      </c>
      <c r="G156" s="15">
        <v>10</v>
      </c>
      <c r="H156" s="7">
        <v>6</v>
      </c>
      <c r="I156" s="7" t="s">
        <v>14</v>
      </c>
      <c r="J156" s="7" t="s">
        <v>13</v>
      </c>
      <c r="K156" s="17">
        <v>6</v>
      </c>
      <c r="L156" s="15">
        <v>6</v>
      </c>
      <c r="M156" s="7" t="s">
        <v>14</v>
      </c>
      <c r="N156" s="7" t="s">
        <v>14</v>
      </c>
      <c r="O156" s="7" t="s">
        <v>66</v>
      </c>
      <c r="P156" s="7" t="s">
        <v>14</v>
      </c>
      <c r="Q156" s="7" t="s">
        <v>67</v>
      </c>
      <c r="R156" s="23">
        <v>300</v>
      </c>
      <c r="S156" s="23" t="s">
        <v>14</v>
      </c>
      <c r="T156" s="23">
        <v>300</v>
      </c>
      <c r="U156" s="23"/>
      <c r="V156" s="23">
        <v>1200</v>
      </c>
      <c r="W156" s="27">
        <f t="shared" si="4"/>
        <v>54.545454545454547</v>
      </c>
      <c r="X156" s="23">
        <v>600</v>
      </c>
      <c r="Y156" s="23">
        <v>654</v>
      </c>
      <c r="Z156" s="23">
        <v>0.91743119266055051</v>
      </c>
      <c r="AA156" s="27">
        <f t="shared" si="5"/>
        <v>109</v>
      </c>
    </row>
    <row r="157" spans="1:27" x14ac:dyDescent="0.25">
      <c r="A157" s="7">
        <v>156</v>
      </c>
      <c r="B157" s="1" t="s">
        <v>277</v>
      </c>
      <c r="C157" s="7" t="s">
        <v>71</v>
      </c>
      <c r="D157" s="7"/>
      <c r="E157" s="7" t="s">
        <v>65</v>
      </c>
      <c r="F157" s="7">
        <v>9</v>
      </c>
      <c r="G157" s="15">
        <v>8</v>
      </c>
      <c r="H157" s="7">
        <v>8</v>
      </c>
      <c r="I157" s="7" t="s">
        <v>14</v>
      </c>
      <c r="J157" s="7" t="s">
        <v>14</v>
      </c>
      <c r="K157" s="17">
        <v>2</v>
      </c>
      <c r="L157" s="15">
        <v>0.625</v>
      </c>
      <c r="M157" s="7" t="s">
        <v>14</v>
      </c>
      <c r="N157" s="7" t="s">
        <v>14</v>
      </c>
      <c r="O157" s="7" t="s">
        <v>66</v>
      </c>
      <c r="P157" s="7" t="s">
        <v>14</v>
      </c>
      <c r="Q157" s="7" t="s">
        <v>66</v>
      </c>
      <c r="R157" s="23">
        <v>400</v>
      </c>
      <c r="S157" s="23" t="s">
        <v>14</v>
      </c>
      <c r="T157" s="23">
        <v>400</v>
      </c>
      <c r="U157" s="23">
        <v>6</v>
      </c>
      <c r="V157" s="23">
        <v>400</v>
      </c>
      <c r="W157" s="27">
        <f t="shared" si="4"/>
        <v>72.727272727272734</v>
      </c>
      <c r="X157" s="23">
        <v>200</v>
      </c>
      <c r="Y157" s="23">
        <v>272</v>
      </c>
      <c r="Z157" s="23">
        <v>0.73529411764705888</v>
      </c>
      <c r="AA157" s="27">
        <f t="shared" si="5"/>
        <v>435.2</v>
      </c>
    </row>
    <row r="158" spans="1:27" x14ac:dyDescent="0.25">
      <c r="A158" s="7">
        <v>157</v>
      </c>
      <c r="B158" s="1" t="s">
        <v>278</v>
      </c>
      <c r="C158" s="7" t="s">
        <v>71</v>
      </c>
      <c r="D158" s="7">
        <v>55</v>
      </c>
      <c r="E158" s="7" t="s">
        <v>65</v>
      </c>
      <c r="F158" s="7">
        <v>19</v>
      </c>
      <c r="G158" s="15">
        <v>12</v>
      </c>
      <c r="H158" s="7">
        <v>3</v>
      </c>
      <c r="I158" s="7" t="s">
        <v>15</v>
      </c>
      <c r="J158" s="7" t="s">
        <v>13</v>
      </c>
      <c r="K158" s="17">
        <v>2</v>
      </c>
      <c r="L158" s="15">
        <v>1</v>
      </c>
      <c r="M158" s="7" t="s">
        <v>14</v>
      </c>
      <c r="N158" s="7" t="s">
        <v>14</v>
      </c>
      <c r="O158" s="7" t="s">
        <v>72</v>
      </c>
      <c r="P158" s="7" t="s">
        <v>14</v>
      </c>
      <c r="Q158" s="7" t="s">
        <v>67</v>
      </c>
      <c r="R158" s="23">
        <v>500</v>
      </c>
      <c r="S158" s="23" t="s">
        <v>14</v>
      </c>
      <c r="T158" s="23">
        <v>250</v>
      </c>
      <c r="U158" s="23">
        <v>6.5</v>
      </c>
      <c r="V158" s="23">
        <v>300</v>
      </c>
      <c r="W158" s="27">
        <f t="shared" si="4"/>
        <v>90.909090909090907</v>
      </c>
      <c r="X158" s="23">
        <v>150</v>
      </c>
      <c r="Y158" s="23">
        <v>240</v>
      </c>
      <c r="Z158" s="23">
        <v>0.625</v>
      </c>
      <c r="AA158" s="27">
        <f t="shared" si="5"/>
        <v>240</v>
      </c>
    </row>
    <row r="159" spans="1:27" x14ac:dyDescent="0.25">
      <c r="A159" s="7">
        <v>158</v>
      </c>
      <c r="B159" s="1" t="s">
        <v>279</v>
      </c>
      <c r="C159" s="7" t="s">
        <v>70</v>
      </c>
      <c r="D159" s="7">
        <v>52</v>
      </c>
      <c r="E159" s="7" t="s">
        <v>65</v>
      </c>
      <c r="F159" s="7">
        <v>22</v>
      </c>
      <c r="G159" s="15">
        <v>4</v>
      </c>
      <c r="H159" s="7">
        <v>4</v>
      </c>
      <c r="I159" s="7" t="s">
        <v>14</v>
      </c>
      <c r="J159" s="7" t="s">
        <v>13</v>
      </c>
      <c r="K159" s="17">
        <v>4</v>
      </c>
      <c r="L159" s="15">
        <v>3</v>
      </c>
      <c r="M159" s="7" t="s">
        <v>14</v>
      </c>
      <c r="N159" s="7" t="s">
        <v>14</v>
      </c>
      <c r="O159" s="7" t="s">
        <v>67</v>
      </c>
      <c r="P159" s="7" t="s">
        <v>14</v>
      </c>
      <c r="Q159" s="7" t="s">
        <v>67</v>
      </c>
      <c r="R159" s="23">
        <v>500</v>
      </c>
      <c r="S159" s="23" t="s">
        <v>14</v>
      </c>
      <c r="T159" s="23">
        <v>500</v>
      </c>
      <c r="U159" s="23">
        <v>5</v>
      </c>
      <c r="V159" s="23">
        <v>720</v>
      </c>
      <c r="W159" s="27">
        <f t="shared" si="4"/>
        <v>90.909090909090907</v>
      </c>
      <c r="X159" s="23">
        <v>360</v>
      </c>
      <c r="Y159" s="23">
        <v>450</v>
      </c>
      <c r="Z159" s="23">
        <v>0.8</v>
      </c>
      <c r="AA159" s="27">
        <f t="shared" si="5"/>
        <v>150</v>
      </c>
    </row>
    <row r="160" spans="1:27" x14ac:dyDescent="0.25">
      <c r="A160" s="7">
        <v>159</v>
      </c>
      <c r="B160" s="1" t="s">
        <v>280</v>
      </c>
      <c r="C160" s="7" t="s">
        <v>70</v>
      </c>
      <c r="D160" s="7">
        <v>52</v>
      </c>
      <c r="E160" s="7" t="s">
        <v>65</v>
      </c>
      <c r="F160" s="7">
        <v>19</v>
      </c>
      <c r="G160" s="15">
        <v>4</v>
      </c>
      <c r="H160" s="7">
        <v>6</v>
      </c>
      <c r="I160" s="7" t="s">
        <v>14</v>
      </c>
      <c r="J160" s="7" t="s">
        <v>13</v>
      </c>
      <c r="K160" s="17">
        <v>4</v>
      </c>
      <c r="L160" s="15">
        <v>3</v>
      </c>
      <c r="M160" s="7" t="s">
        <v>14</v>
      </c>
      <c r="N160" s="7" t="s">
        <v>14</v>
      </c>
      <c r="O160" s="7" t="s">
        <v>67</v>
      </c>
      <c r="P160" s="7" t="s">
        <v>14</v>
      </c>
      <c r="Q160" s="7" t="s">
        <v>67</v>
      </c>
      <c r="R160" s="23">
        <v>1000</v>
      </c>
      <c r="S160" s="23" t="s">
        <v>14</v>
      </c>
      <c r="T160" s="23">
        <v>1000</v>
      </c>
      <c r="U160" s="23" t="s">
        <v>75</v>
      </c>
      <c r="V160" s="23">
        <v>420</v>
      </c>
      <c r="W160" s="27">
        <f t="shared" si="4"/>
        <v>181.81818181818181</v>
      </c>
      <c r="X160" s="23">
        <v>210</v>
      </c>
      <c r="Y160" s="23">
        <v>390</v>
      </c>
      <c r="Z160" s="23">
        <v>0.53846153846153844</v>
      </c>
      <c r="AA160" s="27">
        <f t="shared" si="5"/>
        <v>130</v>
      </c>
    </row>
    <row r="161" spans="1:27" x14ac:dyDescent="0.25">
      <c r="A161" s="7">
        <v>160</v>
      </c>
      <c r="B161" s="1" t="s">
        <v>281</v>
      </c>
      <c r="C161" s="7" t="s">
        <v>70</v>
      </c>
      <c r="D161" s="7">
        <v>67</v>
      </c>
      <c r="E161" s="7" t="s">
        <v>65</v>
      </c>
      <c r="F161" s="7">
        <v>19</v>
      </c>
      <c r="G161" s="15" t="s">
        <v>12</v>
      </c>
      <c r="H161" s="7">
        <v>6</v>
      </c>
      <c r="I161" s="7" t="s">
        <v>14</v>
      </c>
      <c r="J161" s="7" t="s">
        <v>13</v>
      </c>
      <c r="K161" s="17">
        <v>3</v>
      </c>
      <c r="L161" s="15">
        <v>2</v>
      </c>
      <c r="M161" s="7" t="s">
        <v>14</v>
      </c>
      <c r="N161" s="7" t="s">
        <v>14</v>
      </c>
      <c r="O161" s="7" t="s">
        <v>66</v>
      </c>
      <c r="P161" s="7" t="s">
        <v>14</v>
      </c>
      <c r="Q161" s="7" t="s">
        <v>67</v>
      </c>
      <c r="R161" s="23">
        <v>3000</v>
      </c>
      <c r="S161" s="23" t="s">
        <v>14</v>
      </c>
      <c r="T161" s="23">
        <v>3000</v>
      </c>
      <c r="U161" s="23" t="s">
        <v>75</v>
      </c>
      <c r="V161" s="23">
        <v>3000</v>
      </c>
      <c r="W161" s="27">
        <f t="shared" si="4"/>
        <v>545.4545454545455</v>
      </c>
      <c r="X161" s="23">
        <v>1500</v>
      </c>
      <c r="Y161" s="23">
        <v>2040</v>
      </c>
      <c r="Z161" s="23">
        <v>0.73529411764705888</v>
      </c>
      <c r="AA161" s="27">
        <f t="shared" si="5"/>
        <v>1020</v>
      </c>
    </row>
    <row r="162" spans="1:27" x14ac:dyDescent="0.25">
      <c r="A162" s="7">
        <v>161</v>
      </c>
      <c r="B162" s="1" t="s">
        <v>282</v>
      </c>
      <c r="C162" s="7" t="s">
        <v>70</v>
      </c>
      <c r="D162" s="7">
        <v>52</v>
      </c>
      <c r="E162" s="7" t="s">
        <v>65</v>
      </c>
      <c r="F162" s="7">
        <v>19</v>
      </c>
      <c r="G162" s="15">
        <v>4</v>
      </c>
      <c r="H162" s="7">
        <v>7</v>
      </c>
      <c r="I162" s="7" t="s">
        <v>14</v>
      </c>
      <c r="J162" s="7" t="s">
        <v>13</v>
      </c>
      <c r="K162" s="17">
        <v>3</v>
      </c>
      <c r="L162" s="15">
        <v>2.5</v>
      </c>
      <c r="M162" s="7" t="s">
        <v>14</v>
      </c>
      <c r="N162" s="7" t="s">
        <v>14</v>
      </c>
      <c r="O162" s="7" t="s">
        <v>67</v>
      </c>
      <c r="P162" s="7" t="s">
        <v>13</v>
      </c>
      <c r="Q162" s="7" t="s">
        <v>15</v>
      </c>
      <c r="R162" s="23">
        <v>1000</v>
      </c>
      <c r="S162" s="23" t="s">
        <v>14</v>
      </c>
      <c r="T162" s="23">
        <v>1000</v>
      </c>
      <c r="U162" s="23">
        <v>5</v>
      </c>
      <c r="V162" s="23">
        <v>300</v>
      </c>
      <c r="W162" s="27">
        <f t="shared" si="4"/>
        <v>181.81818181818181</v>
      </c>
      <c r="X162" s="23">
        <v>150</v>
      </c>
      <c r="Y162" s="23">
        <v>330</v>
      </c>
      <c r="Z162" s="23">
        <v>0.45454545454545453</v>
      </c>
      <c r="AA162" s="27">
        <f t="shared" si="5"/>
        <v>132</v>
      </c>
    </row>
    <row r="163" spans="1:27" x14ac:dyDescent="0.25">
      <c r="A163" s="7">
        <v>162</v>
      </c>
      <c r="B163" s="1" t="s">
        <v>283</v>
      </c>
      <c r="C163" s="7" t="s">
        <v>70</v>
      </c>
      <c r="D163" s="7">
        <v>57</v>
      </c>
      <c r="E163" s="7" t="s">
        <v>65</v>
      </c>
      <c r="F163" s="7">
        <v>11</v>
      </c>
      <c r="G163" s="15">
        <v>10</v>
      </c>
      <c r="H163" s="7">
        <v>7</v>
      </c>
      <c r="I163" s="7" t="s">
        <v>14</v>
      </c>
      <c r="J163" s="7" t="s">
        <v>13</v>
      </c>
      <c r="K163" s="17">
        <v>2</v>
      </c>
      <c r="L163" s="15">
        <v>2</v>
      </c>
      <c r="M163" s="7" t="s">
        <v>14</v>
      </c>
      <c r="N163" s="7" t="s">
        <v>14</v>
      </c>
      <c r="O163" s="7" t="s">
        <v>66</v>
      </c>
      <c r="P163" s="7" t="s">
        <v>14</v>
      </c>
      <c r="Q163" s="7" t="s">
        <v>67</v>
      </c>
      <c r="R163" s="23">
        <v>1200</v>
      </c>
      <c r="S163" s="23" t="s">
        <v>14</v>
      </c>
      <c r="T163" s="23">
        <v>1200</v>
      </c>
      <c r="U163" s="23">
        <v>5</v>
      </c>
      <c r="V163" s="23">
        <v>600</v>
      </c>
      <c r="W163" s="27">
        <f t="shared" si="4"/>
        <v>218.18181818181819</v>
      </c>
      <c r="X163" s="23">
        <v>300</v>
      </c>
      <c r="Y163" s="23">
        <v>516</v>
      </c>
      <c r="Z163" s="23">
        <v>0.58139534883720934</v>
      </c>
      <c r="AA163" s="27">
        <f t="shared" si="5"/>
        <v>258</v>
      </c>
    </row>
    <row r="164" spans="1:27" x14ac:dyDescent="0.25">
      <c r="A164" s="7">
        <v>163</v>
      </c>
      <c r="B164" s="1" t="s">
        <v>284</v>
      </c>
      <c r="C164" s="7" t="s">
        <v>70</v>
      </c>
      <c r="D164" s="7">
        <v>45</v>
      </c>
      <c r="E164" s="7" t="s">
        <v>65</v>
      </c>
      <c r="F164" s="7">
        <v>19</v>
      </c>
      <c r="G164" s="15">
        <v>4</v>
      </c>
      <c r="H164" s="7">
        <v>7</v>
      </c>
      <c r="I164" s="7" t="s">
        <v>14</v>
      </c>
      <c r="J164" s="7" t="s">
        <v>13</v>
      </c>
      <c r="K164" s="17">
        <v>3</v>
      </c>
      <c r="L164" s="15">
        <v>2.5</v>
      </c>
      <c r="M164" s="7" t="s">
        <v>14</v>
      </c>
      <c r="N164" s="7" t="s">
        <v>14</v>
      </c>
      <c r="O164" s="7" t="s">
        <v>67</v>
      </c>
      <c r="P164" s="7" t="s">
        <v>14</v>
      </c>
      <c r="Q164" s="7" t="s">
        <v>68</v>
      </c>
      <c r="R164" s="23">
        <v>600</v>
      </c>
      <c r="S164" s="23" t="s">
        <v>14</v>
      </c>
      <c r="T164" s="23">
        <v>100</v>
      </c>
      <c r="U164" s="23">
        <v>4</v>
      </c>
      <c r="V164" s="23">
        <v>600</v>
      </c>
      <c r="W164" s="27">
        <f t="shared" si="4"/>
        <v>109.09090909090909</v>
      </c>
      <c r="X164" s="23">
        <v>300</v>
      </c>
      <c r="Y164" s="23">
        <v>408</v>
      </c>
      <c r="Z164" s="23">
        <v>0.73529411764705888</v>
      </c>
      <c r="AA164" s="27">
        <f t="shared" si="5"/>
        <v>163.19999999999999</v>
      </c>
    </row>
    <row r="165" spans="1:27" x14ac:dyDescent="0.25">
      <c r="A165" s="7">
        <v>164</v>
      </c>
      <c r="B165" s="1" t="s">
        <v>285</v>
      </c>
      <c r="C165" s="7" t="s">
        <v>71</v>
      </c>
      <c r="D165" s="7">
        <v>67</v>
      </c>
      <c r="E165" s="7" t="s">
        <v>65</v>
      </c>
      <c r="F165" s="7">
        <v>19</v>
      </c>
      <c r="G165" s="15">
        <v>12</v>
      </c>
      <c r="H165" s="7">
        <v>5</v>
      </c>
      <c r="I165" s="7" t="s">
        <v>14</v>
      </c>
      <c r="J165" s="7" t="s">
        <v>13</v>
      </c>
      <c r="K165" s="17">
        <v>2</v>
      </c>
      <c r="L165" s="15">
        <v>1</v>
      </c>
      <c r="M165" s="7" t="s">
        <v>14</v>
      </c>
      <c r="N165" s="7" t="s">
        <v>14</v>
      </c>
      <c r="O165" s="7" t="s">
        <v>66</v>
      </c>
      <c r="P165" s="7" t="s">
        <v>14</v>
      </c>
      <c r="Q165" s="7" t="s">
        <v>67</v>
      </c>
      <c r="R165" s="23">
        <v>1200</v>
      </c>
      <c r="S165" s="23" t="s">
        <v>14</v>
      </c>
      <c r="T165" s="23">
        <v>1000</v>
      </c>
      <c r="U165" s="23">
        <v>7</v>
      </c>
      <c r="V165" s="23">
        <v>1200</v>
      </c>
      <c r="W165" s="27">
        <f t="shared" si="4"/>
        <v>218.18181818181819</v>
      </c>
      <c r="X165" s="23">
        <v>600</v>
      </c>
      <c r="Y165" s="23">
        <v>816</v>
      </c>
      <c r="Z165" s="23">
        <v>0.73529411764705888</v>
      </c>
      <c r="AA165" s="27">
        <f t="shared" si="5"/>
        <v>816</v>
      </c>
    </row>
    <row r="166" spans="1:27" x14ac:dyDescent="0.25">
      <c r="A166" s="7">
        <v>165</v>
      </c>
      <c r="B166" s="1" t="s">
        <v>286</v>
      </c>
      <c r="C166" s="7" t="s">
        <v>71</v>
      </c>
      <c r="D166" s="7">
        <v>62</v>
      </c>
      <c r="E166" s="7" t="s">
        <v>65</v>
      </c>
      <c r="F166" s="7">
        <v>23</v>
      </c>
      <c r="G166" s="15">
        <v>12</v>
      </c>
      <c r="H166" s="7">
        <v>5</v>
      </c>
      <c r="I166" s="7" t="s">
        <v>14</v>
      </c>
      <c r="J166" s="7" t="s">
        <v>14</v>
      </c>
      <c r="K166" s="17">
        <v>1</v>
      </c>
      <c r="L166" s="15">
        <v>0.5</v>
      </c>
      <c r="M166" s="7" t="s">
        <v>14</v>
      </c>
      <c r="N166" s="7" t="s">
        <v>14</v>
      </c>
      <c r="O166" s="7" t="s">
        <v>66</v>
      </c>
      <c r="P166" s="7" t="s">
        <v>14</v>
      </c>
      <c r="Q166" s="7" t="s">
        <v>66</v>
      </c>
      <c r="R166" s="23">
        <v>280</v>
      </c>
      <c r="S166" s="23" t="s">
        <v>14</v>
      </c>
      <c r="T166" s="23">
        <v>280</v>
      </c>
      <c r="U166" s="23" t="s">
        <v>75</v>
      </c>
      <c r="V166" s="23">
        <v>500</v>
      </c>
      <c r="W166" s="27">
        <f t="shared" si="4"/>
        <v>50.909090909090907</v>
      </c>
      <c r="X166" s="23">
        <v>250</v>
      </c>
      <c r="Y166" s="23">
        <v>300.39999999999998</v>
      </c>
      <c r="Z166" s="23">
        <v>0.83222370173102533</v>
      </c>
      <c r="AA166" s="27">
        <f t="shared" si="5"/>
        <v>600.79999999999995</v>
      </c>
    </row>
    <row r="167" spans="1:27" x14ac:dyDescent="0.25">
      <c r="A167" s="7">
        <v>166</v>
      </c>
      <c r="B167" s="1" t="s">
        <v>287</v>
      </c>
      <c r="C167" s="7" t="s">
        <v>71</v>
      </c>
      <c r="D167" s="7">
        <v>53</v>
      </c>
      <c r="E167" s="7" t="s">
        <v>65</v>
      </c>
      <c r="F167" s="7">
        <v>19</v>
      </c>
      <c r="G167" s="15">
        <v>8</v>
      </c>
      <c r="H167" s="7">
        <v>5</v>
      </c>
      <c r="I167" s="7" t="s">
        <v>14</v>
      </c>
      <c r="J167" s="7" t="s">
        <v>13</v>
      </c>
      <c r="K167" s="17">
        <v>1</v>
      </c>
      <c r="L167" s="15">
        <v>0.5</v>
      </c>
      <c r="M167" s="7" t="s">
        <v>14</v>
      </c>
      <c r="N167" s="7" t="s">
        <v>14</v>
      </c>
      <c r="O167" s="7" t="s">
        <v>68</v>
      </c>
      <c r="P167" s="7" t="s">
        <v>14</v>
      </c>
      <c r="Q167" s="7" t="s">
        <v>66</v>
      </c>
      <c r="R167" s="23">
        <v>200</v>
      </c>
      <c r="S167" s="23" t="s">
        <v>14</v>
      </c>
      <c r="T167" s="23">
        <v>200</v>
      </c>
      <c r="U167" s="23" t="s">
        <v>75</v>
      </c>
      <c r="V167" s="23">
        <v>300</v>
      </c>
      <c r="W167" s="27">
        <f t="shared" si="4"/>
        <v>36.363636363636367</v>
      </c>
      <c r="X167" s="23">
        <v>150</v>
      </c>
      <c r="Y167" s="23">
        <v>186</v>
      </c>
      <c r="Z167" s="23">
        <v>0.80645161290322576</v>
      </c>
      <c r="AA167" s="27">
        <f t="shared" si="5"/>
        <v>372</v>
      </c>
    </row>
    <row r="168" spans="1:27" x14ac:dyDescent="0.25">
      <c r="A168" s="7">
        <v>167</v>
      </c>
      <c r="B168" s="1" t="s">
        <v>288</v>
      </c>
      <c r="C168" s="7" t="s">
        <v>71</v>
      </c>
      <c r="D168" s="7">
        <v>37</v>
      </c>
      <c r="E168" s="7" t="s">
        <v>65</v>
      </c>
      <c r="F168" s="7">
        <v>19</v>
      </c>
      <c r="G168" s="15">
        <v>10</v>
      </c>
      <c r="H168" s="7">
        <v>2</v>
      </c>
      <c r="I168" s="7" t="s">
        <v>15</v>
      </c>
      <c r="J168" s="7" t="s">
        <v>14</v>
      </c>
      <c r="K168" s="17">
        <v>1.5</v>
      </c>
      <c r="L168" s="15">
        <v>1.5</v>
      </c>
      <c r="M168" s="7" t="s">
        <v>14</v>
      </c>
      <c r="N168" s="7" t="s">
        <v>14</v>
      </c>
      <c r="O168" s="7" t="s">
        <v>67</v>
      </c>
      <c r="P168" s="7" t="s">
        <v>14</v>
      </c>
      <c r="Q168" s="7" t="s">
        <v>67</v>
      </c>
      <c r="R168" s="23">
        <v>1000</v>
      </c>
      <c r="S168" s="23" t="s">
        <v>14</v>
      </c>
      <c r="T168" s="23">
        <v>1000</v>
      </c>
      <c r="U168" s="23">
        <v>6</v>
      </c>
      <c r="V168" s="23">
        <v>1500</v>
      </c>
      <c r="W168" s="27">
        <f t="shared" si="4"/>
        <v>181.81818181818181</v>
      </c>
      <c r="X168" s="23">
        <v>750</v>
      </c>
      <c r="Y168" s="23">
        <v>930</v>
      </c>
      <c r="Z168" s="23">
        <v>0.80645161290322576</v>
      </c>
      <c r="AA168" s="27">
        <f t="shared" si="5"/>
        <v>620</v>
      </c>
    </row>
    <row r="169" spans="1:27" x14ac:dyDescent="0.25">
      <c r="A169" s="7">
        <v>168</v>
      </c>
      <c r="B169" s="1" t="s">
        <v>289</v>
      </c>
      <c r="C169" s="7" t="s">
        <v>71</v>
      </c>
      <c r="D169" s="7">
        <v>46</v>
      </c>
      <c r="E169" s="7" t="s">
        <v>65</v>
      </c>
      <c r="F169" s="7">
        <v>14</v>
      </c>
      <c r="G169" s="15">
        <v>10</v>
      </c>
      <c r="H169" s="7">
        <v>5</v>
      </c>
      <c r="I169" s="7" t="s">
        <v>14</v>
      </c>
      <c r="J169" s="7" t="s">
        <v>14</v>
      </c>
      <c r="K169" s="17">
        <v>5.2</v>
      </c>
      <c r="L169" s="15">
        <v>1.5</v>
      </c>
      <c r="M169" s="7" t="s">
        <v>14</v>
      </c>
      <c r="N169" s="7" t="s">
        <v>14</v>
      </c>
      <c r="O169" s="7" t="s">
        <v>66</v>
      </c>
      <c r="P169" s="7" t="s">
        <v>14</v>
      </c>
      <c r="Q169" s="7" t="s">
        <v>67</v>
      </c>
      <c r="R169" s="23">
        <v>500</v>
      </c>
      <c r="S169" s="23" t="s">
        <v>14</v>
      </c>
      <c r="T169" s="23">
        <v>500</v>
      </c>
      <c r="U169" s="23">
        <v>6</v>
      </c>
      <c r="V169" s="23">
        <v>300</v>
      </c>
      <c r="W169" s="27">
        <f t="shared" si="4"/>
        <v>90.909090909090907</v>
      </c>
      <c r="X169" s="23">
        <v>150</v>
      </c>
      <c r="Y169" s="23">
        <v>240</v>
      </c>
      <c r="Z169" s="23">
        <v>0.625</v>
      </c>
      <c r="AA169" s="27">
        <f t="shared" si="5"/>
        <v>160</v>
      </c>
    </row>
    <row r="170" spans="1:27" x14ac:dyDescent="0.25">
      <c r="A170" s="7">
        <v>169</v>
      </c>
      <c r="B170" s="1" t="s">
        <v>290</v>
      </c>
      <c r="C170" s="7" t="s">
        <v>71</v>
      </c>
      <c r="D170" s="7">
        <v>83</v>
      </c>
      <c r="E170" s="7" t="s">
        <v>65</v>
      </c>
      <c r="F170" s="7">
        <v>19</v>
      </c>
      <c r="G170" s="15">
        <v>4</v>
      </c>
      <c r="H170" s="7">
        <v>2</v>
      </c>
      <c r="I170" s="7" t="s">
        <v>15</v>
      </c>
      <c r="J170" s="7" t="s">
        <v>13</v>
      </c>
      <c r="K170" s="17">
        <v>1</v>
      </c>
      <c r="L170" s="15">
        <v>1</v>
      </c>
      <c r="M170" s="7" t="s">
        <v>14</v>
      </c>
      <c r="N170" s="7" t="s">
        <v>14</v>
      </c>
      <c r="O170" s="7" t="s">
        <v>68</v>
      </c>
      <c r="P170" s="7" t="s">
        <v>14</v>
      </c>
      <c r="Q170" s="7" t="s">
        <v>66</v>
      </c>
      <c r="R170" s="23">
        <v>500</v>
      </c>
      <c r="S170" s="23" t="s">
        <v>14</v>
      </c>
      <c r="T170" s="23">
        <v>500</v>
      </c>
      <c r="U170" s="23">
        <v>6</v>
      </c>
      <c r="V170" s="23">
        <v>280</v>
      </c>
      <c r="W170" s="27">
        <f t="shared" si="4"/>
        <v>90.909090909090907</v>
      </c>
      <c r="X170" s="23">
        <v>140</v>
      </c>
      <c r="Y170" s="23">
        <v>230</v>
      </c>
      <c r="Z170" s="23">
        <v>0.60869565217391308</v>
      </c>
      <c r="AA170" s="27">
        <f t="shared" si="5"/>
        <v>230</v>
      </c>
    </row>
    <row r="171" spans="1:27" x14ac:dyDescent="0.25">
      <c r="A171" s="7">
        <v>170</v>
      </c>
      <c r="B171" s="1" t="s">
        <v>291</v>
      </c>
      <c r="C171" s="7" t="s">
        <v>71</v>
      </c>
      <c r="D171" s="7">
        <v>67</v>
      </c>
      <c r="E171" s="7" t="s">
        <v>65</v>
      </c>
      <c r="F171" s="7">
        <v>19</v>
      </c>
      <c r="G171" s="15">
        <v>8</v>
      </c>
      <c r="H171" s="7">
        <v>8</v>
      </c>
      <c r="I171" s="7" t="s">
        <v>14</v>
      </c>
      <c r="J171" s="7" t="s">
        <v>13</v>
      </c>
      <c r="K171" s="17">
        <v>2.5</v>
      </c>
      <c r="L171" s="15">
        <v>2.5</v>
      </c>
      <c r="M171" s="7" t="s">
        <v>14</v>
      </c>
      <c r="N171" s="7" t="s">
        <v>14</v>
      </c>
      <c r="O171" s="7" t="s">
        <v>67</v>
      </c>
      <c r="P171" s="7" t="s">
        <v>14</v>
      </c>
      <c r="Q171" s="7" t="s">
        <v>67</v>
      </c>
      <c r="R171" s="23">
        <v>300</v>
      </c>
      <c r="S171" s="23" t="s">
        <v>14</v>
      </c>
      <c r="T171" s="23">
        <v>300</v>
      </c>
      <c r="U171" s="23">
        <v>7</v>
      </c>
      <c r="V171" s="23">
        <v>600</v>
      </c>
      <c r="W171" s="27">
        <f t="shared" si="4"/>
        <v>54.545454545454547</v>
      </c>
      <c r="X171" s="23">
        <v>300</v>
      </c>
      <c r="Y171" s="23">
        <v>354</v>
      </c>
      <c r="Z171" s="23">
        <v>0.84745762711864403</v>
      </c>
      <c r="AA171" s="27">
        <f t="shared" si="5"/>
        <v>141.6</v>
      </c>
    </row>
    <row r="172" spans="1:27" x14ac:dyDescent="0.25">
      <c r="A172" s="7">
        <v>171</v>
      </c>
      <c r="B172" s="1" t="s">
        <v>292</v>
      </c>
      <c r="C172" s="7" t="s">
        <v>71</v>
      </c>
      <c r="D172" s="7">
        <v>88</v>
      </c>
      <c r="E172" s="7" t="s">
        <v>65</v>
      </c>
      <c r="F172" s="7">
        <v>19</v>
      </c>
      <c r="G172" s="15">
        <v>4</v>
      </c>
      <c r="H172" s="7">
        <v>2</v>
      </c>
      <c r="I172" s="7" t="s">
        <v>15</v>
      </c>
      <c r="J172" s="7" t="s">
        <v>13</v>
      </c>
      <c r="K172" s="17">
        <v>1</v>
      </c>
      <c r="L172" s="15">
        <v>0.5</v>
      </c>
      <c r="M172" s="7" t="s">
        <v>14</v>
      </c>
      <c r="N172" s="7" t="s">
        <v>13</v>
      </c>
      <c r="O172" s="7" t="s">
        <v>15</v>
      </c>
      <c r="P172" s="7" t="s">
        <v>14</v>
      </c>
      <c r="Q172" s="7" t="s">
        <v>66</v>
      </c>
      <c r="R172" s="23">
        <v>300</v>
      </c>
      <c r="S172" s="23" t="s">
        <v>14</v>
      </c>
      <c r="T172" s="23">
        <v>300</v>
      </c>
      <c r="U172" s="23" t="s">
        <v>75</v>
      </c>
      <c r="V172" s="23">
        <v>200</v>
      </c>
      <c r="W172" s="27">
        <f t="shared" si="4"/>
        <v>54.545454545454547</v>
      </c>
      <c r="X172" s="23">
        <v>100</v>
      </c>
      <c r="Y172" s="23">
        <v>154</v>
      </c>
      <c r="Z172" s="23">
        <v>0.64935064935064934</v>
      </c>
      <c r="AA172" s="27">
        <f t="shared" si="5"/>
        <v>308</v>
      </c>
    </row>
    <row r="173" spans="1:27" x14ac:dyDescent="0.25">
      <c r="A173" s="7">
        <v>172</v>
      </c>
      <c r="B173" s="1" t="s">
        <v>293</v>
      </c>
      <c r="C173" s="7" t="s">
        <v>70</v>
      </c>
      <c r="D173" s="7">
        <v>31</v>
      </c>
      <c r="E173" s="7" t="s">
        <v>65</v>
      </c>
      <c r="F173" s="7">
        <v>12</v>
      </c>
      <c r="G173" s="15">
        <v>4</v>
      </c>
      <c r="H173" s="7">
        <v>5</v>
      </c>
      <c r="I173" s="7" t="s">
        <v>14</v>
      </c>
      <c r="J173" s="7" t="s">
        <v>13</v>
      </c>
      <c r="K173" s="17">
        <v>2</v>
      </c>
      <c r="L173" s="15">
        <v>1</v>
      </c>
      <c r="M173" s="7" t="s">
        <v>14</v>
      </c>
      <c r="N173" s="7" t="s">
        <v>14</v>
      </c>
      <c r="O173" s="7" t="s">
        <v>66</v>
      </c>
      <c r="P173" s="7" t="s">
        <v>14</v>
      </c>
      <c r="Q173" s="7" t="s">
        <v>66</v>
      </c>
      <c r="R173" s="23">
        <v>200</v>
      </c>
      <c r="S173" s="23" t="s">
        <v>14</v>
      </c>
      <c r="T173" s="23">
        <v>300</v>
      </c>
      <c r="U173" s="23" t="s">
        <v>75</v>
      </c>
      <c r="V173" s="23">
        <v>300</v>
      </c>
      <c r="W173" s="27">
        <f t="shared" si="4"/>
        <v>36.363636363636367</v>
      </c>
      <c r="X173" s="23">
        <v>150</v>
      </c>
      <c r="Y173" s="23">
        <v>186</v>
      </c>
      <c r="Z173" s="23">
        <v>0.80645161290322576</v>
      </c>
      <c r="AA173" s="27">
        <f t="shared" si="5"/>
        <v>186</v>
      </c>
    </row>
    <row r="174" spans="1:27" x14ac:dyDescent="0.25">
      <c r="A174" s="7">
        <v>173</v>
      </c>
      <c r="B174" s="1" t="s">
        <v>294</v>
      </c>
      <c r="C174" s="7" t="s">
        <v>71</v>
      </c>
      <c r="D174" s="7">
        <v>65</v>
      </c>
      <c r="E174" s="7" t="s">
        <v>65</v>
      </c>
      <c r="F174" s="7">
        <v>14</v>
      </c>
      <c r="G174" s="15">
        <v>4</v>
      </c>
      <c r="H174" s="7">
        <v>4</v>
      </c>
      <c r="I174" s="7" t="s">
        <v>15</v>
      </c>
      <c r="J174" s="7" t="s">
        <v>13</v>
      </c>
      <c r="K174" s="17">
        <v>1.5</v>
      </c>
      <c r="L174" s="15">
        <v>0.5</v>
      </c>
      <c r="M174" s="7" t="s">
        <v>14</v>
      </c>
      <c r="N174" s="7" t="s">
        <v>14</v>
      </c>
      <c r="O174" s="7" t="s">
        <v>67</v>
      </c>
      <c r="P174" s="7" t="s">
        <v>14</v>
      </c>
      <c r="Q174" s="7" t="s">
        <v>67</v>
      </c>
      <c r="R174" s="23">
        <v>300</v>
      </c>
      <c r="S174" s="23" t="s">
        <v>14</v>
      </c>
      <c r="T174" s="23">
        <v>300</v>
      </c>
      <c r="U174" s="23">
        <v>6</v>
      </c>
      <c r="V174" s="23">
        <v>130</v>
      </c>
      <c r="W174" s="27">
        <f t="shared" si="4"/>
        <v>54.545454545454547</v>
      </c>
      <c r="X174" s="23">
        <v>65</v>
      </c>
      <c r="Y174" s="23">
        <v>119</v>
      </c>
      <c r="Z174" s="23">
        <v>0.54621848739495793</v>
      </c>
      <c r="AA174" s="27">
        <f t="shared" si="5"/>
        <v>238</v>
      </c>
    </row>
    <row r="175" spans="1:27" x14ac:dyDescent="0.25">
      <c r="A175" s="7">
        <v>174</v>
      </c>
      <c r="B175" s="1" t="s">
        <v>295</v>
      </c>
      <c r="C175" s="7" t="s">
        <v>71</v>
      </c>
      <c r="D175" s="7">
        <v>33</v>
      </c>
      <c r="E175" s="7" t="s">
        <v>65</v>
      </c>
      <c r="F175" s="7">
        <v>14</v>
      </c>
      <c r="G175" s="15">
        <v>10</v>
      </c>
      <c r="H175" s="7">
        <v>3</v>
      </c>
      <c r="I175" s="7" t="s">
        <v>15</v>
      </c>
      <c r="J175" s="32" t="s">
        <v>14</v>
      </c>
      <c r="K175" s="17">
        <v>4</v>
      </c>
      <c r="L175" s="15">
        <v>1</v>
      </c>
      <c r="M175" s="7" t="s">
        <v>14</v>
      </c>
      <c r="N175" s="7" t="s">
        <v>14</v>
      </c>
      <c r="O175" s="7" t="s">
        <v>66</v>
      </c>
      <c r="P175" s="7" t="s">
        <v>14</v>
      </c>
      <c r="Q175" s="7" t="s">
        <v>67</v>
      </c>
      <c r="R175" s="23">
        <v>600</v>
      </c>
      <c r="S175" s="23" t="s">
        <v>14</v>
      </c>
      <c r="T175" s="23">
        <v>600</v>
      </c>
      <c r="U175" s="23">
        <v>6</v>
      </c>
      <c r="V175" s="23">
        <v>500</v>
      </c>
      <c r="W175" s="27">
        <f t="shared" si="4"/>
        <v>109.09090909090909</v>
      </c>
      <c r="X175" s="23">
        <v>250</v>
      </c>
      <c r="Y175" s="23">
        <v>358</v>
      </c>
      <c r="Z175" s="23">
        <v>0.6983240223463687</v>
      </c>
      <c r="AA175" s="27">
        <f t="shared" si="5"/>
        <v>358</v>
      </c>
    </row>
    <row r="176" spans="1:27" x14ac:dyDescent="0.25">
      <c r="A176" s="7">
        <v>175</v>
      </c>
      <c r="B176" s="1" t="s">
        <v>296</v>
      </c>
      <c r="C176" s="7" t="s">
        <v>71</v>
      </c>
      <c r="D176" s="7">
        <v>37</v>
      </c>
      <c r="E176" s="7" t="s">
        <v>65</v>
      </c>
      <c r="F176" s="7">
        <v>14</v>
      </c>
      <c r="G176" s="15">
        <v>10</v>
      </c>
      <c r="H176" s="7">
        <v>3</v>
      </c>
      <c r="I176" s="7" t="s">
        <v>14</v>
      </c>
      <c r="J176" s="7" t="s">
        <v>14</v>
      </c>
      <c r="K176" s="17">
        <v>0.5</v>
      </c>
      <c r="L176" s="15">
        <v>0.5</v>
      </c>
      <c r="M176" s="7" t="s">
        <v>14</v>
      </c>
      <c r="N176" s="7" t="s">
        <v>14</v>
      </c>
      <c r="O176" s="7" t="s">
        <v>74</v>
      </c>
      <c r="P176" s="7" t="s">
        <v>14</v>
      </c>
      <c r="Q176" s="7" t="s">
        <v>67</v>
      </c>
      <c r="R176" s="23">
        <v>600</v>
      </c>
      <c r="S176" s="23" t="s">
        <v>14</v>
      </c>
      <c r="T176" s="23">
        <v>600</v>
      </c>
      <c r="U176" s="23">
        <v>6</v>
      </c>
      <c r="V176" s="23">
        <v>100</v>
      </c>
      <c r="W176" s="27">
        <f t="shared" si="4"/>
        <v>109.09090909090909</v>
      </c>
      <c r="X176" s="23">
        <v>50</v>
      </c>
      <c r="Y176" s="23">
        <v>158</v>
      </c>
      <c r="Z176" s="23">
        <v>0.31645569620253167</v>
      </c>
      <c r="AA176" s="27">
        <f t="shared" si="5"/>
        <v>316</v>
      </c>
    </row>
    <row r="177" spans="1:27" x14ac:dyDescent="0.25">
      <c r="A177" s="7">
        <v>176</v>
      </c>
      <c r="B177" s="1" t="s">
        <v>297</v>
      </c>
      <c r="C177" s="7" t="s">
        <v>71</v>
      </c>
      <c r="D177" s="7">
        <v>41</v>
      </c>
      <c r="E177" s="7" t="s">
        <v>65</v>
      </c>
      <c r="F177" s="7">
        <v>19</v>
      </c>
      <c r="G177" s="15">
        <v>4</v>
      </c>
      <c r="H177" s="7">
        <v>5</v>
      </c>
      <c r="I177" s="7" t="s">
        <v>14</v>
      </c>
      <c r="J177" s="7" t="s">
        <v>13</v>
      </c>
      <c r="K177" s="17">
        <v>0.5</v>
      </c>
      <c r="L177" s="15">
        <v>0.25</v>
      </c>
      <c r="M177" s="7" t="s">
        <v>14</v>
      </c>
      <c r="N177" s="7" t="s">
        <v>14</v>
      </c>
      <c r="O177" s="7" t="s">
        <v>67</v>
      </c>
      <c r="P177" s="7" t="s">
        <v>14</v>
      </c>
      <c r="Q177" s="7" t="s">
        <v>66</v>
      </c>
      <c r="R177" s="23">
        <v>100</v>
      </c>
      <c r="S177" s="23" t="s">
        <v>14</v>
      </c>
      <c r="T177" s="23">
        <v>100</v>
      </c>
      <c r="U177" s="23">
        <v>6</v>
      </c>
      <c r="V177" s="23">
        <v>300</v>
      </c>
      <c r="W177" s="27">
        <f t="shared" si="4"/>
        <v>18.181818181818183</v>
      </c>
      <c r="X177" s="23">
        <v>150</v>
      </c>
      <c r="Y177" s="23">
        <v>168</v>
      </c>
      <c r="Z177" s="23">
        <v>0.8928571428571429</v>
      </c>
      <c r="AA177" s="27">
        <f t="shared" si="5"/>
        <v>672</v>
      </c>
    </row>
    <row r="178" spans="1:27" x14ac:dyDescent="0.25">
      <c r="A178" s="7">
        <v>177</v>
      </c>
      <c r="B178" s="1" t="s">
        <v>298</v>
      </c>
      <c r="C178" s="7" t="s">
        <v>71</v>
      </c>
      <c r="D178" s="7">
        <v>67</v>
      </c>
      <c r="E178" s="7" t="s">
        <v>65</v>
      </c>
      <c r="F178" s="7">
        <v>19</v>
      </c>
      <c r="G178" s="15">
        <v>8</v>
      </c>
      <c r="H178" s="7">
        <v>2</v>
      </c>
      <c r="I178" s="7" t="s">
        <v>15</v>
      </c>
      <c r="J178" s="7" t="s">
        <v>13</v>
      </c>
      <c r="K178" s="17">
        <v>2.5</v>
      </c>
      <c r="L178" s="15">
        <v>1.5</v>
      </c>
      <c r="M178" s="7" t="s">
        <v>14</v>
      </c>
      <c r="N178" s="7" t="s">
        <v>13</v>
      </c>
      <c r="O178" s="7" t="s">
        <v>15</v>
      </c>
      <c r="P178" s="7" t="s">
        <v>14</v>
      </c>
      <c r="Q178" s="7" t="s">
        <v>67</v>
      </c>
      <c r="R178" s="23">
        <v>300</v>
      </c>
      <c r="S178" s="23" t="s">
        <v>14</v>
      </c>
      <c r="T178" s="23">
        <v>300</v>
      </c>
      <c r="U178" s="23">
        <v>6</v>
      </c>
      <c r="V178" s="23">
        <v>500</v>
      </c>
      <c r="W178" s="27">
        <f t="shared" si="4"/>
        <v>54.545454545454547</v>
      </c>
      <c r="X178" s="23">
        <v>250</v>
      </c>
      <c r="Y178" s="23">
        <v>304</v>
      </c>
      <c r="Z178" s="23">
        <v>0.82236842105263153</v>
      </c>
      <c r="AA178" s="27">
        <f t="shared" si="5"/>
        <v>202.66666666666666</v>
      </c>
    </row>
    <row r="179" spans="1:27" x14ac:dyDescent="0.25">
      <c r="A179" s="7">
        <v>178</v>
      </c>
      <c r="B179" s="1" t="s">
        <v>299</v>
      </c>
      <c r="C179" s="7" t="s">
        <v>70</v>
      </c>
      <c r="D179" s="7"/>
      <c r="E179" s="7" t="s">
        <v>65</v>
      </c>
      <c r="F179" s="7">
        <v>14</v>
      </c>
      <c r="G179" s="15">
        <v>4</v>
      </c>
      <c r="H179" s="7">
        <v>6</v>
      </c>
      <c r="I179" s="7" t="s">
        <v>14</v>
      </c>
      <c r="J179" s="7" t="s">
        <v>13</v>
      </c>
      <c r="K179" s="17">
        <v>1.5</v>
      </c>
      <c r="L179" s="15">
        <v>1.5</v>
      </c>
      <c r="M179" s="7" t="s">
        <v>14</v>
      </c>
      <c r="N179" s="7" t="s">
        <v>14</v>
      </c>
      <c r="O179" s="7" t="s">
        <v>74</v>
      </c>
      <c r="P179" s="7" t="s">
        <v>13</v>
      </c>
      <c r="Q179" s="7" t="s">
        <v>15</v>
      </c>
      <c r="R179" s="23">
        <v>200</v>
      </c>
      <c r="S179" s="23" t="s">
        <v>14</v>
      </c>
      <c r="T179" s="23">
        <v>200</v>
      </c>
      <c r="U179" s="23">
        <v>6</v>
      </c>
      <c r="V179" s="23">
        <v>500</v>
      </c>
      <c r="W179" s="27">
        <f t="shared" si="4"/>
        <v>36.363636363636367</v>
      </c>
      <c r="X179" s="23">
        <v>250</v>
      </c>
      <c r="Y179" s="23">
        <v>286</v>
      </c>
      <c r="Z179" s="23">
        <v>0.87412587412587417</v>
      </c>
      <c r="AA179" s="27">
        <f t="shared" si="5"/>
        <v>190.66666666666666</v>
      </c>
    </row>
    <row r="180" spans="1:27" x14ac:dyDescent="0.25">
      <c r="A180" s="7">
        <v>179</v>
      </c>
      <c r="B180" s="1" t="s">
        <v>300</v>
      </c>
      <c r="C180" s="7" t="s">
        <v>71</v>
      </c>
      <c r="D180" s="7">
        <v>79</v>
      </c>
      <c r="E180" s="7" t="s">
        <v>65</v>
      </c>
      <c r="F180" s="7">
        <v>11</v>
      </c>
      <c r="G180" s="15" t="s">
        <v>73</v>
      </c>
      <c r="H180" s="7">
        <v>5</v>
      </c>
      <c r="I180" s="7" t="s">
        <v>14</v>
      </c>
      <c r="J180" s="7" t="s">
        <v>13</v>
      </c>
      <c r="K180" s="17">
        <v>3</v>
      </c>
      <c r="L180" s="15">
        <v>2</v>
      </c>
      <c r="M180" s="7" t="s">
        <v>14</v>
      </c>
      <c r="N180" s="7" t="s">
        <v>13</v>
      </c>
      <c r="O180" s="7" t="s">
        <v>15</v>
      </c>
      <c r="P180" s="7" t="s">
        <v>14</v>
      </c>
      <c r="Q180" s="7" t="s">
        <v>67</v>
      </c>
      <c r="R180" s="23">
        <v>240</v>
      </c>
      <c r="S180" s="23" t="s">
        <v>14</v>
      </c>
      <c r="T180" s="23">
        <v>240</v>
      </c>
      <c r="U180" s="23">
        <v>6</v>
      </c>
      <c r="V180" s="23">
        <v>240</v>
      </c>
      <c r="W180" s="27">
        <f t="shared" si="4"/>
        <v>43.636363636363633</v>
      </c>
      <c r="X180" s="23">
        <v>120</v>
      </c>
      <c r="Y180" s="23">
        <v>163.19999999999999</v>
      </c>
      <c r="Z180" s="23">
        <v>0.73529411764705888</v>
      </c>
      <c r="AA180" s="27">
        <f t="shared" si="5"/>
        <v>81.599999999999994</v>
      </c>
    </row>
    <row r="181" spans="1:27" x14ac:dyDescent="0.25">
      <c r="A181" s="7">
        <v>180</v>
      </c>
      <c r="B181" s="1" t="s">
        <v>301</v>
      </c>
      <c r="C181" s="7" t="s">
        <v>71</v>
      </c>
      <c r="D181" s="7">
        <v>62</v>
      </c>
      <c r="E181" s="7" t="s">
        <v>65</v>
      </c>
      <c r="F181" s="7">
        <v>11</v>
      </c>
      <c r="G181" s="15">
        <v>8</v>
      </c>
      <c r="H181" s="7">
        <v>10</v>
      </c>
      <c r="I181" s="7" t="s">
        <v>14</v>
      </c>
      <c r="J181" s="7" t="s">
        <v>14</v>
      </c>
      <c r="K181" s="17">
        <v>3.5</v>
      </c>
      <c r="L181" s="15">
        <v>3.5</v>
      </c>
      <c r="M181" s="7" t="s">
        <v>14</v>
      </c>
      <c r="N181" s="7" t="s">
        <v>14</v>
      </c>
      <c r="O181" s="7" t="s">
        <v>67</v>
      </c>
      <c r="P181" s="7" t="s">
        <v>14</v>
      </c>
      <c r="Q181" s="7" t="s">
        <v>66</v>
      </c>
      <c r="R181" s="23">
        <v>500</v>
      </c>
      <c r="S181" s="23" t="s">
        <v>14</v>
      </c>
      <c r="T181" s="23">
        <v>200</v>
      </c>
      <c r="U181" s="23" t="s">
        <v>75</v>
      </c>
      <c r="V181" s="23">
        <v>600</v>
      </c>
      <c r="W181" s="27">
        <f t="shared" si="4"/>
        <v>90.909090909090907</v>
      </c>
      <c r="X181" s="23">
        <v>300</v>
      </c>
      <c r="Y181" s="23">
        <v>390</v>
      </c>
      <c r="Z181" s="23">
        <v>0.76923076923076927</v>
      </c>
      <c r="AA181" s="27">
        <f t="shared" si="5"/>
        <v>111.42857142857143</v>
      </c>
    </row>
    <row r="182" spans="1:27" x14ac:dyDescent="0.25">
      <c r="A182" s="7">
        <v>181</v>
      </c>
      <c r="B182" s="1" t="s">
        <v>302</v>
      </c>
      <c r="C182" s="7" t="s">
        <v>70</v>
      </c>
      <c r="D182" s="7">
        <v>47</v>
      </c>
      <c r="E182" s="7" t="s">
        <v>65</v>
      </c>
      <c r="F182" s="7">
        <v>19</v>
      </c>
      <c r="G182" s="15">
        <v>8</v>
      </c>
      <c r="H182" s="7">
        <v>5</v>
      </c>
      <c r="I182" s="7" t="s">
        <v>14</v>
      </c>
      <c r="J182" s="7" t="s">
        <v>14</v>
      </c>
      <c r="K182" s="17">
        <v>3.5</v>
      </c>
      <c r="L182" s="15">
        <v>3</v>
      </c>
      <c r="M182" s="7" t="s">
        <v>14</v>
      </c>
      <c r="N182" s="7" t="s">
        <v>14</v>
      </c>
      <c r="O182" s="7" t="s">
        <v>66</v>
      </c>
      <c r="P182" s="7" t="s">
        <v>14</v>
      </c>
      <c r="Q182" s="7" t="s">
        <v>66</v>
      </c>
      <c r="R182" s="23">
        <v>400</v>
      </c>
      <c r="S182" s="23" t="s">
        <v>14</v>
      </c>
      <c r="T182" s="23">
        <v>400</v>
      </c>
      <c r="U182" s="23">
        <v>5</v>
      </c>
      <c r="V182" s="23">
        <v>3600</v>
      </c>
      <c r="W182" s="27">
        <f t="shared" si="4"/>
        <v>72.727272727272734</v>
      </c>
      <c r="X182" s="23">
        <v>1800</v>
      </c>
      <c r="Y182" s="23">
        <v>1872</v>
      </c>
      <c r="Z182" s="23">
        <v>0.96153846153846156</v>
      </c>
      <c r="AA182" s="27">
        <f t="shared" si="5"/>
        <v>624</v>
      </c>
    </row>
    <row r="183" spans="1:27" x14ac:dyDescent="0.25">
      <c r="A183" s="7">
        <v>182</v>
      </c>
      <c r="B183" s="1" t="s">
        <v>303</v>
      </c>
      <c r="C183" s="7" t="s">
        <v>71</v>
      </c>
      <c r="D183" s="7">
        <v>66</v>
      </c>
      <c r="E183" s="7" t="s">
        <v>65</v>
      </c>
      <c r="F183" s="7">
        <v>20</v>
      </c>
      <c r="G183" s="15" t="s">
        <v>73</v>
      </c>
      <c r="H183" s="7">
        <v>7</v>
      </c>
      <c r="I183" s="7" t="s">
        <v>14</v>
      </c>
      <c r="J183" s="7" t="s">
        <v>13</v>
      </c>
      <c r="K183" s="17">
        <v>3</v>
      </c>
      <c r="L183" s="15">
        <v>2</v>
      </c>
      <c r="M183" s="7" t="s">
        <v>14</v>
      </c>
      <c r="N183" s="7" t="s">
        <v>14</v>
      </c>
      <c r="O183" s="7" t="s">
        <v>66</v>
      </c>
      <c r="P183" s="7" t="s">
        <v>14</v>
      </c>
      <c r="Q183" s="7" t="s">
        <v>66</v>
      </c>
      <c r="R183" s="23">
        <v>1000</v>
      </c>
      <c r="S183" s="23" t="s">
        <v>14</v>
      </c>
      <c r="T183" s="23">
        <v>10000</v>
      </c>
      <c r="U183" s="23">
        <v>6</v>
      </c>
      <c r="V183" s="23">
        <v>240</v>
      </c>
      <c r="W183" s="27">
        <f t="shared" si="4"/>
        <v>181.81818181818181</v>
      </c>
      <c r="X183" s="23">
        <v>120</v>
      </c>
      <c r="Y183" s="23">
        <v>300</v>
      </c>
      <c r="Z183" s="23">
        <v>0.4</v>
      </c>
      <c r="AA183" s="27">
        <f t="shared" si="5"/>
        <v>150</v>
      </c>
    </row>
    <row r="184" spans="1:27" x14ac:dyDescent="0.25">
      <c r="A184" s="7">
        <v>183</v>
      </c>
      <c r="B184" s="1" t="s">
        <v>304</v>
      </c>
      <c r="C184" s="7" t="s">
        <v>71</v>
      </c>
      <c r="D184" s="7">
        <v>61</v>
      </c>
      <c r="E184" s="7" t="s">
        <v>65</v>
      </c>
      <c r="F184" s="7">
        <v>20</v>
      </c>
      <c r="G184" s="15">
        <v>8</v>
      </c>
      <c r="H184" s="7">
        <v>6</v>
      </c>
      <c r="I184" s="7" t="s">
        <v>14</v>
      </c>
      <c r="J184" s="7" t="s">
        <v>13</v>
      </c>
      <c r="K184" s="17">
        <v>2</v>
      </c>
      <c r="L184" s="15">
        <v>2</v>
      </c>
      <c r="M184" s="7" t="s">
        <v>14</v>
      </c>
      <c r="N184" s="7" t="s">
        <v>14</v>
      </c>
      <c r="O184" s="7" t="s">
        <v>67</v>
      </c>
      <c r="P184" s="7" t="s">
        <v>14</v>
      </c>
      <c r="Q184" s="7" t="s">
        <v>66</v>
      </c>
      <c r="R184" s="23">
        <v>430</v>
      </c>
      <c r="S184" s="23" t="s">
        <v>14</v>
      </c>
      <c r="T184" s="23">
        <v>430</v>
      </c>
      <c r="U184" s="23" t="s">
        <v>75</v>
      </c>
      <c r="V184" s="23">
        <v>300</v>
      </c>
      <c r="W184" s="27">
        <f t="shared" si="4"/>
        <v>78.181818181818187</v>
      </c>
      <c r="X184" s="23">
        <v>150</v>
      </c>
      <c r="Y184" s="23">
        <v>227.39999999999998</v>
      </c>
      <c r="Z184" s="23">
        <v>0.6596306068601584</v>
      </c>
      <c r="AA184" s="27">
        <f t="shared" si="5"/>
        <v>113.69999999999999</v>
      </c>
    </row>
    <row r="185" spans="1:27" x14ac:dyDescent="0.25">
      <c r="A185" s="7">
        <v>184</v>
      </c>
      <c r="B185" s="1" t="s">
        <v>305</v>
      </c>
      <c r="C185" s="7" t="s">
        <v>71</v>
      </c>
      <c r="D185" s="7">
        <v>51</v>
      </c>
      <c r="E185" s="7" t="s">
        <v>65</v>
      </c>
      <c r="F185" s="7">
        <v>19</v>
      </c>
      <c r="G185" s="15">
        <v>12</v>
      </c>
      <c r="H185" s="7">
        <v>6</v>
      </c>
      <c r="I185" s="7" t="s">
        <v>14</v>
      </c>
      <c r="J185" s="7" t="s">
        <v>14</v>
      </c>
      <c r="K185" s="17">
        <v>4</v>
      </c>
      <c r="L185" s="15">
        <v>2</v>
      </c>
      <c r="M185" s="7" t="s">
        <v>14</v>
      </c>
      <c r="N185" s="7" t="s">
        <v>14</v>
      </c>
      <c r="O185" s="7" t="s">
        <v>67</v>
      </c>
      <c r="P185" s="7" t="s">
        <v>14</v>
      </c>
      <c r="Q185" s="7" t="s">
        <v>67</v>
      </c>
      <c r="R185" s="23">
        <v>3500</v>
      </c>
      <c r="S185" s="23" t="s">
        <v>14</v>
      </c>
      <c r="T185" s="23">
        <v>1500</v>
      </c>
      <c r="U185" s="23" t="s">
        <v>75</v>
      </c>
      <c r="V185" s="23">
        <v>3000</v>
      </c>
      <c r="W185" s="27">
        <f t="shared" si="4"/>
        <v>636.36363636363637</v>
      </c>
      <c r="X185" s="23">
        <v>1500</v>
      </c>
      <c r="Y185" s="23">
        <v>2130</v>
      </c>
      <c r="Z185" s="23">
        <v>0.70422535211267601</v>
      </c>
      <c r="AA185" s="27">
        <f t="shared" si="5"/>
        <v>1065</v>
      </c>
    </row>
    <row r="186" spans="1:27" x14ac:dyDescent="0.25">
      <c r="A186" s="7">
        <v>185</v>
      </c>
      <c r="B186" s="1" t="s">
        <v>306</v>
      </c>
      <c r="C186" s="7" t="s">
        <v>71</v>
      </c>
      <c r="D186" s="7">
        <v>41</v>
      </c>
      <c r="E186" s="7" t="s">
        <v>65</v>
      </c>
      <c r="F186" s="7"/>
      <c r="G186" s="15">
        <v>8</v>
      </c>
      <c r="H186" s="7">
        <v>6</v>
      </c>
      <c r="I186" s="7" t="s">
        <v>14</v>
      </c>
      <c r="J186" s="7" t="s">
        <v>14</v>
      </c>
      <c r="K186" s="17">
        <v>0.6</v>
      </c>
      <c r="L186" s="15">
        <v>0.6</v>
      </c>
      <c r="M186" s="7" t="s">
        <v>14</v>
      </c>
      <c r="N186" s="7" t="s">
        <v>14</v>
      </c>
      <c r="O186" s="7" t="s">
        <v>66</v>
      </c>
      <c r="P186" s="7" t="s">
        <v>14</v>
      </c>
      <c r="Q186" s="7" t="s">
        <v>66</v>
      </c>
      <c r="R186" s="23">
        <v>50</v>
      </c>
      <c r="S186" s="23" t="s">
        <v>14</v>
      </c>
      <c r="T186" s="23">
        <v>50</v>
      </c>
      <c r="U186" s="23" t="s">
        <v>75</v>
      </c>
      <c r="V186" s="23">
        <v>120</v>
      </c>
      <c r="W186" s="27">
        <f t="shared" si="4"/>
        <v>9.0909090909090917</v>
      </c>
      <c r="X186" s="23">
        <v>60</v>
      </c>
      <c r="Y186" s="23">
        <v>69</v>
      </c>
      <c r="Z186" s="23">
        <v>0.86956521739130432</v>
      </c>
      <c r="AA186" s="27">
        <f t="shared" si="5"/>
        <v>115</v>
      </c>
    </row>
    <row r="187" spans="1:27" x14ac:dyDescent="0.25">
      <c r="A187" s="7">
        <v>186</v>
      </c>
      <c r="B187" s="1" t="s">
        <v>307</v>
      </c>
      <c r="C187" s="7" t="s">
        <v>71</v>
      </c>
      <c r="D187" s="7">
        <v>63</v>
      </c>
      <c r="E187" s="7" t="s">
        <v>65</v>
      </c>
      <c r="F187" s="7">
        <v>20</v>
      </c>
      <c r="G187" s="15">
        <v>10</v>
      </c>
      <c r="H187" s="7">
        <v>7</v>
      </c>
      <c r="I187" s="7" t="s">
        <v>14</v>
      </c>
      <c r="J187" s="7" t="s">
        <v>14</v>
      </c>
      <c r="K187" s="17">
        <v>18</v>
      </c>
      <c r="L187" s="15">
        <v>17</v>
      </c>
      <c r="M187" s="7" t="s">
        <v>14</v>
      </c>
      <c r="N187" s="7" t="s">
        <v>14</v>
      </c>
      <c r="O187" s="7" t="s">
        <v>66</v>
      </c>
      <c r="P187" s="7" t="s">
        <v>14</v>
      </c>
      <c r="Q187" s="7" t="s">
        <v>66</v>
      </c>
      <c r="R187" s="23">
        <v>1500</v>
      </c>
      <c r="S187" s="23" t="s">
        <v>14</v>
      </c>
      <c r="T187" s="23">
        <v>1500</v>
      </c>
      <c r="U187" s="23">
        <v>6</v>
      </c>
      <c r="V187" s="23">
        <v>4800</v>
      </c>
      <c r="W187" s="27">
        <f t="shared" si="4"/>
        <v>272.72727272727275</v>
      </c>
      <c r="X187" s="23">
        <v>2400</v>
      </c>
      <c r="Y187" s="23">
        <v>2670</v>
      </c>
      <c r="Z187" s="23">
        <v>0.898876404494382</v>
      </c>
      <c r="AA187" s="27">
        <f t="shared" si="5"/>
        <v>157.05882352941177</v>
      </c>
    </row>
    <row r="188" spans="1:27" x14ac:dyDescent="0.25">
      <c r="A188" s="7">
        <v>187</v>
      </c>
      <c r="B188" s="1" t="s">
        <v>308</v>
      </c>
      <c r="C188" s="7" t="s">
        <v>71</v>
      </c>
      <c r="D188" s="7">
        <v>46</v>
      </c>
      <c r="E188" s="7" t="s">
        <v>65</v>
      </c>
      <c r="F188" s="7">
        <v>11</v>
      </c>
      <c r="G188" s="17" t="s">
        <v>81</v>
      </c>
      <c r="H188" s="7">
        <v>5</v>
      </c>
      <c r="I188" s="7" t="s">
        <v>14</v>
      </c>
      <c r="J188" s="7" t="s">
        <v>14</v>
      </c>
      <c r="K188" s="17">
        <v>3</v>
      </c>
      <c r="L188" s="15">
        <v>2</v>
      </c>
      <c r="M188" s="7" t="s">
        <v>14</v>
      </c>
      <c r="N188" s="7" t="s">
        <v>14</v>
      </c>
      <c r="O188" s="7" t="s">
        <v>68</v>
      </c>
      <c r="P188" s="7" t="s">
        <v>14</v>
      </c>
      <c r="Q188" s="7" t="s">
        <v>66</v>
      </c>
      <c r="R188" s="23">
        <v>250</v>
      </c>
      <c r="S188" s="23" t="s">
        <v>14</v>
      </c>
      <c r="T188" s="23">
        <v>250</v>
      </c>
      <c r="U188" s="23">
        <v>6</v>
      </c>
      <c r="V188" s="23">
        <v>120</v>
      </c>
      <c r="W188" s="27">
        <f t="shared" si="4"/>
        <v>45.454545454545453</v>
      </c>
      <c r="X188" s="23">
        <v>60</v>
      </c>
      <c r="Y188" s="23">
        <v>105</v>
      </c>
      <c r="Z188" s="23">
        <v>0.5714285714285714</v>
      </c>
      <c r="AA188" s="27">
        <f t="shared" si="5"/>
        <v>52.5</v>
      </c>
    </row>
    <row r="189" spans="1:27" x14ac:dyDescent="0.25">
      <c r="A189" s="7">
        <v>188</v>
      </c>
      <c r="B189" s="1" t="s">
        <v>309</v>
      </c>
      <c r="C189" s="7" t="s">
        <v>71</v>
      </c>
      <c r="D189" s="7">
        <v>54</v>
      </c>
      <c r="E189" s="7" t="s">
        <v>65</v>
      </c>
      <c r="F189" s="7">
        <v>20</v>
      </c>
      <c r="G189" s="15">
        <v>8</v>
      </c>
      <c r="H189" s="7">
        <v>9</v>
      </c>
      <c r="I189" s="7" t="s">
        <v>14</v>
      </c>
      <c r="J189" s="7" t="s">
        <v>13</v>
      </c>
      <c r="K189" s="17">
        <v>6</v>
      </c>
      <c r="L189" s="15">
        <v>6</v>
      </c>
      <c r="M189" s="7" t="s">
        <v>14</v>
      </c>
      <c r="N189" s="7" t="s">
        <v>14</v>
      </c>
      <c r="O189" s="7" t="s">
        <v>66</v>
      </c>
      <c r="P189" s="7" t="s">
        <v>14</v>
      </c>
      <c r="Q189" s="7" t="s">
        <v>66</v>
      </c>
      <c r="R189" s="23">
        <v>300</v>
      </c>
      <c r="S189" s="23" t="s">
        <v>14</v>
      </c>
      <c r="T189" s="23">
        <v>300</v>
      </c>
      <c r="U189" s="23">
        <v>5</v>
      </c>
      <c r="V189" s="23">
        <v>1800</v>
      </c>
      <c r="W189" s="27">
        <f t="shared" si="4"/>
        <v>54.545454545454547</v>
      </c>
      <c r="X189" s="23">
        <v>900</v>
      </c>
      <c r="Y189" s="23">
        <v>954</v>
      </c>
      <c r="Z189" s="23">
        <v>0.94339622641509435</v>
      </c>
      <c r="AA189" s="27">
        <f t="shared" si="5"/>
        <v>159</v>
      </c>
    </row>
    <row r="190" spans="1:27" x14ac:dyDescent="0.25">
      <c r="A190" s="7">
        <v>189</v>
      </c>
      <c r="B190" s="1" t="s">
        <v>310</v>
      </c>
      <c r="C190" s="7" t="s">
        <v>71</v>
      </c>
      <c r="D190" s="7">
        <v>76</v>
      </c>
      <c r="E190" s="7" t="s">
        <v>65</v>
      </c>
      <c r="F190" s="7">
        <v>20</v>
      </c>
      <c r="G190" s="15">
        <v>8</v>
      </c>
      <c r="H190" s="7">
        <v>8</v>
      </c>
      <c r="I190" s="7" t="s">
        <v>14</v>
      </c>
      <c r="J190" s="7" t="s">
        <v>13</v>
      </c>
      <c r="K190" s="17">
        <v>5.25</v>
      </c>
      <c r="L190" s="15">
        <v>5</v>
      </c>
      <c r="M190" s="7" t="s">
        <v>14</v>
      </c>
      <c r="N190" s="7" t="s">
        <v>14</v>
      </c>
      <c r="O190" s="7" t="s">
        <v>66</v>
      </c>
      <c r="P190" s="7" t="s">
        <v>14</v>
      </c>
      <c r="Q190" s="7" t="s">
        <v>66</v>
      </c>
      <c r="R190" s="23">
        <v>100</v>
      </c>
      <c r="S190" s="23" t="s">
        <v>14</v>
      </c>
      <c r="T190" s="23">
        <v>100</v>
      </c>
      <c r="U190" s="23">
        <v>5</v>
      </c>
      <c r="V190" s="23">
        <v>2400</v>
      </c>
      <c r="W190" s="27">
        <f t="shared" si="4"/>
        <v>18.181818181818183</v>
      </c>
      <c r="X190" s="23">
        <v>1200</v>
      </c>
      <c r="Y190" s="23">
        <v>1218</v>
      </c>
      <c r="Z190" s="23">
        <v>0.98522167487684731</v>
      </c>
      <c r="AA190" s="27">
        <f t="shared" si="5"/>
        <v>243.6</v>
      </c>
    </row>
    <row r="191" spans="1:27" x14ac:dyDescent="0.25">
      <c r="A191" s="7">
        <v>190</v>
      </c>
      <c r="B191" s="1" t="s">
        <v>311</v>
      </c>
      <c r="C191" s="7" t="s">
        <v>71</v>
      </c>
      <c r="D191" s="7">
        <v>64</v>
      </c>
      <c r="E191" s="7" t="s">
        <v>65</v>
      </c>
      <c r="F191" s="7">
        <v>35</v>
      </c>
      <c r="G191" s="15">
        <v>8</v>
      </c>
      <c r="H191" s="7">
        <v>10</v>
      </c>
      <c r="I191" s="7" t="s">
        <v>14</v>
      </c>
      <c r="J191" s="7" t="s">
        <v>13</v>
      </c>
      <c r="K191" s="17">
        <v>4</v>
      </c>
      <c r="L191" s="15">
        <v>3</v>
      </c>
      <c r="M191" s="7" t="s">
        <v>14</v>
      </c>
      <c r="N191" s="7" t="s">
        <v>14</v>
      </c>
      <c r="O191" s="7" t="s">
        <v>66</v>
      </c>
      <c r="P191" s="7" t="s">
        <v>14</v>
      </c>
      <c r="Q191" s="7" t="s">
        <v>66</v>
      </c>
      <c r="R191" s="23">
        <v>3000</v>
      </c>
      <c r="S191" s="23" t="s">
        <v>14</v>
      </c>
      <c r="T191" s="23">
        <v>3000</v>
      </c>
      <c r="U191" s="23">
        <v>5.5</v>
      </c>
      <c r="V191" s="23">
        <v>1200</v>
      </c>
      <c r="W191" s="27">
        <f t="shared" si="4"/>
        <v>545.4545454545455</v>
      </c>
      <c r="X191" s="23">
        <v>600</v>
      </c>
      <c r="Y191" s="23">
        <v>1140</v>
      </c>
      <c r="Z191" s="23">
        <v>0.52631578947368418</v>
      </c>
      <c r="AA191" s="27">
        <f t="shared" si="5"/>
        <v>380</v>
      </c>
    </row>
    <row r="192" spans="1:27" x14ac:dyDescent="0.25">
      <c r="A192" s="7">
        <v>191</v>
      </c>
      <c r="B192" s="1" t="s">
        <v>312</v>
      </c>
      <c r="C192" s="7" t="s">
        <v>71</v>
      </c>
      <c r="D192" s="7">
        <v>36</v>
      </c>
      <c r="E192" s="7" t="s">
        <v>65</v>
      </c>
      <c r="F192" s="7">
        <v>19</v>
      </c>
      <c r="G192" s="15">
        <v>10</v>
      </c>
      <c r="H192" s="7">
        <v>4</v>
      </c>
      <c r="I192" s="7" t="s">
        <v>14</v>
      </c>
      <c r="J192" s="7" t="s">
        <v>14</v>
      </c>
      <c r="K192" s="17">
        <v>1</v>
      </c>
      <c r="L192" s="15">
        <v>1</v>
      </c>
      <c r="M192" s="7" t="s">
        <v>14</v>
      </c>
      <c r="N192" s="7" t="s">
        <v>14</v>
      </c>
      <c r="O192" s="7" t="s">
        <v>66</v>
      </c>
      <c r="P192" s="7" t="s">
        <v>14</v>
      </c>
      <c r="Q192" s="7" t="s">
        <v>66</v>
      </c>
      <c r="R192" s="23">
        <v>500</v>
      </c>
      <c r="S192" s="23" t="s">
        <v>14</v>
      </c>
      <c r="T192" s="23">
        <v>500</v>
      </c>
      <c r="U192" s="23" t="s">
        <v>75</v>
      </c>
      <c r="V192" s="23">
        <v>900</v>
      </c>
      <c r="W192" s="27">
        <f t="shared" si="4"/>
        <v>90.909090909090907</v>
      </c>
      <c r="X192" s="23">
        <v>450</v>
      </c>
      <c r="Y192" s="23">
        <v>540</v>
      </c>
      <c r="Z192" s="23">
        <v>0.83333333333333337</v>
      </c>
      <c r="AA192" s="27">
        <f t="shared" si="5"/>
        <v>540</v>
      </c>
    </row>
    <row r="193" spans="1:27" x14ac:dyDescent="0.25">
      <c r="A193" s="7">
        <v>192</v>
      </c>
      <c r="B193" s="1" t="s">
        <v>313</v>
      </c>
      <c r="C193" s="7" t="s">
        <v>71</v>
      </c>
      <c r="D193" s="7">
        <v>73</v>
      </c>
      <c r="E193" s="7" t="s">
        <v>65</v>
      </c>
      <c r="F193" s="7">
        <v>19</v>
      </c>
      <c r="G193" s="15">
        <v>4</v>
      </c>
      <c r="H193" s="7">
        <v>5</v>
      </c>
      <c r="I193" s="7" t="s">
        <v>14</v>
      </c>
      <c r="J193" s="7" t="s">
        <v>14</v>
      </c>
      <c r="K193" s="17">
        <v>1</v>
      </c>
      <c r="L193" s="15">
        <v>0.5</v>
      </c>
      <c r="M193" s="7" t="s">
        <v>14</v>
      </c>
      <c r="N193" s="7" t="s">
        <v>14</v>
      </c>
      <c r="O193" s="7" t="s">
        <v>68</v>
      </c>
      <c r="P193" s="7" t="s">
        <v>13</v>
      </c>
      <c r="Q193" s="7" t="s">
        <v>15</v>
      </c>
      <c r="R193" s="23">
        <v>1500</v>
      </c>
      <c r="S193" s="23" t="s">
        <v>14</v>
      </c>
      <c r="T193" s="23">
        <v>350</v>
      </c>
      <c r="U193" s="23" t="s">
        <v>75</v>
      </c>
      <c r="V193" s="23">
        <v>200</v>
      </c>
      <c r="W193" s="27">
        <f t="shared" si="4"/>
        <v>272.72727272727275</v>
      </c>
      <c r="X193" s="23">
        <v>100</v>
      </c>
      <c r="Y193" s="23">
        <v>370</v>
      </c>
      <c r="Z193" s="23">
        <v>0.27027027027027029</v>
      </c>
      <c r="AA193" s="27">
        <f t="shared" si="5"/>
        <v>740</v>
      </c>
    </row>
    <row r="194" spans="1:27" x14ac:dyDescent="0.25">
      <c r="A194" s="7">
        <v>193</v>
      </c>
      <c r="B194" s="1" t="s">
        <v>314</v>
      </c>
      <c r="C194" s="7" t="s">
        <v>71</v>
      </c>
      <c r="D194" s="7">
        <v>42</v>
      </c>
      <c r="E194" s="7" t="s">
        <v>65</v>
      </c>
      <c r="F194" s="7">
        <v>13</v>
      </c>
      <c r="G194" s="15">
        <v>4</v>
      </c>
      <c r="H194" s="7">
        <v>5</v>
      </c>
      <c r="I194" s="7" t="s">
        <v>14</v>
      </c>
      <c r="J194" s="7" t="s">
        <v>14</v>
      </c>
      <c r="K194" s="17">
        <v>3</v>
      </c>
      <c r="L194" s="15">
        <v>1</v>
      </c>
      <c r="M194" s="7" t="s">
        <v>14</v>
      </c>
      <c r="N194" s="7" t="s">
        <v>14</v>
      </c>
      <c r="O194" s="7" t="s">
        <v>68</v>
      </c>
      <c r="P194" s="7" t="s">
        <v>13</v>
      </c>
      <c r="Q194" s="7" t="s">
        <v>15</v>
      </c>
      <c r="R194" s="23">
        <v>2000</v>
      </c>
      <c r="S194" s="23" t="s">
        <v>14</v>
      </c>
      <c r="T194" s="23">
        <v>300</v>
      </c>
      <c r="U194" s="23" t="s">
        <v>75</v>
      </c>
      <c r="V194" s="23">
        <v>1000</v>
      </c>
      <c r="W194" s="27">
        <f t="shared" si="4"/>
        <v>363.63636363636363</v>
      </c>
      <c r="X194" s="23">
        <v>500</v>
      </c>
      <c r="Y194" s="23">
        <v>860</v>
      </c>
      <c r="Z194" s="23">
        <v>0.58139534883720934</v>
      </c>
      <c r="AA194" s="27">
        <f t="shared" si="5"/>
        <v>860</v>
      </c>
    </row>
    <row r="195" spans="1:27" x14ac:dyDescent="0.25">
      <c r="A195" s="7">
        <v>194</v>
      </c>
      <c r="B195" s="1" t="s">
        <v>315</v>
      </c>
      <c r="C195" s="7" t="s">
        <v>71</v>
      </c>
      <c r="D195" s="7">
        <v>46</v>
      </c>
      <c r="E195" s="7" t="s">
        <v>65</v>
      </c>
      <c r="F195" s="7">
        <v>19</v>
      </c>
      <c r="G195" s="15">
        <v>4</v>
      </c>
      <c r="H195" s="7">
        <v>5</v>
      </c>
      <c r="I195" s="7" t="s">
        <v>14</v>
      </c>
      <c r="J195" s="7" t="s">
        <v>13</v>
      </c>
      <c r="K195" s="17">
        <v>4</v>
      </c>
      <c r="L195" s="15">
        <v>1</v>
      </c>
      <c r="M195" s="7" t="s">
        <v>14</v>
      </c>
      <c r="N195" s="7" t="s">
        <v>14</v>
      </c>
      <c r="O195" s="7" t="s">
        <v>67</v>
      </c>
      <c r="P195" s="7" t="s">
        <v>13</v>
      </c>
      <c r="Q195" s="7" t="s">
        <v>15</v>
      </c>
      <c r="R195" s="23">
        <v>1500</v>
      </c>
      <c r="S195" s="23" t="s">
        <v>14</v>
      </c>
      <c r="T195" s="23">
        <v>400</v>
      </c>
      <c r="U195" s="23" t="s">
        <v>75</v>
      </c>
      <c r="V195" s="23">
        <v>500</v>
      </c>
      <c r="W195" s="27">
        <f t="shared" ref="W195:W258" si="6">R195/5.5</f>
        <v>272.72727272727275</v>
      </c>
      <c r="X195" s="23">
        <v>250</v>
      </c>
      <c r="Y195" s="23">
        <v>520</v>
      </c>
      <c r="Z195" s="23">
        <v>0.48076923076923078</v>
      </c>
      <c r="AA195" s="27">
        <f t="shared" ref="AA195:AA258" si="7">Y195/L195</f>
        <v>520</v>
      </c>
    </row>
    <row r="196" spans="1:27" x14ac:dyDescent="0.25">
      <c r="A196" s="7">
        <v>195</v>
      </c>
      <c r="B196" s="1" t="s">
        <v>316</v>
      </c>
      <c r="C196" s="7" t="s">
        <v>71</v>
      </c>
      <c r="D196" s="7">
        <v>68</v>
      </c>
      <c r="E196" s="7" t="s">
        <v>65</v>
      </c>
      <c r="F196" s="7">
        <v>19</v>
      </c>
      <c r="G196" s="15">
        <v>8</v>
      </c>
      <c r="H196" s="7">
        <v>10</v>
      </c>
      <c r="I196" s="7" t="s">
        <v>14</v>
      </c>
      <c r="J196" s="7" t="s">
        <v>13</v>
      </c>
      <c r="K196" s="17">
        <v>4</v>
      </c>
      <c r="L196" s="15">
        <v>1</v>
      </c>
      <c r="M196" s="7" t="s">
        <v>14</v>
      </c>
      <c r="N196" s="7" t="s">
        <v>14</v>
      </c>
      <c r="O196" s="7" t="s">
        <v>67</v>
      </c>
      <c r="P196" s="7" t="s">
        <v>13</v>
      </c>
      <c r="Q196" s="7" t="s">
        <v>15</v>
      </c>
      <c r="R196" s="23">
        <v>300</v>
      </c>
      <c r="S196" s="23" t="s">
        <v>14</v>
      </c>
      <c r="T196" s="23">
        <v>150</v>
      </c>
      <c r="U196" s="23" t="s">
        <v>75</v>
      </c>
      <c r="V196" s="23">
        <v>100</v>
      </c>
      <c r="W196" s="27">
        <f t="shared" si="6"/>
        <v>54.545454545454547</v>
      </c>
      <c r="X196" s="23">
        <v>50</v>
      </c>
      <c r="Y196" s="23">
        <v>104</v>
      </c>
      <c r="Z196" s="23">
        <v>0.48076923076923078</v>
      </c>
      <c r="AA196" s="27">
        <f t="shared" si="7"/>
        <v>104</v>
      </c>
    </row>
    <row r="197" spans="1:27" x14ac:dyDescent="0.25">
      <c r="A197" s="7">
        <v>196</v>
      </c>
      <c r="B197" s="1" t="s">
        <v>317</v>
      </c>
      <c r="C197" s="7" t="s">
        <v>71</v>
      </c>
      <c r="D197" s="7">
        <v>53</v>
      </c>
      <c r="E197" s="7" t="s">
        <v>65</v>
      </c>
      <c r="F197" s="7">
        <v>19</v>
      </c>
      <c r="G197" s="15">
        <v>10</v>
      </c>
      <c r="H197" s="7">
        <v>5</v>
      </c>
      <c r="I197" s="7" t="s">
        <v>14</v>
      </c>
      <c r="J197" s="7" t="s">
        <v>13</v>
      </c>
      <c r="K197" s="17">
        <v>2</v>
      </c>
      <c r="L197" s="15">
        <v>2</v>
      </c>
      <c r="M197" s="7" t="s">
        <v>14</v>
      </c>
      <c r="N197" s="7" t="s">
        <v>14</v>
      </c>
      <c r="O197" s="7" t="s">
        <v>67</v>
      </c>
      <c r="P197" s="7" t="s">
        <v>13</v>
      </c>
      <c r="Q197" s="7" t="s">
        <v>15</v>
      </c>
      <c r="R197" s="23">
        <v>2000</v>
      </c>
      <c r="S197" s="23" t="s">
        <v>14</v>
      </c>
      <c r="T197" s="23">
        <v>500</v>
      </c>
      <c r="U197" s="23" t="s">
        <v>75</v>
      </c>
      <c r="V197" s="23">
        <v>350</v>
      </c>
      <c r="W197" s="27">
        <f t="shared" si="6"/>
        <v>363.63636363636363</v>
      </c>
      <c r="X197" s="23">
        <v>175</v>
      </c>
      <c r="Y197" s="23">
        <v>535</v>
      </c>
      <c r="Z197" s="23">
        <v>0.32710280373831774</v>
      </c>
      <c r="AA197" s="27">
        <f t="shared" si="7"/>
        <v>267.5</v>
      </c>
    </row>
    <row r="198" spans="1:27" x14ac:dyDescent="0.25">
      <c r="A198" s="7">
        <v>197</v>
      </c>
      <c r="B198" s="1" t="s">
        <v>318</v>
      </c>
      <c r="C198" s="7" t="s">
        <v>71</v>
      </c>
      <c r="D198" s="7">
        <v>49</v>
      </c>
      <c r="E198" s="7" t="s">
        <v>65</v>
      </c>
      <c r="F198" s="7">
        <v>19</v>
      </c>
      <c r="G198" s="15">
        <v>10</v>
      </c>
      <c r="H198" s="7">
        <v>7</v>
      </c>
      <c r="I198" s="7" t="s">
        <v>14</v>
      </c>
      <c r="J198" s="7" t="s">
        <v>14</v>
      </c>
      <c r="K198" s="17">
        <v>5</v>
      </c>
      <c r="L198" s="15">
        <v>2</v>
      </c>
      <c r="M198" s="7" t="s">
        <v>14</v>
      </c>
      <c r="N198" s="7" t="s">
        <v>14</v>
      </c>
      <c r="O198" s="7" t="s">
        <v>67</v>
      </c>
      <c r="P198" s="7" t="s">
        <v>13</v>
      </c>
      <c r="Q198" s="7" t="s">
        <v>15</v>
      </c>
      <c r="R198" s="23">
        <v>1300</v>
      </c>
      <c r="S198" s="23" t="s">
        <v>14</v>
      </c>
      <c r="T198" s="23">
        <v>500</v>
      </c>
      <c r="U198" s="23" t="s">
        <v>75</v>
      </c>
      <c r="V198" s="23">
        <v>3000</v>
      </c>
      <c r="W198" s="27">
        <f t="shared" si="6"/>
        <v>236.36363636363637</v>
      </c>
      <c r="X198" s="23">
        <v>1500</v>
      </c>
      <c r="Y198" s="23">
        <v>1734</v>
      </c>
      <c r="Z198" s="23">
        <v>0.86505190311418689</v>
      </c>
      <c r="AA198" s="27">
        <f t="shared" si="7"/>
        <v>867</v>
      </c>
    </row>
    <row r="199" spans="1:27" x14ac:dyDescent="0.25">
      <c r="A199" s="7">
        <v>198</v>
      </c>
      <c r="B199" s="1" t="s">
        <v>319</v>
      </c>
      <c r="C199" s="7" t="s">
        <v>71</v>
      </c>
      <c r="D199" s="7">
        <v>56</v>
      </c>
      <c r="E199" s="7" t="s">
        <v>65</v>
      </c>
      <c r="F199" s="7">
        <v>20</v>
      </c>
      <c r="G199" s="15">
        <v>10</v>
      </c>
      <c r="H199" s="7">
        <v>4</v>
      </c>
      <c r="I199" s="7" t="s">
        <v>15</v>
      </c>
      <c r="J199" s="7" t="s">
        <v>14</v>
      </c>
      <c r="K199" s="17">
        <v>1.5</v>
      </c>
      <c r="L199" s="15">
        <v>0.3</v>
      </c>
      <c r="M199" s="7" t="s">
        <v>14</v>
      </c>
      <c r="N199" s="7" t="s">
        <v>14</v>
      </c>
      <c r="O199" s="7" t="s">
        <v>67</v>
      </c>
      <c r="P199" s="7" t="s">
        <v>14</v>
      </c>
      <c r="Q199" s="7" t="s">
        <v>66</v>
      </c>
      <c r="R199" s="23">
        <v>700</v>
      </c>
      <c r="S199" s="23" t="s">
        <v>14</v>
      </c>
      <c r="T199" s="23">
        <v>200</v>
      </c>
      <c r="U199" s="23" t="s">
        <v>75</v>
      </c>
      <c r="V199" s="23">
        <v>700</v>
      </c>
      <c r="W199" s="27">
        <f t="shared" si="6"/>
        <v>127.27272727272727</v>
      </c>
      <c r="X199" s="23">
        <v>350</v>
      </c>
      <c r="Y199" s="23">
        <v>476</v>
      </c>
      <c r="Z199" s="23">
        <v>0.73529411764705888</v>
      </c>
      <c r="AA199" s="27">
        <f t="shared" si="7"/>
        <v>1586.6666666666667</v>
      </c>
    </row>
    <row r="200" spans="1:27" x14ac:dyDescent="0.25">
      <c r="A200" s="7">
        <v>199</v>
      </c>
      <c r="B200" s="1" t="s">
        <v>320</v>
      </c>
      <c r="C200" s="7" t="s">
        <v>71</v>
      </c>
      <c r="D200" s="7">
        <v>36</v>
      </c>
      <c r="E200" s="7" t="s">
        <v>65</v>
      </c>
      <c r="F200" s="7">
        <v>20</v>
      </c>
      <c r="G200" s="15">
        <v>8</v>
      </c>
      <c r="H200" s="7">
        <v>3</v>
      </c>
      <c r="I200" s="7" t="s">
        <v>14</v>
      </c>
      <c r="J200" s="7" t="s">
        <v>14</v>
      </c>
      <c r="K200" s="17">
        <v>1</v>
      </c>
      <c r="L200" s="15">
        <v>1</v>
      </c>
      <c r="M200" s="7" t="s">
        <v>14</v>
      </c>
      <c r="N200" s="7" t="s">
        <v>14</v>
      </c>
      <c r="O200" s="7" t="s">
        <v>68</v>
      </c>
      <c r="P200" s="7" t="s">
        <v>14</v>
      </c>
      <c r="Q200" s="7" t="s">
        <v>66</v>
      </c>
      <c r="R200" s="23">
        <v>128</v>
      </c>
      <c r="S200" s="23" t="s">
        <v>14</v>
      </c>
      <c r="T200" s="23">
        <v>128</v>
      </c>
      <c r="U200" s="23">
        <v>6</v>
      </c>
      <c r="V200" s="23">
        <v>400</v>
      </c>
      <c r="W200" s="27">
        <f t="shared" si="6"/>
        <v>23.272727272727273</v>
      </c>
      <c r="X200" s="23">
        <v>200</v>
      </c>
      <c r="Y200" s="23">
        <v>223.04</v>
      </c>
      <c r="Z200" s="23">
        <v>0.89670014347202298</v>
      </c>
      <c r="AA200" s="27">
        <f t="shared" si="7"/>
        <v>223.04</v>
      </c>
    </row>
    <row r="201" spans="1:27" x14ac:dyDescent="0.25">
      <c r="A201" s="7">
        <v>200</v>
      </c>
      <c r="B201" s="1" t="s">
        <v>321</v>
      </c>
      <c r="C201" s="7" t="s">
        <v>71</v>
      </c>
      <c r="D201" s="7">
        <v>46</v>
      </c>
      <c r="E201" s="7" t="s">
        <v>65</v>
      </c>
      <c r="F201" s="7">
        <v>27</v>
      </c>
      <c r="G201" s="15">
        <v>8</v>
      </c>
      <c r="H201" s="7">
        <v>3</v>
      </c>
      <c r="I201" s="7" t="s">
        <v>14</v>
      </c>
      <c r="J201" s="7" t="s">
        <v>14</v>
      </c>
      <c r="K201" s="17">
        <v>8</v>
      </c>
      <c r="L201" s="15">
        <v>8</v>
      </c>
      <c r="M201" s="7" t="s">
        <v>14</v>
      </c>
      <c r="N201" s="7" t="s">
        <v>14</v>
      </c>
      <c r="O201" s="7" t="s">
        <v>68</v>
      </c>
      <c r="P201" s="7" t="s">
        <v>14</v>
      </c>
      <c r="Q201" s="7" t="s">
        <v>67</v>
      </c>
      <c r="R201" s="23">
        <v>900</v>
      </c>
      <c r="S201" s="23" t="s">
        <v>14</v>
      </c>
      <c r="T201" s="23">
        <v>500</v>
      </c>
      <c r="U201" s="23" t="s">
        <v>75</v>
      </c>
      <c r="V201" s="23">
        <v>900</v>
      </c>
      <c r="W201" s="27">
        <f t="shared" si="6"/>
        <v>163.63636363636363</v>
      </c>
      <c r="X201" s="23">
        <v>450</v>
      </c>
      <c r="Y201" s="23">
        <v>612</v>
      </c>
      <c r="Z201" s="23">
        <v>0.73529411764705888</v>
      </c>
      <c r="AA201" s="27">
        <f t="shared" si="7"/>
        <v>76.5</v>
      </c>
    </row>
    <row r="202" spans="1:27" x14ac:dyDescent="0.25">
      <c r="A202" s="7">
        <v>201</v>
      </c>
      <c r="B202" s="1" t="s">
        <v>322</v>
      </c>
      <c r="C202" s="7" t="s">
        <v>71</v>
      </c>
      <c r="D202" s="7">
        <v>54</v>
      </c>
      <c r="E202" s="7" t="s">
        <v>65</v>
      </c>
      <c r="F202" s="7">
        <v>19</v>
      </c>
      <c r="G202" s="15">
        <v>8</v>
      </c>
      <c r="H202" s="7">
        <v>6</v>
      </c>
      <c r="I202" s="7" t="s">
        <v>14</v>
      </c>
      <c r="J202" s="7" t="s">
        <v>13</v>
      </c>
      <c r="K202" s="17">
        <v>4</v>
      </c>
      <c r="L202" s="15">
        <v>2</v>
      </c>
      <c r="M202" s="7" t="s">
        <v>14</v>
      </c>
      <c r="N202" s="7" t="s">
        <v>14</v>
      </c>
      <c r="O202" s="7" t="s">
        <v>67</v>
      </c>
      <c r="P202" s="7" t="s">
        <v>13</v>
      </c>
      <c r="Q202" s="7" t="s">
        <v>15</v>
      </c>
      <c r="R202" s="23">
        <v>2000</v>
      </c>
      <c r="S202" s="23" t="s">
        <v>14</v>
      </c>
      <c r="T202" s="23">
        <v>226</v>
      </c>
      <c r="U202" s="23">
        <v>6</v>
      </c>
      <c r="V202" s="23">
        <v>1500</v>
      </c>
      <c r="W202" s="27">
        <f t="shared" si="6"/>
        <v>363.63636363636363</v>
      </c>
      <c r="X202" s="23">
        <v>750</v>
      </c>
      <c r="Y202" s="23">
        <v>1110</v>
      </c>
      <c r="Z202" s="23">
        <v>0.67567567567567566</v>
      </c>
      <c r="AA202" s="27">
        <f t="shared" si="7"/>
        <v>555</v>
      </c>
    </row>
    <row r="203" spans="1:27" x14ac:dyDescent="0.25">
      <c r="A203" s="7">
        <v>202</v>
      </c>
      <c r="B203" s="1" t="s">
        <v>323</v>
      </c>
      <c r="C203" s="7" t="s">
        <v>71</v>
      </c>
      <c r="D203" s="7">
        <v>46</v>
      </c>
      <c r="E203" s="7" t="s">
        <v>65</v>
      </c>
      <c r="F203" s="7">
        <v>19</v>
      </c>
      <c r="G203" s="15">
        <v>12</v>
      </c>
      <c r="H203" s="7">
        <v>6</v>
      </c>
      <c r="I203" s="7" t="s">
        <v>13</v>
      </c>
      <c r="J203" s="7" t="s">
        <v>14</v>
      </c>
      <c r="K203" s="17">
        <v>5</v>
      </c>
      <c r="L203" s="15">
        <v>5</v>
      </c>
      <c r="M203" s="7" t="s">
        <v>14</v>
      </c>
      <c r="N203" s="7" t="s">
        <v>14</v>
      </c>
      <c r="O203" s="7" t="s">
        <v>67</v>
      </c>
      <c r="P203" s="7" t="s">
        <v>13</v>
      </c>
      <c r="Q203" s="7" t="s">
        <v>15</v>
      </c>
      <c r="R203" s="23">
        <v>3000</v>
      </c>
      <c r="S203" s="23" t="s">
        <v>14</v>
      </c>
      <c r="T203" s="23">
        <v>1000</v>
      </c>
      <c r="U203" s="23">
        <v>6</v>
      </c>
      <c r="V203" s="23">
        <v>2000</v>
      </c>
      <c r="W203" s="27">
        <f t="shared" si="6"/>
        <v>545.4545454545455</v>
      </c>
      <c r="X203" s="23">
        <v>1000</v>
      </c>
      <c r="Y203" s="23">
        <v>1540</v>
      </c>
      <c r="Z203" s="23">
        <v>0.64935064935064934</v>
      </c>
      <c r="AA203" s="27">
        <f t="shared" si="7"/>
        <v>308</v>
      </c>
    </row>
    <row r="204" spans="1:27" x14ac:dyDescent="0.25">
      <c r="A204" s="7">
        <v>203</v>
      </c>
      <c r="B204" s="1" t="s">
        <v>324</v>
      </c>
      <c r="C204" s="7" t="s">
        <v>10</v>
      </c>
      <c r="D204" s="7">
        <v>68</v>
      </c>
      <c r="E204" s="7" t="s">
        <v>76</v>
      </c>
      <c r="F204" s="7">
        <v>14</v>
      </c>
      <c r="G204" s="17" t="s">
        <v>12</v>
      </c>
      <c r="H204" s="7">
        <v>8</v>
      </c>
      <c r="I204" s="7"/>
      <c r="J204" s="7" t="s">
        <v>23</v>
      </c>
      <c r="K204" s="17">
        <v>1.5</v>
      </c>
      <c r="L204" s="15">
        <v>0.5</v>
      </c>
      <c r="M204" s="7" t="s">
        <v>60</v>
      </c>
      <c r="N204" s="7" t="s">
        <v>60</v>
      </c>
      <c r="O204" s="7" t="s">
        <v>57</v>
      </c>
      <c r="P204" s="7"/>
      <c r="Q204" s="7"/>
      <c r="R204" s="23">
        <v>117</v>
      </c>
      <c r="S204" s="23"/>
      <c r="T204" s="23">
        <v>117</v>
      </c>
      <c r="U204" s="23">
        <v>6</v>
      </c>
      <c r="V204" s="23">
        <v>120</v>
      </c>
      <c r="W204" s="27">
        <f t="shared" si="6"/>
        <v>21.272727272727273</v>
      </c>
      <c r="X204" s="23">
        <v>60</v>
      </c>
      <c r="Y204" s="23">
        <v>81.06</v>
      </c>
      <c r="Z204" s="23">
        <v>0.74019245003700962</v>
      </c>
      <c r="AA204" s="27">
        <f t="shared" si="7"/>
        <v>162.12</v>
      </c>
    </row>
    <row r="205" spans="1:27" x14ac:dyDescent="0.25">
      <c r="A205" s="7">
        <v>204</v>
      </c>
      <c r="B205" s="1" t="s">
        <v>325</v>
      </c>
      <c r="C205" s="7" t="s">
        <v>10</v>
      </c>
      <c r="D205" s="7">
        <v>48</v>
      </c>
      <c r="E205" s="7" t="s">
        <v>76</v>
      </c>
      <c r="F205" s="7">
        <v>14</v>
      </c>
      <c r="G205" s="17">
        <v>10</v>
      </c>
      <c r="H205" s="7">
        <v>3</v>
      </c>
      <c r="I205" s="7"/>
      <c r="J205" s="7" t="s">
        <v>23</v>
      </c>
      <c r="K205" s="17">
        <v>1</v>
      </c>
      <c r="L205" s="15">
        <v>1</v>
      </c>
      <c r="M205" s="7" t="s">
        <v>60</v>
      </c>
      <c r="N205" s="7" t="s">
        <v>60</v>
      </c>
      <c r="O205" s="7" t="s">
        <v>59</v>
      </c>
      <c r="P205" s="7"/>
      <c r="Q205" s="7"/>
      <c r="R205" s="23">
        <v>50</v>
      </c>
      <c r="S205" s="23"/>
      <c r="T205" s="23">
        <v>50</v>
      </c>
      <c r="U205" s="23"/>
      <c r="V205" s="23">
        <v>0</v>
      </c>
      <c r="W205" s="27">
        <f t="shared" si="6"/>
        <v>9.0909090909090917</v>
      </c>
      <c r="X205" s="23">
        <v>0</v>
      </c>
      <c r="Y205" s="23">
        <v>9</v>
      </c>
      <c r="Z205" s="23">
        <v>0</v>
      </c>
      <c r="AA205" s="27">
        <f t="shared" si="7"/>
        <v>9</v>
      </c>
    </row>
    <row r="206" spans="1:27" x14ac:dyDescent="0.25">
      <c r="A206" s="7">
        <v>205</v>
      </c>
      <c r="B206" s="1" t="s">
        <v>326</v>
      </c>
      <c r="C206" s="7" t="s">
        <v>10</v>
      </c>
      <c r="D206" s="7">
        <v>32</v>
      </c>
      <c r="E206" s="7" t="s">
        <v>76</v>
      </c>
      <c r="F206" s="7">
        <v>12</v>
      </c>
      <c r="G206" s="17">
        <v>10</v>
      </c>
      <c r="H206" s="7">
        <v>2</v>
      </c>
      <c r="I206" s="7"/>
      <c r="J206" s="7" t="s">
        <v>23</v>
      </c>
      <c r="K206" s="17">
        <v>0.5</v>
      </c>
      <c r="L206" s="15">
        <v>0.5</v>
      </c>
      <c r="M206" s="7" t="s">
        <v>60</v>
      </c>
      <c r="N206" s="7" t="s">
        <v>60</v>
      </c>
      <c r="O206" s="7" t="s">
        <v>57</v>
      </c>
      <c r="P206" s="7"/>
      <c r="Q206" s="7"/>
      <c r="R206" s="23">
        <v>120</v>
      </c>
      <c r="S206" s="23"/>
      <c r="T206" s="23">
        <v>120</v>
      </c>
      <c r="U206" s="23">
        <v>6</v>
      </c>
      <c r="V206" s="23">
        <v>120</v>
      </c>
      <c r="W206" s="27">
        <f t="shared" si="6"/>
        <v>21.818181818181817</v>
      </c>
      <c r="X206" s="23">
        <v>60</v>
      </c>
      <c r="Y206" s="23">
        <v>81.599999999999994</v>
      </c>
      <c r="Z206" s="23">
        <v>0.73529411764705888</v>
      </c>
      <c r="AA206" s="27">
        <f t="shared" si="7"/>
        <v>163.19999999999999</v>
      </c>
    </row>
    <row r="207" spans="1:27" x14ac:dyDescent="0.25">
      <c r="A207" s="7">
        <v>206</v>
      </c>
      <c r="B207" s="1" t="s">
        <v>327</v>
      </c>
      <c r="C207" s="7" t="s">
        <v>10</v>
      </c>
      <c r="D207" s="7">
        <v>66</v>
      </c>
      <c r="E207" s="7" t="s">
        <v>76</v>
      </c>
      <c r="F207" s="7">
        <v>14</v>
      </c>
      <c r="G207" s="17" t="s">
        <v>12</v>
      </c>
      <c r="H207" s="7">
        <v>9</v>
      </c>
      <c r="I207" s="7"/>
      <c r="J207" s="7" t="s">
        <v>20</v>
      </c>
      <c r="K207" s="17">
        <v>1.5</v>
      </c>
      <c r="L207" s="15">
        <v>1.5</v>
      </c>
      <c r="M207" s="7" t="s">
        <v>60</v>
      </c>
      <c r="N207" s="7" t="s">
        <v>60</v>
      </c>
      <c r="O207" s="7" t="s">
        <v>61</v>
      </c>
      <c r="P207" s="7"/>
      <c r="Q207" s="7"/>
      <c r="R207" s="23">
        <v>100</v>
      </c>
      <c r="S207" s="23"/>
      <c r="T207" s="23">
        <v>100</v>
      </c>
      <c r="U207" s="23">
        <v>6</v>
      </c>
      <c r="V207" s="23">
        <v>120</v>
      </c>
      <c r="W207" s="27">
        <f t="shared" si="6"/>
        <v>18.181818181818183</v>
      </c>
      <c r="X207" s="23">
        <v>60</v>
      </c>
      <c r="Y207" s="23">
        <v>78</v>
      </c>
      <c r="Z207" s="23">
        <v>0.76923076923076927</v>
      </c>
      <c r="AA207" s="27">
        <f t="shared" si="7"/>
        <v>52</v>
      </c>
    </row>
    <row r="208" spans="1:27" x14ac:dyDescent="0.25">
      <c r="A208" s="7">
        <v>207</v>
      </c>
      <c r="B208" s="1" t="s">
        <v>328</v>
      </c>
      <c r="C208" s="7" t="s">
        <v>10</v>
      </c>
      <c r="D208" s="7">
        <v>74</v>
      </c>
      <c r="E208" s="7" t="s">
        <v>76</v>
      </c>
      <c r="F208" s="7">
        <v>10</v>
      </c>
      <c r="G208" s="17" t="s">
        <v>12</v>
      </c>
      <c r="H208" s="7">
        <v>4</v>
      </c>
      <c r="I208" s="7"/>
      <c r="J208" s="7" t="s">
        <v>23</v>
      </c>
      <c r="K208" s="17">
        <v>1</v>
      </c>
      <c r="L208" s="15">
        <v>0.5</v>
      </c>
      <c r="M208" s="7" t="s">
        <v>60</v>
      </c>
      <c r="N208" s="7" t="s">
        <v>60</v>
      </c>
      <c r="O208" s="7" t="s">
        <v>57</v>
      </c>
      <c r="P208" s="7"/>
      <c r="Q208" s="7"/>
      <c r="R208" s="23">
        <v>20</v>
      </c>
      <c r="S208" s="23"/>
      <c r="T208" s="23">
        <v>20</v>
      </c>
      <c r="U208" s="23">
        <v>6</v>
      </c>
      <c r="V208" s="23">
        <v>60</v>
      </c>
      <c r="W208" s="27">
        <f t="shared" si="6"/>
        <v>3.6363636363636362</v>
      </c>
      <c r="X208" s="23">
        <v>30</v>
      </c>
      <c r="Y208" s="23">
        <v>33.6</v>
      </c>
      <c r="Z208" s="23">
        <v>0.89285714285714279</v>
      </c>
      <c r="AA208" s="27">
        <f t="shared" si="7"/>
        <v>67.2</v>
      </c>
    </row>
    <row r="209" spans="1:27" x14ac:dyDescent="0.25">
      <c r="A209" s="7">
        <v>208</v>
      </c>
      <c r="B209" s="1" t="s">
        <v>329</v>
      </c>
      <c r="C209" s="7" t="s">
        <v>10</v>
      </c>
      <c r="D209" s="7">
        <v>43</v>
      </c>
      <c r="E209" s="7" t="s">
        <v>76</v>
      </c>
      <c r="F209" s="7">
        <v>14</v>
      </c>
      <c r="G209" s="17">
        <v>8</v>
      </c>
      <c r="H209" s="7">
        <v>5</v>
      </c>
      <c r="I209" s="7"/>
      <c r="J209" s="7" t="s">
        <v>23</v>
      </c>
      <c r="K209" s="17">
        <v>3</v>
      </c>
      <c r="L209" s="15">
        <v>3</v>
      </c>
      <c r="M209" s="7" t="s">
        <v>60</v>
      </c>
      <c r="N209" s="7" t="s">
        <v>60</v>
      </c>
      <c r="O209" s="7" t="s">
        <v>61</v>
      </c>
      <c r="P209" s="7"/>
      <c r="Q209" s="7"/>
      <c r="R209" s="23">
        <v>0</v>
      </c>
      <c r="S209" s="23"/>
      <c r="T209" s="23">
        <v>0</v>
      </c>
      <c r="U209" s="23"/>
      <c r="V209" s="23">
        <v>4000</v>
      </c>
      <c r="W209" s="27">
        <f t="shared" si="6"/>
        <v>0</v>
      </c>
      <c r="X209" s="23">
        <v>2000</v>
      </c>
      <c r="Y209" s="23">
        <v>2000</v>
      </c>
      <c r="Z209" s="23">
        <v>1</v>
      </c>
      <c r="AA209" s="27">
        <f t="shared" si="7"/>
        <v>666.66666666666663</v>
      </c>
    </row>
    <row r="210" spans="1:27" x14ac:dyDescent="0.25">
      <c r="A210" s="7">
        <v>209</v>
      </c>
      <c r="B210" s="1" t="s">
        <v>330</v>
      </c>
      <c r="C210" s="7" t="s">
        <v>10</v>
      </c>
      <c r="D210" s="7">
        <v>58</v>
      </c>
      <c r="E210" s="7" t="s">
        <v>76</v>
      </c>
      <c r="F210" s="7">
        <v>14</v>
      </c>
      <c r="G210" s="17">
        <v>8</v>
      </c>
      <c r="H210" s="7">
        <v>8</v>
      </c>
      <c r="I210" s="7"/>
      <c r="J210" s="7" t="s">
        <v>23</v>
      </c>
      <c r="K210" s="17">
        <v>2</v>
      </c>
      <c r="L210" s="15">
        <v>2</v>
      </c>
      <c r="M210" s="7" t="s">
        <v>60</v>
      </c>
      <c r="N210" s="7" t="s">
        <v>60</v>
      </c>
      <c r="O210" s="7" t="s">
        <v>61</v>
      </c>
      <c r="P210" s="7"/>
      <c r="Q210" s="7"/>
      <c r="R210" s="23">
        <v>100</v>
      </c>
      <c r="S210" s="23"/>
      <c r="T210" s="23">
        <v>100</v>
      </c>
      <c r="U210" s="23">
        <v>6</v>
      </c>
      <c r="V210" s="23">
        <v>600</v>
      </c>
      <c r="W210" s="27">
        <f t="shared" si="6"/>
        <v>18.181818181818183</v>
      </c>
      <c r="X210" s="23">
        <v>300</v>
      </c>
      <c r="Y210" s="23">
        <v>318</v>
      </c>
      <c r="Z210" s="23">
        <v>0.94339622641509435</v>
      </c>
      <c r="AA210" s="27">
        <f t="shared" si="7"/>
        <v>159</v>
      </c>
    </row>
    <row r="211" spans="1:27" x14ac:dyDescent="0.25">
      <c r="A211" s="7">
        <v>210</v>
      </c>
      <c r="B211" s="1" t="s">
        <v>331</v>
      </c>
      <c r="C211" s="7" t="s">
        <v>10</v>
      </c>
      <c r="D211" s="7">
        <v>38</v>
      </c>
      <c r="E211" s="7" t="s">
        <v>76</v>
      </c>
      <c r="F211" s="7">
        <v>14</v>
      </c>
      <c r="G211" s="17">
        <v>8</v>
      </c>
      <c r="H211" s="7">
        <v>4</v>
      </c>
      <c r="I211" s="7"/>
      <c r="J211" s="7" t="s">
        <v>23</v>
      </c>
      <c r="K211" s="17">
        <v>1.5</v>
      </c>
      <c r="L211" s="15">
        <v>0.5</v>
      </c>
      <c r="M211" s="7" t="s">
        <v>60</v>
      </c>
      <c r="N211" s="7" t="s">
        <v>60</v>
      </c>
      <c r="O211" s="7" t="s">
        <v>61</v>
      </c>
      <c r="P211" s="7"/>
      <c r="Q211" s="7"/>
      <c r="R211" s="23">
        <v>144</v>
      </c>
      <c r="S211" s="23"/>
      <c r="T211" s="23">
        <v>144</v>
      </c>
      <c r="U211" s="23">
        <v>5</v>
      </c>
      <c r="V211" s="23">
        <v>2400</v>
      </c>
      <c r="W211" s="27">
        <f t="shared" si="6"/>
        <v>26.181818181818183</v>
      </c>
      <c r="X211" s="23">
        <v>1200</v>
      </c>
      <c r="Y211" s="23">
        <v>1225.92</v>
      </c>
      <c r="Z211" s="23">
        <v>0.97885669537979636</v>
      </c>
      <c r="AA211" s="27">
        <f t="shared" si="7"/>
        <v>2451.84</v>
      </c>
    </row>
    <row r="212" spans="1:27" x14ac:dyDescent="0.25">
      <c r="A212" s="7">
        <v>211</v>
      </c>
      <c r="B212" s="1" t="s">
        <v>332</v>
      </c>
      <c r="C212" s="7" t="s">
        <v>11</v>
      </c>
      <c r="D212" s="7">
        <v>56</v>
      </c>
      <c r="E212" s="7" t="s">
        <v>76</v>
      </c>
      <c r="F212" s="7">
        <v>14</v>
      </c>
      <c r="G212" s="17">
        <v>4</v>
      </c>
      <c r="H212" s="7">
        <v>10</v>
      </c>
      <c r="I212" s="7"/>
      <c r="J212" s="7" t="s">
        <v>20</v>
      </c>
      <c r="K212" s="17">
        <v>2</v>
      </c>
      <c r="L212" s="15">
        <v>1.5</v>
      </c>
      <c r="M212" s="7" t="s">
        <v>60</v>
      </c>
      <c r="N212" s="7" t="s">
        <v>60</v>
      </c>
      <c r="O212" s="7" t="s">
        <v>57</v>
      </c>
      <c r="P212" s="7"/>
      <c r="Q212" s="7"/>
      <c r="R212" s="23">
        <v>100</v>
      </c>
      <c r="S212" s="23"/>
      <c r="T212" s="23">
        <v>100</v>
      </c>
      <c r="U212" s="23">
        <v>5</v>
      </c>
      <c r="V212" s="23">
        <v>100</v>
      </c>
      <c r="W212" s="27">
        <f t="shared" si="6"/>
        <v>18.181818181818183</v>
      </c>
      <c r="X212" s="23">
        <v>50</v>
      </c>
      <c r="Y212" s="23">
        <v>68</v>
      </c>
      <c r="Z212" s="23">
        <v>0.73529411764705888</v>
      </c>
      <c r="AA212" s="27">
        <f t="shared" si="7"/>
        <v>45.333333333333336</v>
      </c>
    </row>
    <row r="213" spans="1:27" x14ac:dyDescent="0.25">
      <c r="A213" s="7">
        <v>212</v>
      </c>
      <c r="B213" s="1" t="s">
        <v>333</v>
      </c>
      <c r="C213" s="7" t="s">
        <v>10</v>
      </c>
      <c r="D213" s="7">
        <v>33</v>
      </c>
      <c r="E213" s="7" t="s">
        <v>76</v>
      </c>
      <c r="F213" s="7">
        <v>14</v>
      </c>
      <c r="G213" s="17">
        <v>12</v>
      </c>
      <c r="H213" s="7">
        <v>3</v>
      </c>
      <c r="I213" s="7"/>
      <c r="J213" s="7" t="s">
        <v>23</v>
      </c>
      <c r="K213" s="17">
        <v>0.5</v>
      </c>
      <c r="L213" s="15">
        <v>0.5</v>
      </c>
      <c r="M213" s="7" t="s">
        <v>60</v>
      </c>
      <c r="N213" s="7" t="s">
        <v>60</v>
      </c>
      <c r="O213" s="7" t="s">
        <v>57</v>
      </c>
      <c r="P213" s="7"/>
      <c r="Q213" s="7"/>
      <c r="R213" s="23">
        <v>400</v>
      </c>
      <c r="S213" s="23"/>
      <c r="T213" s="23">
        <v>400</v>
      </c>
      <c r="U213" s="23">
        <v>5</v>
      </c>
      <c r="V213" s="23">
        <v>900</v>
      </c>
      <c r="W213" s="27">
        <f t="shared" si="6"/>
        <v>72.727272727272734</v>
      </c>
      <c r="X213" s="23">
        <v>450</v>
      </c>
      <c r="Y213" s="23">
        <v>522</v>
      </c>
      <c r="Z213" s="23">
        <v>0.86206896551724133</v>
      </c>
      <c r="AA213" s="27">
        <f t="shared" si="7"/>
        <v>1044</v>
      </c>
    </row>
    <row r="214" spans="1:27" x14ac:dyDescent="0.25">
      <c r="A214" s="7">
        <v>213</v>
      </c>
      <c r="B214" s="1" t="s">
        <v>334</v>
      </c>
      <c r="C214" s="7" t="s">
        <v>10</v>
      </c>
      <c r="D214" s="7">
        <v>51</v>
      </c>
      <c r="E214" s="7" t="s">
        <v>76</v>
      </c>
      <c r="F214" s="7">
        <v>12</v>
      </c>
      <c r="G214" s="17" t="s">
        <v>12</v>
      </c>
      <c r="H214" s="7">
        <v>9</v>
      </c>
      <c r="I214" s="7"/>
      <c r="J214" s="7" t="s">
        <v>20</v>
      </c>
      <c r="K214" s="17">
        <v>1.5</v>
      </c>
      <c r="L214" s="15">
        <v>0.5</v>
      </c>
      <c r="M214" s="7" t="s">
        <v>60</v>
      </c>
      <c r="N214" s="7" t="s">
        <v>60</v>
      </c>
      <c r="O214" s="7" t="s">
        <v>61</v>
      </c>
      <c r="P214" s="7"/>
      <c r="Q214" s="7"/>
      <c r="R214" s="23">
        <v>100</v>
      </c>
      <c r="S214" s="23"/>
      <c r="T214" s="23">
        <v>100</v>
      </c>
      <c r="U214" s="23">
        <v>6</v>
      </c>
      <c r="V214" s="23">
        <v>180</v>
      </c>
      <c r="W214" s="27">
        <f t="shared" si="6"/>
        <v>18.181818181818183</v>
      </c>
      <c r="X214" s="23">
        <v>90</v>
      </c>
      <c r="Y214" s="23">
        <v>108</v>
      </c>
      <c r="Z214" s="23">
        <v>0.83333333333333337</v>
      </c>
      <c r="AA214" s="27">
        <f t="shared" si="7"/>
        <v>216</v>
      </c>
    </row>
    <row r="215" spans="1:27" x14ac:dyDescent="0.25">
      <c r="A215" s="7">
        <v>214</v>
      </c>
      <c r="B215" s="1" t="s">
        <v>335</v>
      </c>
      <c r="C215" s="7" t="s">
        <v>10</v>
      </c>
      <c r="D215" s="7">
        <v>66</v>
      </c>
      <c r="E215" s="7" t="s">
        <v>76</v>
      </c>
      <c r="F215" s="7">
        <v>14</v>
      </c>
      <c r="G215" s="17" t="s">
        <v>12</v>
      </c>
      <c r="H215" s="7">
        <v>8</v>
      </c>
      <c r="I215" s="7"/>
      <c r="J215" s="7" t="s">
        <v>20</v>
      </c>
      <c r="K215" s="17">
        <v>2</v>
      </c>
      <c r="L215" s="15">
        <v>1.5</v>
      </c>
      <c r="M215" s="7" t="s">
        <v>60</v>
      </c>
      <c r="N215" s="7" t="s">
        <v>60</v>
      </c>
      <c r="O215" s="7" t="s">
        <v>57</v>
      </c>
      <c r="P215" s="7"/>
      <c r="Q215" s="7"/>
      <c r="R215" s="23">
        <v>300</v>
      </c>
      <c r="S215" s="23"/>
      <c r="T215" s="23">
        <v>300</v>
      </c>
      <c r="U215" s="23">
        <v>6</v>
      </c>
      <c r="V215" s="23">
        <v>950</v>
      </c>
      <c r="W215" s="27">
        <f t="shared" si="6"/>
        <v>54.545454545454547</v>
      </c>
      <c r="X215" s="23">
        <v>475</v>
      </c>
      <c r="Y215" s="23">
        <v>529</v>
      </c>
      <c r="Z215" s="23">
        <v>0.89792060491493386</v>
      </c>
      <c r="AA215" s="27">
        <f t="shared" si="7"/>
        <v>352.66666666666669</v>
      </c>
    </row>
    <row r="216" spans="1:27" x14ac:dyDescent="0.25">
      <c r="A216" s="7">
        <v>215</v>
      </c>
      <c r="B216" s="1" t="s">
        <v>336</v>
      </c>
      <c r="C216" s="7" t="s">
        <v>10</v>
      </c>
      <c r="D216" s="7">
        <v>77</v>
      </c>
      <c r="E216" s="7" t="s">
        <v>76</v>
      </c>
      <c r="F216" s="7">
        <v>14</v>
      </c>
      <c r="G216" s="17" t="s">
        <v>12</v>
      </c>
      <c r="H216" s="7">
        <v>4</v>
      </c>
      <c r="I216" s="7"/>
      <c r="J216" s="7" t="s">
        <v>20</v>
      </c>
      <c r="K216" s="17">
        <v>4</v>
      </c>
      <c r="L216" s="15">
        <v>2</v>
      </c>
      <c r="M216" s="7" t="s">
        <v>60</v>
      </c>
      <c r="N216" s="7" t="s">
        <v>60</v>
      </c>
      <c r="O216" s="7" t="s">
        <v>61</v>
      </c>
      <c r="P216" s="7"/>
      <c r="Q216" s="7"/>
      <c r="R216" s="23">
        <v>12</v>
      </c>
      <c r="S216" s="23"/>
      <c r="T216" s="23">
        <v>12</v>
      </c>
      <c r="U216" s="23">
        <v>6</v>
      </c>
      <c r="V216" s="23">
        <v>360</v>
      </c>
      <c r="W216" s="27">
        <f t="shared" si="6"/>
        <v>2.1818181818181817</v>
      </c>
      <c r="X216" s="23">
        <v>180</v>
      </c>
      <c r="Y216" s="23">
        <v>182.16</v>
      </c>
      <c r="Z216" s="23">
        <v>0.98814229249011865</v>
      </c>
      <c r="AA216" s="27">
        <f t="shared" si="7"/>
        <v>91.08</v>
      </c>
    </row>
    <row r="217" spans="1:27" x14ac:dyDescent="0.25">
      <c r="A217" s="7">
        <v>216</v>
      </c>
      <c r="B217" s="1" t="s">
        <v>337</v>
      </c>
      <c r="C217" s="7" t="s">
        <v>11</v>
      </c>
      <c r="D217" s="7">
        <v>68</v>
      </c>
      <c r="E217" s="7" t="s">
        <v>76</v>
      </c>
      <c r="F217" s="7">
        <v>27</v>
      </c>
      <c r="G217" s="17" t="s">
        <v>12</v>
      </c>
      <c r="H217" s="7">
        <v>7</v>
      </c>
      <c r="I217" s="7"/>
      <c r="J217" s="7" t="s">
        <v>20</v>
      </c>
      <c r="K217" s="17">
        <v>1</v>
      </c>
      <c r="L217" s="15">
        <v>1</v>
      </c>
      <c r="M217" s="7" t="s">
        <v>60</v>
      </c>
      <c r="N217" s="7" t="s">
        <v>60</v>
      </c>
      <c r="O217" s="7" t="s">
        <v>57</v>
      </c>
      <c r="P217" s="7"/>
      <c r="Q217" s="7"/>
      <c r="R217" s="23">
        <v>300</v>
      </c>
      <c r="S217" s="23"/>
      <c r="T217" s="23">
        <v>300</v>
      </c>
      <c r="U217" s="23">
        <v>6</v>
      </c>
      <c r="V217" s="23">
        <v>280</v>
      </c>
      <c r="W217" s="27">
        <f t="shared" si="6"/>
        <v>54.545454545454547</v>
      </c>
      <c r="X217" s="23">
        <v>140</v>
      </c>
      <c r="Y217" s="23">
        <v>194</v>
      </c>
      <c r="Z217" s="23">
        <v>0.72164948453608246</v>
      </c>
      <c r="AA217" s="27">
        <f t="shared" si="7"/>
        <v>194</v>
      </c>
    </row>
    <row r="218" spans="1:27" x14ac:dyDescent="0.25">
      <c r="A218" s="7">
        <v>217</v>
      </c>
      <c r="B218" s="1" t="s">
        <v>338</v>
      </c>
      <c r="C218" s="7" t="s">
        <v>10</v>
      </c>
      <c r="D218" s="7">
        <v>68</v>
      </c>
      <c r="E218" s="7" t="s">
        <v>76</v>
      </c>
      <c r="F218" s="7">
        <v>13</v>
      </c>
      <c r="G218" s="17">
        <v>10</v>
      </c>
      <c r="H218" s="7">
        <v>6</v>
      </c>
      <c r="I218" s="7"/>
      <c r="J218" s="7" t="s">
        <v>20</v>
      </c>
      <c r="K218" s="17">
        <v>2</v>
      </c>
      <c r="L218" s="15">
        <v>1.5</v>
      </c>
      <c r="M218" s="7" t="s">
        <v>60</v>
      </c>
      <c r="N218" s="7" t="s">
        <v>60</v>
      </c>
      <c r="O218" s="7" t="s">
        <v>57</v>
      </c>
      <c r="P218" s="7"/>
      <c r="Q218" s="7"/>
      <c r="R218" s="23">
        <v>150</v>
      </c>
      <c r="S218" s="23"/>
      <c r="T218" s="23">
        <v>150</v>
      </c>
      <c r="U218" s="23">
        <v>6</v>
      </c>
      <c r="V218" s="23">
        <v>120</v>
      </c>
      <c r="W218" s="27">
        <f t="shared" si="6"/>
        <v>27.272727272727273</v>
      </c>
      <c r="X218" s="23">
        <v>60</v>
      </c>
      <c r="Y218" s="23">
        <v>87</v>
      </c>
      <c r="Z218" s="23">
        <v>0.68965517241379315</v>
      </c>
      <c r="AA218" s="27">
        <f t="shared" si="7"/>
        <v>58</v>
      </c>
    </row>
    <row r="219" spans="1:27" x14ac:dyDescent="0.25">
      <c r="A219" s="7">
        <v>218</v>
      </c>
      <c r="B219" s="1" t="s">
        <v>339</v>
      </c>
      <c r="C219" s="7" t="s">
        <v>10</v>
      </c>
      <c r="D219" s="7">
        <v>58</v>
      </c>
      <c r="E219" s="7" t="s">
        <v>76</v>
      </c>
      <c r="F219" s="7">
        <v>30</v>
      </c>
      <c r="G219" s="17" t="s">
        <v>12</v>
      </c>
      <c r="H219" s="7">
        <v>7</v>
      </c>
      <c r="I219" s="7"/>
      <c r="J219" s="7" t="s">
        <v>23</v>
      </c>
      <c r="K219" s="17">
        <v>2.5</v>
      </c>
      <c r="L219" s="15">
        <v>2</v>
      </c>
      <c r="M219" s="7" t="s">
        <v>60</v>
      </c>
      <c r="N219" s="7" t="s">
        <v>60</v>
      </c>
      <c r="O219" s="7" t="s">
        <v>61</v>
      </c>
      <c r="P219" s="7"/>
      <c r="Q219" s="7"/>
      <c r="R219" s="23">
        <v>350</v>
      </c>
      <c r="S219" s="23"/>
      <c r="T219" s="23">
        <v>350</v>
      </c>
      <c r="U219" s="23">
        <v>6</v>
      </c>
      <c r="V219" s="23">
        <v>1800</v>
      </c>
      <c r="W219" s="27">
        <f t="shared" si="6"/>
        <v>63.636363636363633</v>
      </c>
      <c r="X219" s="23">
        <v>900</v>
      </c>
      <c r="Y219" s="23">
        <v>963</v>
      </c>
      <c r="Z219" s="23">
        <v>0.93457943925233644</v>
      </c>
      <c r="AA219" s="27">
        <f t="shared" si="7"/>
        <v>481.5</v>
      </c>
    </row>
    <row r="220" spans="1:27" x14ac:dyDescent="0.25">
      <c r="A220" s="7">
        <v>219</v>
      </c>
      <c r="B220" s="1" t="s">
        <v>340</v>
      </c>
      <c r="C220" s="7" t="s">
        <v>10</v>
      </c>
      <c r="D220" s="7">
        <v>61</v>
      </c>
      <c r="E220" s="7" t="s">
        <v>76</v>
      </c>
      <c r="F220" s="7">
        <v>30</v>
      </c>
      <c r="G220" s="17">
        <v>8</v>
      </c>
      <c r="H220" s="7">
        <v>8</v>
      </c>
      <c r="I220" s="7"/>
      <c r="J220" s="7" t="s">
        <v>23</v>
      </c>
      <c r="K220" s="17">
        <v>2</v>
      </c>
      <c r="L220" s="15">
        <v>1</v>
      </c>
      <c r="M220" s="7" t="s">
        <v>60</v>
      </c>
      <c r="N220" s="7" t="s">
        <v>60</v>
      </c>
      <c r="O220" s="7" t="s">
        <v>61</v>
      </c>
      <c r="P220" s="7"/>
      <c r="Q220" s="7"/>
      <c r="R220" s="23">
        <v>300</v>
      </c>
      <c r="S220" s="23"/>
      <c r="T220" s="23">
        <v>300</v>
      </c>
      <c r="U220" s="23">
        <v>6</v>
      </c>
      <c r="V220" s="23">
        <v>180</v>
      </c>
      <c r="W220" s="27">
        <f t="shared" si="6"/>
        <v>54.545454545454547</v>
      </c>
      <c r="X220" s="23">
        <v>90</v>
      </c>
      <c r="Y220" s="23">
        <v>144</v>
      </c>
      <c r="Z220" s="23">
        <v>0.625</v>
      </c>
      <c r="AA220" s="27">
        <f t="shared" si="7"/>
        <v>144</v>
      </c>
    </row>
    <row r="221" spans="1:27" x14ac:dyDescent="0.25">
      <c r="A221" s="7">
        <v>220</v>
      </c>
      <c r="B221" s="1" t="s">
        <v>341</v>
      </c>
      <c r="C221" s="7" t="s">
        <v>10</v>
      </c>
      <c r="D221" s="7">
        <v>81</v>
      </c>
      <c r="E221" s="7" t="s">
        <v>76</v>
      </c>
      <c r="F221" s="7">
        <v>24</v>
      </c>
      <c r="G221" s="17" t="s">
        <v>12</v>
      </c>
      <c r="H221" s="7">
        <v>4</v>
      </c>
      <c r="I221" s="7"/>
      <c r="J221" s="7" t="s">
        <v>20</v>
      </c>
      <c r="K221" s="17">
        <v>2.5</v>
      </c>
      <c r="L221" s="15">
        <v>1.5</v>
      </c>
      <c r="M221" s="7" t="s">
        <v>60</v>
      </c>
      <c r="N221" s="7" t="s">
        <v>60</v>
      </c>
      <c r="O221" s="7" t="s">
        <v>57</v>
      </c>
      <c r="P221" s="7"/>
      <c r="Q221" s="7"/>
      <c r="R221" s="23">
        <v>500</v>
      </c>
      <c r="S221" s="23"/>
      <c r="T221" s="23">
        <v>500</v>
      </c>
      <c r="U221" s="23">
        <v>6</v>
      </c>
      <c r="V221" s="23">
        <v>180</v>
      </c>
      <c r="W221" s="27">
        <f t="shared" si="6"/>
        <v>90.909090909090907</v>
      </c>
      <c r="X221" s="23">
        <v>90</v>
      </c>
      <c r="Y221" s="23">
        <v>180</v>
      </c>
      <c r="Z221" s="23">
        <v>0.5</v>
      </c>
      <c r="AA221" s="27">
        <f t="shared" si="7"/>
        <v>120</v>
      </c>
    </row>
    <row r="222" spans="1:27" x14ac:dyDescent="0.25">
      <c r="A222" s="7">
        <v>221</v>
      </c>
      <c r="B222" s="1" t="s">
        <v>342</v>
      </c>
      <c r="C222" s="7" t="s">
        <v>10</v>
      </c>
      <c r="D222" s="7">
        <v>39</v>
      </c>
      <c r="E222" s="7" t="s">
        <v>76</v>
      </c>
      <c r="F222" s="7">
        <v>14</v>
      </c>
      <c r="G222" s="17">
        <v>10</v>
      </c>
      <c r="H222" s="7">
        <v>10</v>
      </c>
      <c r="I222" s="7"/>
      <c r="J222" s="7" t="s">
        <v>23</v>
      </c>
      <c r="K222" s="17">
        <v>1</v>
      </c>
      <c r="L222" s="15">
        <v>1</v>
      </c>
      <c r="M222" s="7" t="s">
        <v>60</v>
      </c>
      <c r="N222" s="7" t="s">
        <v>60</v>
      </c>
      <c r="O222" s="7" t="s">
        <v>57</v>
      </c>
      <c r="P222" s="7"/>
      <c r="Q222" s="7"/>
      <c r="R222" s="23">
        <v>300</v>
      </c>
      <c r="S222" s="23"/>
      <c r="T222" s="23">
        <v>300</v>
      </c>
      <c r="U222" s="23">
        <v>6</v>
      </c>
      <c r="V222" s="23">
        <v>0</v>
      </c>
      <c r="W222" s="27">
        <f t="shared" si="6"/>
        <v>54.545454545454547</v>
      </c>
      <c r="X222" s="23">
        <v>0</v>
      </c>
      <c r="Y222" s="23">
        <v>54</v>
      </c>
      <c r="Z222" s="23">
        <v>0</v>
      </c>
      <c r="AA222" s="27">
        <f t="shared" si="7"/>
        <v>54</v>
      </c>
    </row>
    <row r="223" spans="1:27" x14ac:dyDescent="0.25">
      <c r="A223" s="7">
        <v>222</v>
      </c>
      <c r="B223" s="1" t="s">
        <v>343</v>
      </c>
      <c r="C223" s="7" t="s">
        <v>10</v>
      </c>
      <c r="D223" s="7">
        <v>60</v>
      </c>
      <c r="E223" s="7" t="s">
        <v>76</v>
      </c>
      <c r="F223" s="7">
        <v>19</v>
      </c>
      <c r="G223" s="17">
        <v>8</v>
      </c>
      <c r="H223" s="7">
        <v>4</v>
      </c>
      <c r="I223" s="7"/>
      <c r="J223" s="7" t="s">
        <v>23</v>
      </c>
      <c r="K223" s="17">
        <v>1.5</v>
      </c>
      <c r="L223" s="15">
        <v>1</v>
      </c>
      <c r="M223" s="7" t="s">
        <v>60</v>
      </c>
      <c r="N223" s="7" t="s">
        <v>60</v>
      </c>
      <c r="O223" s="7" t="s">
        <v>61</v>
      </c>
      <c r="P223" s="7"/>
      <c r="Q223" s="7"/>
      <c r="R223" s="23">
        <v>200</v>
      </c>
      <c r="S223" s="23"/>
      <c r="T223" s="23">
        <v>200</v>
      </c>
      <c r="U223" s="23">
        <v>5</v>
      </c>
      <c r="V223" s="23">
        <v>400</v>
      </c>
      <c r="W223" s="27">
        <f t="shared" si="6"/>
        <v>36.363636363636367</v>
      </c>
      <c r="X223" s="23">
        <v>200</v>
      </c>
      <c r="Y223" s="23">
        <v>236</v>
      </c>
      <c r="Z223" s="23">
        <v>0.84745762711864403</v>
      </c>
      <c r="AA223" s="27">
        <f t="shared" si="7"/>
        <v>236</v>
      </c>
    </row>
    <row r="224" spans="1:27" x14ac:dyDescent="0.25">
      <c r="A224" s="7">
        <v>223</v>
      </c>
      <c r="B224" s="1" t="s">
        <v>344</v>
      </c>
      <c r="C224" s="7" t="s">
        <v>10</v>
      </c>
      <c r="D224" s="7">
        <v>73</v>
      </c>
      <c r="E224" s="7" t="s">
        <v>76</v>
      </c>
      <c r="F224" s="7">
        <v>27</v>
      </c>
      <c r="G224" s="17" t="s">
        <v>12</v>
      </c>
      <c r="H224" s="7">
        <v>8</v>
      </c>
      <c r="I224" s="7"/>
      <c r="J224" s="7" t="s">
        <v>20</v>
      </c>
      <c r="K224" s="17">
        <v>2</v>
      </c>
      <c r="L224" s="15">
        <v>2</v>
      </c>
      <c r="M224" s="7" t="s">
        <v>60</v>
      </c>
      <c r="N224" s="7" t="s">
        <v>60</v>
      </c>
      <c r="O224" s="7" t="s">
        <v>61</v>
      </c>
      <c r="P224" s="7"/>
      <c r="Q224" s="7"/>
      <c r="R224" s="23">
        <v>100</v>
      </c>
      <c r="S224" s="23"/>
      <c r="T224" s="23">
        <v>100</v>
      </c>
      <c r="U224" s="23">
        <v>5</v>
      </c>
      <c r="V224" s="23">
        <v>120</v>
      </c>
      <c r="W224" s="27">
        <f t="shared" si="6"/>
        <v>18.181818181818183</v>
      </c>
      <c r="X224" s="23">
        <v>60</v>
      </c>
      <c r="Y224" s="23">
        <v>78</v>
      </c>
      <c r="Z224" s="23">
        <v>0.76923076923076927</v>
      </c>
      <c r="AA224" s="27">
        <f t="shared" si="7"/>
        <v>39</v>
      </c>
    </row>
    <row r="225" spans="1:27" x14ac:dyDescent="0.25">
      <c r="A225" s="7">
        <v>224</v>
      </c>
      <c r="B225" s="1" t="s">
        <v>345</v>
      </c>
      <c r="C225" s="7" t="s">
        <v>10</v>
      </c>
      <c r="D225" s="7">
        <v>55</v>
      </c>
      <c r="E225" s="7" t="s">
        <v>76</v>
      </c>
      <c r="F225" s="7">
        <v>14</v>
      </c>
      <c r="G225" s="17">
        <v>8</v>
      </c>
      <c r="H225" s="7">
        <v>7</v>
      </c>
      <c r="I225" s="7"/>
      <c r="J225" s="7" t="s">
        <v>23</v>
      </c>
      <c r="K225" s="17">
        <v>4</v>
      </c>
      <c r="L225" s="15">
        <v>3.5</v>
      </c>
      <c r="M225" s="7" t="s">
        <v>60</v>
      </c>
      <c r="N225" s="7" t="s">
        <v>60</v>
      </c>
      <c r="O225" s="7" t="s">
        <v>61</v>
      </c>
      <c r="P225" s="7"/>
      <c r="Q225" s="7"/>
      <c r="R225" s="23">
        <v>220</v>
      </c>
      <c r="S225" s="23"/>
      <c r="T225" s="23">
        <v>220</v>
      </c>
      <c r="U225" s="23">
        <v>6</v>
      </c>
      <c r="V225" s="23">
        <v>400</v>
      </c>
      <c r="W225" s="27">
        <f t="shared" si="6"/>
        <v>40</v>
      </c>
      <c r="X225" s="23">
        <v>200</v>
      </c>
      <c r="Y225" s="23">
        <v>239.6</v>
      </c>
      <c r="Z225" s="23">
        <v>0.8347245409015025</v>
      </c>
      <c r="AA225" s="27">
        <f t="shared" si="7"/>
        <v>68.457142857142856</v>
      </c>
    </row>
    <row r="226" spans="1:27" x14ac:dyDescent="0.25">
      <c r="A226" s="7">
        <v>225</v>
      </c>
      <c r="B226" s="1" t="s">
        <v>346</v>
      </c>
      <c r="C226" s="7" t="s">
        <v>10</v>
      </c>
      <c r="D226" s="7">
        <v>50</v>
      </c>
      <c r="E226" s="7" t="s">
        <v>76</v>
      </c>
      <c r="F226" s="7">
        <v>14</v>
      </c>
      <c r="G226" s="17">
        <v>7</v>
      </c>
      <c r="H226" s="7">
        <v>4</v>
      </c>
      <c r="I226" s="7"/>
      <c r="J226" s="7" t="s">
        <v>23</v>
      </c>
      <c r="K226" s="17">
        <v>0.5</v>
      </c>
      <c r="L226" s="15">
        <v>0.5</v>
      </c>
      <c r="M226" s="7" t="s">
        <v>60</v>
      </c>
      <c r="N226" s="7" t="s">
        <v>60</v>
      </c>
      <c r="O226" s="7" t="s">
        <v>57</v>
      </c>
      <c r="P226" s="7"/>
      <c r="Q226" s="7"/>
      <c r="R226" s="23">
        <v>295</v>
      </c>
      <c r="S226" s="23"/>
      <c r="T226" s="23">
        <v>295</v>
      </c>
      <c r="U226" s="23">
        <v>6</v>
      </c>
      <c r="V226" s="23">
        <v>60</v>
      </c>
      <c r="W226" s="27">
        <f t="shared" si="6"/>
        <v>53.636363636363633</v>
      </c>
      <c r="X226" s="23">
        <v>30</v>
      </c>
      <c r="Y226" s="23">
        <v>83.1</v>
      </c>
      <c r="Z226" s="23">
        <v>0.36101083032490977</v>
      </c>
      <c r="AA226" s="27">
        <f t="shared" si="7"/>
        <v>166.2</v>
      </c>
    </row>
    <row r="227" spans="1:27" x14ac:dyDescent="0.25">
      <c r="A227" s="7">
        <v>226</v>
      </c>
      <c r="B227" s="1" t="s">
        <v>347</v>
      </c>
      <c r="C227" s="7" t="s">
        <v>10</v>
      </c>
      <c r="D227" s="7">
        <v>42</v>
      </c>
      <c r="E227" s="7" t="s">
        <v>76</v>
      </c>
      <c r="F227" s="7">
        <v>17</v>
      </c>
      <c r="G227" s="17">
        <v>9</v>
      </c>
      <c r="H227" s="7">
        <v>5</v>
      </c>
      <c r="I227" s="7"/>
      <c r="J227" s="7" t="s">
        <v>23</v>
      </c>
      <c r="K227" s="17">
        <v>0.5</v>
      </c>
      <c r="L227" s="15">
        <v>0.5</v>
      </c>
      <c r="M227" s="7" t="s">
        <v>60</v>
      </c>
      <c r="N227" s="7" t="s">
        <v>60</v>
      </c>
      <c r="O227" s="7" t="s">
        <v>61</v>
      </c>
      <c r="P227" s="7"/>
      <c r="Q227" s="7"/>
      <c r="R227" s="23">
        <v>295</v>
      </c>
      <c r="S227" s="23"/>
      <c r="T227" s="23">
        <v>295</v>
      </c>
      <c r="U227" s="23">
        <v>6</v>
      </c>
      <c r="V227" s="23">
        <v>300</v>
      </c>
      <c r="W227" s="27">
        <f t="shared" si="6"/>
        <v>53.636363636363633</v>
      </c>
      <c r="X227" s="23">
        <v>150</v>
      </c>
      <c r="Y227" s="23">
        <v>203.1</v>
      </c>
      <c r="Z227" s="23">
        <v>0.73855243722304287</v>
      </c>
      <c r="AA227" s="27">
        <f t="shared" si="7"/>
        <v>406.2</v>
      </c>
    </row>
    <row r="228" spans="1:27" x14ac:dyDescent="0.25">
      <c r="A228" s="7">
        <v>227</v>
      </c>
      <c r="B228" s="1" t="s">
        <v>348</v>
      </c>
      <c r="C228" s="7" t="s">
        <v>10</v>
      </c>
      <c r="D228" s="7">
        <v>39</v>
      </c>
      <c r="E228" s="7" t="s">
        <v>76</v>
      </c>
      <c r="F228" s="7">
        <v>14</v>
      </c>
      <c r="G228" s="17">
        <v>9</v>
      </c>
      <c r="H228" s="7">
        <v>4</v>
      </c>
      <c r="I228" s="7"/>
      <c r="J228" s="7" t="s">
        <v>23</v>
      </c>
      <c r="K228" s="17">
        <v>1</v>
      </c>
      <c r="L228" s="15">
        <v>1</v>
      </c>
      <c r="M228" s="7" t="s">
        <v>60</v>
      </c>
      <c r="N228" s="7" t="s">
        <v>60</v>
      </c>
      <c r="O228" s="7" t="s">
        <v>61</v>
      </c>
      <c r="P228" s="7"/>
      <c r="Q228" s="7"/>
      <c r="R228" s="23">
        <v>0</v>
      </c>
      <c r="S228" s="23"/>
      <c r="T228" s="23">
        <v>0</v>
      </c>
      <c r="U228" s="23"/>
      <c r="V228" s="23">
        <v>1000</v>
      </c>
      <c r="W228" s="27">
        <f t="shared" si="6"/>
        <v>0</v>
      </c>
      <c r="X228" s="23">
        <v>500</v>
      </c>
      <c r="Y228" s="23">
        <v>500</v>
      </c>
      <c r="Z228" s="23">
        <v>1</v>
      </c>
      <c r="AA228" s="27">
        <f t="shared" si="7"/>
        <v>500</v>
      </c>
    </row>
    <row r="229" spans="1:27" x14ac:dyDescent="0.25">
      <c r="A229" s="7">
        <v>228</v>
      </c>
      <c r="B229" s="1" t="s">
        <v>349</v>
      </c>
      <c r="C229" s="7" t="s">
        <v>10</v>
      </c>
      <c r="D229" s="7">
        <v>37</v>
      </c>
      <c r="E229" s="7" t="s">
        <v>76</v>
      </c>
      <c r="F229" s="7">
        <v>14</v>
      </c>
      <c r="G229" s="17">
        <v>10</v>
      </c>
      <c r="H229" s="7">
        <v>3</v>
      </c>
      <c r="I229" s="7"/>
      <c r="J229" s="7" t="s">
        <v>23</v>
      </c>
      <c r="K229" s="17">
        <v>1</v>
      </c>
      <c r="L229" s="15">
        <v>1</v>
      </c>
      <c r="M229" s="7" t="s">
        <v>60</v>
      </c>
      <c r="N229" s="7" t="s">
        <v>77</v>
      </c>
      <c r="O229" s="7"/>
      <c r="P229" s="7"/>
      <c r="Q229" s="7"/>
      <c r="R229" s="23">
        <v>300</v>
      </c>
      <c r="S229" s="23"/>
      <c r="T229" s="23">
        <v>300</v>
      </c>
      <c r="U229" s="23">
        <v>6</v>
      </c>
      <c r="V229" s="23">
        <v>400</v>
      </c>
      <c r="W229" s="27">
        <f t="shared" si="6"/>
        <v>54.545454545454547</v>
      </c>
      <c r="X229" s="23">
        <v>200</v>
      </c>
      <c r="Y229" s="23">
        <v>254</v>
      </c>
      <c r="Z229" s="23">
        <v>0.78740157480314965</v>
      </c>
      <c r="AA229" s="27">
        <f t="shared" si="7"/>
        <v>254</v>
      </c>
    </row>
    <row r="230" spans="1:27" x14ac:dyDescent="0.25">
      <c r="A230" s="7">
        <v>229</v>
      </c>
      <c r="B230" s="1" t="s">
        <v>350</v>
      </c>
      <c r="C230" s="7" t="s">
        <v>10</v>
      </c>
      <c r="D230" s="7">
        <v>50</v>
      </c>
      <c r="E230" s="7" t="s">
        <v>76</v>
      </c>
      <c r="F230" s="7">
        <v>13</v>
      </c>
      <c r="G230" s="17">
        <v>10</v>
      </c>
      <c r="H230" s="7">
        <v>12</v>
      </c>
      <c r="I230" s="7"/>
      <c r="J230" s="7" t="s">
        <v>23</v>
      </c>
      <c r="K230" s="17">
        <v>1</v>
      </c>
      <c r="L230" s="15">
        <v>0.5</v>
      </c>
      <c r="M230" s="7" t="s">
        <v>60</v>
      </c>
      <c r="N230" s="7" t="s">
        <v>60</v>
      </c>
      <c r="O230" s="7" t="s">
        <v>61</v>
      </c>
      <c r="P230" s="7"/>
      <c r="Q230" s="7"/>
      <c r="R230" s="23">
        <v>100</v>
      </c>
      <c r="S230" s="23"/>
      <c r="T230" s="23">
        <v>100</v>
      </c>
      <c r="U230" s="23">
        <v>6</v>
      </c>
      <c r="V230" s="23">
        <v>0</v>
      </c>
      <c r="W230" s="27">
        <f t="shared" si="6"/>
        <v>18.181818181818183</v>
      </c>
      <c r="X230" s="23">
        <v>0</v>
      </c>
      <c r="Y230" s="23">
        <v>18</v>
      </c>
      <c r="Z230" s="23">
        <v>0</v>
      </c>
      <c r="AA230" s="27">
        <f t="shared" si="7"/>
        <v>36</v>
      </c>
    </row>
    <row r="231" spans="1:27" x14ac:dyDescent="0.25">
      <c r="A231" s="7">
        <v>230</v>
      </c>
      <c r="B231" s="1" t="s">
        <v>351</v>
      </c>
      <c r="C231" s="7" t="s">
        <v>11</v>
      </c>
      <c r="D231" s="7">
        <v>71</v>
      </c>
      <c r="E231" s="7" t="s">
        <v>76</v>
      </c>
      <c r="F231" s="7">
        <v>15</v>
      </c>
      <c r="G231" s="17">
        <v>8</v>
      </c>
      <c r="H231" s="7">
        <v>8</v>
      </c>
      <c r="I231" s="7"/>
      <c r="J231" s="7" t="s">
        <v>23</v>
      </c>
      <c r="K231" s="17">
        <v>1.5</v>
      </c>
      <c r="L231" s="15">
        <v>0.5</v>
      </c>
      <c r="M231" s="7" t="s">
        <v>60</v>
      </c>
      <c r="N231" s="7" t="s">
        <v>60</v>
      </c>
      <c r="O231" s="7" t="s">
        <v>57</v>
      </c>
      <c r="P231" s="7"/>
      <c r="Q231" s="7"/>
      <c r="R231" s="23">
        <v>100</v>
      </c>
      <c r="S231" s="23"/>
      <c r="T231" s="23">
        <v>100</v>
      </c>
      <c r="U231" s="23">
        <v>6</v>
      </c>
      <c r="V231" s="23">
        <v>300</v>
      </c>
      <c r="W231" s="27">
        <f t="shared" si="6"/>
        <v>18.181818181818183</v>
      </c>
      <c r="X231" s="23">
        <v>150</v>
      </c>
      <c r="Y231" s="23">
        <v>168</v>
      </c>
      <c r="Z231" s="23">
        <v>0.8928571428571429</v>
      </c>
      <c r="AA231" s="27">
        <f t="shared" si="7"/>
        <v>336</v>
      </c>
    </row>
    <row r="232" spans="1:27" x14ac:dyDescent="0.25">
      <c r="A232" s="7">
        <v>231</v>
      </c>
      <c r="B232" s="1" t="s">
        <v>352</v>
      </c>
      <c r="C232" s="7" t="s">
        <v>10</v>
      </c>
      <c r="D232" s="7">
        <v>39</v>
      </c>
      <c r="E232" s="7" t="s">
        <v>76</v>
      </c>
      <c r="F232" s="7">
        <v>15</v>
      </c>
      <c r="G232" s="17">
        <v>10</v>
      </c>
      <c r="H232" s="7">
        <v>3</v>
      </c>
      <c r="I232" s="7"/>
      <c r="J232" s="7" t="s">
        <v>23</v>
      </c>
      <c r="K232" s="17">
        <v>5</v>
      </c>
      <c r="L232" s="15">
        <v>5</v>
      </c>
      <c r="M232" s="7" t="s">
        <v>60</v>
      </c>
      <c r="N232" s="7" t="s">
        <v>60</v>
      </c>
      <c r="O232" s="7" t="s">
        <v>57</v>
      </c>
      <c r="P232" s="7"/>
      <c r="Q232" s="7"/>
      <c r="R232" s="23">
        <v>500</v>
      </c>
      <c r="S232" s="23"/>
      <c r="T232" s="23">
        <v>500</v>
      </c>
      <c r="U232" s="23">
        <v>6</v>
      </c>
      <c r="V232" s="23">
        <v>1000</v>
      </c>
      <c r="W232" s="27">
        <f t="shared" si="6"/>
        <v>90.909090909090907</v>
      </c>
      <c r="X232" s="23">
        <v>500</v>
      </c>
      <c r="Y232" s="23">
        <v>590</v>
      </c>
      <c r="Z232" s="23">
        <v>0.84745762711864403</v>
      </c>
      <c r="AA232" s="27">
        <f t="shared" si="7"/>
        <v>118</v>
      </c>
    </row>
    <row r="233" spans="1:27" x14ac:dyDescent="0.25">
      <c r="A233" s="7">
        <v>232</v>
      </c>
      <c r="B233" s="1" t="s">
        <v>353</v>
      </c>
      <c r="C233" s="7" t="s">
        <v>10</v>
      </c>
      <c r="D233" s="7">
        <v>38</v>
      </c>
      <c r="E233" s="7" t="s">
        <v>76</v>
      </c>
      <c r="F233" s="7">
        <v>10</v>
      </c>
      <c r="G233" s="17">
        <v>10</v>
      </c>
      <c r="H233" s="7">
        <v>1</v>
      </c>
      <c r="I233" s="7"/>
      <c r="J233" s="7" t="s">
        <v>23</v>
      </c>
      <c r="K233" s="17">
        <v>3</v>
      </c>
      <c r="L233" s="15">
        <v>2</v>
      </c>
      <c r="M233" s="7" t="s">
        <v>60</v>
      </c>
      <c r="N233" s="7" t="s">
        <v>60</v>
      </c>
      <c r="O233" s="7" t="s">
        <v>61</v>
      </c>
      <c r="P233" s="7"/>
      <c r="Q233" s="7"/>
      <c r="R233" s="23">
        <v>50</v>
      </c>
      <c r="S233" s="23"/>
      <c r="T233" s="23">
        <v>50</v>
      </c>
      <c r="U233" s="23">
        <v>6</v>
      </c>
      <c r="V233" s="23">
        <v>60</v>
      </c>
      <c r="W233" s="27">
        <f t="shared" si="6"/>
        <v>9.0909090909090917</v>
      </c>
      <c r="X233" s="23">
        <v>30</v>
      </c>
      <c r="Y233" s="23">
        <v>39</v>
      </c>
      <c r="Z233" s="23">
        <v>0.76923076923076927</v>
      </c>
      <c r="AA233" s="27">
        <f t="shared" si="7"/>
        <v>19.5</v>
      </c>
    </row>
    <row r="234" spans="1:27" x14ac:dyDescent="0.25">
      <c r="A234" s="7">
        <v>233</v>
      </c>
      <c r="B234" s="1" t="s">
        <v>354</v>
      </c>
      <c r="C234" s="7" t="s">
        <v>10</v>
      </c>
      <c r="D234" s="7">
        <v>57</v>
      </c>
      <c r="E234" s="7" t="s">
        <v>76</v>
      </c>
      <c r="F234" s="7">
        <v>15</v>
      </c>
      <c r="G234" s="17">
        <v>8</v>
      </c>
      <c r="H234" s="7">
        <v>6</v>
      </c>
      <c r="I234" s="7"/>
      <c r="J234" s="7" t="s">
        <v>23</v>
      </c>
      <c r="K234" s="17">
        <v>2.5</v>
      </c>
      <c r="L234" s="15">
        <v>2</v>
      </c>
      <c r="M234" s="7" t="s">
        <v>60</v>
      </c>
      <c r="N234" s="7" t="s">
        <v>60</v>
      </c>
      <c r="O234" s="7" t="s">
        <v>61</v>
      </c>
      <c r="P234" s="7"/>
      <c r="Q234" s="7"/>
      <c r="R234" s="23">
        <v>50</v>
      </c>
      <c r="S234" s="23"/>
      <c r="T234" s="23">
        <v>50</v>
      </c>
      <c r="U234" s="23">
        <v>6</v>
      </c>
      <c r="V234" s="23">
        <v>600</v>
      </c>
      <c r="W234" s="27">
        <f t="shared" si="6"/>
        <v>9.0909090909090917</v>
      </c>
      <c r="X234" s="23">
        <v>300</v>
      </c>
      <c r="Y234" s="23">
        <v>309</v>
      </c>
      <c r="Z234" s="23">
        <v>0.970873786407767</v>
      </c>
      <c r="AA234" s="27">
        <f t="shared" si="7"/>
        <v>154.5</v>
      </c>
    </row>
    <row r="235" spans="1:27" x14ac:dyDescent="0.25">
      <c r="A235" s="7">
        <v>234</v>
      </c>
      <c r="B235" s="1" t="s">
        <v>355</v>
      </c>
      <c r="C235" s="7" t="s">
        <v>10</v>
      </c>
      <c r="D235" s="7">
        <v>51</v>
      </c>
      <c r="E235" s="7" t="s">
        <v>76</v>
      </c>
      <c r="F235" s="7">
        <v>21</v>
      </c>
      <c r="G235" s="17">
        <v>8</v>
      </c>
      <c r="H235" s="7">
        <v>9</v>
      </c>
      <c r="I235" s="7"/>
      <c r="J235" s="7" t="s">
        <v>23</v>
      </c>
      <c r="K235" s="17">
        <v>2</v>
      </c>
      <c r="L235" s="15">
        <v>1</v>
      </c>
      <c r="M235" s="7" t="s">
        <v>60</v>
      </c>
      <c r="N235" s="7" t="s">
        <v>60</v>
      </c>
      <c r="O235" s="7" t="s">
        <v>59</v>
      </c>
      <c r="P235" s="7"/>
      <c r="Q235" s="7"/>
      <c r="R235" s="23">
        <v>300</v>
      </c>
      <c r="S235" s="23"/>
      <c r="T235" s="23">
        <v>300</v>
      </c>
      <c r="U235" s="23">
        <v>6</v>
      </c>
      <c r="V235" s="23">
        <v>900</v>
      </c>
      <c r="W235" s="27">
        <f t="shared" si="6"/>
        <v>54.545454545454547</v>
      </c>
      <c r="X235" s="23">
        <v>450</v>
      </c>
      <c r="Y235" s="23">
        <v>504</v>
      </c>
      <c r="Z235" s="23">
        <v>0.8928571428571429</v>
      </c>
      <c r="AA235" s="27">
        <f t="shared" si="7"/>
        <v>504</v>
      </c>
    </row>
    <row r="236" spans="1:27" x14ac:dyDescent="0.25">
      <c r="A236" s="7">
        <v>235</v>
      </c>
      <c r="B236" s="1" t="s">
        <v>356</v>
      </c>
      <c r="C236" s="7" t="s">
        <v>10</v>
      </c>
      <c r="D236" s="7">
        <v>52</v>
      </c>
      <c r="E236" s="7" t="s">
        <v>76</v>
      </c>
      <c r="F236" s="7">
        <v>14</v>
      </c>
      <c r="G236" s="17">
        <v>4</v>
      </c>
      <c r="H236" s="7">
        <v>5</v>
      </c>
      <c r="I236" s="7"/>
      <c r="J236" s="7" t="s">
        <v>23</v>
      </c>
      <c r="K236" s="17">
        <v>1</v>
      </c>
      <c r="L236" s="15">
        <v>1</v>
      </c>
      <c r="M236" s="7" t="s">
        <v>60</v>
      </c>
      <c r="N236" s="7" t="s">
        <v>60</v>
      </c>
      <c r="O236" s="7" t="s">
        <v>57</v>
      </c>
      <c r="P236" s="7"/>
      <c r="Q236" s="7"/>
      <c r="R236" s="23">
        <v>50</v>
      </c>
      <c r="S236" s="23"/>
      <c r="T236" s="23">
        <v>50</v>
      </c>
      <c r="U236" s="23">
        <v>6</v>
      </c>
      <c r="V236" s="23">
        <v>240</v>
      </c>
      <c r="W236" s="27">
        <f t="shared" si="6"/>
        <v>9.0909090909090917</v>
      </c>
      <c r="X236" s="23">
        <v>120</v>
      </c>
      <c r="Y236" s="23">
        <v>129</v>
      </c>
      <c r="Z236" s="23">
        <v>0.93023255813953487</v>
      </c>
      <c r="AA236" s="27">
        <f t="shared" si="7"/>
        <v>129</v>
      </c>
    </row>
    <row r="237" spans="1:27" x14ac:dyDescent="0.25">
      <c r="A237" s="7">
        <v>236</v>
      </c>
      <c r="B237" s="1" t="s">
        <v>357</v>
      </c>
      <c r="C237" s="7" t="s">
        <v>11</v>
      </c>
      <c r="D237" s="7">
        <v>50</v>
      </c>
      <c r="E237" s="7" t="s">
        <v>76</v>
      </c>
      <c r="F237" s="7">
        <v>14</v>
      </c>
      <c r="G237" s="17" t="s">
        <v>12</v>
      </c>
      <c r="H237" s="7">
        <v>4</v>
      </c>
      <c r="I237" s="7"/>
      <c r="J237" s="7" t="s">
        <v>20</v>
      </c>
      <c r="K237" s="17">
        <v>1</v>
      </c>
      <c r="L237" s="15">
        <v>0.5</v>
      </c>
      <c r="M237" s="7" t="s">
        <v>60</v>
      </c>
      <c r="N237" s="7" t="s">
        <v>60</v>
      </c>
      <c r="O237" s="7" t="s">
        <v>61</v>
      </c>
      <c r="P237" s="7"/>
      <c r="Q237" s="7"/>
      <c r="R237" s="23">
        <v>118</v>
      </c>
      <c r="S237" s="23"/>
      <c r="T237" s="23">
        <v>118</v>
      </c>
      <c r="U237" s="23">
        <v>5</v>
      </c>
      <c r="V237" s="23">
        <v>360</v>
      </c>
      <c r="W237" s="27">
        <f t="shared" si="6"/>
        <v>21.454545454545453</v>
      </c>
      <c r="X237" s="23">
        <v>180</v>
      </c>
      <c r="Y237" s="23">
        <v>201.24</v>
      </c>
      <c r="Z237" s="23">
        <v>0.89445438282647582</v>
      </c>
      <c r="AA237" s="27">
        <f t="shared" si="7"/>
        <v>402.48</v>
      </c>
    </row>
    <row r="238" spans="1:27" x14ac:dyDescent="0.25">
      <c r="A238" s="7">
        <v>237</v>
      </c>
      <c r="B238" s="1" t="s">
        <v>358</v>
      </c>
      <c r="C238" s="7" t="s">
        <v>10</v>
      </c>
      <c r="D238" s="7">
        <v>62</v>
      </c>
      <c r="E238" s="7" t="s">
        <v>76</v>
      </c>
      <c r="F238" s="7">
        <v>21</v>
      </c>
      <c r="G238" s="17">
        <v>8</v>
      </c>
      <c r="H238" s="7">
        <v>7</v>
      </c>
      <c r="I238" s="7"/>
      <c r="J238" s="7" t="s">
        <v>20</v>
      </c>
      <c r="K238" s="17">
        <v>1.5</v>
      </c>
      <c r="L238" s="15">
        <v>1</v>
      </c>
      <c r="M238" s="7" t="s">
        <v>60</v>
      </c>
      <c r="N238" s="7" t="s">
        <v>60</v>
      </c>
      <c r="O238" s="7" t="s">
        <v>61</v>
      </c>
      <c r="P238" s="7"/>
      <c r="Q238" s="7"/>
      <c r="R238" s="23">
        <v>153</v>
      </c>
      <c r="S238" s="23"/>
      <c r="T238" s="23">
        <v>153</v>
      </c>
      <c r="U238" s="23">
        <v>6</v>
      </c>
      <c r="V238" s="23">
        <v>400</v>
      </c>
      <c r="W238" s="27">
        <f t="shared" si="6"/>
        <v>27.818181818181817</v>
      </c>
      <c r="X238" s="23">
        <v>200</v>
      </c>
      <c r="Y238" s="23">
        <v>227.54</v>
      </c>
      <c r="Z238" s="23">
        <v>0.878966335589347</v>
      </c>
      <c r="AA238" s="27">
        <f t="shared" si="7"/>
        <v>227.54</v>
      </c>
    </row>
    <row r="239" spans="1:27" x14ac:dyDescent="0.25">
      <c r="A239" s="7">
        <v>238</v>
      </c>
      <c r="B239" s="1" t="s">
        <v>359</v>
      </c>
      <c r="C239" s="7" t="s">
        <v>10</v>
      </c>
      <c r="D239" s="7">
        <v>63</v>
      </c>
      <c r="E239" s="7" t="s">
        <v>76</v>
      </c>
      <c r="F239" s="7">
        <v>14</v>
      </c>
      <c r="G239" s="17" t="s">
        <v>12</v>
      </c>
      <c r="H239" s="7">
        <v>3</v>
      </c>
      <c r="I239" s="7"/>
      <c r="J239" s="7" t="s">
        <v>20</v>
      </c>
      <c r="K239" s="17">
        <v>2.5</v>
      </c>
      <c r="L239" s="15">
        <v>1.5</v>
      </c>
      <c r="M239" s="7" t="s">
        <v>60</v>
      </c>
      <c r="N239" s="7" t="s">
        <v>60</v>
      </c>
      <c r="O239" s="7" t="s">
        <v>61</v>
      </c>
      <c r="P239" s="7"/>
      <c r="Q239" s="7"/>
      <c r="R239" s="23">
        <v>100</v>
      </c>
      <c r="S239" s="23"/>
      <c r="T239" s="23">
        <v>100</v>
      </c>
      <c r="U239" s="23">
        <v>6</v>
      </c>
      <c r="V239" s="23">
        <v>120</v>
      </c>
      <c r="W239" s="27">
        <f t="shared" si="6"/>
        <v>18.181818181818183</v>
      </c>
      <c r="X239" s="23">
        <v>60</v>
      </c>
      <c r="Y239" s="23">
        <v>78</v>
      </c>
      <c r="Z239" s="23">
        <v>0.76923076923076927</v>
      </c>
      <c r="AA239" s="27">
        <f t="shared" si="7"/>
        <v>52</v>
      </c>
    </row>
    <row r="240" spans="1:27" x14ac:dyDescent="0.25">
      <c r="A240" s="7">
        <v>239</v>
      </c>
      <c r="B240" s="1" t="s">
        <v>360</v>
      </c>
      <c r="C240" s="7" t="s">
        <v>10</v>
      </c>
      <c r="D240" s="7">
        <v>46</v>
      </c>
      <c r="E240" s="7" t="s">
        <v>76</v>
      </c>
      <c r="F240" s="7">
        <v>14</v>
      </c>
      <c r="G240" s="17">
        <v>10</v>
      </c>
      <c r="H240" s="7">
        <v>4</v>
      </c>
      <c r="I240" s="7"/>
      <c r="J240" s="7" t="s">
        <v>23</v>
      </c>
      <c r="K240" s="17">
        <v>1.5</v>
      </c>
      <c r="L240" s="15">
        <v>1</v>
      </c>
      <c r="M240" s="7" t="s">
        <v>60</v>
      </c>
      <c r="N240" s="7" t="s">
        <v>60</v>
      </c>
      <c r="O240" s="7" t="s">
        <v>61</v>
      </c>
      <c r="P240" s="7"/>
      <c r="Q240" s="7"/>
      <c r="R240" s="23">
        <v>900</v>
      </c>
      <c r="S240" s="23"/>
      <c r="T240" s="23">
        <v>900</v>
      </c>
      <c r="U240" s="23">
        <v>6</v>
      </c>
      <c r="V240" s="23">
        <v>1200</v>
      </c>
      <c r="W240" s="27">
        <f t="shared" si="6"/>
        <v>163.63636363636363</v>
      </c>
      <c r="X240" s="23">
        <v>600</v>
      </c>
      <c r="Y240" s="23">
        <v>762</v>
      </c>
      <c r="Z240" s="23">
        <v>0.78740157480314965</v>
      </c>
      <c r="AA240" s="27">
        <f t="shared" si="7"/>
        <v>762</v>
      </c>
    </row>
    <row r="241" spans="1:27" x14ac:dyDescent="0.25">
      <c r="A241" s="7">
        <v>240</v>
      </c>
      <c r="B241" s="1" t="s">
        <v>361</v>
      </c>
      <c r="C241" s="7" t="s">
        <v>11</v>
      </c>
      <c r="D241" s="7">
        <v>34</v>
      </c>
      <c r="E241" s="7" t="s">
        <v>76</v>
      </c>
      <c r="F241" s="7">
        <v>13</v>
      </c>
      <c r="G241" s="17" t="s">
        <v>12</v>
      </c>
      <c r="H241" s="7">
        <v>7</v>
      </c>
      <c r="I241" s="7"/>
      <c r="J241" s="7" t="s">
        <v>23</v>
      </c>
      <c r="K241" s="17">
        <v>2</v>
      </c>
      <c r="L241" s="15">
        <v>2</v>
      </c>
      <c r="M241" s="7" t="s">
        <v>60</v>
      </c>
      <c r="N241" s="7" t="s">
        <v>60</v>
      </c>
      <c r="O241" s="7" t="s">
        <v>61</v>
      </c>
      <c r="P241" s="7"/>
      <c r="Q241" s="7"/>
      <c r="R241" s="23">
        <v>600</v>
      </c>
      <c r="S241" s="23"/>
      <c r="T241" s="23">
        <v>600</v>
      </c>
      <c r="U241" s="23">
        <v>5</v>
      </c>
      <c r="V241" s="23">
        <v>120</v>
      </c>
      <c r="W241" s="27">
        <f t="shared" si="6"/>
        <v>109.09090909090909</v>
      </c>
      <c r="X241" s="23">
        <v>60</v>
      </c>
      <c r="Y241" s="23">
        <v>168</v>
      </c>
      <c r="Z241" s="23">
        <v>0.35714285714285715</v>
      </c>
      <c r="AA241" s="27">
        <f t="shared" si="7"/>
        <v>84</v>
      </c>
    </row>
    <row r="242" spans="1:27" x14ac:dyDescent="0.25">
      <c r="A242" s="7">
        <v>241</v>
      </c>
      <c r="B242" s="1" t="s">
        <v>362</v>
      </c>
      <c r="C242" s="7" t="s">
        <v>10</v>
      </c>
      <c r="D242" s="7">
        <v>19</v>
      </c>
      <c r="E242" s="7" t="s">
        <v>76</v>
      </c>
      <c r="F242" s="7">
        <v>15</v>
      </c>
      <c r="G242" s="17">
        <v>10</v>
      </c>
      <c r="H242" s="7">
        <v>4</v>
      </c>
      <c r="I242" s="7"/>
      <c r="J242" s="7" t="s">
        <v>23</v>
      </c>
      <c r="K242" s="17">
        <v>0.5</v>
      </c>
      <c r="L242" s="15">
        <v>0.5</v>
      </c>
      <c r="M242" s="7" t="s">
        <v>60</v>
      </c>
      <c r="N242" s="7" t="s">
        <v>60</v>
      </c>
      <c r="O242" s="7" t="s">
        <v>61</v>
      </c>
      <c r="P242" s="7"/>
      <c r="Q242" s="7"/>
      <c r="R242" s="23">
        <v>360</v>
      </c>
      <c r="S242" s="23"/>
      <c r="T242" s="23">
        <v>360</v>
      </c>
      <c r="U242" s="23">
        <v>5</v>
      </c>
      <c r="V242" s="23">
        <v>180</v>
      </c>
      <c r="W242" s="27">
        <f t="shared" si="6"/>
        <v>65.454545454545453</v>
      </c>
      <c r="X242" s="23">
        <v>90</v>
      </c>
      <c r="Y242" s="23">
        <v>154.80000000000001</v>
      </c>
      <c r="Z242" s="23">
        <v>0.58139534883720922</v>
      </c>
      <c r="AA242" s="27">
        <f t="shared" si="7"/>
        <v>309.60000000000002</v>
      </c>
    </row>
    <row r="243" spans="1:27" x14ac:dyDescent="0.25">
      <c r="A243" s="7">
        <v>242</v>
      </c>
      <c r="B243" s="1" t="s">
        <v>363</v>
      </c>
      <c r="C243" s="7" t="s">
        <v>10</v>
      </c>
      <c r="D243" s="7">
        <v>43</v>
      </c>
      <c r="E243" s="7" t="s">
        <v>76</v>
      </c>
      <c r="F243" s="7">
        <v>12</v>
      </c>
      <c r="G243" s="17">
        <v>8</v>
      </c>
      <c r="H243" s="7">
        <v>4</v>
      </c>
      <c r="I243" s="7"/>
      <c r="J243" s="7" t="s">
        <v>23</v>
      </c>
      <c r="K243" s="17">
        <v>0.5</v>
      </c>
      <c r="L243" s="15">
        <v>0.5</v>
      </c>
      <c r="M243" s="7" t="s">
        <v>60</v>
      </c>
      <c r="N243" s="7" t="s">
        <v>60</v>
      </c>
      <c r="O243" s="7" t="s">
        <v>61</v>
      </c>
      <c r="P243" s="7"/>
      <c r="Q243" s="7"/>
      <c r="R243" s="23">
        <v>95</v>
      </c>
      <c r="S243" s="23"/>
      <c r="T243" s="23">
        <v>95</v>
      </c>
      <c r="U243" s="23">
        <v>6</v>
      </c>
      <c r="V243" s="23">
        <v>300</v>
      </c>
      <c r="W243" s="27">
        <f t="shared" si="6"/>
        <v>17.272727272727273</v>
      </c>
      <c r="X243" s="23">
        <v>150</v>
      </c>
      <c r="Y243" s="23">
        <v>167.1</v>
      </c>
      <c r="Z243" s="23">
        <v>0.89766606822262118</v>
      </c>
      <c r="AA243" s="27">
        <f t="shared" si="7"/>
        <v>334.2</v>
      </c>
    </row>
    <row r="244" spans="1:27" x14ac:dyDescent="0.25">
      <c r="A244" s="7">
        <v>243</v>
      </c>
      <c r="B244" s="1" t="s">
        <v>364</v>
      </c>
      <c r="C244" s="7" t="s">
        <v>11</v>
      </c>
      <c r="D244" s="7">
        <v>56</v>
      </c>
      <c r="E244" s="7" t="s">
        <v>76</v>
      </c>
      <c r="F244" s="7">
        <v>15</v>
      </c>
      <c r="G244" s="17" t="s">
        <v>12</v>
      </c>
      <c r="H244" s="7">
        <v>5</v>
      </c>
      <c r="I244" s="7"/>
      <c r="J244" s="7" t="s">
        <v>20</v>
      </c>
      <c r="K244" s="17">
        <v>2.5</v>
      </c>
      <c r="L244" s="15">
        <v>1.5</v>
      </c>
      <c r="M244" s="7" t="s">
        <v>60</v>
      </c>
      <c r="N244" s="7" t="s">
        <v>60</v>
      </c>
      <c r="O244" s="7" t="s">
        <v>61</v>
      </c>
      <c r="P244" s="7"/>
      <c r="Q244" s="7"/>
      <c r="R244" s="23">
        <v>85</v>
      </c>
      <c r="S244" s="23"/>
      <c r="T244" s="23">
        <v>85</v>
      </c>
      <c r="U244" s="23">
        <v>6</v>
      </c>
      <c r="V244" s="23">
        <v>400</v>
      </c>
      <c r="W244" s="27">
        <f t="shared" si="6"/>
        <v>15.454545454545455</v>
      </c>
      <c r="X244" s="23">
        <v>200</v>
      </c>
      <c r="Y244" s="23">
        <v>215.3</v>
      </c>
      <c r="Z244" s="23">
        <v>0.92893636785880163</v>
      </c>
      <c r="AA244" s="27">
        <f t="shared" si="7"/>
        <v>143.53333333333333</v>
      </c>
    </row>
    <row r="245" spans="1:27" x14ac:dyDescent="0.25">
      <c r="A245" s="7">
        <v>244</v>
      </c>
      <c r="B245" s="1" t="s">
        <v>365</v>
      </c>
      <c r="C245" s="7" t="s">
        <v>10</v>
      </c>
      <c r="D245" s="7">
        <v>57</v>
      </c>
      <c r="E245" s="7" t="s">
        <v>85</v>
      </c>
      <c r="F245" s="7">
        <v>14</v>
      </c>
      <c r="G245" s="33">
        <v>8</v>
      </c>
      <c r="H245" s="7">
        <v>9</v>
      </c>
      <c r="I245" s="7" t="s">
        <v>23</v>
      </c>
      <c r="J245" s="7" t="s">
        <v>23</v>
      </c>
      <c r="K245" s="17">
        <v>3</v>
      </c>
      <c r="L245" s="15">
        <v>3</v>
      </c>
      <c r="M245" s="7" t="s">
        <v>23</v>
      </c>
      <c r="N245" s="7" t="s">
        <v>23</v>
      </c>
      <c r="O245" s="7" t="s">
        <v>57</v>
      </c>
      <c r="P245" s="7" t="s">
        <v>23</v>
      </c>
      <c r="Q245" s="7" t="s">
        <v>57</v>
      </c>
      <c r="R245" s="23">
        <v>4000</v>
      </c>
      <c r="S245" s="23" t="s">
        <v>14</v>
      </c>
      <c r="T245" s="23">
        <v>4000</v>
      </c>
      <c r="U245" s="23" t="s">
        <v>86</v>
      </c>
      <c r="V245" s="23">
        <v>2400</v>
      </c>
      <c r="W245" s="27">
        <f t="shared" si="6"/>
        <v>727.27272727272725</v>
      </c>
      <c r="X245" s="23">
        <v>1200</v>
      </c>
      <c r="Y245" s="23">
        <v>1920</v>
      </c>
      <c r="Z245" s="23">
        <v>0.625</v>
      </c>
      <c r="AA245" s="27">
        <f t="shared" si="7"/>
        <v>640</v>
      </c>
    </row>
    <row r="246" spans="1:27" x14ac:dyDescent="0.25">
      <c r="A246" s="7">
        <v>245</v>
      </c>
      <c r="B246" s="1" t="s">
        <v>366</v>
      </c>
      <c r="C246" s="7" t="s">
        <v>10</v>
      </c>
      <c r="D246" s="7">
        <v>39</v>
      </c>
      <c r="E246" s="7" t="s">
        <v>85</v>
      </c>
      <c r="F246" s="7">
        <v>27</v>
      </c>
      <c r="G246" s="15">
        <v>8</v>
      </c>
      <c r="H246" s="7">
        <v>6</v>
      </c>
      <c r="I246" s="7" t="s">
        <v>15</v>
      </c>
      <c r="J246" s="7" t="s">
        <v>23</v>
      </c>
      <c r="K246" s="17">
        <v>3</v>
      </c>
      <c r="L246" s="15">
        <v>1</v>
      </c>
      <c r="M246" s="7" t="s">
        <v>23</v>
      </c>
      <c r="N246" s="7" t="s">
        <v>23</v>
      </c>
      <c r="O246" s="7" t="s">
        <v>61</v>
      </c>
      <c r="P246" s="7" t="s">
        <v>23</v>
      </c>
      <c r="Q246" s="7" t="s">
        <v>61</v>
      </c>
      <c r="R246" s="23">
        <v>300</v>
      </c>
      <c r="S246" s="23" t="s">
        <v>14</v>
      </c>
      <c r="T246" s="23">
        <v>300</v>
      </c>
      <c r="U246" s="23">
        <v>8</v>
      </c>
      <c r="V246" s="23">
        <v>480</v>
      </c>
      <c r="W246" s="27">
        <f t="shared" si="6"/>
        <v>54.545454545454547</v>
      </c>
      <c r="X246" s="23">
        <v>240</v>
      </c>
      <c r="Y246" s="23">
        <v>294</v>
      </c>
      <c r="Z246" s="23">
        <v>0.81632653061224492</v>
      </c>
      <c r="AA246" s="27">
        <f t="shared" si="7"/>
        <v>294</v>
      </c>
    </row>
    <row r="247" spans="1:27" x14ac:dyDescent="0.25">
      <c r="A247" s="7">
        <v>246</v>
      </c>
      <c r="B247" s="1" t="s">
        <v>367</v>
      </c>
      <c r="C247" s="7" t="s">
        <v>10</v>
      </c>
      <c r="D247" s="7">
        <v>87</v>
      </c>
      <c r="E247" s="7" t="s">
        <v>85</v>
      </c>
      <c r="F247" s="7">
        <v>14</v>
      </c>
      <c r="G247" s="15">
        <v>8</v>
      </c>
      <c r="H247" s="7">
        <v>2</v>
      </c>
      <c r="I247" s="7" t="s">
        <v>15</v>
      </c>
      <c r="J247" s="7" t="s">
        <v>20</v>
      </c>
      <c r="K247" s="17">
        <v>2</v>
      </c>
      <c r="L247" s="15">
        <v>1</v>
      </c>
      <c r="M247" s="7" t="s">
        <v>23</v>
      </c>
      <c r="N247" s="7" t="s">
        <v>23</v>
      </c>
      <c r="O247" s="7" t="s">
        <v>57</v>
      </c>
      <c r="P247" s="7" t="s">
        <v>20</v>
      </c>
      <c r="Q247" s="7" t="s">
        <v>31</v>
      </c>
      <c r="R247" s="23">
        <v>100</v>
      </c>
      <c r="S247" s="23" t="s">
        <v>14</v>
      </c>
      <c r="T247" s="23">
        <v>100</v>
      </c>
      <c r="U247" s="23" t="s">
        <v>75</v>
      </c>
      <c r="V247" s="23">
        <v>290</v>
      </c>
      <c r="W247" s="27">
        <f t="shared" si="6"/>
        <v>18.181818181818183</v>
      </c>
      <c r="X247" s="23">
        <v>145</v>
      </c>
      <c r="Y247" s="23">
        <v>163</v>
      </c>
      <c r="Z247" s="23">
        <v>0.88957055214723924</v>
      </c>
      <c r="AA247" s="27">
        <f t="shared" si="7"/>
        <v>163</v>
      </c>
    </row>
    <row r="248" spans="1:27" x14ac:dyDescent="0.25">
      <c r="A248" s="7">
        <v>247</v>
      </c>
      <c r="B248" s="1" t="s">
        <v>368</v>
      </c>
      <c r="C248" s="7" t="s">
        <v>10</v>
      </c>
      <c r="D248" s="7">
        <v>72</v>
      </c>
      <c r="E248" s="7" t="s">
        <v>85</v>
      </c>
      <c r="F248" s="7">
        <v>14</v>
      </c>
      <c r="G248" s="15">
        <v>8</v>
      </c>
      <c r="H248" s="7">
        <v>4</v>
      </c>
      <c r="I248" s="7" t="s">
        <v>15</v>
      </c>
      <c r="J248" s="7" t="s">
        <v>20</v>
      </c>
      <c r="K248" s="17">
        <v>1</v>
      </c>
      <c r="L248" s="15">
        <v>1</v>
      </c>
      <c r="M248" s="7" t="s">
        <v>23</v>
      </c>
      <c r="N248" s="7" t="s">
        <v>23</v>
      </c>
      <c r="O248" s="7" t="s">
        <v>57</v>
      </c>
      <c r="P248" s="7" t="s">
        <v>20</v>
      </c>
      <c r="Q248" s="7" t="s">
        <v>31</v>
      </c>
      <c r="R248" s="23">
        <v>0</v>
      </c>
      <c r="S248" s="23" t="s">
        <v>13</v>
      </c>
      <c r="T248" s="23">
        <v>0</v>
      </c>
      <c r="U248" s="23" t="s">
        <v>15</v>
      </c>
      <c r="V248" s="23">
        <v>280</v>
      </c>
      <c r="W248" s="27">
        <f t="shared" si="6"/>
        <v>0</v>
      </c>
      <c r="X248" s="23">
        <v>140</v>
      </c>
      <c r="Y248" s="23">
        <v>140</v>
      </c>
      <c r="Z248" s="23">
        <v>1</v>
      </c>
      <c r="AA248" s="27">
        <f t="shared" si="7"/>
        <v>140</v>
      </c>
    </row>
    <row r="249" spans="1:27" x14ac:dyDescent="0.25">
      <c r="A249" s="7">
        <v>248</v>
      </c>
      <c r="B249" s="1" t="s">
        <v>369</v>
      </c>
      <c r="C249" s="7" t="s">
        <v>10</v>
      </c>
      <c r="D249" s="7">
        <v>77</v>
      </c>
      <c r="E249" s="7" t="s">
        <v>85</v>
      </c>
      <c r="F249" s="7">
        <v>14</v>
      </c>
      <c r="G249" s="17" t="s">
        <v>12</v>
      </c>
      <c r="H249" s="7">
        <v>2</v>
      </c>
      <c r="I249" s="7" t="s">
        <v>15</v>
      </c>
      <c r="J249" s="7" t="s">
        <v>20</v>
      </c>
      <c r="K249" s="17">
        <v>1</v>
      </c>
      <c r="L249" s="15">
        <v>1</v>
      </c>
      <c r="M249" s="7" t="s">
        <v>23</v>
      </c>
      <c r="N249" s="7" t="s">
        <v>23</v>
      </c>
      <c r="O249" s="7" t="s">
        <v>59</v>
      </c>
      <c r="P249" s="7" t="s">
        <v>20</v>
      </c>
      <c r="Q249" s="7" t="s">
        <v>31</v>
      </c>
      <c r="R249" s="23">
        <v>0</v>
      </c>
      <c r="S249" s="23" t="s">
        <v>13</v>
      </c>
      <c r="T249" s="23">
        <v>0</v>
      </c>
      <c r="U249" s="23" t="s">
        <v>15</v>
      </c>
      <c r="V249" s="23">
        <v>240</v>
      </c>
      <c r="W249" s="27">
        <f t="shared" si="6"/>
        <v>0</v>
      </c>
      <c r="X249" s="23">
        <v>120</v>
      </c>
      <c r="Y249" s="23">
        <v>120</v>
      </c>
      <c r="Z249" s="23">
        <v>1</v>
      </c>
      <c r="AA249" s="27">
        <f t="shared" si="7"/>
        <v>120</v>
      </c>
    </row>
    <row r="250" spans="1:27" x14ac:dyDescent="0.25">
      <c r="A250" s="7">
        <v>249</v>
      </c>
      <c r="B250" s="1" t="s">
        <v>370</v>
      </c>
      <c r="C250" s="7" t="s">
        <v>11</v>
      </c>
      <c r="D250" s="7">
        <v>97</v>
      </c>
      <c r="E250" s="7" t="s">
        <v>85</v>
      </c>
      <c r="F250" s="7">
        <v>14</v>
      </c>
      <c r="G250" s="17" t="s">
        <v>12</v>
      </c>
      <c r="H250" s="7">
        <v>1</v>
      </c>
      <c r="I250" s="7" t="s">
        <v>15</v>
      </c>
      <c r="J250" s="7" t="s">
        <v>20</v>
      </c>
      <c r="K250" s="17">
        <v>0.5</v>
      </c>
      <c r="L250" s="15">
        <v>0.5</v>
      </c>
      <c r="M250" s="7" t="s">
        <v>23</v>
      </c>
      <c r="N250" s="7" t="s">
        <v>23</v>
      </c>
      <c r="O250" s="7" t="s">
        <v>57</v>
      </c>
      <c r="P250" s="7" t="s">
        <v>20</v>
      </c>
      <c r="Q250" s="7" t="s">
        <v>31</v>
      </c>
      <c r="R250" s="23">
        <v>500</v>
      </c>
      <c r="S250" s="23" t="s">
        <v>14</v>
      </c>
      <c r="T250" s="23">
        <v>500</v>
      </c>
      <c r="U250" s="23">
        <v>8</v>
      </c>
      <c r="V250" s="23">
        <v>750</v>
      </c>
      <c r="W250" s="27">
        <f t="shared" si="6"/>
        <v>90.909090909090907</v>
      </c>
      <c r="X250" s="23">
        <v>375</v>
      </c>
      <c r="Y250" s="23">
        <v>465</v>
      </c>
      <c r="Z250" s="23">
        <v>0.80645161290322576</v>
      </c>
      <c r="AA250" s="27">
        <f t="shared" si="7"/>
        <v>930</v>
      </c>
    </row>
    <row r="251" spans="1:27" x14ac:dyDescent="0.25">
      <c r="A251" s="7">
        <v>250</v>
      </c>
      <c r="B251" s="1" t="s">
        <v>371</v>
      </c>
      <c r="C251" s="7" t="s">
        <v>10</v>
      </c>
      <c r="D251" s="7">
        <v>47</v>
      </c>
      <c r="E251" s="7" t="s">
        <v>85</v>
      </c>
      <c r="F251" s="7">
        <v>14</v>
      </c>
      <c r="G251" s="17">
        <v>8</v>
      </c>
      <c r="H251" s="7">
        <v>5</v>
      </c>
      <c r="I251" s="7" t="s">
        <v>23</v>
      </c>
      <c r="J251" s="7" t="s">
        <v>20</v>
      </c>
      <c r="K251" s="17">
        <v>0.5</v>
      </c>
      <c r="L251" s="15">
        <v>0.5</v>
      </c>
      <c r="M251" s="7" t="s">
        <v>23</v>
      </c>
      <c r="N251" s="7" t="s">
        <v>23</v>
      </c>
      <c r="O251" s="7" t="s">
        <v>57</v>
      </c>
      <c r="P251" s="7" t="s">
        <v>20</v>
      </c>
      <c r="Q251" s="7" t="s">
        <v>31</v>
      </c>
      <c r="R251" s="23">
        <v>0</v>
      </c>
      <c r="S251" s="23" t="s">
        <v>15</v>
      </c>
      <c r="T251" s="23" t="s">
        <v>15</v>
      </c>
      <c r="U251" s="23" t="s">
        <v>15</v>
      </c>
      <c r="V251" s="23">
        <v>100</v>
      </c>
      <c r="W251" s="27">
        <f t="shared" si="6"/>
        <v>0</v>
      </c>
      <c r="X251" s="23">
        <v>50</v>
      </c>
      <c r="Y251" s="23">
        <v>50</v>
      </c>
      <c r="Z251" s="23">
        <v>1</v>
      </c>
      <c r="AA251" s="27">
        <f t="shared" si="7"/>
        <v>100</v>
      </c>
    </row>
    <row r="252" spans="1:27" x14ac:dyDescent="0.25">
      <c r="A252" s="7">
        <v>251</v>
      </c>
      <c r="B252" s="1" t="s">
        <v>372</v>
      </c>
      <c r="C252" s="7" t="s">
        <v>10</v>
      </c>
      <c r="D252" s="7">
        <v>82</v>
      </c>
      <c r="E252" s="7" t="s">
        <v>85</v>
      </c>
      <c r="F252" s="7">
        <v>14</v>
      </c>
      <c r="G252" s="17">
        <v>8</v>
      </c>
      <c r="H252" s="7">
        <v>2</v>
      </c>
      <c r="I252" s="7" t="s">
        <v>15</v>
      </c>
      <c r="J252" s="7" t="s">
        <v>20</v>
      </c>
      <c r="K252" s="17">
        <v>1</v>
      </c>
      <c r="L252" s="15">
        <v>1</v>
      </c>
      <c r="M252" s="7" t="s">
        <v>23</v>
      </c>
      <c r="N252" s="7" t="s">
        <v>23</v>
      </c>
      <c r="O252" s="7" t="s">
        <v>59</v>
      </c>
      <c r="P252" s="7" t="s">
        <v>20</v>
      </c>
      <c r="Q252" s="7" t="s">
        <v>31</v>
      </c>
      <c r="R252" s="23">
        <v>0</v>
      </c>
      <c r="S252" s="23" t="s">
        <v>15</v>
      </c>
      <c r="T252" s="23" t="s">
        <v>15</v>
      </c>
      <c r="U252" s="23" t="s">
        <v>15</v>
      </c>
      <c r="V252" s="23">
        <v>220</v>
      </c>
      <c r="W252" s="27">
        <f t="shared" si="6"/>
        <v>0</v>
      </c>
      <c r="X252" s="23">
        <v>110</v>
      </c>
      <c r="Y252" s="23">
        <v>110</v>
      </c>
      <c r="Z252" s="23">
        <v>1</v>
      </c>
      <c r="AA252" s="27">
        <f t="shared" si="7"/>
        <v>110</v>
      </c>
    </row>
    <row r="253" spans="1:27" x14ac:dyDescent="0.25">
      <c r="A253" s="7">
        <v>252</v>
      </c>
      <c r="B253" s="1" t="s">
        <v>373</v>
      </c>
      <c r="C253" s="7" t="s">
        <v>10</v>
      </c>
      <c r="D253" s="7">
        <v>72</v>
      </c>
      <c r="E253" s="7" t="s">
        <v>85</v>
      </c>
      <c r="F253" s="7">
        <v>14</v>
      </c>
      <c r="G253" s="17" t="s">
        <v>12</v>
      </c>
      <c r="H253" s="7">
        <v>5</v>
      </c>
      <c r="I253" s="7" t="s">
        <v>23</v>
      </c>
      <c r="J253" s="7" t="s">
        <v>20</v>
      </c>
      <c r="K253" s="17">
        <v>0.5</v>
      </c>
      <c r="L253" s="15">
        <v>0.5</v>
      </c>
      <c r="M253" s="7" t="s">
        <v>23</v>
      </c>
      <c r="N253" s="7" t="s">
        <v>23</v>
      </c>
      <c r="O253" s="7" t="s">
        <v>57</v>
      </c>
      <c r="P253" s="7" t="s">
        <v>20</v>
      </c>
      <c r="Q253" s="7" t="s">
        <v>31</v>
      </c>
      <c r="R253" s="23">
        <v>0</v>
      </c>
      <c r="S253" s="23" t="s">
        <v>15</v>
      </c>
      <c r="T253" s="23" t="s">
        <v>15</v>
      </c>
      <c r="U253" s="23" t="s">
        <v>15</v>
      </c>
      <c r="V253" s="23">
        <v>160</v>
      </c>
      <c r="W253" s="27">
        <f t="shared" si="6"/>
        <v>0</v>
      </c>
      <c r="X253" s="23">
        <v>80</v>
      </c>
      <c r="Y253" s="23">
        <v>80</v>
      </c>
      <c r="Z253" s="23">
        <v>1</v>
      </c>
      <c r="AA253" s="27">
        <f t="shared" si="7"/>
        <v>160</v>
      </c>
    </row>
    <row r="254" spans="1:27" x14ac:dyDescent="0.25">
      <c r="A254" s="7">
        <v>253</v>
      </c>
      <c r="B254" s="1" t="s">
        <v>374</v>
      </c>
      <c r="C254" s="7" t="s">
        <v>11</v>
      </c>
      <c r="D254" s="7">
        <v>56</v>
      </c>
      <c r="E254" s="7" t="s">
        <v>85</v>
      </c>
      <c r="F254" s="7">
        <v>14</v>
      </c>
      <c r="G254" s="17">
        <v>8</v>
      </c>
      <c r="H254" s="7">
        <v>0</v>
      </c>
      <c r="I254" s="7" t="s">
        <v>15</v>
      </c>
      <c r="J254" s="7" t="s">
        <v>20</v>
      </c>
      <c r="K254" s="17">
        <v>1</v>
      </c>
      <c r="L254" s="15">
        <v>1</v>
      </c>
      <c r="M254" s="7" t="s">
        <v>23</v>
      </c>
      <c r="N254" s="7" t="s">
        <v>23</v>
      </c>
      <c r="O254" s="7" t="s">
        <v>509</v>
      </c>
      <c r="P254" s="7" t="s">
        <v>23</v>
      </c>
      <c r="Q254" s="7" t="s">
        <v>57</v>
      </c>
      <c r="R254" s="23">
        <v>0</v>
      </c>
      <c r="S254" s="23" t="s">
        <v>15</v>
      </c>
      <c r="T254" s="23" t="s">
        <v>15</v>
      </c>
      <c r="U254" s="23" t="s">
        <v>15</v>
      </c>
      <c r="V254" s="23">
        <v>300</v>
      </c>
      <c r="W254" s="27">
        <f t="shared" si="6"/>
        <v>0</v>
      </c>
      <c r="X254" s="23">
        <v>150</v>
      </c>
      <c r="Y254" s="23">
        <v>150</v>
      </c>
      <c r="Z254" s="23">
        <v>1</v>
      </c>
      <c r="AA254" s="27">
        <f t="shared" si="7"/>
        <v>150</v>
      </c>
    </row>
    <row r="255" spans="1:27" x14ac:dyDescent="0.25">
      <c r="A255" s="7">
        <v>254</v>
      </c>
      <c r="B255" s="1" t="s">
        <v>375</v>
      </c>
      <c r="C255" s="7" t="s">
        <v>10</v>
      </c>
      <c r="D255" s="7">
        <v>78</v>
      </c>
      <c r="E255" s="7" t="s">
        <v>85</v>
      </c>
      <c r="F255" s="7">
        <v>12</v>
      </c>
      <c r="G255" s="15">
        <v>8</v>
      </c>
      <c r="H255" s="7">
        <v>5</v>
      </c>
      <c r="I255" s="7" t="s">
        <v>13</v>
      </c>
      <c r="J255" s="7" t="s">
        <v>20</v>
      </c>
      <c r="K255" s="17">
        <v>1</v>
      </c>
      <c r="L255" s="15">
        <v>1</v>
      </c>
      <c r="M255" s="7" t="s">
        <v>23</v>
      </c>
      <c r="N255" s="7" t="s">
        <v>23</v>
      </c>
      <c r="O255" s="7" t="s">
        <v>59</v>
      </c>
      <c r="P255" s="7" t="s">
        <v>20</v>
      </c>
      <c r="Q255" s="7" t="s">
        <v>31</v>
      </c>
      <c r="R255" s="23">
        <v>0</v>
      </c>
      <c r="S255" s="23" t="s">
        <v>15</v>
      </c>
      <c r="T255" s="23" t="s">
        <v>15</v>
      </c>
      <c r="U255" s="23" t="s">
        <v>15</v>
      </c>
      <c r="V255" s="23">
        <v>220</v>
      </c>
      <c r="W255" s="27">
        <f t="shared" si="6"/>
        <v>0</v>
      </c>
      <c r="X255" s="23">
        <v>110</v>
      </c>
      <c r="Y255" s="23">
        <v>110</v>
      </c>
      <c r="Z255" s="23">
        <v>1</v>
      </c>
      <c r="AA255" s="27">
        <f t="shared" si="7"/>
        <v>110</v>
      </c>
    </row>
    <row r="256" spans="1:27" x14ac:dyDescent="0.25">
      <c r="A256" s="7">
        <v>255</v>
      </c>
      <c r="B256" s="1" t="s">
        <v>376</v>
      </c>
      <c r="C256" s="7" t="s">
        <v>10</v>
      </c>
      <c r="D256" s="7">
        <v>81</v>
      </c>
      <c r="E256" s="7" t="s">
        <v>85</v>
      </c>
      <c r="F256" s="7">
        <v>19</v>
      </c>
      <c r="G256" s="15">
        <v>4</v>
      </c>
      <c r="H256" s="7">
        <v>3</v>
      </c>
      <c r="I256" s="7" t="s">
        <v>14</v>
      </c>
      <c r="J256" s="7" t="s">
        <v>20</v>
      </c>
      <c r="K256" s="17">
        <v>2</v>
      </c>
      <c r="L256" s="15">
        <v>1</v>
      </c>
      <c r="M256" s="7" t="s">
        <v>23</v>
      </c>
      <c r="N256" s="7" t="s">
        <v>23</v>
      </c>
      <c r="O256" s="7" t="s">
        <v>87</v>
      </c>
      <c r="P256" s="7" t="s">
        <v>23</v>
      </c>
      <c r="Q256" s="7" t="s">
        <v>57</v>
      </c>
      <c r="R256" s="23">
        <v>2000</v>
      </c>
      <c r="S256" s="23" t="s">
        <v>14</v>
      </c>
      <c r="T256" s="23">
        <v>2000</v>
      </c>
      <c r="U256" s="23">
        <v>6</v>
      </c>
      <c r="V256" s="23">
        <v>600</v>
      </c>
      <c r="W256" s="27">
        <f t="shared" si="6"/>
        <v>363.63636363636363</v>
      </c>
      <c r="X256" s="23">
        <v>300</v>
      </c>
      <c r="Y256" s="23">
        <v>660</v>
      </c>
      <c r="Z256" s="23">
        <v>0.45454545454545453</v>
      </c>
      <c r="AA256" s="27">
        <f t="shared" si="7"/>
        <v>660</v>
      </c>
    </row>
    <row r="257" spans="1:27" x14ac:dyDescent="0.25">
      <c r="A257" s="7">
        <v>256</v>
      </c>
      <c r="B257" s="1" t="s">
        <v>377</v>
      </c>
      <c r="C257" s="7" t="s">
        <v>10</v>
      </c>
      <c r="D257" s="7">
        <v>57</v>
      </c>
      <c r="E257" s="7" t="s">
        <v>85</v>
      </c>
      <c r="F257" s="7">
        <v>19</v>
      </c>
      <c r="G257" s="15">
        <v>8</v>
      </c>
      <c r="H257" s="7">
        <v>4</v>
      </c>
      <c r="I257" s="7" t="s">
        <v>13</v>
      </c>
      <c r="J257" s="7" t="s">
        <v>13</v>
      </c>
      <c r="K257" s="17">
        <v>1</v>
      </c>
      <c r="L257" s="15">
        <v>1</v>
      </c>
      <c r="M257" s="7" t="s">
        <v>23</v>
      </c>
      <c r="N257" s="7" t="s">
        <v>23</v>
      </c>
      <c r="O257" s="7" t="s">
        <v>59</v>
      </c>
      <c r="P257" s="7" t="s">
        <v>23</v>
      </c>
      <c r="Q257" s="7" t="s">
        <v>57</v>
      </c>
      <c r="R257" s="23">
        <v>200</v>
      </c>
      <c r="S257" s="23" t="s">
        <v>14</v>
      </c>
      <c r="T257" s="23">
        <v>200</v>
      </c>
      <c r="U257" s="23" t="s">
        <v>75</v>
      </c>
      <c r="V257" s="23">
        <v>400</v>
      </c>
      <c r="W257" s="27">
        <f t="shared" si="6"/>
        <v>36.363636363636367</v>
      </c>
      <c r="X257" s="23">
        <v>200</v>
      </c>
      <c r="Y257" s="23">
        <v>236</v>
      </c>
      <c r="Z257" s="23">
        <v>0.84745762711864403</v>
      </c>
      <c r="AA257" s="27">
        <f t="shared" si="7"/>
        <v>236</v>
      </c>
    </row>
    <row r="258" spans="1:27" x14ac:dyDescent="0.25">
      <c r="A258" s="7">
        <v>257</v>
      </c>
      <c r="B258" s="1" t="s">
        <v>378</v>
      </c>
      <c r="C258" s="7" t="s">
        <v>10</v>
      </c>
      <c r="D258" s="7">
        <v>81</v>
      </c>
      <c r="E258" s="7" t="s">
        <v>85</v>
      </c>
      <c r="F258" s="7">
        <v>19</v>
      </c>
      <c r="G258" s="15">
        <v>4</v>
      </c>
      <c r="H258" s="7">
        <v>3</v>
      </c>
      <c r="I258" s="7" t="s">
        <v>13</v>
      </c>
      <c r="J258" s="7" t="s">
        <v>13</v>
      </c>
      <c r="K258" s="17">
        <v>3</v>
      </c>
      <c r="L258" s="15">
        <v>1</v>
      </c>
      <c r="M258" s="7" t="s">
        <v>23</v>
      </c>
      <c r="N258" s="7" t="s">
        <v>23</v>
      </c>
      <c r="O258" s="7" t="s">
        <v>59</v>
      </c>
      <c r="P258" s="7" t="s">
        <v>23</v>
      </c>
      <c r="Q258" s="7" t="s">
        <v>57</v>
      </c>
      <c r="R258" s="23">
        <v>400</v>
      </c>
      <c r="S258" s="23" t="s">
        <v>14</v>
      </c>
      <c r="T258" s="23">
        <v>400</v>
      </c>
      <c r="U258" s="23" t="s">
        <v>75</v>
      </c>
      <c r="V258" s="23">
        <v>400</v>
      </c>
      <c r="W258" s="27">
        <f t="shared" si="6"/>
        <v>72.727272727272734</v>
      </c>
      <c r="X258" s="23">
        <v>200</v>
      </c>
      <c r="Y258" s="23">
        <v>272</v>
      </c>
      <c r="Z258" s="23">
        <v>0.73529411764705888</v>
      </c>
      <c r="AA258" s="27">
        <f t="shared" si="7"/>
        <v>272</v>
      </c>
    </row>
    <row r="259" spans="1:27" x14ac:dyDescent="0.25">
      <c r="A259" s="7">
        <v>258</v>
      </c>
      <c r="B259" s="1" t="s">
        <v>379</v>
      </c>
      <c r="C259" s="7" t="s">
        <v>10</v>
      </c>
      <c r="D259" s="7"/>
      <c r="E259" s="7" t="s">
        <v>85</v>
      </c>
      <c r="F259" s="7">
        <v>14</v>
      </c>
      <c r="G259" s="15">
        <v>8</v>
      </c>
      <c r="H259" s="7">
        <v>4</v>
      </c>
      <c r="I259" s="7" t="s">
        <v>14</v>
      </c>
      <c r="J259" s="7" t="s">
        <v>13</v>
      </c>
      <c r="K259" s="17">
        <v>2</v>
      </c>
      <c r="L259" s="15">
        <v>1</v>
      </c>
      <c r="M259" s="7" t="s">
        <v>23</v>
      </c>
      <c r="N259" s="7" t="s">
        <v>23</v>
      </c>
      <c r="O259" s="7" t="s">
        <v>63</v>
      </c>
      <c r="P259" s="7" t="s">
        <v>20</v>
      </c>
      <c r="Q259" s="7" t="s">
        <v>31</v>
      </c>
      <c r="R259" s="23">
        <v>400</v>
      </c>
      <c r="S259" s="23" t="s">
        <v>14</v>
      </c>
      <c r="T259" s="23">
        <v>400</v>
      </c>
      <c r="U259" s="23">
        <v>6</v>
      </c>
      <c r="V259" s="23">
        <v>200</v>
      </c>
      <c r="W259" s="27">
        <f t="shared" ref="W259:W273" si="8">R259/5.5</f>
        <v>72.727272727272734</v>
      </c>
      <c r="X259" s="23">
        <v>100</v>
      </c>
      <c r="Y259" s="23">
        <v>172</v>
      </c>
      <c r="Z259" s="23">
        <v>0.58139534883720934</v>
      </c>
      <c r="AA259" s="27">
        <f t="shared" ref="AA259:AA272" si="9">Y259/L259</f>
        <v>172</v>
      </c>
    </row>
    <row r="260" spans="1:27" x14ac:dyDescent="0.25">
      <c r="A260" s="7">
        <v>259</v>
      </c>
      <c r="B260" s="1" t="s">
        <v>380</v>
      </c>
      <c r="C260" s="7" t="s">
        <v>10</v>
      </c>
      <c r="D260" s="7"/>
      <c r="E260" s="7" t="s">
        <v>85</v>
      </c>
      <c r="F260" s="7">
        <v>18</v>
      </c>
      <c r="G260" s="15">
        <v>8</v>
      </c>
      <c r="H260" s="7">
        <v>2</v>
      </c>
      <c r="I260" s="7" t="s">
        <v>15</v>
      </c>
      <c r="J260" s="7" t="s">
        <v>13</v>
      </c>
      <c r="K260" s="17">
        <v>2.5</v>
      </c>
      <c r="L260" s="15">
        <v>1.5</v>
      </c>
      <c r="M260" s="7" t="s">
        <v>23</v>
      </c>
      <c r="N260" s="7" t="s">
        <v>23</v>
      </c>
      <c r="O260" s="7" t="s">
        <v>57</v>
      </c>
      <c r="P260" s="7" t="s">
        <v>20</v>
      </c>
      <c r="Q260" s="7" t="s">
        <v>31</v>
      </c>
      <c r="R260" s="23">
        <v>300</v>
      </c>
      <c r="S260" s="23" t="s">
        <v>14</v>
      </c>
      <c r="T260" s="23">
        <v>300</v>
      </c>
      <c r="U260" s="23">
        <v>6</v>
      </c>
      <c r="V260" s="23">
        <v>0</v>
      </c>
      <c r="W260" s="27">
        <f t="shared" si="8"/>
        <v>54.545454545454547</v>
      </c>
      <c r="X260" s="23">
        <v>0</v>
      </c>
      <c r="Y260" s="23">
        <v>54</v>
      </c>
      <c r="Z260" s="23">
        <v>0</v>
      </c>
      <c r="AA260" s="27">
        <f t="shared" si="9"/>
        <v>36</v>
      </c>
    </row>
    <row r="261" spans="1:27" x14ac:dyDescent="0.25">
      <c r="A261" s="7">
        <v>260</v>
      </c>
      <c r="B261" s="1" t="s">
        <v>381</v>
      </c>
      <c r="C261" s="7" t="s">
        <v>10</v>
      </c>
      <c r="D261" s="7">
        <v>58</v>
      </c>
      <c r="E261" s="7" t="s">
        <v>85</v>
      </c>
      <c r="F261" s="7">
        <v>19</v>
      </c>
      <c r="G261" s="15">
        <v>4</v>
      </c>
      <c r="H261" s="7">
        <v>7</v>
      </c>
      <c r="I261" s="7" t="s">
        <v>15</v>
      </c>
      <c r="J261" s="7" t="s">
        <v>13</v>
      </c>
      <c r="K261" s="17">
        <v>2</v>
      </c>
      <c r="L261" s="15">
        <v>3</v>
      </c>
      <c r="M261" s="7" t="s">
        <v>23</v>
      </c>
      <c r="N261" s="7" t="s">
        <v>23</v>
      </c>
      <c r="O261" s="7" t="s">
        <v>61</v>
      </c>
      <c r="P261" s="7" t="s">
        <v>23</v>
      </c>
      <c r="Q261" s="7" t="s">
        <v>57</v>
      </c>
      <c r="R261" s="23">
        <v>200</v>
      </c>
      <c r="S261" s="23" t="s">
        <v>14</v>
      </c>
      <c r="T261" s="23">
        <v>200</v>
      </c>
      <c r="U261" s="23" t="s">
        <v>75</v>
      </c>
      <c r="V261" s="23">
        <v>500</v>
      </c>
      <c r="W261" s="27">
        <f t="shared" si="8"/>
        <v>36.363636363636367</v>
      </c>
      <c r="X261" s="23">
        <v>250</v>
      </c>
      <c r="Y261" s="23">
        <v>286</v>
      </c>
      <c r="Z261" s="23">
        <v>0.87412587412587417</v>
      </c>
      <c r="AA261" s="27">
        <f t="shared" si="9"/>
        <v>95.333333333333329</v>
      </c>
    </row>
    <row r="262" spans="1:27" x14ac:dyDescent="0.25">
      <c r="A262" s="7">
        <v>261</v>
      </c>
      <c r="B262" s="1" t="s">
        <v>382</v>
      </c>
      <c r="C262" s="7" t="s">
        <v>10</v>
      </c>
      <c r="D262" s="7">
        <v>57</v>
      </c>
      <c r="E262" s="7" t="s">
        <v>85</v>
      </c>
      <c r="F262" s="7">
        <v>14</v>
      </c>
      <c r="G262" s="15">
        <v>8</v>
      </c>
      <c r="H262" s="7">
        <v>4</v>
      </c>
      <c r="I262" s="7" t="s">
        <v>14</v>
      </c>
      <c r="J262" s="7" t="s">
        <v>13</v>
      </c>
      <c r="K262" s="17">
        <v>1</v>
      </c>
      <c r="L262" s="15">
        <v>0.5</v>
      </c>
      <c r="M262" s="7" t="s">
        <v>23</v>
      </c>
      <c r="N262" s="7" t="s">
        <v>23</v>
      </c>
      <c r="O262" s="7" t="s">
        <v>59</v>
      </c>
      <c r="P262" s="7" t="s">
        <v>20</v>
      </c>
      <c r="Q262" s="7" t="s">
        <v>31</v>
      </c>
      <c r="R262" s="23">
        <v>0</v>
      </c>
      <c r="S262" s="23" t="s">
        <v>15</v>
      </c>
      <c r="T262" s="23" t="s">
        <v>15</v>
      </c>
      <c r="U262" s="23" t="s">
        <v>15</v>
      </c>
      <c r="V262" s="23">
        <v>140</v>
      </c>
      <c r="W262" s="27">
        <f t="shared" si="8"/>
        <v>0</v>
      </c>
      <c r="X262" s="23">
        <v>70</v>
      </c>
      <c r="Y262" s="23">
        <v>70</v>
      </c>
      <c r="Z262" s="23">
        <v>1</v>
      </c>
      <c r="AA262" s="27">
        <f t="shared" si="9"/>
        <v>140</v>
      </c>
    </row>
    <row r="263" spans="1:27" x14ac:dyDescent="0.25">
      <c r="A263" s="7">
        <v>262</v>
      </c>
      <c r="B263" s="1" t="s">
        <v>383</v>
      </c>
      <c r="C263" s="7" t="s">
        <v>10</v>
      </c>
      <c r="D263" s="7">
        <v>63</v>
      </c>
      <c r="E263" s="7" t="s">
        <v>85</v>
      </c>
      <c r="F263" s="7">
        <v>14</v>
      </c>
      <c r="G263" s="15">
        <v>4</v>
      </c>
      <c r="H263" s="7">
        <v>2</v>
      </c>
      <c r="I263" s="7" t="s">
        <v>15</v>
      </c>
      <c r="J263" s="7" t="s">
        <v>13</v>
      </c>
      <c r="K263" s="17">
        <v>1</v>
      </c>
      <c r="L263" s="15">
        <v>0.5</v>
      </c>
      <c r="M263" s="7" t="s">
        <v>23</v>
      </c>
      <c r="N263" s="7" t="s">
        <v>23</v>
      </c>
      <c r="O263" s="7" t="s">
        <v>57</v>
      </c>
      <c r="P263" s="7" t="s">
        <v>23</v>
      </c>
      <c r="Q263" s="7" t="s">
        <v>57</v>
      </c>
      <c r="R263" s="23">
        <v>0</v>
      </c>
      <c r="S263" s="23" t="s">
        <v>15</v>
      </c>
      <c r="T263" s="23" t="s">
        <v>15</v>
      </c>
      <c r="U263" s="23" t="s">
        <v>15</v>
      </c>
      <c r="V263" s="23">
        <v>150</v>
      </c>
      <c r="W263" s="27">
        <f t="shared" si="8"/>
        <v>0</v>
      </c>
      <c r="X263" s="23">
        <v>75</v>
      </c>
      <c r="Y263" s="23">
        <v>75</v>
      </c>
      <c r="Z263" s="23">
        <v>1</v>
      </c>
      <c r="AA263" s="27">
        <f t="shared" si="9"/>
        <v>150</v>
      </c>
    </row>
    <row r="264" spans="1:27" x14ac:dyDescent="0.25">
      <c r="A264" s="7">
        <v>263</v>
      </c>
      <c r="B264" s="1" t="s">
        <v>384</v>
      </c>
      <c r="C264" s="7" t="s">
        <v>10</v>
      </c>
      <c r="D264" s="7">
        <v>76</v>
      </c>
      <c r="E264" s="7" t="s">
        <v>85</v>
      </c>
      <c r="F264" s="7">
        <v>11</v>
      </c>
      <c r="G264" s="15">
        <v>8</v>
      </c>
      <c r="H264" s="7">
        <v>4</v>
      </c>
      <c r="I264" s="7" t="s">
        <v>14</v>
      </c>
      <c r="J264" s="7" t="s">
        <v>13</v>
      </c>
      <c r="K264" s="17">
        <v>3</v>
      </c>
      <c r="L264" s="15">
        <v>1.5</v>
      </c>
      <c r="M264" s="7" t="s">
        <v>23</v>
      </c>
      <c r="N264" s="7" t="s">
        <v>23</v>
      </c>
      <c r="O264" s="7" t="s">
        <v>87</v>
      </c>
      <c r="P264" s="7" t="s">
        <v>23</v>
      </c>
      <c r="Q264" s="7" t="s">
        <v>57</v>
      </c>
      <c r="R264" s="23">
        <v>100</v>
      </c>
      <c r="S264" s="23" t="s">
        <v>14</v>
      </c>
      <c r="T264" s="23">
        <v>100</v>
      </c>
      <c r="U264" s="23" t="s">
        <v>75</v>
      </c>
      <c r="V264" s="23">
        <v>1000</v>
      </c>
      <c r="W264" s="27">
        <f t="shared" si="8"/>
        <v>18.181818181818183</v>
      </c>
      <c r="X264" s="23">
        <v>500</v>
      </c>
      <c r="Y264" s="23">
        <v>518</v>
      </c>
      <c r="Z264" s="23">
        <v>0.96525096525096521</v>
      </c>
      <c r="AA264" s="27">
        <f t="shared" si="9"/>
        <v>345.33333333333331</v>
      </c>
    </row>
    <row r="265" spans="1:27" x14ac:dyDescent="0.25">
      <c r="A265" s="7">
        <v>264</v>
      </c>
      <c r="B265" s="1" t="s">
        <v>385</v>
      </c>
      <c r="C265" s="7" t="s">
        <v>10</v>
      </c>
      <c r="D265" s="7">
        <v>67</v>
      </c>
      <c r="E265" s="7" t="s">
        <v>85</v>
      </c>
      <c r="F265" s="7">
        <v>14</v>
      </c>
      <c r="G265" s="34">
        <v>8</v>
      </c>
      <c r="H265" s="7">
        <v>3</v>
      </c>
      <c r="I265" s="7" t="s">
        <v>23</v>
      </c>
      <c r="J265" s="7" t="s">
        <v>13</v>
      </c>
      <c r="K265" s="17">
        <v>1</v>
      </c>
      <c r="L265" s="15">
        <v>0.5</v>
      </c>
      <c r="M265" s="7" t="s">
        <v>23</v>
      </c>
      <c r="N265" s="7" t="s">
        <v>23</v>
      </c>
      <c r="O265" s="7" t="s">
        <v>59</v>
      </c>
      <c r="P265" s="7" t="s">
        <v>20</v>
      </c>
      <c r="Q265" s="7" t="s">
        <v>31</v>
      </c>
      <c r="R265" s="23">
        <v>0</v>
      </c>
      <c r="S265" s="23" t="s">
        <v>15</v>
      </c>
      <c r="T265" s="23" t="s">
        <v>15</v>
      </c>
      <c r="U265" s="23" t="s">
        <v>15</v>
      </c>
      <c r="V265" s="23">
        <v>200</v>
      </c>
      <c r="W265" s="27">
        <f t="shared" si="8"/>
        <v>0</v>
      </c>
      <c r="X265" s="23">
        <v>100</v>
      </c>
      <c r="Y265" s="23">
        <v>100</v>
      </c>
      <c r="Z265" s="23">
        <v>1</v>
      </c>
      <c r="AA265" s="27">
        <f t="shared" si="9"/>
        <v>200</v>
      </c>
    </row>
    <row r="266" spans="1:27" x14ac:dyDescent="0.25">
      <c r="A266" s="7">
        <v>265</v>
      </c>
      <c r="B266" s="1" t="s">
        <v>386</v>
      </c>
      <c r="C266" s="7" t="s">
        <v>10</v>
      </c>
      <c r="D266" s="7">
        <v>69</v>
      </c>
      <c r="E266" s="7" t="s">
        <v>85</v>
      </c>
      <c r="F266" s="7"/>
      <c r="G266" s="15">
        <v>8</v>
      </c>
      <c r="H266" s="7">
        <v>4</v>
      </c>
      <c r="I266" s="7" t="s">
        <v>23</v>
      </c>
      <c r="J266" s="7" t="s">
        <v>14</v>
      </c>
      <c r="K266" s="17">
        <v>1.5</v>
      </c>
      <c r="L266" s="15">
        <v>1</v>
      </c>
      <c r="M266" s="7" t="s">
        <v>23</v>
      </c>
      <c r="N266" s="7" t="s">
        <v>23</v>
      </c>
      <c r="O266" s="7" t="s">
        <v>61</v>
      </c>
      <c r="P266" s="7" t="s">
        <v>20</v>
      </c>
      <c r="Q266" s="7" t="s">
        <v>31</v>
      </c>
      <c r="R266" s="23">
        <v>0</v>
      </c>
      <c r="S266" s="23" t="s">
        <v>13</v>
      </c>
      <c r="T266" s="23" t="s">
        <v>15</v>
      </c>
      <c r="U266" s="23" t="s">
        <v>15</v>
      </c>
      <c r="V266" s="23">
        <v>300</v>
      </c>
      <c r="W266" s="27">
        <f t="shared" si="8"/>
        <v>0</v>
      </c>
      <c r="X266" s="23">
        <v>150</v>
      </c>
      <c r="Y266" s="23">
        <v>150</v>
      </c>
      <c r="Z266" s="23">
        <v>1</v>
      </c>
      <c r="AA266" s="27">
        <f t="shared" si="9"/>
        <v>150</v>
      </c>
    </row>
    <row r="267" spans="1:27" x14ac:dyDescent="0.25">
      <c r="A267" s="7">
        <v>266</v>
      </c>
      <c r="B267" s="1" t="s">
        <v>387</v>
      </c>
      <c r="C267" s="7" t="s">
        <v>10</v>
      </c>
      <c r="D267" s="7">
        <v>45</v>
      </c>
      <c r="E267" s="7" t="s">
        <v>85</v>
      </c>
      <c r="F267" s="7">
        <v>14</v>
      </c>
      <c r="G267" s="15">
        <v>8</v>
      </c>
      <c r="H267" s="7">
        <v>4</v>
      </c>
      <c r="I267" s="7" t="s">
        <v>23</v>
      </c>
      <c r="J267" s="7" t="s">
        <v>20</v>
      </c>
      <c r="K267" s="17">
        <v>2</v>
      </c>
      <c r="L267" s="15">
        <v>1</v>
      </c>
      <c r="M267" s="7" t="s">
        <v>23</v>
      </c>
      <c r="N267" s="7" t="s">
        <v>23</v>
      </c>
      <c r="O267" s="7" t="s">
        <v>61</v>
      </c>
      <c r="P267" s="7" t="s">
        <v>20</v>
      </c>
      <c r="Q267" s="7" t="s">
        <v>31</v>
      </c>
      <c r="R267" s="23">
        <v>0</v>
      </c>
      <c r="S267" s="23" t="s">
        <v>13</v>
      </c>
      <c r="T267" s="23" t="s">
        <v>15</v>
      </c>
      <c r="U267" s="23" t="s">
        <v>15</v>
      </c>
      <c r="V267" s="23">
        <v>240</v>
      </c>
      <c r="W267" s="27">
        <f t="shared" si="8"/>
        <v>0</v>
      </c>
      <c r="X267" s="23">
        <v>120</v>
      </c>
      <c r="Y267" s="23">
        <v>120</v>
      </c>
      <c r="Z267" s="23">
        <v>1</v>
      </c>
      <c r="AA267" s="27">
        <f t="shared" si="9"/>
        <v>120</v>
      </c>
    </row>
    <row r="268" spans="1:27" x14ac:dyDescent="0.25">
      <c r="A268" s="7">
        <v>267</v>
      </c>
      <c r="B268" s="1" t="s">
        <v>388</v>
      </c>
      <c r="C268" s="7" t="s">
        <v>10</v>
      </c>
      <c r="D268" s="7">
        <v>59</v>
      </c>
      <c r="E268" s="7" t="s">
        <v>85</v>
      </c>
      <c r="F268" s="7">
        <v>19</v>
      </c>
      <c r="G268" s="15">
        <v>4</v>
      </c>
      <c r="H268" s="7">
        <v>5</v>
      </c>
      <c r="I268" s="7" t="s">
        <v>23</v>
      </c>
      <c r="J268" s="7" t="s">
        <v>20</v>
      </c>
      <c r="K268" s="17">
        <v>2.5</v>
      </c>
      <c r="L268" s="15">
        <v>1.5</v>
      </c>
      <c r="M268" s="7" t="s">
        <v>23</v>
      </c>
      <c r="N268" s="7" t="s">
        <v>23</v>
      </c>
      <c r="O268" s="7" t="s">
        <v>62</v>
      </c>
      <c r="P268" s="7" t="s">
        <v>20</v>
      </c>
      <c r="Q268" s="7" t="s">
        <v>31</v>
      </c>
      <c r="R268" s="23">
        <v>0</v>
      </c>
      <c r="S268" s="23" t="s">
        <v>13</v>
      </c>
      <c r="T268" s="23" t="s">
        <v>15</v>
      </c>
      <c r="U268" s="23">
        <v>8</v>
      </c>
      <c r="V268" s="23">
        <v>240</v>
      </c>
      <c r="W268" s="27">
        <f t="shared" si="8"/>
        <v>0</v>
      </c>
      <c r="X268" s="23">
        <v>120</v>
      </c>
      <c r="Y268" s="23">
        <v>120</v>
      </c>
      <c r="Z268" s="23">
        <v>1</v>
      </c>
      <c r="AA268" s="27">
        <f t="shared" si="9"/>
        <v>80</v>
      </c>
    </row>
    <row r="269" spans="1:27" x14ac:dyDescent="0.25">
      <c r="A269" s="7">
        <v>268</v>
      </c>
      <c r="B269" s="1" t="s">
        <v>389</v>
      </c>
      <c r="C269" s="7" t="s">
        <v>10</v>
      </c>
      <c r="D269" s="7">
        <v>46</v>
      </c>
      <c r="E269" s="7" t="s">
        <v>85</v>
      </c>
      <c r="F269" s="7">
        <v>15</v>
      </c>
      <c r="G269" s="15">
        <v>8</v>
      </c>
      <c r="H269" s="7">
        <v>5</v>
      </c>
      <c r="I269" s="7" t="s">
        <v>23</v>
      </c>
      <c r="J269" s="7" t="s">
        <v>20</v>
      </c>
      <c r="K269" s="17">
        <v>1.5</v>
      </c>
      <c r="L269" s="15">
        <v>1</v>
      </c>
      <c r="M269" s="7" t="s">
        <v>23</v>
      </c>
      <c r="N269" s="7" t="s">
        <v>23</v>
      </c>
      <c r="O269" s="7" t="s">
        <v>59</v>
      </c>
      <c r="P269" s="7" t="s">
        <v>23</v>
      </c>
      <c r="Q269" s="7" t="s">
        <v>57</v>
      </c>
      <c r="R269" s="23">
        <v>0</v>
      </c>
      <c r="S269" s="23" t="s">
        <v>13</v>
      </c>
      <c r="T269" s="23" t="s">
        <v>15</v>
      </c>
      <c r="U269" s="23" t="s">
        <v>15</v>
      </c>
      <c r="V269" s="23">
        <v>500</v>
      </c>
      <c r="W269" s="27">
        <f t="shared" si="8"/>
        <v>0</v>
      </c>
      <c r="X269" s="23">
        <v>250</v>
      </c>
      <c r="Y269" s="23">
        <v>250</v>
      </c>
      <c r="Z269" s="23">
        <v>1</v>
      </c>
      <c r="AA269" s="27">
        <f t="shared" si="9"/>
        <v>250</v>
      </c>
    </row>
    <row r="270" spans="1:27" x14ac:dyDescent="0.25">
      <c r="A270" s="7">
        <v>269</v>
      </c>
      <c r="B270" s="1" t="s">
        <v>390</v>
      </c>
      <c r="C270" s="7" t="s">
        <v>10</v>
      </c>
      <c r="D270" s="7">
        <v>46</v>
      </c>
      <c r="E270" s="7" t="s">
        <v>85</v>
      </c>
      <c r="F270" s="7"/>
      <c r="G270" s="15" t="s">
        <v>12</v>
      </c>
      <c r="H270" s="7">
        <v>4</v>
      </c>
      <c r="I270" s="7" t="s">
        <v>20</v>
      </c>
      <c r="J270" s="7" t="s">
        <v>20</v>
      </c>
      <c r="K270" s="17">
        <v>2</v>
      </c>
      <c r="L270" s="15">
        <v>1</v>
      </c>
      <c r="M270" s="7" t="s">
        <v>23</v>
      </c>
      <c r="N270" s="7" t="s">
        <v>23</v>
      </c>
      <c r="O270" s="7" t="s">
        <v>59</v>
      </c>
      <c r="P270" s="7" t="s">
        <v>23</v>
      </c>
      <c r="Q270" s="7" t="s">
        <v>57</v>
      </c>
      <c r="R270" s="23">
        <v>200</v>
      </c>
      <c r="S270" s="23" t="s">
        <v>14</v>
      </c>
      <c r="T270" s="23">
        <v>200</v>
      </c>
      <c r="U270" s="23">
        <v>8</v>
      </c>
      <c r="V270" s="23">
        <v>250</v>
      </c>
      <c r="W270" s="27">
        <f t="shared" si="8"/>
        <v>36.363636363636367</v>
      </c>
      <c r="X270" s="23">
        <v>125</v>
      </c>
      <c r="Y270" s="23">
        <v>161</v>
      </c>
      <c r="Z270" s="23">
        <v>0.77639751552795033</v>
      </c>
      <c r="AA270" s="27">
        <f t="shared" si="9"/>
        <v>161</v>
      </c>
    </row>
    <row r="271" spans="1:27" x14ac:dyDescent="0.25">
      <c r="A271" s="7">
        <v>270</v>
      </c>
      <c r="B271" s="1" t="s">
        <v>391</v>
      </c>
      <c r="C271" s="7" t="s">
        <v>10</v>
      </c>
      <c r="D271" s="7">
        <v>51</v>
      </c>
      <c r="E271" s="7" t="s">
        <v>85</v>
      </c>
      <c r="F271" s="7">
        <v>14</v>
      </c>
      <c r="G271" s="15">
        <v>4</v>
      </c>
      <c r="H271" s="7">
        <v>5</v>
      </c>
      <c r="I271" s="7" t="s">
        <v>23</v>
      </c>
      <c r="J271" s="7" t="s">
        <v>20</v>
      </c>
      <c r="K271" s="17">
        <v>1</v>
      </c>
      <c r="L271" s="15">
        <v>1</v>
      </c>
      <c r="M271" s="7" t="s">
        <v>23</v>
      </c>
      <c r="N271" s="7" t="s">
        <v>23</v>
      </c>
      <c r="O271" s="7" t="s">
        <v>61</v>
      </c>
      <c r="P271" s="7" t="s">
        <v>23</v>
      </c>
      <c r="Q271" s="7" t="s">
        <v>57</v>
      </c>
      <c r="R271" s="23">
        <v>60</v>
      </c>
      <c r="S271" s="23" t="s">
        <v>14</v>
      </c>
      <c r="T271" s="23">
        <v>60</v>
      </c>
      <c r="U271" s="23" t="s">
        <v>75</v>
      </c>
      <c r="V271" s="23">
        <v>200</v>
      </c>
      <c r="W271" s="27">
        <f t="shared" si="8"/>
        <v>10.909090909090908</v>
      </c>
      <c r="X271" s="23">
        <v>100</v>
      </c>
      <c r="Y271" s="23">
        <v>110.8</v>
      </c>
      <c r="Z271" s="23">
        <v>0.90252707581227443</v>
      </c>
      <c r="AA271" s="27">
        <f t="shared" si="9"/>
        <v>110.8</v>
      </c>
    </row>
    <row r="272" spans="1:27" x14ac:dyDescent="0.25">
      <c r="A272" s="7">
        <v>271</v>
      </c>
      <c r="B272" s="1" t="s">
        <v>392</v>
      </c>
      <c r="C272" s="7" t="s">
        <v>10</v>
      </c>
      <c r="D272" s="7"/>
      <c r="E272" s="7" t="s">
        <v>85</v>
      </c>
      <c r="F272" s="7">
        <v>14</v>
      </c>
      <c r="G272" s="15">
        <v>8</v>
      </c>
      <c r="H272" s="7">
        <v>7</v>
      </c>
      <c r="I272" s="7" t="s">
        <v>23</v>
      </c>
      <c r="J272" s="7" t="s">
        <v>20</v>
      </c>
      <c r="K272" s="17">
        <v>1</v>
      </c>
      <c r="L272" s="15">
        <v>1</v>
      </c>
      <c r="M272" s="7" t="s">
        <v>23</v>
      </c>
      <c r="N272" s="7" t="s">
        <v>23</v>
      </c>
      <c r="O272" s="7" t="s">
        <v>61</v>
      </c>
      <c r="P272" s="7" t="s">
        <v>23</v>
      </c>
      <c r="Q272" s="7" t="s">
        <v>57</v>
      </c>
      <c r="R272" s="23">
        <v>0</v>
      </c>
      <c r="S272" s="23" t="s">
        <v>13</v>
      </c>
      <c r="T272" s="23" t="s">
        <v>15</v>
      </c>
      <c r="U272" s="23" t="s">
        <v>75</v>
      </c>
      <c r="V272" s="23">
        <v>4</v>
      </c>
      <c r="W272" s="27">
        <f t="shared" si="8"/>
        <v>0</v>
      </c>
      <c r="X272" s="23">
        <v>2</v>
      </c>
      <c r="Y272" s="23">
        <v>2</v>
      </c>
      <c r="Z272" s="23">
        <v>1</v>
      </c>
      <c r="AA272" s="27">
        <f t="shared" si="9"/>
        <v>2</v>
      </c>
    </row>
    <row r="273" spans="1:27" x14ac:dyDescent="0.25">
      <c r="A273" s="7">
        <v>272</v>
      </c>
      <c r="B273" s="1" t="s">
        <v>393</v>
      </c>
      <c r="C273" s="7" t="s">
        <v>10</v>
      </c>
      <c r="D273" s="7">
        <v>0</v>
      </c>
      <c r="E273" s="7" t="s">
        <v>85</v>
      </c>
      <c r="F273" s="7">
        <v>14</v>
      </c>
      <c r="G273" s="15">
        <v>8</v>
      </c>
      <c r="H273" s="7">
        <v>6</v>
      </c>
      <c r="I273" s="7" t="s">
        <v>23</v>
      </c>
      <c r="J273" s="7" t="s">
        <v>20</v>
      </c>
      <c r="K273" s="17">
        <v>1</v>
      </c>
      <c r="L273" s="15">
        <v>1</v>
      </c>
      <c r="M273" s="7" t="s">
        <v>23</v>
      </c>
      <c r="N273" s="7" t="s">
        <v>23</v>
      </c>
      <c r="O273" s="7" t="s">
        <v>61</v>
      </c>
      <c r="P273" s="7" t="s">
        <v>23</v>
      </c>
      <c r="Q273" s="7" t="s">
        <v>57</v>
      </c>
      <c r="R273" s="23">
        <v>0</v>
      </c>
      <c r="S273" s="23" t="s">
        <v>15</v>
      </c>
      <c r="T273" s="23" t="s">
        <v>15</v>
      </c>
      <c r="U273" s="23" t="s">
        <v>15</v>
      </c>
      <c r="V273" s="23">
        <v>200</v>
      </c>
      <c r="W273" s="27">
        <f t="shared" si="8"/>
        <v>0</v>
      </c>
      <c r="X273" s="23">
        <v>100</v>
      </c>
      <c r="Y273" s="23">
        <v>100</v>
      </c>
      <c r="Z273" s="23">
        <v>1</v>
      </c>
      <c r="AA273" s="27">
        <f>Y273/L273</f>
        <v>100</v>
      </c>
    </row>
    <row r="275" spans="1:27" x14ac:dyDescent="0.25">
      <c r="K275" s="35"/>
      <c r="L275" s="35"/>
      <c r="R275" s="36"/>
      <c r="S275" s="37"/>
      <c r="T275" s="37"/>
      <c r="U275" s="37"/>
      <c r="V275" s="36"/>
      <c r="W275" s="36"/>
      <c r="X275" s="36"/>
      <c r="Y275" s="37"/>
      <c r="Z275" s="38"/>
      <c r="AA275" s="37"/>
    </row>
    <row r="276" spans="1:27" x14ac:dyDescent="0.25">
      <c r="R276" s="36"/>
      <c r="S276" s="37"/>
      <c r="T276" s="37"/>
      <c r="U276" s="37"/>
      <c r="V276" s="36"/>
      <c r="W276" s="36"/>
      <c r="X276" s="36"/>
      <c r="Y276" s="37"/>
      <c r="Z276" s="37"/>
      <c r="AA276" s="37"/>
    </row>
    <row r="278" spans="1:27" x14ac:dyDescent="0.25">
      <c r="Q278" s="39"/>
      <c r="R278" s="37"/>
      <c r="S278" s="39"/>
      <c r="T278" s="39"/>
      <c r="U278" s="39"/>
      <c r="V278" s="36"/>
      <c r="W278" s="39"/>
      <c r="X278" s="39"/>
      <c r="Y278" s="39"/>
    </row>
    <row r="279" spans="1:27" x14ac:dyDescent="0.25">
      <c r="Q279" s="39"/>
      <c r="R279" s="39"/>
      <c r="S279" s="39"/>
      <c r="T279" s="39"/>
      <c r="U279" s="39"/>
      <c r="V279" s="39"/>
      <c r="W279" s="39"/>
      <c r="X279" s="39"/>
      <c r="Y279" s="39"/>
    </row>
  </sheetData>
  <phoneticPr fontId="12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workbookViewId="0">
      <pane ySplit="1" topLeftCell="A74" activePane="bottomLeft" state="frozen"/>
      <selection pane="bottomLeft" activeCell="B2" sqref="B2:B116"/>
    </sheetView>
  </sheetViews>
  <sheetFormatPr defaultRowHeight="15" x14ac:dyDescent="0.25"/>
  <cols>
    <col min="2" max="2" width="20.7109375" customWidth="1"/>
  </cols>
  <sheetData>
    <row r="1" spans="1:15" ht="90" x14ac:dyDescent="0.25">
      <c r="B1" s="3" t="s">
        <v>89</v>
      </c>
      <c r="C1" s="3" t="s">
        <v>90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</row>
    <row r="2" spans="1:15" x14ac:dyDescent="0.25">
      <c r="A2" s="5">
        <v>1</v>
      </c>
      <c r="B2" s="1" t="s">
        <v>394</v>
      </c>
      <c r="C2" s="1" t="s">
        <v>0</v>
      </c>
      <c r="D2" s="1">
        <v>9000</v>
      </c>
      <c r="E2" s="1" t="s">
        <v>20</v>
      </c>
      <c r="F2" s="1" t="s">
        <v>20</v>
      </c>
      <c r="G2" s="1" t="s">
        <v>20</v>
      </c>
      <c r="H2" s="1" t="s">
        <v>20</v>
      </c>
      <c r="I2" s="1">
        <v>12</v>
      </c>
      <c r="J2" s="1">
        <v>4</v>
      </c>
      <c r="K2" s="1" t="s">
        <v>14</v>
      </c>
      <c r="L2" s="1" t="s">
        <v>21</v>
      </c>
      <c r="M2" s="1" t="s">
        <v>13</v>
      </c>
      <c r="N2" s="2">
        <v>40101</v>
      </c>
      <c r="O2" s="1" t="s">
        <v>22</v>
      </c>
    </row>
    <row r="3" spans="1:15" x14ac:dyDescent="0.25">
      <c r="A3" s="5">
        <v>2</v>
      </c>
      <c r="B3" s="1" t="s">
        <v>395</v>
      </c>
      <c r="C3" s="1" t="s">
        <v>0</v>
      </c>
      <c r="D3" s="1">
        <v>6000</v>
      </c>
      <c r="E3" s="1" t="s">
        <v>20</v>
      </c>
      <c r="F3" s="1" t="s">
        <v>23</v>
      </c>
      <c r="G3" s="1" t="s">
        <v>20</v>
      </c>
      <c r="H3" s="1" t="s">
        <v>20</v>
      </c>
      <c r="I3" s="1">
        <v>16</v>
      </c>
      <c r="J3" s="1"/>
      <c r="K3" s="1" t="s">
        <v>13</v>
      </c>
      <c r="L3" s="1" t="s">
        <v>15</v>
      </c>
      <c r="M3" s="1" t="s">
        <v>13</v>
      </c>
      <c r="N3" s="1"/>
      <c r="O3" s="1" t="s">
        <v>22</v>
      </c>
    </row>
    <row r="4" spans="1:15" x14ac:dyDescent="0.25">
      <c r="A4" s="5">
        <v>3</v>
      </c>
      <c r="B4" s="1" t="s">
        <v>396</v>
      </c>
      <c r="C4" s="1" t="s">
        <v>0</v>
      </c>
      <c r="D4" s="1">
        <v>6000</v>
      </c>
      <c r="E4" s="1" t="s">
        <v>20</v>
      </c>
      <c r="F4" s="1"/>
      <c r="G4" s="1" t="s">
        <v>20</v>
      </c>
      <c r="H4" s="1" t="s">
        <v>20</v>
      </c>
      <c r="I4" s="1">
        <v>10</v>
      </c>
      <c r="J4" s="1">
        <v>8</v>
      </c>
      <c r="K4" s="1"/>
      <c r="L4" s="1" t="s">
        <v>24</v>
      </c>
      <c r="M4" s="1" t="s">
        <v>20</v>
      </c>
      <c r="N4" s="2">
        <v>39859</v>
      </c>
      <c r="O4" s="1" t="s">
        <v>25</v>
      </c>
    </row>
    <row r="5" spans="1:15" x14ac:dyDescent="0.25">
      <c r="A5" s="5">
        <v>4</v>
      </c>
      <c r="B5" s="1" t="s">
        <v>397</v>
      </c>
      <c r="C5" s="1" t="s">
        <v>0</v>
      </c>
      <c r="D5" s="1">
        <v>4000</v>
      </c>
      <c r="E5" s="1" t="s">
        <v>20</v>
      </c>
      <c r="F5" s="1"/>
      <c r="G5" s="1" t="s">
        <v>20</v>
      </c>
      <c r="H5" s="1" t="s">
        <v>26</v>
      </c>
      <c r="I5" s="1">
        <v>5</v>
      </c>
      <c r="J5" s="1">
        <v>10</v>
      </c>
      <c r="K5" s="1"/>
      <c r="L5" s="1" t="s">
        <v>27</v>
      </c>
      <c r="M5" s="1" t="s">
        <v>28</v>
      </c>
      <c r="N5" s="1"/>
      <c r="O5" s="1" t="s">
        <v>29</v>
      </c>
    </row>
    <row r="6" spans="1:15" x14ac:dyDescent="0.25">
      <c r="A6" s="5">
        <v>5</v>
      </c>
      <c r="B6" s="1" t="s">
        <v>398</v>
      </c>
      <c r="C6" s="1" t="s">
        <v>0</v>
      </c>
      <c r="D6" s="1">
        <v>30000</v>
      </c>
      <c r="E6" s="1" t="s">
        <v>20</v>
      </c>
      <c r="F6" s="1" t="s">
        <v>20</v>
      </c>
      <c r="G6" s="1" t="s">
        <v>20</v>
      </c>
      <c r="H6" s="1" t="s">
        <v>30</v>
      </c>
      <c r="I6" s="1">
        <v>29</v>
      </c>
      <c r="J6" s="1">
        <v>29</v>
      </c>
      <c r="K6" s="1"/>
      <c r="L6" s="1" t="s">
        <v>31</v>
      </c>
      <c r="M6" s="1"/>
      <c r="N6" s="1" t="s">
        <v>32</v>
      </c>
      <c r="O6" s="1" t="s">
        <v>33</v>
      </c>
    </row>
    <row r="7" spans="1:15" x14ac:dyDescent="0.25">
      <c r="A7" s="5">
        <v>6</v>
      </c>
      <c r="B7" s="1" t="s">
        <v>399</v>
      </c>
      <c r="C7" s="1" t="s">
        <v>0</v>
      </c>
      <c r="D7" s="1">
        <v>2000</v>
      </c>
      <c r="E7" s="1"/>
      <c r="F7" s="1" t="s">
        <v>20</v>
      </c>
      <c r="G7" s="1" t="s">
        <v>20</v>
      </c>
      <c r="H7" s="1" t="s">
        <v>30</v>
      </c>
      <c r="I7" s="1">
        <v>10</v>
      </c>
      <c r="J7" s="1">
        <v>10</v>
      </c>
      <c r="K7" s="1"/>
      <c r="L7" s="1" t="s">
        <v>27</v>
      </c>
      <c r="M7" s="1"/>
      <c r="N7" s="1" t="s">
        <v>32</v>
      </c>
      <c r="O7" s="1" t="s">
        <v>33</v>
      </c>
    </row>
    <row r="8" spans="1:15" x14ac:dyDescent="0.25">
      <c r="A8" s="5">
        <v>7</v>
      </c>
      <c r="B8" s="1" t="s">
        <v>400</v>
      </c>
      <c r="C8" s="1" t="s">
        <v>0</v>
      </c>
      <c r="D8" s="1">
        <v>5000</v>
      </c>
      <c r="E8" s="1" t="s">
        <v>20</v>
      </c>
      <c r="F8" s="1" t="s">
        <v>23</v>
      </c>
      <c r="G8" s="1" t="s">
        <v>20</v>
      </c>
      <c r="H8" s="1" t="s">
        <v>20</v>
      </c>
      <c r="I8" s="1">
        <v>21</v>
      </c>
      <c r="J8" s="1">
        <v>16</v>
      </c>
      <c r="K8" s="1"/>
      <c r="L8" s="1" t="s">
        <v>24</v>
      </c>
      <c r="M8" s="1"/>
      <c r="N8" s="1" t="s">
        <v>32</v>
      </c>
      <c r="O8" s="1" t="s">
        <v>29</v>
      </c>
    </row>
    <row r="9" spans="1:15" x14ac:dyDescent="0.25">
      <c r="A9" s="5">
        <v>8</v>
      </c>
      <c r="B9" s="1" t="s">
        <v>401</v>
      </c>
      <c r="C9" s="1" t="s">
        <v>0</v>
      </c>
      <c r="D9" s="1">
        <v>5000</v>
      </c>
      <c r="E9" s="1"/>
      <c r="F9" s="1" t="s">
        <v>34</v>
      </c>
      <c r="G9" s="1" t="s">
        <v>20</v>
      </c>
      <c r="H9" s="1" t="s">
        <v>20</v>
      </c>
      <c r="I9" s="1">
        <v>15</v>
      </c>
      <c r="J9" s="1">
        <v>10</v>
      </c>
      <c r="K9" s="1"/>
      <c r="L9" s="1" t="s">
        <v>24</v>
      </c>
      <c r="M9" s="1" t="s">
        <v>32</v>
      </c>
      <c r="N9" s="2">
        <v>39854</v>
      </c>
      <c r="O9" s="1" t="s">
        <v>25</v>
      </c>
    </row>
    <row r="10" spans="1:15" x14ac:dyDescent="0.25">
      <c r="A10" s="5">
        <v>9</v>
      </c>
      <c r="B10" s="1" t="s">
        <v>402</v>
      </c>
      <c r="C10" s="1" t="s">
        <v>0</v>
      </c>
      <c r="D10" s="1">
        <v>1000</v>
      </c>
      <c r="E10" s="1" t="s">
        <v>23</v>
      </c>
      <c r="F10" s="1" t="s">
        <v>23</v>
      </c>
      <c r="G10" s="1" t="s">
        <v>20</v>
      </c>
      <c r="H10" s="1" t="s">
        <v>20</v>
      </c>
      <c r="I10" s="1">
        <v>18</v>
      </c>
      <c r="J10" s="1">
        <v>8</v>
      </c>
      <c r="K10" s="1"/>
      <c r="L10" s="1" t="s">
        <v>35</v>
      </c>
      <c r="M10" s="1" t="s">
        <v>32</v>
      </c>
      <c r="N10" s="2">
        <v>39864</v>
      </c>
      <c r="O10" s="1" t="s">
        <v>29</v>
      </c>
    </row>
    <row r="11" spans="1:15" x14ac:dyDescent="0.25">
      <c r="A11" s="5">
        <v>10</v>
      </c>
      <c r="B11" s="1" t="s">
        <v>403</v>
      </c>
      <c r="C11" s="1" t="s">
        <v>0</v>
      </c>
      <c r="D11" s="1">
        <v>9200</v>
      </c>
      <c r="E11" s="1" t="s">
        <v>23</v>
      </c>
      <c r="F11" s="1" t="s">
        <v>36</v>
      </c>
      <c r="G11" s="1" t="s">
        <v>20</v>
      </c>
      <c r="H11" s="1" t="s">
        <v>23</v>
      </c>
      <c r="I11" s="1">
        <v>20</v>
      </c>
      <c r="J11" s="1">
        <v>5</v>
      </c>
      <c r="K11" s="1"/>
      <c r="L11" s="1" t="s">
        <v>27</v>
      </c>
      <c r="M11" s="1" t="s">
        <v>32</v>
      </c>
      <c r="N11" s="1" t="s">
        <v>32</v>
      </c>
      <c r="O11" s="1" t="s">
        <v>37</v>
      </c>
    </row>
    <row r="12" spans="1:15" x14ac:dyDescent="0.25">
      <c r="A12" s="5">
        <v>11</v>
      </c>
      <c r="B12" s="1" t="s">
        <v>404</v>
      </c>
      <c r="C12" s="1" t="s">
        <v>0</v>
      </c>
      <c r="D12" s="1">
        <v>8000</v>
      </c>
      <c r="E12" s="1" t="s">
        <v>23</v>
      </c>
      <c r="F12" s="1" t="s">
        <v>20</v>
      </c>
      <c r="G12" s="1" t="s">
        <v>20</v>
      </c>
      <c r="H12" s="1" t="s">
        <v>30</v>
      </c>
      <c r="I12" s="1">
        <v>19</v>
      </c>
      <c r="J12" s="1">
        <v>18</v>
      </c>
      <c r="K12" s="1"/>
      <c r="L12" s="1" t="s">
        <v>24</v>
      </c>
      <c r="M12" s="1" t="s">
        <v>32</v>
      </c>
      <c r="N12" s="1" t="s">
        <v>38</v>
      </c>
      <c r="O12" s="1" t="s">
        <v>29</v>
      </c>
    </row>
    <row r="13" spans="1:15" x14ac:dyDescent="0.25">
      <c r="A13" s="5">
        <v>12</v>
      </c>
      <c r="B13" s="1" t="s">
        <v>405</v>
      </c>
      <c r="C13" s="1" t="s">
        <v>0</v>
      </c>
      <c r="D13" s="1"/>
      <c r="E13" s="1" t="s">
        <v>20</v>
      </c>
      <c r="F13" s="1" t="s">
        <v>20</v>
      </c>
      <c r="G13" s="1" t="s">
        <v>20</v>
      </c>
      <c r="H13" s="1" t="s">
        <v>32</v>
      </c>
      <c r="I13" s="1">
        <v>30</v>
      </c>
      <c r="J13" s="1">
        <v>20</v>
      </c>
      <c r="K13" s="1"/>
      <c r="L13" s="1" t="s">
        <v>24</v>
      </c>
      <c r="M13" s="1"/>
      <c r="N13" s="2">
        <v>39869</v>
      </c>
      <c r="O13" s="1"/>
    </row>
    <row r="14" spans="1:15" x14ac:dyDescent="0.25">
      <c r="A14" s="5">
        <v>13</v>
      </c>
      <c r="B14" s="1" t="s">
        <v>406</v>
      </c>
      <c r="C14" s="1" t="s">
        <v>0</v>
      </c>
      <c r="D14" s="1"/>
      <c r="E14" s="1" t="s">
        <v>23</v>
      </c>
      <c r="F14" s="1" t="s">
        <v>20</v>
      </c>
      <c r="G14" s="1" t="s">
        <v>20</v>
      </c>
      <c r="H14" s="1" t="s">
        <v>20</v>
      </c>
      <c r="I14" s="1">
        <v>10</v>
      </c>
      <c r="J14" s="1">
        <v>7</v>
      </c>
      <c r="K14" s="1"/>
      <c r="L14" s="1"/>
      <c r="M14" s="1"/>
      <c r="N14" s="2">
        <v>39873</v>
      </c>
      <c r="O14" s="1"/>
    </row>
    <row r="15" spans="1:15" x14ac:dyDescent="0.25">
      <c r="A15" s="5">
        <v>14</v>
      </c>
      <c r="B15" s="1" t="s">
        <v>407</v>
      </c>
      <c r="C15" s="1" t="s">
        <v>0</v>
      </c>
      <c r="D15" s="1"/>
      <c r="E15" s="1" t="s">
        <v>23</v>
      </c>
      <c r="F15" s="1" t="s">
        <v>20</v>
      </c>
      <c r="G15" s="1" t="s">
        <v>20</v>
      </c>
      <c r="H15" s="1" t="s">
        <v>20</v>
      </c>
      <c r="I15" s="1">
        <v>8</v>
      </c>
      <c r="J15" s="1">
        <v>4</v>
      </c>
      <c r="K15" s="1"/>
      <c r="L15" s="1" t="s">
        <v>35</v>
      </c>
      <c r="M15" s="1"/>
      <c r="N15" s="2">
        <v>39873</v>
      </c>
      <c r="O15" s="1"/>
    </row>
    <row r="16" spans="1:15" x14ac:dyDescent="0.25">
      <c r="A16" s="5">
        <v>15</v>
      </c>
      <c r="B16" s="1" t="s">
        <v>408</v>
      </c>
      <c r="C16" s="1" t="s">
        <v>0</v>
      </c>
      <c r="D16" s="1"/>
      <c r="E16" s="1"/>
      <c r="F16" s="1" t="s">
        <v>20</v>
      </c>
      <c r="G16" s="1" t="s">
        <v>20</v>
      </c>
      <c r="H16" s="1" t="s">
        <v>23</v>
      </c>
      <c r="I16" s="1">
        <v>19</v>
      </c>
      <c r="J16" s="1">
        <v>9</v>
      </c>
      <c r="K16" s="1"/>
      <c r="L16" s="1" t="s">
        <v>24</v>
      </c>
      <c r="M16" s="1"/>
      <c r="N16" s="1" t="s">
        <v>39</v>
      </c>
      <c r="O16" s="1"/>
    </row>
    <row r="17" spans="1:15" x14ac:dyDescent="0.25">
      <c r="A17" s="5">
        <v>16</v>
      </c>
      <c r="B17" s="1" t="s">
        <v>409</v>
      </c>
      <c r="C17" s="1" t="s">
        <v>0</v>
      </c>
      <c r="D17" s="1"/>
      <c r="E17" s="1" t="s">
        <v>23</v>
      </c>
      <c r="F17" s="1" t="s">
        <v>36</v>
      </c>
      <c r="G17" s="1" t="s">
        <v>20</v>
      </c>
      <c r="H17" s="1"/>
      <c r="I17" s="1">
        <v>25</v>
      </c>
      <c r="J17" s="1">
        <v>12</v>
      </c>
      <c r="K17" s="1"/>
      <c r="L17" s="1" t="s">
        <v>24</v>
      </c>
      <c r="M17" s="1"/>
      <c r="N17" s="2">
        <v>39873</v>
      </c>
      <c r="O17" s="1"/>
    </row>
    <row r="18" spans="1:15" x14ac:dyDescent="0.25">
      <c r="A18" s="5">
        <v>17</v>
      </c>
      <c r="B18" s="1" t="s">
        <v>410</v>
      </c>
      <c r="C18" s="1" t="s">
        <v>0</v>
      </c>
      <c r="D18" s="1"/>
      <c r="E18" s="1" t="s">
        <v>23</v>
      </c>
      <c r="F18" s="1"/>
      <c r="G18" s="1" t="s">
        <v>20</v>
      </c>
      <c r="H18" s="1" t="s">
        <v>20</v>
      </c>
      <c r="I18" s="1">
        <v>25</v>
      </c>
      <c r="J18" s="1">
        <v>6</v>
      </c>
      <c r="K18" s="1"/>
      <c r="L18" s="1" t="s">
        <v>24</v>
      </c>
      <c r="M18" s="1"/>
      <c r="N18" s="2">
        <v>39877</v>
      </c>
      <c r="O18" s="1"/>
    </row>
    <row r="19" spans="1:15" x14ac:dyDescent="0.25">
      <c r="A19" s="5">
        <v>18</v>
      </c>
      <c r="B19" s="1" t="s">
        <v>411</v>
      </c>
      <c r="C19" s="1" t="s">
        <v>0</v>
      </c>
      <c r="D19" s="1"/>
      <c r="E19" s="1" t="s">
        <v>23</v>
      </c>
      <c r="F19" s="1" t="s">
        <v>20</v>
      </c>
      <c r="G19" s="1" t="s">
        <v>20</v>
      </c>
      <c r="H19" s="1" t="s">
        <v>20</v>
      </c>
      <c r="I19" s="1">
        <v>25</v>
      </c>
      <c r="J19" s="1">
        <v>25</v>
      </c>
      <c r="K19" s="1"/>
      <c r="L19" s="1" t="s">
        <v>31</v>
      </c>
      <c r="M19" s="1"/>
      <c r="N19" s="2">
        <v>39873</v>
      </c>
      <c r="O19" s="1"/>
    </row>
    <row r="20" spans="1:15" x14ac:dyDescent="0.25">
      <c r="A20" s="5">
        <v>19</v>
      </c>
      <c r="B20" s="1" t="s">
        <v>412</v>
      </c>
      <c r="C20" s="1" t="s">
        <v>0</v>
      </c>
      <c r="D20" s="1">
        <v>5000</v>
      </c>
      <c r="E20" s="1" t="s">
        <v>20</v>
      </c>
      <c r="F20" s="1" t="s">
        <v>23</v>
      </c>
      <c r="G20" s="1" t="s">
        <v>20</v>
      </c>
      <c r="H20" s="1" t="s">
        <v>23</v>
      </c>
      <c r="I20" s="1">
        <v>10</v>
      </c>
      <c r="J20" s="1">
        <v>2</v>
      </c>
      <c r="K20" s="1"/>
      <c r="L20" s="1" t="s">
        <v>24</v>
      </c>
      <c r="M20" s="1" t="s">
        <v>32</v>
      </c>
      <c r="N20" s="2">
        <v>39863</v>
      </c>
      <c r="O20" s="1" t="s">
        <v>25</v>
      </c>
    </row>
    <row r="21" spans="1:15" x14ac:dyDescent="0.25">
      <c r="A21" s="5">
        <v>20</v>
      </c>
      <c r="B21" s="1" t="s">
        <v>413</v>
      </c>
      <c r="C21" s="1" t="s">
        <v>0</v>
      </c>
      <c r="D21" s="1"/>
      <c r="E21" s="1"/>
      <c r="F21" s="1" t="s">
        <v>20</v>
      </c>
      <c r="G21" s="1" t="s">
        <v>20</v>
      </c>
      <c r="H21" s="1" t="s">
        <v>20</v>
      </c>
      <c r="I21" s="1">
        <v>11</v>
      </c>
      <c r="J21" s="1">
        <v>11</v>
      </c>
      <c r="K21" s="1"/>
      <c r="L21" s="1" t="s">
        <v>24</v>
      </c>
      <c r="M21" s="1"/>
      <c r="N21" s="1"/>
      <c r="O21" s="1"/>
    </row>
    <row r="22" spans="1:15" x14ac:dyDescent="0.25">
      <c r="A22" s="5">
        <v>21</v>
      </c>
      <c r="B22" s="1" t="s">
        <v>414</v>
      </c>
      <c r="C22" s="1" t="s">
        <v>0</v>
      </c>
      <c r="D22" s="1">
        <v>800</v>
      </c>
      <c r="E22" s="1" t="s">
        <v>20</v>
      </c>
      <c r="F22" s="1" t="s">
        <v>20</v>
      </c>
      <c r="G22" s="1" t="s">
        <v>20</v>
      </c>
      <c r="H22" s="1" t="s">
        <v>20</v>
      </c>
      <c r="I22" s="1">
        <v>15</v>
      </c>
      <c r="J22" s="1">
        <v>10</v>
      </c>
      <c r="K22" s="1"/>
      <c r="L22" s="1" t="s">
        <v>24</v>
      </c>
      <c r="M22" s="1"/>
      <c r="N22" s="2">
        <v>39870</v>
      </c>
      <c r="O22" s="1"/>
    </row>
    <row r="23" spans="1:15" x14ac:dyDescent="0.25">
      <c r="A23" s="5">
        <v>22</v>
      </c>
      <c r="B23" s="1" t="s">
        <v>415</v>
      </c>
      <c r="C23" s="1" t="s">
        <v>0</v>
      </c>
      <c r="D23" s="1"/>
      <c r="E23" s="1" t="s">
        <v>23</v>
      </c>
      <c r="F23" s="1" t="s">
        <v>23</v>
      </c>
      <c r="G23" s="1" t="s">
        <v>20</v>
      </c>
      <c r="H23" s="1" t="s">
        <v>20</v>
      </c>
      <c r="I23" s="1">
        <v>20</v>
      </c>
      <c r="J23" s="1">
        <v>8</v>
      </c>
      <c r="K23" s="1"/>
      <c r="L23" s="1" t="s">
        <v>24</v>
      </c>
      <c r="M23" s="1"/>
      <c r="N23" s="2">
        <v>39870</v>
      </c>
      <c r="O23" s="1"/>
    </row>
    <row r="24" spans="1:15" x14ac:dyDescent="0.25">
      <c r="A24" s="5">
        <v>23</v>
      </c>
      <c r="B24" s="1" t="s">
        <v>416</v>
      </c>
      <c r="C24" s="1" t="s">
        <v>0</v>
      </c>
      <c r="D24" s="1"/>
      <c r="E24" s="1" t="s">
        <v>20</v>
      </c>
      <c r="F24" s="1" t="s">
        <v>20</v>
      </c>
      <c r="G24" s="1" t="s">
        <v>20</v>
      </c>
      <c r="H24" s="1" t="s">
        <v>20</v>
      </c>
      <c r="I24" s="1">
        <v>20</v>
      </c>
      <c r="J24" s="1">
        <v>7</v>
      </c>
      <c r="K24" s="1" t="s">
        <v>20</v>
      </c>
      <c r="L24" s="1" t="s">
        <v>24</v>
      </c>
      <c r="M24" s="1"/>
      <c r="N24" s="2">
        <v>39867</v>
      </c>
      <c r="O24" s="1"/>
    </row>
    <row r="25" spans="1:15" x14ac:dyDescent="0.25">
      <c r="A25" s="5">
        <v>24</v>
      </c>
      <c r="B25" s="1" t="s">
        <v>417</v>
      </c>
      <c r="C25" s="1" t="s">
        <v>0</v>
      </c>
      <c r="D25" s="1"/>
      <c r="E25" s="1" t="s">
        <v>23</v>
      </c>
      <c r="F25" s="1" t="s">
        <v>23</v>
      </c>
      <c r="G25" s="1" t="s">
        <v>20</v>
      </c>
      <c r="H25" s="1" t="s">
        <v>20</v>
      </c>
      <c r="I25" s="1">
        <v>10</v>
      </c>
      <c r="J25" s="1">
        <v>2</v>
      </c>
      <c r="K25" s="1"/>
      <c r="L25" s="1" t="s">
        <v>24</v>
      </c>
      <c r="M25" s="1"/>
      <c r="N25" s="2">
        <v>39869</v>
      </c>
      <c r="O25" s="1"/>
    </row>
    <row r="26" spans="1:15" x14ac:dyDescent="0.25">
      <c r="A26" s="5">
        <v>25</v>
      </c>
      <c r="B26" s="1" t="s">
        <v>418</v>
      </c>
      <c r="C26" s="1" t="s">
        <v>0</v>
      </c>
      <c r="D26" s="1"/>
      <c r="E26" s="1" t="s">
        <v>23</v>
      </c>
      <c r="F26" s="1" t="s">
        <v>36</v>
      </c>
      <c r="G26" s="1" t="s">
        <v>20</v>
      </c>
      <c r="H26" s="1" t="s">
        <v>20</v>
      </c>
      <c r="I26" s="1">
        <v>20</v>
      </c>
      <c r="J26" s="1">
        <v>7</v>
      </c>
      <c r="K26" s="1" t="s">
        <v>23</v>
      </c>
      <c r="L26" s="1" t="s">
        <v>24</v>
      </c>
      <c r="M26" s="1"/>
      <c r="N26" s="2">
        <v>39859</v>
      </c>
      <c r="O26" s="1"/>
    </row>
    <row r="27" spans="1:15" x14ac:dyDescent="0.25">
      <c r="A27" s="5">
        <v>26</v>
      </c>
      <c r="B27" s="1" t="s">
        <v>419</v>
      </c>
      <c r="C27" s="1" t="s">
        <v>0</v>
      </c>
      <c r="D27" s="1"/>
      <c r="E27" s="1" t="s">
        <v>23</v>
      </c>
      <c r="F27" s="1" t="s">
        <v>36</v>
      </c>
      <c r="G27" s="1" t="s">
        <v>20</v>
      </c>
      <c r="H27" s="1" t="s">
        <v>20</v>
      </c>
      <c r="I27" s="1">
        <v>30</v>
      </c>
      <c r="J27" s="1">
        <v>10</v>
      </c>
      <c r="K27" s="1" t="s">
        <v>23</v>
      </c>
      <c r="L27" s="1" t="s">
        <v>24</v>
      </c>
      <c r="M27" s="1"/>
      <c r="N27" s="2">
        <v>39869</v>
      </c>
      <c r="O27" s="1"/>
    </row>
    <row r="28" spans="1:15" x14ac:dyDescent="0.25">
      <c r="A28" s="5">
        <v>27</v>
      </c>
      <c r="B28" s="1" t="s">
        <v>420</v>
      </c>
      <c r="C28" s="1" t="s">
        <v>0</v>
      </c>
      <c r="D28" s="1"/>
      <c r="E28" s="1" t="s">
        <v>23</v>
      </c>
      <c r="F28" s="1"/>
      <c r="G28" s="1" t="s">
        <v>20</v>
      </c>
      <c r="H28" s="1" t="s">
        <v>23</v>
      </c>
      <c r="I28" s="1">
        <v>20</v>
      </c>
      <c r="J28" s="1">
        <v>10</v>
      </c>
      <c r="K28" s="1" t="s">
        <v>23</v>
      </c>
      <c r="L28" s="1" t="s">
        <v>24</v>
      </c>
      <c r="M28" s="1"/>
      <c r="N28" s="2">
        <v>39869</v>
      </c>
      <c r="O28" s="1"/>
    </row>
    <row r="29" spans="1:15" x14ac:dyDescent="0.25">
      <c r="A29" s="5">
        <v>28</v>
      </c>
      <c r="B29" s="1" t="s">
        <v>421</v>
      </c>
      <c r="C29" s="1" t="s">
        <v>0</v>
      </c>
      <c r="D29" s="1"/>
      <c r="E29" s="1" t="s">
        <v>23</v>
      </c>
      <c r="F29" s="1" t="s">
        <v>36</v>
      </c>
      <c r="G29" s="1" t="s">
        <v>20</v>
      </c>
      <c r="H29" s="1" t="s">
        <v>20</v>
      </c>
      <c r="I29" s="1">
        <v>25</v>
      </c>
      <c r="J29" s="1">
        <v>10</v>
      </c>
      <c r="K29" s="1"/>
      <c r="L29" s="1" t="s">
        <v>24</v>
      </c>
      <c r="M29" s="1"/>
      <c r="N29" s="2">
        <v>39869</v>
      </c>
      <c r="O29" s="1"/>
    </row>
    <row r="30" spans="1:15" x14ac:dyDescent="0.25">
      <c r="A30" s="5">
        <v>29</v>
      </c>
      <c r="B30" s="1" t="s">
        <v>422</v>
      </c>
      <c r="C30" s="1" t="s">
        <v>0</v>
      </c>
      <c r="D30" s="1"/>
      <c r="E30" s="1" t="s">
        <v>23</v>
      </c>
      <c r="F30" s="1" t="s">
        <v>36</v>
      </c>
      <c r="G30" s="1" t="s">
        <v>20</v>
      </c>
      <c r="H30" s="1"/>
      <c r="I30" s="1">
        <v>20</v>
      </c>
      <c r="J30" s="1">
        <v>3</v>
      </c>
      <c r="K30" s="1"/>
      <c r="L30" s="1" t="s">
        <v>35</v>
      </c>
      <c r="M30" s="1"/>
      <c r="N30" s="2">
        <v>39859</v>
      </c>
      <c r="O30" s="1"/>
    </row>
    <row r="31" spans="1:15" x14ac:dyDescent="0.25">
      <c r="A31" s="5">
        <v>30</v>
      </c>
      <c r="B31" s="1" t="s">
        <v>423</v>
      </c>
      <c r="C31" s="1" t="s">
        <v>0</v>
      </c>
      <c r="D31" s="1"/>
      <c r="E31" s="1" t="s">
        <v>23</v>
      </c>
      <c r="F31" s="1" t="s">
        <v>36</v>
      </c>
      <c r="G31" s="1" t="s">
        <v>20</v>
      </c>
      <c r="H31" s="1"/>
      <c r="I31" s="1">
        <v>30</v>
      </c>
      <c r="J31" s="1">
        <v>20</v>
      </c>
      <c r="K31" s="1"/>
      <c r="L31" s="1" t="s">
        <v>40</v>
      </c>
      <c r="M31" s="1"/>
      <c r="N31" s="2">
        <v>39859</v>
      </c>
      <c r="O31" s="1"/>
    </row>
    <row r="32" spans="1:15" x14ac:dyDescent="0.25">
      <c r="A32" s="5">
        <v>31</v>
      </c>
      <c r="B32" s="1" t="s">
        <v>424</v>
      </c>
      <c r="C32" s="1" t="s">
        <v>0</v>
      </c>
      <c r="D32" s="1"/>
      <c r="E32" s="1" t="s">
        <v>23</v>
      </c>
      <c r="F32" s="1" t="s">
        <v>36</v>
      </c>
      <c r="G32" s="1" t="s">
        <v>20</v>
      </c>
      <c r="H32" s="1" t="s">
        <v>20</v>
      </c>
      <c r="I32" s="1">
        <v>19</v>
      </c>
      <c r="J32" s="1">
        <v>13</v>
      </c>
      <c r="K32" s="1"/>
      <c r="L32" s="1" t="s">
        <v>24</v>
      </c>
      <c r="M32" s="1"/>
      <c r="N32" s="2">
        <v>39869</v>
      </c>
      <c r="O32" s="1"/>
    </row>
    <row r="33" spans="1:15" x14ac:dyDescent="0.25">
      <c r="A33" s="5">
        <v>32</v>
      </c>
      <c r="B33" s="1" t="s">
        <v>425</v>
      </c>
      <c r="C33" s="1" t="s">
        <v>0</v>
      </c>
      <c r="D33" s="1"/>
      <c r="E33" s="1" t="s">
        <v>23</v>
      </c>
      <c r="F33" s="1" t="s">
        <v>20</v>
      </c>
      <c r="G33" s="1" t="s">
        <v>20</v>
      </c>
      <c r="H33" s="1" t="s">
        <v>20</v>
      </c>
      <c r="I33" s="1">
        <v>12</v>
      </c>
      <c r="J33" s="1"/>
      <c r="K33" s="1"/>
      <c r="L33" s="1" t="s">
        <v>24</v>
      </c>
      <c r="M33" s="1"/>
      <c r="N33" s="2">
        <v>39859</v>
      </c>
      <c r="O33" s="1"/>
    </row>
    <row r="34" spans="1:15" x14ac:dyDescent="0.25">
      <c r="A34" s="5">
        <v>33</v>
      </c>
      <c r="B34" s="1" t="s">
        <v>426</v>
      </c>
      <c r="C34" s="1" t="s">
        <v>0</v>
      </c>
      <c r="D34" s="1"/>
      <c r="E34" s="1" t="s">
        <v>23</v>
      </c>
      <c r="F34" s="1" t="s">
        <v>20</v>
      </c>
      <c r="G34" s="1" t="s">
        <v>20</v>
      </c>
      <c r="H34" s="1" t="s">
        <v>20</v>
      </c>
      <c r="I34" s="1">
        <v>23</v>
      </c>
      <c r="J34" s="1">
        <v>12</v>
      </c>
      <c r="K34" s="1"/>
      <c r="L34" s="1"/>
      <c r="M34" s="1"/>
      <c r="N34" s="2">
        <v>39847</v>
      </c>
      <c r="O34" s="1"/>
    </row>
    <row r="35" spans="1:15" x14ac:dyDescent="0.25">
      <c r="A35" s="5">
        <v>34</v>
      </c>
      <c r="B35" s="1" t="s">
        <v>427</v>
      </c>
      <c r="C35" s="1" t="s">
        <v>0</v>
      </c>
      <c r="D35" s="1"/>
      <c r="E35" s="1" t="s">
        <v>23</v>
      </c>
      <c r="F35" s="1" t="s">
        <v>20</v>
      </c>
      <c r="G35" s="1" t="s">
        <v>20</v>
      </c>
      <c r="H35" s="1" t="s">
        <v>20</v>
      </c>
      <c r="I35" s="1">
        <v>20</v>
      </c>
      <c r="J35" s="1">
        <v>10</v>
      </c>
      <c r="K35" s="1"/>
      <c r="L35" s="1" t="s">
        <v>35</v>
      </c>
      <c r="M35" s="1"/>
      <c r="N35" s="2">
        <v>39887</v>
      </c>
      <c r="O35" s="1"/>
    </row>
    <row r="36" spans="1:15" x14ac:dyDescent="0.25">
      <c r="A36" s="5">
        <v>35</v>
      </c>
      <c r="B36" s="1" t="s">
        <v>428</v>
      </c>
      <c r="C36" s="1" t="s">
        <v>0</v>
      </c>
      <c r="D36" s="1"/>
      <c r="E36" s="1" t="s">
        <v>23</v>
      </c>
      <c r="F36" s="1" t="s">
        <v>20</v>
      </c>
      <c r="G36" s="1" t="s">
        <v>20</v>
      </c>
      <c r="H36" s="1" t="s">
        <v>20</v>
      </c>
      <c r="I36" s="1">
        <v>18</v>
      </c>
      <c r="J36" s="1">
        <v>5</v>
      </c>
      <c r="K36" s="1" t="s">
        <v>23</v>
      </c>
      <c r="L36" s="1" t="s">
        <v>24</v>
      </c>
      <c r="M36" s="1"/>
      <c r="N36" s="2">
        <v>39869</v>
      </c>
      <c r="O36" s="1"/>
    </row>
    <row r="37" spans="1:15" x14ac:dyDescent="0.25">
      <c r="A37" s="5">
        <v>36</v>
      </c>
      <c r="B37" s="1" t="s">
        <v>429</v>
      </c>
      <c r="C37" s="1" t="s">
        <v>0</v>
      </c>
      <c r="D37" s="1"/>
      <c r="E37" s="1" t="s">
        <v>23</v>
      </c>
      <c r="F37" s="1" t="s">
        <v>23</v>
      </c>
      <c r="G37" s="1" t="s">
        <v>20</v>
      </c>
      <c r="H37" s="1" t="s">
        <v>20</v>
      </c>
      <c r="I37" s="1">
        <v>20</v>
      </c>
      <c r="J37" s="1"/>
      <c r="K37" s="1" t="s">
        <v>23</v>
      </c>
      <c r="L37" s="1" t="s">
        <v>27</v>
      </c>
      <c r="M37" s="1"/>
      <c r="N37" s="2">
        <v>39873</v>
      </c>
      <c r="O37" s="1"/>
    </row>
    <row r="38" spans="1:15" x14ac:dyDescent="0.25">
      <c r="A38" s="5">
        <v>37</v>
      </c>
      <c r="B38" s="1" t="s">
        <v>430</v>
      </c>
      <c r="C38" s="1" t="s">
        <v>0</v>
      </c>
      <c r="D38" s="1"/>
      <c r="E38" s="1" t="s">
        <v>20</v>
      </c>
      <c r="F38" s="1" t="s">
        <v>20</v>
      </c>
      <c r="G38" s="1" t="s">
        <v>20</v>
      </c>
      <c r="H38" s="1" t="s">
        <v>20</v>
      </c>
      <c r="I38" s="1">
        <v>13</v>
      </c>
      <c r="J38" s="1">
        <v>8</v>
      </c>
      <c r="K38" s="1"/>
      <c r="L38" s="1"/>
      <c r="M38" s="1"/>
      <c r="N38" s="1"/>
      <c r="O38" s="1"/>
    </row>
    <row r="39" spans="1:15" x14ac:dyDescent="0.25">
      <c r="A39" s="5">
        <v>38</v>
      </c>
      <c r="B39" s="1" t="s">
        <v>431</v>
      </c>
      <c r="C39" s="1" t="s">
        <v>0</v>
      </c>
      <c r="D39" s="1"/>
      <c r="E39" s="1" t="s">
        <v>23</v>
      </c>
      <c r="F39" s="1" t="s">
        <v>23</v>
      </c>
      <c r="G39" s="1" t="s">
        <v>20</v>
      </c>
      <c r="H39" s="1" t="s">
        <v>20</v>
      </c>
      <c r="I39" s="1">
        <v>20</v>
      </c>
      <c r="J39" s="1"/>
      <c r="K39" s="1"/>
      <c r="L39" s="1" t="s">
        <v>24</v>
      </c>
      <c r="M39" s="1"/>
      <c r="N39" s="2">
        <v>39882</v>
      </c>
      <c r="O39" s="1"/>
    </row>
    <row r="40" spans="1:15" x14ac:dyDescent="0.25">
      <c r="A40" s="5">
        <v>39</v>
      </c>
      <c r="B40" s="1" t="s">
        <v>432</v>
      </c>
      <c r="C40" s="1" t="s">
        <v>0</v>
      </c>
      <c r="D40" s="1">
        <v>1600</v>
      </c>
      <c r="E40" s="1" t="s">
        <v>23</v>
      </c>
      <c r="F40" s="1" t="s">
        <v>23</v>
      </c>
      <c r="G40" s="1" t="s">
        <v>20</v>
      </c>
      <c r="H40" s="1" t="s">
        <v>20</v>
      </c>
      <c r="I40" s="1">
        <v>8</v>
      </c>
      <c r="J40" s="1">
        <v>4</v>
      </c>
      <c r="K40" s="1" t="s">
        <v>23</v>
      </c>
      <c r="L40" s="1" t="s">
        <v>41</v>
      </c>
      <c r="M40" s="1"/>
      <c r="N40" s="2">
        <v>39849</v>
      </c>
      <c r="O40" s="1" t="s">
        <v>42</v>
      </c>
    </row>
    <row r="41" spans="1:15" x14ac:dyDescent="0.25">
      <c r="A41" s="5">
        <v>40</v>
      </c>
      <c r="B41" s="1" t="s">
        <v>433</v>
      </c>
      <c r="C41" s="1" t="s">
        <v>0</v>
      </c>
      <c r="D41" s="1">
        <v>1200</v>
      </c>
      <c r="E41" s="1" t="s">
        <v>20</v>
      </c>
      <c r="F41" s="1" t="s">
        <v>20</v>
      </c>
      <c r="G41" s="1" t="s">
        <v>20</v>
      </c>
      <c r="H41" s="1" t="s">
        <v>20</v>
      </c>
      <c r="I41" s="1">
        <v>20</v>
      </c>
      <c r="J41" s="1">
        <v>3</v>
      </c>
      <c r="K41" s="1" t="s">
        <v>20</v>
      </c>
      <c r="L41" s="1" t="s">
        <v>41</v>
      </c>
      <c r="M41" s="1" t="s">
        <v>32</v>
      </c>
      <c r="N41" s="1"/>
      <c r="O41" s="1" t="s">
        <v>29</v>
      </c>
    </row>
    <row r="42" spans="1:15" x14ac:dyDescent="0.25">
      <c r="A42" s="5">
        <v>41</v>
      </c>
      <c r="B42" s="1" t="s">
        <v>434</v>
      </c>
      <c r="C42" s="1" t="s">
        <v>0</v>
      </c>
      <c r="D42" s="1">
        <v>3000</v>
      </c>
      <c r="E42" s="1" t="s">
        <v>43</v>
      </c>
      <c r="F42" s="1" t="s">
        <v>36</v>
      </c>
      <c r="G42" s="1" t="s">
        <v>20</v>
      </c>
      <c r="H42" s="1" t="s">
        <v>20</v>
      </c>
      <c r="I42" s="1">
        <v>8</v>
      </c>
      <c r="J42" s="1">
        <v>1</v>
      </c>
      <c r="K42" s="1" t="s">
        <v>20</v>
      </c>
      <c r="L42" s="1"/>
      <c r="M42" s="1" t="s">
        <v>32</v>
      </c>
      <c r="N42" s="2">
        <v>39869</v>
      </c>
      <c r="O42" s="1" t="s">
        <v>29</v>
      </c>
    </row>
    <row r="43" spans="1:15" x14ac:dyDescent="0.25">
      <c r="A43" s="5">
        <v>42</v>
      </c>
      <c r="B43" s="1" t="s">
        <v>435</v>
      </c>
      <c r="C43" s="1" t="s">
        <v>0</v>
      </c>
      <c r="D43" s="1">
        <v>4500</v>
      </c>
      <c r="E43" s="1" t="s">
        <v>23</v>
      </c>
      <c r="F43" s="1" t="s">
        <v>20</v>
      </c>
      <c r="G43" s="1" t="s">
        <v>20</v>
      </c>
      <c r="H43" s="1" t="s">
        <v>23</v>
      </c>
      <c r="I43" s="1">
        <v>23</v>
      </c>
      <c r="J43" s="1">
        <v>12</v>
      </c>
      <c r="K43" s="1" t="s">
        <v>23</v>
      </c>
      <c r="L43" s="1"/>
      <c r="M43" s="1"/>
      <c r="N43" s="2">
        <v>39859</v>
      </c>
      <c r="O43" s="1" t="s">
        <v>29</v>
      </c>
    </row>
    <row r="44" spans="1:15" x14ac:dyDescent="0.25">
      <c r="A44" s="5">
        <v>43</v>
      </c>
      <c r="B44" s="1" t="s">
        <v>436</v>
      </c>
      <c r="C44" s="1" t="s">
        <v>65</v>
      </c>
      <c r="D44" s="4"/>
      <c r="E44" s="4"/>
      <c r="F44" s="4"/>
      <c r="G44" s="6" t="s">
        <v>13</v>
      </c>
      <c r="H44" s="6"/>
      <c r="I44" s="6">
        <v>20</v>
      </c>
      <c r="J44" s="6">
        <v>10</v>
      </c>
      <c r="K44" s="6" t="s">
        <v>14</v>
      </c>
      <c r="L44" s="4"/>
      <c r="M44" s="4"/>
      <c r="N44" s="4"/>
      <c r="O44" s="4"/>
    </row>
    <row r="45" spans="1:15" x14ac:dyDescent="0.25">
      <c r="A45" s="5">
        <v>44</v>
      </c>
      <c r="B45" s="1" t="s">
        <v>437</v>
      </c>
      <c r="C45" s="1" t="s">
        <v>65</v>
      </c>
      <c r="D45" s="4"/>
      <c r="E45" s="4"/>
      <c r="F45" s="4"/>
      <c r="G45" s="6" t="s">
        <v>13</v>
      </c>
      <c r="H45" s="6"/>
      <c r="I45" s="6">
        <v>7</v>
      </c>
      <c r="J45" s="6">
        <v>4</v>
      </c>
      <c r="K45" s="6" t="s">
        <v>13</v>
      </c>
      <c r="L45" s="4"/>
      <c r="M45" s="4"/>
      <c r="N45" s="4"/>
      <c r="O45" s="4"/>
    </row>
    <row r="46" spans="1:15" x14ac:dyDescent="0.25">
      <c r="A46" s="5">
        <v>45</v>
      </c>
      <c r="B46" s="1" t="s">
        <v>438</v>
      </c>
      <c r="C46" s="1" t="s">
        <v>65</v>
      </c>
      <c r="D46" s="4"/>
      <c r="E46" s="4"/>
      <c r="F46" s="4"/>
      <c r="G46" s="6" t="s">
        <v>13</v>
      </c>
      <c r="H46" s="6"/>
      <c r="I46" s="6">
        <v>20</v>
      </c>
      <c r="J46" s="6">
        <v>15</v>
      </c>
      <c r="K46" s="6" t="s">
        <v>14</v>
      </c>
      <c r="L46" s="4"/>
      <c r="M46" s="4"/>
      <c r="N46" s="4"/>
      <c r="O46" s="4"/>
    </row>
    <row r="47" spans="1:15" x14ac:dyDescent="0.25">
      <c r="A47" s="5">
        <v>46</v>
      </c>
      <c r="B47" s="1" t="s">
        <v>439</v>
      </c>
      <c r="C47" s="1" t="s">
        <v>65</v>
      </c>
      <c r="D47" s="4"/>
      <c r="E47" s="4"/>
      <c r="F47" s="4"/>
      <c r="G47" s="6" t="s">
        <v>13</v>
      </c>
      <c r="H47" s="6"/>
      <c r="I47" s="6">
        <v>10</v>
      </c>
      <c r="J47" s="6">
        <v>10</v>
      </c>
      <c r="K47" s="6" t="s">
        <v>14</v>
      </c>
      <c r="L47" s="4"/>
      <c r="M47" s="4"/>
      <c r="N47" s="4"/>
      <c r="O47" s="4"/>
    </row>
    <row r="48" spans="1:15" x14ac:dyDescent="0.25">
      <c r="A48" s="5">
        <v>47</v>
      </c>
      <c r="B48" s="1" t="s">
        <v>440</v>
      </c>
      <c r="C48" s="1" t="s">
        <v>65</v>
      </c>
      <c r="D48" s="4"/>
      <c r="E48" s="4"/>
      <c r="F48" s="4"/>
      <c r="G48" s="6" t="s">
        <v>13</v>
      </c>
      <c r="H48" s="6"/>
      <c r="I48" s="6">
        <v>20</v>
      </c>
      <c r="J48" s="6">
        <v>10</v>
      </c>
      <c r="K48" s="6" t="s">
        <v>13</v>
      </c>
      <c r="L48" s="4"/>
      <c r="M48" s="4"/>
      <c r="N48" s="4"/>
      <c r="O48" s="4"/>
    </row>
    <row r="49" spans="1:15" x14ac:dyDescent="0.25">
      <c r="A49" s="5">
        <v>48</v>
      </c>
      <c r="B49" s="1" t="s">
        <v>441</v>
      </c>
      <c r="C49" s="1" t="s">
        <v>65</v>
      </c>
      <c r="D49" s="4"/>
      <c r="E49" s="4"/>
      <c r="F49" s="4"/>
      <c r="G49" s="6" t="s">
        <v>13</v>
      </c>
      <c r="H49" s="6"/>
      <c r="I49" s="6">
        <v>20</v>
      </c>
      <c r="J49" s="6">
        <v>10</v>
      </c>
      <c r="K49" s="6" t="s">
        <v>13</v>
      </c>
      <c r="L49" s="4"/>
      <c r="M49" s="4"/>
      <c r="N49" s="4"/>
      <c r="O49" s="4"/>
    </row>
    <row r="50" spans="1:15" x14ac:dyDescent="0.25">
      <c r="A50" s="5">
        <v>49</v>
      </c>
      <c r="B50" s="1" t="s">
        <v>442</v>
      </c>
      <c r="C50" s="1" t="s">
        <v>65</v>
      </c>
      <c r="D50" s="4"/>
      <c r="E50" s="4"/>
      <c r="F50" s="4"/>
      <c r="G50" s="6" t="s">
        <v>13</v>
      </c>
      <c r="H50" s="6"/>
      <c r="I50" s="6">
        <v>20</v>
      </c>
      <c r="J50" s="6">
        <v>10</v>
      </c>
      <c r="K50" s="6" t="s">
        <v>14</v>
      </c>
      <c r="L50" s="4"/>
      <c r="M50" s="4"/>
      <c r="N50" s="4"/>
      <c r="O50" s="4"/>
    </row>
    <row r="51" spans="1:15" x14ac:dyDescent="0.25">
      <c r="A51" s="5">
        <v>50</v>
      </c>
      <c r="B51" s="1" t="s">
        <v>443</v>
      </c>
      <c r="C51" s="1" t="s">
        <v>65</v>
      </c>
      <c r="D51" s="4"/>
      <c r="E51" s="4"/>
      <c r="F51" s="4"/>
      <c r="G51" s="6" t="s">
        <v>13</v>
      </c>
      <c r="H51" s="6"/>
      <c r="I51" s="6">
        <v>20</v>
      </c>
      <c r="J51" s="6">
        <v>10</v>
      </c>
      <c r="K51" s="6" t="s">
        <v>14</v>
      </c>
      <c r="L51" s="4"/>
      <c r="M51" s="4"/>
      <c r="N51" s="4"/>
      <c r="O51" s="4"/>
    </row>
    <row r="52" spans="1:15" x14ac:dyDescent="0.25">
      <c r="A52" s="5">
        <v>51</v>
      </c>
      <c r="B52" s="1" t="s">
        <v>444</v>
      </c>
      <c r="C52" s="1" t="s">
        <v>65</v>
      </c>
      <c r="D52" s="4"/>
      <c r="E52" s="4"/>
      <c r="F52" s="4"/>
      <c r="G52" s="6" t="s">
        <v>13</v>
      </c>
      <c r="H52" s="6"/>
      <c r="I52" s="6">
        <v>30</v>
      </c>
      <c r="J52" s="6">
        <v>20</v>
      </c>
      <c r="K52" s="6" t="s">
        <v>14</v>
      </c>
      <c r="L52" s="4"/>
      <c r="M52" s="4"/>
      <c r="N52" s="4"/>
      <c r="O52" s="4"/>
    </row>
    <row r="53" spans="1:15" x14ac:dyDescent="0.25">
      <c r="A53" s="5">
        <v>52</v>
      </c>
      <c r="B53" s="1" t="s">
        <v>445</v>
      </c>
      <c r="C53" s="1" t="s">
        <v>65</v>
      </c>
      <c r="D53" s="4"/>
      <c r="E53" s="4"/>
      <c r="F53" s="4"/>
      <c r="G53" s="6" t="s">
        <v>13</v>
      </c>
      <c r="H53" s="6"/>
      <c r="I53" s="6">
        <v>10</v>
      </c>
      <c r="J53" s="6">
        <v>10</v>
      </c>
      <c r="K53" s="6" t="s">
        <v>14</v>
      </c>
      <c r="L53" s="4"/>
      <c r="M53" s="4"/>
      <c r="N53" s="4"/>
      <c r="O53" s="4"/>
    </row>
    <row r="54" spans="1:15" x14ac:dyDescent="0.25">
      <c r="A54" s="5">
        <v>53</v>
      </c>
      <c r="B54" s="1" t="s">
        <v>446</v>
      </c>
      <c r="C54" s="1" t="s">
        <v>65</v>
      </c>
      <c r="D54" s="4"/>
      <c r="E54" s="4"/>
      <c r="F54" s="4"/>
      <c r="G54" s="6" t="s">
        <v>13</v>
      </c>
      <c r="H54" s="6"/>
      <c r="I54" s="6" t="s">
        <v>69</v>
      </c>
      <c r="J54" s="6" t="s">
        <v>69</v>
      </c>
      <c r="K54" s="6" t="s">
        <v>14</v>
      </c>
      <c r="L54" s="4"/>
      <c r="M54" s="4"/>
      <c r="N54" s="4"/>
      <c r="O54" s="4"/>
    </row>
    <row r="55" spans="1:15" x14ac:dyDescent="0.25">
      <c r="A55" s="5">
        <v>54</v>
      </c>
      <c r="B55" s="1" t="s">
        <v>447</v>
      </c>
      <c r="C55" s="1" t="s">
        <v>65</v>
      </c>
      <c r="D55" s="4"/>
      <c r="E55" s="4"/>
      <c r="F55" s="4"/>
      <c r="G55" s="6" t="s">
        <v>13</v>
      </c>
      <c r="H55" s="6"/>
      <c r="I55" s="6">
        <v>30</v>
      </c>
      <c r="J55" s="6">
        <v>20</v>
      </c>
      <c r="K55" s="6" t="s">
        <v>14</v>
      </c>
      <c r="L55" s="4"/>
      <c r="M55" s="4"/>
      <c r="N55" s="4"/>
      <c r="O55" s="4"/>
    </row>
    <row r="56" spans="1:15" x14ac:dyDescent="0.25">
      <c r="A56" s="5">
        <v>55</v>
      </c>
      <c r="B56" s="1" t="s">
        <v>448</v>
      </c>
      <c r="C56" s="1" t="s">
        <v>65</v>
      </c>
      <c r="D56" s="4"/>
      <c r="E56" s="4"/>
      <c r="F56" s="4"/>
      <c r="G56" s="6" t="s">
        <v>13</v>
      </c>
      <c r="H56" s="6"/>
      <c r="I56" s="6">
        <v>30</v>
      </c>
      <c r="J56" s="6">
        <v>20</v>
      </c>
      <c r="K56" s="6" t="s">
        <v>14</v>
      </c>
      <c r="L56" s="4"/>
      <c r="M56" s="4"/>
      <c r="N56" s="4"/>
      <c r="O56" s="4"/>
    </row>
    <row r="57" spans="1:15" x14ac:dyDescent="0.25">
      <c r="A57" s="5">
        <v>56</v>
      </c>
      <c r="B57" s="1" t="s">
        <v>449</v>
      </c>
      <c r="C57" s="1" t="s">
        <v>65</v>
      </c>
      <c r="D57" s="4"/>
      <c r="E57" s="4"/>
      <c r="F57" s="4"/>
      <c r="G57" s="6" t="s">
        <v>13</v>
      </c>
      <c r="H57" s="6"/>
      <c r="I57" s="6">
        <v>30</v>
      </c>
      <c r="J57" s="6">
        <v>20</v>
      </c>
      <c r="K57" s="6" t="s">
        <v>14</v>
      </c>
      <c r="L57" s="4"/>
      <c r="M57" s="4"/>
      <c r="N57" s="4"/>
      <c r="O57" s="4"/>
    </row>
    <row r="58" spans="1:15" x14ac:dyDescent="0.25">
      <c r="A58" s="5">
        <v>57</v>
      </c>
      <c r="B58" s="1" t="s">
        <v>450</v>
      </c>
      <c r="C58" s="1" t="s">
        <v>65</v>
      </c>
      <c r="D58" s="4"/>
      <c r="E58" s="4"/>
      <c r="F58" s="4"/>
      <c r="G58" s="6" t="s">
        <v>13</v>
      </c>
      <c r="H58" s="6"/>
      <c r="I58" s="6">
        <v>12</v>
      </c>
      <c r="J58" s="6">
        <v>7</v>
      </c>
      <c r="K58" s="6" t="s">
        <v>14</v>
      </c>
      <c r="L58" s="4"/>
      <c r="M58" s="4"/>
      <c r="N58" s="4"/>
      <c r="O58" s="4"/>
    </row>
    <row r="59" spans="1:15" x14ac:dyDescent="0.25">
      <c r="A59" s="5">
        <v>58</v>
      </c>
      <c r="B59" s="1" t="s">
        <v>451</v>
      </c>
      <c r="C59" s="1" t="s">
        <v>65</v>
      </c>
      <c r="D59" s="4"/>
      <c r="E59" s="4"/>
      <c r="F59" s="4"/>
      <c r="G59" s="6" t="s">
        <v>13</v>
      </c>
      <c r="H59" s="6"/>
      <c r="I59" s="6">
        <v>15</v>
      </c>
      <c r="J59" s="6">
        <v>15</v>
      </c>
      <c r="K59" s="6" t="s">
        <v>14</v>
      </c>
      <c r="L59" s="4"/>
      <c r="M59" s="4"/>
      <c r="N59" s="4"/>
      <c r="O59" s="4"/>
    </row>
    <row r="60" spans="1:15" x14ac:dyDescent="0.25">
      <c r="A60" s="5">
        <v>59</v>
      </c>
      <c r="B60" s="1" t="s">
        <v>452</v>
      </c>
      <c r="C60" s="1" t="s">
        <v>65</v>
      </c>
      <c r="D60" s="4"/>
      <c r="E60" s="4"/>
      <c r="F60" s="4"/>
      <c r="G60" s="6" t="s">
        <v>13</v>
      </c>
      <c r="H60" s="6"/>
      <c r="I60" s="6">
        <v>12</v>
      </c>
      <c r="J60" s="6">
        <v>7</v>
      </c>
      <c r="K60" s="6" t="s">
        <v>14</v>
      </c>
      <c r="L60" s="4"/>
      <c r="M60" s="4"/>
      <c r="N60" s="4"/>
      <c r="O60" s="4"/>
    </row>
    <row r="61" spans="1:15" x14ac:dyDescent="0.25">
      <c r="A61" s="5">
        <v>60</v>
      </c>
      <c r="B61" s="1" t="s">
        <v>453</v>
      </c>
      <c r="C61" s="1" t="s">
        <v>65</v>
      </c>
      <c r="D61" s="4"/>
      <c r="E61" s="4"/>
      <c r="F61" s="4"/>
      <c r="G61" s="6" t="s">
        <v>13</v>
      </c>
      <c r="H61" s="6"/>
      <c r="I61" s="6">
        <v>5</v>
      </c>
      <c r="J61" s="6">
        <v>3</v>
      </c>
      <c r="K61" s="6" t="s">
        <v>14</v>
      </c>
      <c r="L61" s="4"/>
      <c r="M61" s="4"/>
      <c r="N61" s="4"/>
      <c r="O61" s="4"/>
    </row>
    <row r="62" spans="1:15" x14ac:dyDescent="0.25">
      <c r="A62" s="5">
        <v>61</v>
      </c>
      <c r="B62" s="1" t="s">
        <v>454</v>
      </c>
      <c r="C62" s="1" t="s">
        <v>65</v>
      </c>
      <c r="D62" s="4"/>
      <c r="E62" s="4"/>
      <c r="F62" s="4"/>
      <c r="G62" s="6" t="s">
        <v>13</v>
      </c>
      <c r="H62" s="6"/>
      <c r="I62" s="6">
        <v>20</v>
      </c>
      <c r="J62" s="6">
        <v>12</v>
      </c>
      <c r="K62" s="6" t="s">
        <v>14</v>
      </c>
      <c r="L62" s="4"/>
      <c r="M62" s="4"/>
      <c r="N62" s="4"/>
      <c r="O62" s="4"/>
    </row>
    <row r="63" spans="1:15" x14ac:dyDescent="0.25">
      <c r="A63" s="5">
        <v>62</v>
      </c>
      <c r="B63" s="1" t="s">
        <v>455</v>
      </c>
      <c r="C63" s="1" t="s">
        <v>65</v>
      </c>
      <c r="D63" s="4"/>
      <c r="E63" s="4"/>
      <c r="F63" s="4"/>
      <c r="G63" s="6" t="s">
        <v>13</v>
      </c>
      <c r="H63" s="6"/>
      <c r="I63" s="6">
        <v>30</v>
      </c>
      <c r="J63" s="6">
        <v>20</v>
      </c>
      <c r="K63" s="6" t="s">
        <v>14</v>
      </c>
      <c r="L63" s="4"/>
      <c r="M63" s="4"/>
      <c r="N63" s="4"/>
      <c r="O63" s="4"/>
    </row>
    <row r="64" spans="1:15" x14ac:dyDescent="0.25">
      <c r="A64" s="5">
        <v>63</v>
      </c>
      <c r="B64" s="1" t="s">
        <v>456</v>
      </c>
      <c r="C64" s="1" t="s">
        <v>65</v>
      </c>
      <c r="D64" s="4"/>
      <c r="E64" s="4"/>
      <c r="F64" s="4"/>
      <c r="G64" s="6" t="s">
        <v>13</v>
      </c>
      <c r="H64" s="6"/>
      <c r="I64" s="6">
        <v>10</v>
      </c>
      <c r="J64" s="6">
        <v>4</v>
      </c>
      <c r="K64" s="6" t="s">
        <v>14</v>
      </c>
      <c r="L64" s="4"/>
      <c r="M64" s="4"/>
      <c r="N64" s="4"/>
      <c r="O64" s="4"/>
    </row>
    <row r="65" spans="1:15" x14ac:dyDescent="0.25">
      <c r="A65" s="5">
        <v>64</v>
      </c>
      <c r="B65" s="1" t="s">
        <v>457</v>
      </c>
      <c r="C65" s="1" t="s">
        <v>65</v>
      </c>
      <c r="D65" s="4"/>
      <c r="E65" s="4"/>
      <c r="F65" s="4"/>
      <c r="G65" s="6" t="s">
        <v>13</v>
      </c>
      <c r="H65" s="6"/>
      <c r="I65" s="6">
        <v>40</v>
      </c>
      <c r="J65" s="6">
        <v>20</v>
      </c>
      <c r="K65" s="6" t="s">
        <v>14</v>
      </c>
      <c r="L65" s="4"/>
      <c r="M65" s="4"/>
      <c r="N65" s="4"/>
      <c r="O65" s="4"/>
    </row>
    <row r="66" spans="1:15" x14ac:dyDescent="0.25">
      <c r="A66" s="5">
        <v>65</v>
      </c>
      <c r="B66" s="1" t="s">
        <v>458</v>
      </c>
      <c r="C66" s="1" t="s">
        <v>65</v>
      </c>
      <c r="D66" s="4"/>
      <c r="E66" s="4"/>
      <c r="F66" s="4"/>
      <c r="G66" s="6" t="s">
        <v>13</v>
      </c>
      <c r="H66" s="6"/>
      <c r="I66" s="6">
        <v>83</v>
      </c>
      <c r="J66" s="6">
        <v>1</v>
      </c>
      <c r="K66" s="6" t="s">
        <v>14</v>
      </c>
      <c r="L66" s="4"/>
      <c r="M66" s="4"/>
      <c r="N66" s="4"/>
      <c r="O66" s="4"/>
    </row>
    <row r="67" spans="1:15" x14ac:dyDescent="0.25">
      <c r="A67" s="5">
        <v>66</v>
      </c>
      <c r="B67" s="1" t="s">
        <v>459</v>
      </c>
      <c r="C67" s="1" t="s">
        <v>65</v>
      </c>
      <c r="D67" s="4"/>
      <c r="E67" s="4"/>
      <c r="F67" s="4"/>
      <c r="G67" s="6" t="s">
        <v>13</v>
      </c>
      <c r="H67" s="6"/>
      <c r="I67" s="6">
        <v>30</v>
      </c>
      <c r="J67" s="6">
        <v>10</v>
      </c>
      <c r="K67" s="6" t="s">
        <v>14</v>
      </c>
      <c r="L67" s="4"/>
      <c r="M67" s="4"/>
      <c r="N67" s="4"/>
      <c r="O67" s="4"/>
    </row>
    <row r="68" spans="1:15" x14ac:dyDescent="0.25">
      <c r="A68" s="5">
        <v>67</v>
      </c>
      <c r="B68" s="1" t="s">
        <v>460</v>
      </c>
      <c r="C68" s="1" t="s">
        <v>65</v>
      </c>
      <c r="D68" s="4"/>
      <c r="E68" s="4"/>
      <c r="F68" s="4"/>
      <c r="G68" s="6" t="s">
        <v>13</v>
      </c>
      <c r="H68" s="6"/>
      <c r="I68" s="6">
        <v>20</v>
      </c>
      <c r="J68" s="6">
        <v>20</v>
      </c>
      <c r="K68" s="6" t="s">
        <v>14</v>
      </c>
      <c r="L68" s="4"/>
      <c r="M68" s="4"/>
      <c r="N68" s="4"/>
      <c r="O68" s="4"/>
    </row>
    <row r="69" spans="1:15" x14ac:dyDescent="0.25">
      <c r="A69" s="5">
        <v>68</v>
      </c>
      <c r="B69" s="1" t="s">
        <v>461</v>
      </c>
      <c r="C69" s="1" t="s">
        <v>65</v>
      </c>
      <c r="D69" s="4"/>
      <c r="E69" s="4"/>
      <c r="F69" s="4"/>
      <c r="G69" s="6" t="s">
        <v>13</v>
      </c>
      <c r="H69" s="6"/>
      <c r="I69" s="6">
        <v>20</v>
      </c>
      <c r="J69" s="6">
        <v>10</v>
      </c>
      <c r="K69" s="6" t="s">
        <v>14</v>
      </c>
      <c r="L69" s="4"/>
      <c r="M69" s="4"/>
      <c r="N69" s="4"/>
      <c r="O69" s="4"/>
    </row>
    <row r="70" spans="1:15" x14ac:dyDescent="0.25">
      <c r="A70" s="5">
        <v>69</v>
      </c>
      <c r="B70" s="1" t="s">
        <v>462</v>
      </c>
      <c r="C70" s="1" t="s">
        <v>65</v>
      </c>
      <c r="D70" s="4"/>
      <c r="E70" s="4"/>
      <c r="F70" s="4"/>
      <c r="G70" s="6" t="s">
        <v>13</v>
      </c>
      <c r="H70" s="6"/>
      <c r="I70" s="6">
        <v>50</v>
      </c>
      <c r="J70" s="6">
        <v>30</v>
      </c>
      <c r="K70" s="6" t="s">
        <v>14</v>
      </c>
      <c r="L70" s="4"/>
      <c r="M70" s="4"/>
      <c r="N70" s="4"/>
      <c r="O70" s="4"/>
    </row>
    <row r="71" spans="1:15" x14ac:dyDescent="0.25">
      <c r="A71" s="5">
        <v>70</v>
      </c>
      <c r="B71" s="1" t="s">
        <v>463</v>
      </c>
      <c r="C71" s="1" t="s">
        <v>65</v>
      </c>
      <c r="D71" s="4"/>
      <c r="E71" s="4"/>
      <c r="F71" s="4"/>
      <c r="G71" s="6" t="s">
        <v>13</v>
      </c>
      <c r="H71" s="6"/>
      <c r="I71" s="6">
        <v>50</v>
      </c>
      <c r="J71" s="6">
        <v>5</v>
      </c>
      <c r="K71" s="6" t="s">
        <v>14</v>
      </c>
      <c r="L71" s="4"/>
      <c r="M71" s="4"/>
      <c r="N71" s="4"/>
      <c r="O71" s="4"/>
    </row>
    <row r="72" spans="1:15" x14ac:dyDescent="0.25">
      <c r="A72" s="5">
        <v>71</v>
      </c>
      <c r="B72" s="1" t="s">
        <v>464</v>
      </c>
      <c r="C72" s="1" t="s">
        <v>65</v>
      </c>
      <c r="D72" s="4"/>
      <c r="E72" s="4"/>
      <c r="F72" s="4"/>
      <c r="G72" s="6" t="s">
        <v>13</v>
      </c>
      <c r="H72" s="6"/>
      <c r="I72" s="6">
        <v>20</v>
      </c>
      <c r="J72" s="6">
        <v>10</v>
      </c>
      <c r="K72" s="6" t="s">
        <v>14</v>
      </c>
      <c r="L72" s="4"/>
      <c r="M72" s="4"/>
      <c r="N72" s="4"/>
      <c r="O72" s="4"/>
    </row>
    <row r="73" spans="1:15" x14ac:dyDescent="0.25">
      <c r="A73" s="5">
        <v>72</v>
      </c>
      <c r="B73" s="1" t="s">
        <v>465</v>
      </c>
      <c r="C73" s="1" t="s">
        <v>65</v>
      </c>
      <c r="D73" s="4"/>
      <c r="E73" s="4"/>
      <c r="F73" s="4"/>
      <c r="G73" s="6" t="s">
        <v>13</v>
      </c>
      <c r="H73" s="6"/>
      <c r="I73" s="6">
        <v>30</v>
      </c>
      <c r="J73" s="6">
        <v>15</v>
      </c>
      <c r="K73" s="6" t="s">
        <v>14</v>
      </c>
      <c r="L73" s="4"/>
      <c r="M73" s="4"/>
      <c r="N73" s="4"/>
      <c r="O73" s="4"/>
    </row>
    <row r="74" spans="1:15" x14ac:dyDescent="0.25">
      <c r="A74" s="5">
        <v>73</v>
      </c>
      <c r="B74" s="1" t="s">
        <v>466</v>
      </c>
      <c r="C74" s="1" t="s">
        <v>65</v>
      </c>
      <c r="D74" s="4"/>
      <c r="E74" s="4"/>
      <c r="F74" s="4"/>
      <c r="G74" s="6" t="s">
        <v>13</v>
      </c>
      <c r="H74" s="6"/>
      <c r="I74" s="6">
        <v>30</v>
      </c>
      <c r="J74" s="6">
        <v>18</v>
      </c>
      <c r="K74" s="6" t="s">
        <v>14</v>
      </c>
      <c r="L74" s="4"/>
      <c r="M74" s="4"/>
      <c r="N74" s="4"/>
      <c r="O74" s="4"/>
    </row>
    <row r="75" spans="1:15" x14ac:dyDescent="0.25">
      <c r="A75" s="5">
        <v>74</v>
      </c>
      <c r="B75" s="1" t="s">
        <v>467</v>
      </c>
      <c r="C75" s="1" t="s">
        <v>65</v>
      </c>
      <c r="D75" s="4"/>
      <c r="E75" s="4"/>
      <c r="F75" s="4"/>
      <c r="G75" s="6" t="s">
        <v>13</v>
      </c>
      <c r="H75" s="6"/>
      <c r="I75" s="6">
        <v>20</v>
      </c>
      <c r="J75" s="6">
        <v>15</v>
      </c>
      <c r="K75" s="6" t="s">
        <v>14</v>
      </c>
      <c r="L75" s="4"/>
      <c r="M75" s="4"/>
      <c r="N75" s="4"/>
      <c r="O75" s="4"/>
    </row>
    <row r="76" spans="1:15" x14ac:dyDescent="0.25">
      <c r="A76" s="5">
        <v>75</v>
      </c>
      <c r="B76" s="1" t="s">
        <v>468</v>
      </c>
      <c r="C76" s="1" t="s">
        <v>65</v>
      </c>
      <c r="D76" s="4"/>
      <c r="E76" s="4"/>
      <c r="F76" s="4"/>
      <c r="G76" s="6" t="s">
        <v>13</v>
      </c>
      <c r="H76" s="6"/>
      <c r="I76" s="6">
        <v>25</v>
      </c>
      <c r="J76" s="6">
        <v>10</v>
      </c>
      <c r="K76" s="6" t="s">
        <v>14</v>
      </c>
      <c r="L76" s="4"/>
      <c r="M76" s="4"/>
      <c r="N76" s="4"/>
      <c r="O76" s="4"/>
    </row>
    <row r="77" spans="1:15" x14ac:dyDescent="0.25">
      <c r="A77" s="5">
        <v>76</v>
      </c>
      <c r="B77" s="1" t="s">
        <v>469</v>
      </c>
      <c r="C77" s="1" t="s">
        <v>65</v>
      </c>
      <c r="D77" s="4"/>
      <c r="E77" s="4"/>
      <c r="F77" s="4"/>
      <c r="G77" s="6" t="s">
        <v>13</v>
      </c>
      <c r="H77" s="6"/>
      <c r="I77" s="6">
        <v>30</v>
      </c>
      <c r="J77" s="6">
        <v>5</v>
      </c>
      <c r="K77" s="6" t="s">
        <v>13</v>
      </c>
      <c r="L77" s="4"/>
      <c r="M77" s="4"/>
      <c r="N77" s="4"/>
      <c r="O77" s="4"/>
    </row>
    <row r="78" spans="1:15" x14ac:dyDescent="0.25">
      <c r="A78" s="5">
        <v>77</v>
      </c>
      <c r="B78" s="1" t="s">
        <v>470</v>
      </c>
      <c r="C78" s="1" t="s">
        <v>65</v>
      </c>
      <c r="D78" s="4"/>
      <c r="E78" s="4"/>
      <c r="F78" s="4"/>
      <c r="G78" s="6" t="s">
        <v>13</v>
      </c>
      <c r="H78" s="6"/>
      <c r="I78" s="6">
        <v>15</v>
      </c>
      <c r="J78" s="6">
        <v>10</v>
      </c>
      <c r="K78" s="6" t="s">
        <v>13</v>
      </c>
      <c r="L78" s="4"/>
      <c r="M78" s="4"/>
      <c r="N78" s="4"/>
      <c r="O78" s="4"/>
    </row>
    <row r="79" spans="1:15" x14ac:dyDescent="0.25">
      <c r="A79" s="5">
        <v>78</v>
      </c>
      <c r="B79" s="1" t="s">
        <v>471</v>
      </c>
      <c r="C79" s="1" t="s">
        <v>65</v>
      </c>
      <c r="D79" s="4"/>
      <c r="E79" s="4"/>
      <c r="F79" s="4"/>
      <c r="G79" s="6" t="s">
        <v>13</v>
      </c>
      <c r="H79" s="6"/>
      <c r="I79" s="6">
        <v>10</v>
      </c>
      <c r="J79" s="6">
        <v>10</v>
      </c>
      <c r="K79" s="6" t="s">
        <v>13</v>
      </c>
      <c r="L79" s="4"/>
      <c r="M79" s="4"/>
      <c r="N79" s="4"/>
      <c r="O79" s="4"/>
    </row>
    <row r="80" spans="1:15" x14ac:dyDescent="0.25">
      <c r="A80" s="5">
        <v>79</v>
      </c>
      <c r="B80" s="1" t="s">
        <v>472</v>
      </c>
      <c r="C80" s="1" t="s">
        <v>65</v>
      </c>
      <c r="D80" s="4"/>
      <c r="E80" s="4"/>
      <c r="F80" s="4"/>
      <c r="G80" s="6" t="s">
        <v>13</v>
      </c>
      <c r="H80" s="6"/>
      <c r="I80" s="6">
        <v>80</v>
      </c>
      <c r="J80" s="6">
        <v>35</v>
      </c>
      <c r="K80" s="6" t="s">
        <v>14</v>
      </c>
      <c r="L80" s="4"/>
      <c r="M80" s="4"/>
      <c r="N80" s="4"/>
      <c r="O80" s="4"/>
    </row>
    <row r="81" spans="1:15" x14ac:dyDescent="0.25">
      <c r="A81" s="5">
        <v>80</v>
      </c>
      <c r="B81" s="1" t="s">
        <v>473</v>
      </c>
      <c r="C81" s="1" t="s">
        <v>65</v>
      </c>
      <c r="D81" s="4"/>
      <c r="E81" s="4"/>
      <c r="F81" s="4"/>
      <c r="G81" s="6" t="s">
        <v>13</v>
      </c>
      <c r="H81" s="6"/>
      <c r="I81" s="6">
        <v>20</v>
      </c>
      <c r="J81" s="6">
        <v>10</v>
      </c>
      <c r="K81" s="6" t="s">
        <v>14</v>
      </c>
      <c r="L81" s="4"/>
      <c r="M81" s="4"/>
      <c r="N81" s="4"/>
      <c r="O81" s="4"/>
    </row>
    <row r="82" spans="1:15" x14ac:dyDescent="0.25">
      <c r="A82" s="5">
        <v>81</v>
      </c>
      <c r="B82" s="1" t="s">
        <v>474</v>
      </c>
      <c r="C82" s="1" t="s">
        <v>65</v>
      </c>
      <c r="D82" s="4"/>
      <c r="E82" s="4"/>
      <c r="F82" s="4"/>
      <c r="G82" s="6" t="s">
        <v>13</v>
      </c>
      <c r="H82" s="6"/>
      <c r="I82" s="6">
        <v>20</v>
      </c>
      <c r="J82" s="6">
        <v>7</v>
      </c>
      <c r="K82" s="6" t="s">
        <v>14</v>
      </c>
      <c r="L82" s="4"/>
      <c r="M82" s="4"/>
      <c r="N82" s="4"/>
      <c r="O82" s="4"/>
    </row>
    <row r="83" spans="1:15" x14ac:dyDescent="0.25">
      <c r="A83" s="5">
        <v>82</v>
      </c>
      <c r="B83" s="1" t="s">
        <v>475</v>
      </c>
      <c r="C83" s="1" t="s">
        <v>65</v>
      </c>
      <c r="D83" s="4"/>
      <c r="E83" s="4"/>
      <c r="F83" s="4"/>
      <c r="G83" s="6" t="s">
        <v>13</v>
      </c>
      <c r="H83" s="6"/>
      <c r="I83" s="6">
        <v>25</v>
      </c>
      <c r="J83" s="6">
        <v>3</v>
      </c>
      <c r="K83" s="6" t="s">
        <v>14</v>
      </c>
      <c r="L83" s="4"/>
      <c r="M83" s="4"/>
      <c r="N83" s="4"/>
      <c r="O83" s="4"/>
    </row>
    <row r="84" spans="1:15" x14ac:dyDescent="0.25">
      <c r="A84" s="5">
        <v>83</v>
      </c>
      <c r="B84" s="1" t="s">
        <v>476</v>
      </c>
      <c r="C84" s="1" t="s">
        <v>65</v>
      </c>
      <c r="D84" s="4"/>
      <c r="E84" s="4"/>
      <c r="F84" s="4"/>
      <c r="G84" s="6" t="s">
        <v>13</v>
      </c>
      <c r="H84" s="6"/>
      <c r="I84" s="6">
        <v>10</v>
      </c>
      <c r="J84" s="6">
        <v>10</v>
      </c>
      <c r="K84" s="6" t="s">
        <v>13</v>
      </c>
      <c r="L84" s="4"/>
      <c r="M84" s="4"/>
      <c r="N84" s="4"/>
      <c r="O84" s="4"/>
    </row>
    <row r="85" spans="1:15" x14ac:dyDescent="0.25">
      <c r="A85" s="5">
        <v>84</v>
      </c>
      <c r="B85" s="1" t="s">
        <v>477</v>
      </c>
      <c r="C85" s="1" t="s">
        <v>65</v>
      </c>
      <c r="D85" s="4"/>
      <c r="E85" s="4"/>
      <c r="F85" s="4"/>
      <c r="G85" s="6" t="s">
        <v>13</v>
      </c>
      <c r="H85" s="6"/>
      <c r="I85" s="6">
        <v>25</v>
      </c>
      <c r="J85" s="6">
        <v>10</v>
      </c>
      <c r="K85" s="6" t="s">
        <v>14</v>
      </c>
      <c r="L85" s="4"/>
      <c r="M85" s="4"/>
      <c r="N85" s="4"/>
      <c r="O85" s="4"/>
    </row>
    <row r="86" spans="1:15" x14ac:dyDescent="0.25">
      <c r="A86" s="5">
        <v>85</v>
      </c>
      <c r="B86" s="1" t="s">
        <v>478</v>
      </c>
      <c r="C86" s="1" t="s">
        <v>65</v>
      </c>
      <c r="D86" s="4"/>
      <c r="E86" s="4"/>
      <c r="F86" s="4"/>
      <c r="G86" s="6" t="s">
        <v>13</v>
      </c>
      <c r="H86" s="6"/>
      <c r="I86" s="6">
        <v>10</v>
      </c>
      <c r="J86" s="6">
        <v>5</v>
      </c>
      <c r="K86" s="6" t="s">
        <v>14</v>
      </c>
      <c r="L86" s="4"/>
      <c r="M86" s="4"/>
      <c r="N86" s="4"/>
      <c r="O86" s="4"/>
    </row>
    <row r="87" spans="1:15" x14ac:dyDescent="0.25">
      <c r="A87" s="5">
        <v>86</v>
      </c>
      <c r="B87" s="1" t="s">
        <v>479</v>
      </c>
      <c r="C87" s="1" t="s">
        <v>65</v>
      </c>
      <c r="D87" s="4"/>
      <c r="E87" s="4"/>
      <c r="F87" s="4"/>
      <c r="G87" s="6" t="s">
        <v>13</v>
      </c>
      <c r="H87" s="6"/>
      <c r="I87" s="6">
        <v>30</v>
      </c>
      <c r="J87" s="6">
        <v>20</v>
      </c>
      <c r="K87" s="6" t="s">
        <v>13</v>
      </c>
      <c r="L87" s="4"/>
      <c r="M87" s="4"/>
      <c r="N87" s="4"/>
      <c r="O87" s="4"/>
    </row>
    <row r="88" spans="1:15" x14ac:dyDescent="0.25">
      <c r="A88" s="5">
        <v>87</v>
      </c>
      <c r="B88" s="1" t="s">
        <v>480</v>
      </c>
      <c r="C88" s="1" t="s">
        <v>85</v>
      </c>
      <c r="D88" s="4"/>
      <c r="E88" s="4"/>
      <c r="F88" s="4"/>
      <c r="G88" s="6" t="s">
        <v>13</v>
      </c>
      <c r="H88" s="6">
        <v>1</v>
      </c>
      <c r="I88" s="6">
        <v>30</v>
      </c>
      <c r="J88" s="6"/>
      <c r="K88" s="6" t="s">
        <v>20</v>
      </c>
      <c r="L88" s="4"/>
      <c r="M88" s="4"/>
      <c r="N88" s="4"/>
      <c r="O88" s="4"/>
    </row>
    <row r="89" spans="1:15" x14ac:dyDescent="0.25">
      <c r="A89" s="5">
        <v>88</v>
      </c>
      <c r="B89" s="1" t="s">
        <v>481</v>
      </c>
      <c r="C89" s="1" t="s">
        <v>85</v>
      </c>
      <c r="D89" s="4"/>
      <c r="E89" s="4"/>
      <c r="F89" s="4"/>
      <c r="G89" s="6" t="s">
        <v>13</v>
      </c>
      <c r="H89" s="6" t="s">
        <v>20</v>
      </c>
      <c r="I89" s="6">
        <v>30</v>
      </c>
      <c r="J89" s="6"/>
      <c r="K89" s="6" t="s">
        <v>23</v>
      </c>
      <c r="L89" s="4"/>
      <c r="M89" s="4"/>
      <c r="N89" s="4"/>
      <c r="O89" s="4"/>
    </row>
    <row r="90" spans="1:15" x14ac:dyDescent="0.25">
      <c r="A90" s="5">
        <v>89</v>
      </c>
      <c r="B90" s="1" t="s">
        <v>482</v>
      </c>
      <c r="C90" s="1" t="s">
        <v>85</v>
      </c>
      <c r="D90" s="4"/>
      <c r="E90" s="4"/>
      <c r="F90" s="4"/>
      <c r="G90" s="6" t="s">
        <v>13</v>
      </c>
      <c r="H90" s="6" t="s">
        <v>20</v>
      </c>
      <c r="I90" s="6">
        <v>30</v>
      </c>
      <c r="J90" s="6"/>
      <c r="K90" s="6" t="s">
        <v>20</v>
      </c>
      <c r="L90" s="4"/>
      <c r="M90" s="4"/>
      <c r="N90" s="4"/>
      <c r="O90" s="4"/>
    </row>
    <row r="91" spans="1:15" x14ac:dyDescent="0.25">
      <c r="A91" s="5">
        <v>90</v>
      </c>
      <c r="B91" s="1" t="s">
        <v>483</v>
      </c>
      <c r="C91" s="1" t="s">
        <v>85</v>
      </c>
      <c r="D91" s="4"/>
      <c r="E91" s="4"/>
      <c r="F91" s="4"/>
      <c r="G91" s="6" t="s">
        <v>13</v>
      </c>
      <c r="H91" s="6" t="s">
        <v>20</v>
      </c>
      <c r="I91" s="6">
        <v>25</v>
      </c>
      <c r="J91" s="6"/>
      <c r="K91" s="6" t="s">
        <v>23</v>
      </c>
      <c r="L91" s="4"/>
      <c r="M91" s="4"/>
      <c r="N91" s="4"/>
      <c r="O91" s="4"/>
    </row>
    <row r="92" spans="1:15" x14ac:dyDescent="0.25">
      <c r="A92" s="5">
        <v>91</v>
      </c>
      <c r="B92" s="1" t="s">
        <v>484</v>
      </c>
      <c r="C92" s="1" t="s">
        <v>85</v>
      </c>
      <c r="D92" s="4"/>
      <c r="E92" s="4"/>
      <c r="F92" s="4"/>
      <c r="G92" s="6" t="s">
        <v>13</v>
      </c>
      <c r="H92" s="6" t="s">
        <v>20</v>
      </c>
      <c r="I92" s="6">
        <v>40</v>
      </c>
      <c r="J92" s="6"/>
      <c r="K92" s="6" t="s">
        <v>20</v>
      </c>
      <c r="L92" s="4"/>
      <c r="M92" s="4"/>
      <c r="N92" s="4"/>
      <c r="O92" s="4"/>
    </row>
    <row r="93" spans="1:15" x14ac:dyDescent="0.25">
      <c r="A93" s="5">
        <v>92</v>
      </c>
      <c r="B93" s="1" t="s">
        <v>485</v>
      </c>
      <c r="C93" s="1" t="s">
        <v>85</v>
      </c>
      <c r="D93" s="4"/>
      <c r="E93" s="4"/>
      <c r="F93" s="4"/>
      <c r="G93" s="6" t="s">
        <v>13</v>
      </c>
      <c r="H93" s="6" t="s">
        <v>20</v>
      </c>
      <c r="I93" s="6">
        <v>40</v>
      </c>
      <c r="J93" s="6"/>
      <c r="K93" s="6" t="s">
        <v>20</v>
      </c>
      <c r="L93" s="4"/>
      <c r="M93" s="4"/>
      <c r="N93" s="4"/>
      <c r="O93" s="4"/>
    </row>
    <row r="94" spans="1:15" x14ac:dyDescent="0.25">
      <c r="A94" s="5">
        <v>93</v>
      </c>
      <c r="B94" s="1" t="s">
        <v>486</v>
      </c>
      <c r="C94" s="1" t="s">
        <v>85</v>
      </c>
      <c r="D94" s="4"/>
      <c r="E94" s="4"/>
      <c r="F94" s="4"/>
      <c r="G94" s="6" t="s">
        <v>13</v>
      </c>
      <c r="H94" s="6" t="s">
        <v>20</v>
      </c>
      <c r="I94" s="6">
        <v>30</v>
      </c>
      <c r="J94" s="6"/>
      <c r="K94" s="6" t="s">
        <v>20</v>
      </c>
      <c r="L94" s="4"/>
      <c r="M94" s="4"/>
      <c r="N94" s="4"/>
      <c r="O94" s="4"/>
    </row>
    <row r="95" spans="1:15" x14ac:dyDescent="0.25">
      <c r="A95" s="5">
        <v>94</v>
      </c>
      <c r="B95" s="1" t="s">
        <v>487</v>
      </c>
      <c r="C95" s="1" t="s">
        <v>85</v>
      </c>
      <c r="D95" s="4"/>
      <c r="E95" s="4"/>
      <c r="F95" s="4"/>
      <c r="G95" s="6" t="s">
        <v>13</v>
      </c>
      <c r="H95" s="6" t="s">
        <v>20</v>
      </c>
      <c r="I95" s="6">
        <v>40</v>
      </c>
      <c r="J95" s="6"/>
      <c r="K95" s="6" t="s">
        <v>20</v>
      </c>
      <c r="L95" s="4"/>
      <c r="M95" s="4"/>
      <c r="N95" s="4"/>
      <c r="O95" s="4"/>
    </row>
    <row r="96" spans="1:15" x14ac:dyDescent="0.25">
      <c r="A96" s="5">
        <v>95</v>
      </c>
      <c r="B96" s="1" t="s">
        <v>488</v>
      </c>
      <c r="C96" s="1" t="s">
        <v>85</v>
      </c>
      <c r="D96" s="4"/>
      <c r="E96" s="4"/>
      <c r="F96" s="4"/>
      <c r="G96" s="6" t="s">
        <v>13</v>
      </c>
      <c r="H96" s="6" t="s">
        <v>20</v>
      </c>
      <c r="I96" s="6">
        <v>30</v>
      </c>
      <c r="J96" s="6"/>
      <c r="K96" s="6" t="s">
        <v>20</v>
      </c>
      <c r="L96" s="4"/>
      <c r="M96" s="4"/>
      <c r="N96" s="4"/>
      <c r="O96" s="4"/>
    </row>
    <row r="97" spans="1:15" x14ac:dyDescent="0.25">
      <c r="A97" s="5">
        <v>96</v>
      </c>
      <c r="B97" s="1" t="s">
        <v>489</v>
      </c>
      <c r="C97" s="1" t="s">
        <v>85</v>
      </c>
      <c r="D97" s="4"/>
      <c r="E97" s="4"/>
      <c r="F97" s="4"/>
      <c r="G97" s="6" t="s">
        <v>13</v>
      </c>
      <c r="H97" s="6" t="s">
        <v>20</v>
      </c>
      <c r="I97" s="6">
        <v>40</v>
      </c>
      <c r="J97" s="6"/>
      <c r="K97" s="6" t="s">
        <v>20</v>
      </c>
      <c r="L97" s="4"/>
      <c r="M97" s="4"/>
      <c r="N97" s="4"/>
      <c r="O97" s="4"/>
    </row>
    <row r="98" spans="1:15" x14ac:dyDescent="0.25">
      <c r="A98" s="5">
        <v>97</v>
      </c>
      <c r="B98" s="1" t="s">
        <v>490</v>
      </c>
      <c r="C98" s="1" t="s">
        <v>85</v>
      </c>
      <c r="D98" s="4"/>
      <c r="E98" s="4"/>
      <c r="F98" s="4"/>
      <c r="G98" s="6" t="s">
        <v>13</v>
      </c>
      <c r="H98" s="6" t="s">
        <v>20</v>
      </c>
      <c r="I98" s="6">
        <v>30</v>
      </c>
      <c r="J98" s="6"/>
      <c r="K98" s="6" t="s">
        <v>20</v>
      </c>
      <c r="L98" s="4"/>
      <c r="M98" s="4"/>
      <c r="N98" s="4"/>
      <c r="O98" s="4"/>
    </row>
    <row r="99" spans="1:15" x14ac:dyDescent="0.25">
      <c r="A99" s="5">
        <v>98</v>
      </c>
      <c r="B99" s="1" t="s">
        <v>491</v>
      </c>
      <c r="C99" s="1" t="s">
        <v>85</v>
      </c>
      <c r="D99" s="4"/>
      <c r="E99" s="4"/>
      <c r="F99" s="4"/>
      <c r="G99" s="6" t="s">
        <v>13</v>
      </c>
      <c r="H99" s="6">
        <v>8</v>
      </c>
      <c r="I99" s="6">
        <v>35</v>
      </c>
      <c r="J99" s="6"/>
      <c r="K99" s="6" t="s">
        <v>20</v>
      </c>
      <c r="L99" s="4"/>
      <c r="M99" s="4"/>
      <c r="N99" s="4"/>
      <c r="O99" s="4"/>
    </row>
    <row r="100" spans="1:15" x14ac:dyDescent="0.25">
      <c r="A100" s="5">
        <v>99</v>
      </c>
      <c r="B100" s="1" t="s">
        <v>492</v>
      </c>
      <c r="C100" s="1" t="s">
        <v>85</v>
      </c>
      <c r="D100" s="4"/>
      <c r="E100" s="4"/>
      <c r="F100" s="4"/>
      <c r="G100" s="6" t="s">
        <v>13</v>
      </c>
      <c r="H100" s="6" t="s">
        <v>20</v>
      </c>
      <c r="I100" s="6">
        <v>45</v>
      </c>
      <c r="J100" s="6"/>
      <c r="K100" s="6" t="s">
        <v>20</v>
      </c>
      <c r="L100" s="4"/>
      <c r="M100" s="4"/>
      <c r="N100" s="4"/>
      <c r="O100" s="4"/>
    </row>
    <row r="101" spans="1:15" x14ac:dyDescent="0.25">
      <c r="A101" s="5">
        <v>100</v>
      </c>
      <c r="B101" s="1" t="s">
        <v>493</v>
      </c>
      <c r="C101" s="1" t="s">
        <v>85</v>
      </c>
      <c r="D101" s="4"/>
      <c r="E101" s="4"/>
      <c r="F101" s="4"/>
      <c r="G101" s="6" t="s">
        <v>13</v>
      </c>
      <c r="H101" s="6" t="s">
        <v>20</v>
      </c>
      <c r="I101" s="6">
        <v>40</v>
      </c>
      <c r="J101" s="6"/>
      <c r="K101" s="6" t="s">
        <v>20</v>
      </c>
      <c r="L101" s="4"/>
      <c r="M101" s="4"/>
      <c r="N101" s="4"/>
      <c r="O101" s="4"/>
    </row>
    <row r="102" spans="1:15" x14ac:dyDescent="0.25">
      <c r="A102" s="5">
        <v>101</v>
      </c>
      <c r="B102" s="1" t="s">
        <v>494</v>
      </c>
      <c r="C102" s="1" t="s">
        <v>85</v>
      </c>
      <c r="D102" s="4"/>
      <c r="E102" s="4"/>
      <c r="F102" s="4"/>
      <c r="G102" s="6" t="s">
        <v>13</v>
      </c>
      <c r="H102" s="6" t="s">
        <v>20</v>
      </c>
      <c r="I102" s="6">
        <v>30</v>
      </c>
      <c r="J102" s="6"/>
      <c r="K102" s="6" t="s">
        <v>20</v>
      </c>
      <c r="L102" s="4"/>
      <c r="M102" s="4"/>
      <c r="N102" s="4"/>
      <c r="O102" s="4"/>
    </row>
    <row r="103" spans="1:15" x14ac:dyDescent="0.25">
      <c r="A103" s="5">
        <v>102</v>
      </c>
      <c r="B103" s="1" t="s">
        <v>495</v>
      </c>
      <c r="C103" s="1" t="s">
        <v>85</v>
      </c>
      <c r="D103" s="4"/>
      <c r="E103" s="4"/>
      <c r="F103" s="4"/>
      <c r="G103" s="6" t="s">
        <v>13</v>
      </c>
      <c r="H103" s="6" t="s">
        <v>20</v>
      </c>
      <c r="I103" s="6">
        <v>35</v>
      </c>
      <c r="J103" s="6"/>
      <c r="K103" s="6" t="s">
        <v>20</v>
      </c>
      <c r="L103" s="4"/>
      <c r="M103" s="4"/>
      <c r="N103" s="4"/>
      <c r="O103" s="4"/>
    </row>
    <row r="104" spans="1:15" x14ac:dyDescent="0.25">
      <c r="A104" s="5">
        <v>103</v>
      </c>
      <c r="B104" s="1" t="s">
        <v>496</v>
      </c>
      <c r="C104" s="1" t="s">
        <v>85</v>
      </c>
      <c r="D104" s="4"/>
      <c r="E104" s="4"/>
      <c r="F104" s="4"/>
      <c r="G104" s="6" t="s">
        <v>13</v>
      </c>
      <c r="H104" s="6" t="s">
        <v>20</v>
      </c>
      <c r="I104" s="6">
        <v>30</v>
      </c>
      <c r="J104" s="6"/>
      <c r="K104" s="6" t="s">
        <v>20</v>
      </c>
      <c r="L104" s="4"/>
      <c r="M104" s="4"/>
      <c r="N104" s="4"/>
      <c r="O104" s="4"/>
    </row>
    <row r="105" spans="1:15" x14ac:dyDescent="0.25">
      <c r="A105" s="5">
        <v>104</v>
      </c>
      <c r="B105" s="1" t="s">
        <v>497</v>
      </c>
      <c r="C105" s="1" t="s">
        <v>85</v>
      </c>
      <c r="D105" s="4"/>
      <c r="E105" s="4"/>
      <c r="F105" s="4"/>
      <c r="G105" s="6" t="s">
        <v>13</v>
      </c>
      <c r="H105" s="6" t="s">
        <v>20</v>
      </c>
      <c r="I105" s="6">
        <v>25</v>
      </c>
      <c r="J105" s="6"/>
      <c r="K105" s="6" t="s">
        <v>20</v>
      </c>
      <c r="L105" s="4"/>
      <c r="M105" s="4"/>
      <c r="N105" s="4"/>
      <c r="O105" s="4"/>
    </row>
    <row r="106" spans="1:15" x14ac:dyDescent="0.25">
      <c r="A106" s="5">
        <v>105</v>
      </c>
      <c r="B106" s="1" t="s">
        <v>498</v>
      </c>
      <c r="C106" s="1" t="s">
        <v>85</v>
      </c>
      <c r="D106" s="4"/>
      <c r="E106" s="4"/>
      <c r="F106" s="4"/>
      <c r="G106" s="6" t="s">
        <v>13</v>
      </c>
      <c r="H106" s="6" t="s">
        <v>20</v>
      </c>
      <c r="I106" s="6">
        <v>30</v>
      </c>
      <c r="J106" s="6"/>
      <c r="K106" s="6" t="s">
        <v>20</v>
      </c>
      <c r="L106" s="4"/>
      <c r="M106" s="4"/>
      <c r="N106" s="4"/>
      <c r="O106" s="4"/>
    </row>
    <row r="107" spans="1:15" x14ac:dyDescent="0.25">
      <c r="A107" s="5">
        <v>106</v>
      </c>
      <c r="B107" s="1" t="s">
        <v>499</v>
      </c>
      <c r="C107" s="1" t="s">
        <v>85</v>
      </c>
      <c r="D107" s="4"/>
      <c r="E107" s="4"/>
      <c r="F107" s="4"/>
      <c r="G107" s="6" t="s">
        <v>13</v>
      </c>
      <c r="H107" s="6" t="s">
        <v>20</v>
      </c>
      <c r="I107" s="6">
        <v>30</v>
      </c>
      <c r="J107" s="6"/>
      <c r="K107" s="6" t="s">
        <v>20</v>
      </c>
      <c r="L107" s="4"/>
      <c r="M107" s="4"/>
      <c r="N107" s="4"/>
      <c r="O107" s="4"/>
    </row>
    <row r="108" spans="1:15" x14ac:dyDescent="0.25">
      <c r="A108" s="5">
        <v>107</v>
      </c>
      <c r="B108" s="1" t="s">
        <v>500</v>
      </c>
      <c r="C108" s="1" t="s">
        <v>85</v>
      </c>
      <c r="D108" s="4"/>
      <c r="E108" s="4"/>
      <c r="F108" s="4"/>
      <c r="G108" s="6" t="s">
        <v>13</v>
      </c>
      <c r="H108" s="6" t="s">
        <v>20</v>
      </c>
      <c r="I108" s="6">
        <v>30</v>
      </c>
      <c r="J108" s="6"/>
      <c r="K108" s="6" t="s">
        <v>23</v>
      </c>
      <c r="L108" s="4"/>
      <c r="M108" s="4"/>
      <c r="N108" s="4"/>
      <c r="O108" s="4"/>
    </row>
    <row r="109" spans="1:15" x14ac:dyDescent="0.25">
      <c r="A109" s="5">
        <v>108</v>
      </c>
      <c r="B109" s="1" t="s">
        <v>501</v>
      </c>
      <c r="C109" s="1" t="s">
        <v>85</v>
      </c>
      <c r="D109" s="4"/>
      <c r="E109" s="4"/>
      <c r="F109" s="4"/>
      <c r="G109" s="6" t="s">
        <v>13</v>
      </c>
      <c r="H109" s="6" t="s">
        <v>20</v>
      </c>
      <c r="I109" s="6">
        <v>30</v>
      </c>
      <c r="J109" s="6"/>
      <c r="K109" s="6" t="s">
        <v>20</v>
      </c>
      <c r="L109" s="4"/>
      <c r="M109" s="4"/>
      <c r="N109" s="4"/>
      <c r="O109" s="4"/>
    </row>
    <row r="110" spans="1:15" x14ac:dyDescent="0.25">
      <c r="A110" s="5">
        <v>109</v>
      </c>
      <c r="B110" s="1" t="s">
        <v>502</v>
      </c>
      <c r="C110" s="1" t="s">
        <v>85</v>
      </c>
      <c r="D110" s="4"/>
      <c r="E110" s="4"/>
      <c r="F110" s="4"/>
      <c r="G110" s="6" t="s">
        <v>13</v>
      </c>
      <c r="H110" s="6" t="s">
        <v>20</v>
      </c>
      <c r="I110" s="6">
        <v>30</v>
      </c>
      <c r="J110" s="6"/>
      <c r="K110" s="6" t="s">
        <v>20</v>
      </c>
      <c r="L110" s="4"/>
      <c r="M110" s="4"/>
      <c r="N110" s="4"/>
      <c r="O110" s="4"/>
    </row>
    <row r="111" spans="1:15" x14ac:dyDescent="0.25">
      <c r="A111" s="5">
        <v>110</v>
      </c>
      <c r="B111" s="1" t="s">
        <v>503</v>
      </c>
      <c r="C111" s="1" t="s">
        <v>85</v>
      </c>
      <c r="D111" s="4"/>
      <c r="E111" s="4"/>
      <c r="F111" s="4"/>
      <c r="G111" s="6" t="s">
        <v>13</v>
      </c>
      <c r="H111" s="6" t="s">
        <v>20</v>
      </c>
      <c r="I111" s="6">
        <v>30</v>
      </c>
      <c r="J111" s="6"/>
      <c r="K111" s="6" t="s">
        <v>20</v>
      </c>
      <c r="L111" s="4"/>
      <c r="M111" s="4"/>
      <c r="N111" s="4"/>
      <c r="O111" s="4"/>
    </row>
    <row r="112" spans="1:15" x14ac:dyDescent="0.25">
      <c r="A112" s="5">
        <v>111</v>
      </c>
      <c r="B112" s="1" t="s">
        <v>504</v>
      </c>
      <c r="C112" s="1" t="s">
        <v>85</v>
      </c>
      <c r="D112" s="4"/>
      <c r="E112" s="4"/>
      <c r="F112" s="4"/>
      <c r="G112" s="6" t="s">
        <v>13</v>
      </c>
      <c r="H112" s="6" t="s">
        <v>20</v>
      </c>
      <c r="I112" s="6">
        <v>25</v>
      </c>
      <c r="J112" s="6"/>
      <c r="K112" s="6" t="s">
        <v>23</v>
      </c>
      <c r="L112" s="4"/>
      <c r="M112" s="4"/>
      <c r="N112" s="4"/>
      <c r="O112" s="4"/>
    </row>
    <row r="113" spans="1:15" x14ac:dyDescent="0.25">
      <c r="A113" s="5">
        <v>112</v>
      </c>
      <c r="B113" s="1" t="s">
        <v>505</v>
      </c>
      <c r="C113" s="1" t="s">
        <v>85</v>
      </c>
      <c r="D113" s="4"/>
      <c r="E113" s="4"/>
      <c r="F113" s="4"/>
      <c r="G113" s="6" t="s">
        <v>13</v>
      </c>
      <c r="H113" s="6" t="s">
        <v>20</v>
      </c>
      <c r="I113" s="6">
        <v>30</v>
      </c>
      <c r="J113" s="6"/>
      <c r="K113" s="6" t="s">
        <v>23</v>
      </c>
      <c r="L113" s="4"/>
      <c r="M113" s="4"/>
      <c r="N113" s="4"/>
      <c r="O113" s="4"/>
    </row>
    <row r="114" spans="1:15" x14ac:dyDescent="0.25">
      <c r="A114" s="5">
        <v>113</v>
      </c>
      <c r="B114" s="1" t="s">
        <v>506</v>
      </c>
      <c r="C114" s="1" t="s">
        <v>85</v>
      </c>
      <c r="D114" s="4"/>
      <c r="E114" s="4"/>
      <c r="F114" s="4"/>
      <c r="G114" s="6" t="s">
        <v>13</v>
      </c>
      <c r="H114" s="6" t="s">
        <v>20</v>
      </c>
      <c r="I114" s="6">
        <v>20</v>
      </c>
      <c r="J114" s="6"/>
      <c r="K114" s="6" t="s">
        <v>23</v>
      </c>
      <c r="L114" s="4"/>
      <c r="M114" s="4"/>
      <c r="N114" s="4"/>
      <c r="O114" s="4"/>
    </row>
    <row r="115" spans="1:15" x14ac:dyDescent="0.25">
      <c r="A115" s="5">
        <v>114</v>
      </c>
      <c r="B115" s="1" t="s">
        <v>507</v>
      </c>
      <c r="C115" s="1" t="s">
        <v>85</v>
      </c>
      <c r="D115" s="4"/>
      <c r="E115" s="4"/>
      <c r="F115" s="4"/>
      <c r="G115" s="6" t="s">
        <v>13</v>
      </c>
      <c r="H115" s="6">
        <v>7</v>
      </c>
      <c r="I115" s="6">
        <v>30</v>
      </c>
      <c r="J115" s="6"/>
      <c r="K115" s="6" t="s">
        <v>20</v>
      </c>
      <c r="L115" s="4"/>
      <c r="M115" s="4"/>
      <c r="N115" s="4"/>
      <c r="O115" s="4"/>
    </row>
    <row r="116" spans="1:15" x14ac:dyDescent="0.25">
      <c r="A116" s="5">
        <v>115</v>
      </c>
      <c r="B116" s="1" t="s">
        <v>508</v>
      </c>
      <c r="C116" s="1" t="s">
        <v>85</v>
      </c>
      <c r="D116" s="4"/>
      <c r="E116" s="4"/>
      <c r="F116" s="4"/>
      <c r="G116" s="6" t="s">
        <v>13</v>
      </c>
      <c r="H116" s="6" t="s">
        <v>20</v>
      </c>
      <c r="I116" s="6">
        <v>15</v>
      </c>
      <c r="J116" s="6"/>
      <c r="K116" s="6" t="s">
        <v>20</v>
      </c>
      <c r="L116" s="4"/>
      <c r="M116" s="4"/>
      <c r="N116" s="4"/>
      <c r="O116" s="4"/>
    </row>
    <row r="118" spans="1:15" x14ac:dyDescent="0.25">
      <c r="G118">
        <f>COUNTIF(G2:G116, "no")</f>
        <v>115</v>
      </c>
      <c r="K118">
        <f>COUNTIF(K3:K116,"no")</f>
        <v>35</v>
      </c>
    </row>
  </sheetData>
  <phoneticPr fontId="12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tabSelected="1" workbookViewId="0">
      <selection activeCell="C15" sqref="C15"/>
    </sheetView>
  </sheetViews>
  <sheetFormatPr defaultRowHeight="15" x14ac:dyDescent="0.25"/>
  <cols>
    <col min="1" max="1" width="12.42578125" bestFit="1" customWidth="1"/>
    <col min="2" max="2" width="13.28515625" bestFit="1" customWidth="1"/>
    <col min="3" max="3" width="60.42578125" bestFit="1" customWidth="1"/>
    <col min="4" max="6" width="52.85546875" bestFit="1" customWidth="1"/>
    <col min="7" max="8" width="35.7109375" bestFit="1" customWidth="1"/>
  </cols>
  <sheetData>
    <row r="3" spans="1:4" x14ac:dyDescent="0.25">
      <c r="A3" s="19" t="s">
        <v>117</v>
      </c>
      <c r="B3" t="s">
        <v>121</v>
      </c>
      <c r="C3" t="s">
        <v>120</v>
      </c>
      <c r="D3" t="s">
        <v>119</v>
      </c>
    </row>
    <row r="4" spans="1:4" x14ac:dyDescent="0.25">
      <c r="A4" s="20" t="s">
        <v>56</v>
      </c>
      <c r="B4" s="21">
        <v>62</v>
      </c>
      <c r="C4" s="21">
        <v>57</v>
      </c>
      <c r="D4" s="21">
        <v>532.0545454545454</v>
      </c>
    </row>
    <row r="5" spans="1:4" x14ac:dyDescent="0.25">
      <c r="A5" s="20" t="s">
        <v>65</v>
      </c>
      <c r="B5" s="21">
        <v>56</v>
      </c>
      <c r="C5" s="21">
        <v>56</v>
      </c>
      <c r="D5" s="21">
        <v>793.82142857142856</v>
      </c>
    </row>
    <row r="6" spans="1:4" x14ac:dyDescent="0.25">
      <c r="A6" s="20" t="s">
        <v>76</v>
      </c>
      <c r="B6" s="21">
        <v>41</v>
      </c>
      <c r="C6" s="21">
        <v>41</v>
      </c>
      <c r="D6" s="21">
        <v>205.70731707317074</v>
      </c>
    </row>
    <row r="7" spans="1:4" x14ac:dyDescent="0.25">
      <c r="A7" s="20" t="s">
        <v>0</v>
      </c>
      <c r="B7" s="21">
        <v>84</v>
      </c>
      <c r="C7" s="21">
        <v>74</v>
      </c>
      <c r="D7" s="21">
        <v>511.67424242424244</v>
      </c>
    </row>
    <row r="8" spans="1:4" x14ac:dyDescent="0.25">
      <c r="A8" s="20" t="s">
        <v>85</v>
      </c>
      <c r="B8" s="21">
        <v>29</v>
      </c>
      <c r="C8" s="21">
        <v>29</v>
      </c>
      <c r="D8" s="21">
        <v>584</v>
      </c>
    </row>
    <row r="9" spans="1:4" x14ac:dyDescent="0.25">
      <c r="A9" s="20" t="s">
        <v>118</v>
      </c>
      <c r="B9" s="21">
        <v>272</v>
      </c>
      <c r="C9" s="21">
        <v>257</v>
      </c>
      <c r="D9" s="21">
        <v>535.11373390557935</v>
      </c>
    </row>
    <row r="16" spans="1:4" x14ac:dyDescent="0.25">
      <c r="D16">
        <f>248*1.73</f>
        <v>429.04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Sheet5</vt:lpstr>
      <vt:lpstr>All</vt:lpstr>
      <vt:lpstr>Extra - question</vt:lpstr>
      <vt:lpstr>PIVOT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Schuit</dc:creator>
  <cp:lastModifiedBy>Asus</cp:lastModifiedBy>
  <dcterms:created xsi:type="dcterms:W3CDTF">2017-11-23T16:21:41Z</dcterms:created>
  <dcterms:modified xsi:type="dcterms:W3CDTF">2020-07-24T12:40:12Z</dcterms:modified>
</cp:coreProperties>
</file>