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4392\Desktop\"/>
    </mc:Choice>
  </mc:AlternateContent>
  <xr:revisionPtr revIDLastSave="0" documentId="13_ncr:1_{F72240A9-B011-4499-9B0A-1218ED90D983}" xr6:coauthVersionLast="45" xr6:coauthVersionMax="45" xr10:uidLastSave="{00000000-0000-0000-0000-000000000000}"/>
  <bookViews>
    <workbookView xWindow="-108" yWindow="-108" windowWidth="23256" windowHeight="12576" firstSheet="4" activeTab="8" xr2:uid="{00000000-000D-0000-FFFF-FFFF00000000}"/>
  </bookViews>
  <sheets>
    <sheet name="Layout" sheetId="2" r:id="rId1"/>
    <sheet name="Rawdata" sheetId="1" r:id="rId2"/>
    <sheet name="Plate1 results" sheetId="3" r:id="rId3"/>
    <sheet name="Plate2 results" sheetId="4" r:id="rId4"/>
    <sheet name="Plate3 results" sheetId="5" r:id="rId5"/>
    <sheet name="IC50汇总" sheetId="6" r:id="rId6"/>
    <sheet name="Normal cells" sheetId="7" r:id="rId7"/>
    <sheet name="Raw data-Normal cells" sheetId="8" r:id="rId8"/>
    <sheet name="Cell toxic  %Control Normal cel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5" l="1"/>
  <c r="L14" i="4"/>
  <c r="L16" i="3"/>
  <c r="J18" i="4" l="1"/>
  <c r="K24" i="5"/>
  <c r="E18" i="4"/>
  <c r="I18" i="4"/>
  <c r="C19" i="4"/>
  <c r="G19" i="4"/>
  <c r="K19" i="4"/>
  <c r="E20" i="4"/>
  <c r="I20" i="4"/>
  <c r="K21" i="4"/>
  <c r="C18" i="4"/>
  <c r="G18" i="4"/>
  <c r="K18" i="4"/>
  <c r="E19" i="4"/>
  <c r="I19" i="4"/>
  <c r="C20" i="4"/>
  <c r="G20" i="4"/>
  <c r="K20" i="4"/>
  <c r="K23" i="4"/>
  <c r="G19" i="5"/>
  <c r="E20" i="5"/>
  <c r="C21" i="5"/>
  <c r="K21" i="5"/>
  <c r="C19" i="5"/>
  <c r="K19" i="5"/>
  <c r="I20" i="5"/>
  <c r="G21" i="5"/>
  <c r="E19" i="5"/>
  <c r="I19" i="5"/>
  <c r="C20" i="5"/>
  <c r="G20" i="5"/>
  <c r="K20" i="5"/>
  <c r="E21" i="5"/>
  <c r="I21" i="5"/>
  <c r="K22" i="5"/>
  <c r="E20" i="3"/>
  <c r="I20" i="3"/>
  <c r="C21" i="3"/>
  <c r="G21" i="3"/>
  <c r="K21" i="3"/>
  <c r="E22" i="3"/>
  <c r="I22" i="3"/>
  <c r="K23" i="3"/>
  <c r="C20" i="3"/>
  <c r="G20" i="3"/>
  <c r="K20" i="3"/>
  <c r="E21" i="3"/>
  <c r="I21" i="3"/>
  <c r="C22" i="3"/>
  <c r="G22" i="3"/>
  <c r="K22" i="3"/>
  <c r="K25" i="3"/>
  <c r="D20" i="3"/>
  <c r="F20" i="3"/>
  <c r="H20" i="3"/>
  <c r="J20" i="3"/>
  <c r="L20" i="3"/>
  <c r="D21" i="3"/>
  <c r="F21" i="3"/>
  <c r="H21" i="3"/>
  <c r="J21" i="3"/>
  <c r="L21" i="3"/>
  <c r="D22" i="3"/>
  <c r="F22" i="3"/>
  <c r="H22" i="3"/>
  <c r="J22" i="3"/>
  <c r="L22" i="3"/>
  <c r="K24" i="3"/>
  <c r="D18" i="4"/>
  <c r="F18" i="4"/>
  <c r="H18" i="4"/>
  <c r="L18" i="4"/>
  <c r="D19" i="4"/>
  <c r="F19" i="4"/>
  <c r="H19" i="4"/>
  <c r="J19" i="4"/>
  <c r="L19" i="4"/>
  <c r="D20" i="4"/>
  <c r="F20" i="4"/>
  <c r="H20" i="4"/>
  <c r="J20" i="4"/>
  <c r="L20" i="4"/>
  <c r="K22" i="4"/>
  <c r="D19" i="5"/>
  <c r="F19" i="5"/>
  <c r="H19" i="5"/>
  <c r="J19" i="5"/>
  <c r="L19" i="5"/>
  <c r="D20" i="5"/>
  <c r="F20" i="5"/>
  <c r="H20" i="5"/>
  <c r="J20" i="5"/>
  <c r="L20" i="5"/>
  <c r="D21" i="5"/>
  <c r="F21" i="5"/>
  <c r="H21" i="5"/>
  <c r="J21" i="5"/>
  <c r="L21" i="5"/>
  <c r="K23" i="5"/>
  <c r="L27" i="5" s="1"/>
  <c r="L26" i="4" l="1"/>
  <c r="E31" i="4" s="1"/>
  <c r="F32" i="5"/>
  <c r="K35" i="5"/>
  <c r="K33" i="5"/>
  <c r="I32" i="5"/>
  <c r="I34" i="5"/>
  <c r="E34" i="5"/>
  <c r="G33" i="5"/>
  <c r="C33" i="5"/>
  <c r="E32" i="5"/>
  <c r="C32" i="5"/>
  <c r="K32" i="5"/>
  <c r="I33" i="5"/>
  <c r="G34" i="5"/>
  <c r="G32" i="5"/>
  <c r="E33" i="5"/>
  <c r="C34" i="5"/>
  <c r="K34" i="5"/>
  <c r="K37" i="5"/>
  <c r="F34" i="5"/>
  <c r="H33" i="5"/>
  <c r="L34" i="5"/>
  <c r="H34" i="5"/>
  <c r="D34" i="5"/>
  <c r="J33" i="5"/>
  <c r="F33" i="5"/>
  <c r="L32" i="5"/>
  <c r="H32" i="5"/>
  <c r="D32" i="5"/>
  <c r="L33" i="4"/>
  <c r="H33" i="4"/>
  <c r="D33" i="4"/>
  <c r="J32" i="4"/>
  <c r="F32" i="4"/>
  <c r="L31" i="4"/>
  <c r="H31" i="4"/>
  <c r="D31" i="4"/>
  <c r="K36" i="4"/>
  <c r="G33" i="4"/>
  <c r="I32" i="4"/>
  <c r="K31" i="4"/>
  <c r="C31" i="4"/>
  <c r="K34" i="4"/>
  <c r="E33" i="4"/>
  <c r="G32" i="4"/>
  <c r="I31" i="4"/>
  <c r="K36" i="5"/>
  <c r="J34" i="5"/>
  <c r="L33" i="5"/>
  <c r="D33" i="5"/>
  <c r="J32" i="5"/>
  <c r="K35" i="4"/>
  <c r="J33" i="4"/>
  <c r="F33" i="4"/>
  <c r="L32" i="4"/>
  <c r="H32" i="4"/>
  <c r="D32" i="4"/>
  <c r="J31" i="4"/>
  <c r="F31" i="4"/>
  <c r="K33" i="4"/>
  <c r="C33" i="4"/>
  <c r="E32" i="4"/>
  <c r="G31" i="4"/>
  <c r="I33" i="4"/>
  <c r="K32" i="4"/>
  <c r="C32" i="4"/>
  <c r="L28" i="3"/>
  <c r="D33" i="3" s="1"/>
  <c r="C33" i="3" l="1"/>
  <c r="E34" i="3"/>
  <c r="G35" i="3"/>
  <c r="I33" i="3"/>
  <c r="G34" i="3"/>
  <c r="E35" i="3"/>
  <c r="K33" i="3"/>
  <c r="K38" i="3"/>
  <c r="K36" i="3"/>
  <c r="G33" i="3"/>
  <c r="I34" i="3"/>
  <c r="K35" i="3"/>
  <c r="E33" i="3"/>
  <c r="C34" i="3"/>
  <c r="K34" i="3"/>
  <c r="I35" i="3"/>
  <c r="C35" i="3"/>
  <c r="L33" i="3"/>
  <c r="H35" i="3"/>
  <c r="F33" i="3"/>
  <c r="L34" i="3"/>
  <c r="H33" i="3"/>
  <c r="F34" i="3"/>
  <c r="D35" i="3"/>
  <c r="L35" i="3"/>
  <c r="J33" i="3"/>
  <c r="H34" i="3"/>
  <c r="F35" i="3"/>
  <c r="K37" i="3"/>
  <c r="J34" i="3"/>
  <c r="D34" i="3"/>
  <c r="J35" i="3"/>
</calcChain>
</file>

<file path=xl/sharedStrings.xml><?xml version="1.0" encoding="utf-8"?>
<sst xmlns="http://schemas.openxmlformats.org/spreadsheetml/2006/main" count="201" uniqueCount="51">
  <si>
    <t>Plate</t>
  </si>
  <si>
    <t>A</t>
  </si>
  <si>
    <t>B</t>
  </si>
  <si>
    <t>Cmpd1</t>
  </si>
  <si>
    <t>C</t>
  </si>
  <si>
    <t>D</t>
  </si>
  <si>
    <t>E</t>
  </si>
  <si>
    <t>F</t>
  </si>
  <si>
    <t>G</t>
  </si>
  <si>
    <t>H</t>
  </si>
  <si>
    <t>Cpmd1</t>
  </si>
  <si>
    <t>毛钩藤碱</t>
  </si>
  <si>
    <t>Neg.Ctrl(1%DMSO)</t>
  </si>
  <si>
    <t>10uM STSP</t>
  </si>
  <si>
    <t>Blank</t>
  </si>
  <si>
    <t>Plate1</t>
  </si>
  <si>
    <t>24hrs</t>
  </si>
  <si>
    <r>
      <rPr>
        <sz val="11"/>
        <color theme="1"/>
        <rFont val="Times New Roman"/>
        <family val="1"/>
      </rPr>
      <t>Plate2</t>
    </r>
  </si>
  <si>
    <t>48hrs</t>
  </si>
  <si>
    <r>
      <rPr>
        <sz val="11"/>
        <color theme="1"/>
        <rFont val="Times New Roman"/>
        <family val="1"/>
      </rPr>
      <t>Plate3</t>
    </r>
  </si>
  <si>
    <t>72hrs</t>
  </si>
  <si>
    <t>Raw data_Plate1</t>
  </si>
  <si>
    <t>Raw data_Plate2</t>
  </si>
  <si>
    <t>Raw data_Plate3</t>
  </si>
  <si>
    <t xml:space="preserve"> Raw Data_plate1 Jurkat E6-1</t>
  </si>
  <si>
    <t>Neg.Ctrl</t>
  </si>
  <si>
    <t>Cell growth%</t>
  </si>
  <si>
    <t xml:space="preserve">Compound ID </t>
  </si>
  <si>
    <r>
      <rPr>
        <b/>
        <sz val="12"/>
        <color rgb="FF000000"/>
        <rFont val="Times New Roman"/>
        <family val="1"/>
      </rPr>
      <t>IC</t>
    </r>
    <r>
      <rPr>
        <b/>
        <vertAlign val="subscript"/>
        <sz val="12"/>
        <color rgb="FF000000"/>
        <rFont val="Times New Roman"/>
        <family val="1"/>
      </rPr>
      <t>50</t>
    </r>
    <r>
      <rPr>
        <b/>
        <sz val="12"/>
        <color rgb="FF000000"/>
        <rFont val="Times New Roman"/>
        <family val="1"/>
      </rPr>
      <t xml:space="preserve"> </t>
    </r>
  </si>
  <si>
    <t xml:space="preserve"> Raw Data_plate2 Jurkat E6-1</t>
  </si>
  <si>
    <t xml:space="preserve"> Raw Data_plate3 Jurkat E6-1</t>
  </si>
  <si>
    <t>29.40uM</t>
    <phoneticPr fontId="13" type="noConversion"/>
  </si>
  <si>
    <r>
      <t>24h-IC</t>
    </r>
    <r>
      <rPr>
        <b/>
        <vertAlign val="subscript"/>
        <sz val="12"/>
        <color rgb="FF000000"/>
        <rFont val="Times New Roman"/>
        <family val="1"/>
      </rPr>
      <t>50</t>
    </r>
    <r>
      <rPr>
        <b/>
        <sz val="12"/>
        <color rgb="FF000000"/>
        <rFont val="Times New Roman"/>
        <family val="1"/>
      </rPr>
      <t xml:space="preserve"> </t>
    </r>
    <phoneticPr fontId="13" type="noConversion"/>
  </si>
  <si>
    <r>
      <t>48h-IC</t>
    </r>
    <r>
      <rPr>
        <b/>
        <vertAlign val="subscript"/>
        <sz val="12"/>
        <color rgb="FF000000"/>
        <rFont val="Times New Roman"/>
        <family val="1"/>
      </rPr>
      <t>50</t>
    </r>
    <r>
      <rPr>
        <b/>
        <sz val="12"/>
        <color rgb="FF000000"/>
        <rFont val="Times New Roman"/>
        <family val="1"/>
      </rPr>
      <t xml:space="preserve"> </t>
    </r>
    <phoneticPr fontId="13" type="noConversion"/>
  </si>
  <si>
    <r>
      <t>72h-IC</t>
    </r>
    <r>
      <rPr>
        <b/>
        <vertAlign val="subscript"/>
        <sz val="12"/>
        <color rgb="FF000000"/>
        <rFont val="Times New Roman"/>
        <family val="1"/>
      </rPr>
      <t>50</t>
    </r>
    <r>
      <rPr>
        <b/>
        <sz val="12"/>
        <color rgb="FF000000"/>
        <rFont val="Times New Roman"/>
        <family val="1"/>
      </rPr>
      <t xml:space="preserve"> </t>
    </r>
    <phoneticPr fontId="13" type="noConversion"/>
  </si>
  <si>
    <r>
      <t>Jurkat Clone E6-1 10000cell/</t>
    </r>
    <r>
      <rPr>
        <sz val="11"/>
        <color theme="1"/>
        <rFont val="宋体"/>
        <family val="3"/>
        <charset val="134"/>
      </rPr>
      <t>孔</t>
    </r>
    <phoneticPr fontId="13" type="noConversion"/>
  </si>
  <si>
    <r>
      <t xml:space="preserve">300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M</t>
    </r>
    <phoneticPr fontId="13" type="noConversion"/>
  </si>
  <si>
    <r>
      <t>150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M</t>
    </r>
    <phoneticPr fontId="13" type="noConversion"/>
  </si>
  <si>
    <r>
      <t>75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M</t>
    </r>
    <phoneticPr fontId="13" type="noConversion"/>
  </si>
  <si>
    <r>
      <t>37.5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M</t>
    </r>
    <phoneticPr fontId="13" type="noConversion"/>
  </si>
  <si>
    <r>
      <t>18.75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M</t>
    </r>
    <phoneticPr fontId="13" type="noConversion"/>
  </si>
  <si>
    <r>
      <t>9.375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M</t>
    </r>
    <phoneticPr fontId="13" type="noConversion"/>
  </si>
  <si>
    <r>
      <t>4.6875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M</t>
    </r>
    <phoneticPr fontId="13" type="noConversion"/>
  </si>
  <si>
    <r>
      <t>3.90625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M</t>
    </r>
    <phoneticPr fontId="13" type="noConversion"/>
  </si>
  <si>
    <r>
      <t>24.18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M</t>
    </r>
    <phoneticPr fontId="13" type="noConversion"/>
  </si>
  <si>
    <r>
      <t>21.33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M</t>
    </r>
    <phoneticPr fontId="13" type="noConversion"/>
  </si>
  <si>
    <r>
      <t>29.40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M</t>
    </r>
    <phoneticPr fontId="13" type="noConversion"/>
  </si>
  <si>
    <t xml:space="preserve"> </t>
  </si>
  <si>
    <r>
      <t>THLE-2    4000 cells/</t>
    </r>
    <r>
      <rPr>
        <sz val="11"/>
        <color rgb="FF000000"/>
        <rFont val="宋体"/>
        <family val="3"/>
        <charset val="134"/>
      </rPr>
      <t>孔</t>
    </r>
    <r>
      <rPr>
        <sz val="11"/>
        <color rgb="FF000000"/>
        <rFont val="Times New Roman"/>
        <family val="1"/>
      </rPr>
      <t xml:space="preserve">      48hrs</t>
    </r>
  </si>
  <si>
    <r>
      <t>HK2    4000 cells/</t>
    </r>
    <r>
      <rPr>
        <sz val="11"/>
        <color rgb="FF000000"/>
        <rFont val="宋体"/>
        <family val="3"/>
        <charset val="134"/>
      </rPr>
      <t>孔</t>
    </r>
    <r>
      <rPr>
        <sz val="11"/>
        <color rgb="FF000000"/>
        <rFont val="Times New Roman"/>
        <family val="1"/>
      </rPr>
      <t xml:space="preserve">      48hrs</t>
    </r>
  </si>
  <si>
    <t>Cell toxic: %Control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</si>
</sst>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_ "/>
  </numFmts>
  <fonts count="20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2"/>
      <color rgb="FF000000"/>
      <name val="Calibri"/>
      <family val="2"/>
    </font>
    <font>
      <sz val="10.5"/>
      <name val="Times New Roman"/>
      <family val="1"/>
    </font>
    <font>
      <sz val="11"/>
      <color theme="1"/>
      <name val="等线"/>
      <family val="3"/>
      <charset val="134"/>
    </font>
    <font>
      <sz val="12"/>
      <name val="宋体"/>
      <family val="3"/>
      <charset val="134"/>
    </font>
    <font>
      <b/>
      <vertAlign val="subscript"/>
      <sz val="12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Symbol"/>
      <family val="1"/>
      <charset val="2"/>
    </font>
    <font>
      <sz val="10"/>
      <color theme="1"/>
      <name val="Calibri"/>
      <family val="2"/>
    </font>
    <font>
      <sz val="10.5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1" fillId="0" borderId="0">
      <alignment vertical="center"/>
    </xf>
  </cellStyleXfs>
  <cellXfs count="96">
    <xf numFmtId="0" fontId="0" fillId="0" borderId="0" xfId="0" applyNumberFormat="1"/>
    <xf numFmtId="0" fontId="1" fillId="0" borderId="0" xfId="0" applyNumberFormat="1" applyFont="1"/>
    <xf numFmtId="0" fontId="2" fillId="2" borderId="1" xfId="0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77" fontId="4" fillId="3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/>
    <xf numFmtId="177" fontId="4" fillId="0" borderId="1" xfId="0" applyNumberFormat="1" applyFont="1" applyFill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/>
    <xf numFmtId="176" fontId="4" fillId="0" borderId="1" xfId="0" applyNumberFormat="1" applyFont="1" applyFill="1" applyBorder="1" applyAlignment="1">
      <alignment horizontal="center"/>
    </xf>
    <xf numFmtId="177" fontId="1" fillId="0" borderId="1" xfId="0" applyNumberFormat="1" applyFont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/>
    <xf numFmtId="177" fontId="4" fillId="3" borderId="1" xfId="2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Border="1"/>
    <xf numFmtId="176" fontId="4" fillId="3" borderId="1" xfId="2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 readingOrder="1"/>
    </xf>
    <xf numFmtId="0" fontId="1" fillId="0" borderId="1" xfId="0" applyNumberFormat="1" applyFont="1" applyBorder="1"/>
    <xf numFmtId="0" fontId="0" fillId="4" borderId="0" xfId="0" applyNumberFormat="1" applyFill="1"/>
    <xf numFmtId="0" fontId="0" fillId="0" borderId="0" xfId="0" applyNumberFormat="1" applyFill="1" applyBorder="1"/>
    <xf numFmtId="0" fontId="7" fillId="0" borderId="0" xfId="0" applyNumberFormat="1" applyFont="1"/>
    <xf numFmtId="0" fontId="8" fillId="0" borderId="0" xfId="0" applyFont="1" applyFill="1" applyBorder="1" applyAlignment="1">
      <alignment horizontal="center" vertical="center" readingOrder="1"/>
    </xf>
    <xf numFmtId="0" fontId="0" fillId="0" borderId="0" xfId="0" applyNumberFormat="1" applyFont="1" applyFill="1" applyAlignment="1"/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readingOrder="1"/>
    </xf>
    <xf numFmtId="0" fontId="0" fillId="0" borderId="0" xfId="0" applyNumberFormat="1" applyBorder="1"/>
    <xf numFmtId="0" fontId="1" fillId="0" borderId="0" xfId="0" applyNumberFormat="1" applyFont="1" applyBorder="1"/>
    <xf numFmtId="0" fontId="0" fillId="0" borderId="1" xfId="0" applyNumberFormat="1" applyBorder="1"/>
    <xf numFmtId="176" fontId="0" fillId="0" borderId="1" xfId="0" applyNumberFormat="1" applyFont="1" applyFill="1" applyBorder="1" applyAlignment="1"/>
    <xf numFmtId="0" fontId="1" fillId="0" borderId="0" xfId="0" applyFont="1" applyFill="1" applyBorder="1"/>
    <xf numFmtId="0" fontId="1" fillId="0" borderId="0" xfId="0" applyFont="1"/>
    <xf numFmtId="0" fontId="1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0" fillId="0" borderId="0" xfId="0" applyNumberFormat="1"/>
    <xf numFmtId="0" fontId="0" fillId="0" borderId="0" xfId="0" applyNumberFormat="1" applyFont="1"/>
    <xf numFmtId="176" fontId="0" fillId="0" borderId="0" xfId="0" applyNumberForma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readingOrder="1"/>
    </xf>
    <xf numFmtId="0" fontId="15" fillId="0" borderId="0" xfId="0" applyNumberFormat="1" applyFont="1"/>
    <xf numFmtId="0" fontId="15" fillId="0" borderId="0" xfId="0" applyNumberFormat="1" applyFont="1" applyAlignment="1">
      <alignment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right" vertical="center"/>
    </xf>
    <xf numFmtId="0" fontId="18" fillId="0" borderId="5" xfId="0" applyNumberFormat="1" applyFont="1" applyBorder="1" applyAlignment="1">
      <alignment horizontal="left" vertical="center"/>
    </xf>
    <xf numFmtId="0" fontId="18" fillId="0" borderId="5" xfId="0" applyNumberFormat="1" applyFont="1" applyBorder="1" applyAlignment="1">
      <alignment horizontal="right" vertical="center"/>
    </xf>
    <xf numFmtId="0" fontId="16" fillId="0" borderId="5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/>
    </xf>
    <xf numFmtId="0" fontId="17" fillId="0" borderId="7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left" vertical="center"/>
    </xf>
    <xf numFmtId="0" fontId="18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left" vertical="center"/>
    </xf>
    <xf numFmtId="0" fontId="19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</cellXfs>
  <cellStyles count="3">
    <cellStyle name="常规" xfId="0" builtinId="0"/>
    <cellStyle name="常规_HSC-4&amp;CAL27_7Days" xfId="2" xr:uid="{00000000-0005-0000-0000-000001000000}"/>
    <cellStyle name="常规_Sheet2" xfId="1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15</xdr:col>
      <xdr:colOff>236220</xdr:colOff>
      <xdr:row>16</xdr:row>
      <xdr:rowOff>166127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3E2E9E85-00D5-4560-A176-4BC59917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8640"/>
          <a:ext cx="8161020" cy="2543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15</xdr:col>
      <xdr:colOff>243840</xdr:colOff>
      <xdr:row>34</xdr:row>
      <xdr:rowOff>57960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C7DF3F89-7F7D-4CBD-89A9-6D582FF0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57600"/>
          <a:ext cx="8168640" cy="2618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T45"/>
  <sheetViews>
    <sheetView topLeftCell="C16" workbookViewId="0">
      <selection activeCell="T31" sqref="T31"/>
    </sheetView>
  </sheetViews>
  <sheetFormatPr defaultColWidth="9" defaultRowHeight="14.4" x14ac:dyDescent="0.25"/>
  <cols>
    <col min="7" max="7" width="9.33203125"/>
    <col min="18" max="18" width="12.6640625"/>
    <col min="20" max="20" width="12.6640625"/>
  </cols>
  <sheetData>
    <row r="5" spans="3:20" x14ac:dyDescent="0.25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3:20" x14ac:dyDescent="0.25">
      <c r="C6" s="44"/>
      <c r="D6" s="6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3:20" x14ac:dyDescent="0.25">
      <c r="C7" s="44"/>
      <c r="D7" s="6" t="s">
        <v>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3:20" x14ac:dyDescent="0.25">
      <c r="C8" s="44"/>
      <c r="D8" s="45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44"/>
      <c r="T8" s="61"/>
    </row>
    <row r="9" spans="3:20" x14ac:dyDescent="0.25">
      <c r="C9" s="44"/>
      <c r="D9" s="45" t="s">
        <v>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4"/>
      <c r="T9" s="61"/>
    </row>
    <row r="10" spans="3:20" x14ac:dyDescent="0.25">
      <c r="C10" s="44"/>
      <c r="D10" s="45" t="s">
        <v>2</v>
      </c>
      <c r="E10" s="46"/>
      <c r="F10" s="47" t="s">
        <v>3</v>
      </c>
      <c r="G10" s="47"/>
      <c r="H10" s="47"/>
      <c r="I10" s="47"/>
      <c r="J10" s="47"/>
      <c r="K10" s="47"/>
      <c r="L10" s="47"/>
      <c r="M10" s="47"/>
      <c r="N10" s="57"/>
      <c r="O10" s="58"/>
      <c r="P10" s="46"/>
      <c r="Q10" s="44"/>
      <c r="T10" s="61"/>
    </row>
    <row r="11" spans="3:20" x14ac:dyDescent="0.25">
      <c r="C11" s="44"/>
      <c r="D11" s="45" t="s">
        <v>4</v>
      </c>
      <c r="E11" s="46"/>
      <c r="F11" s="47" t="s">
        <v>36</v>
      </c>
      <c r="G11" s="47" t="s">
        <v>37</v>
      </c>
      <c r="H11" s="47" t="s">
        <v>38</v>
      </c>
      <c r="I11" s="47" t="s">
        <v>39</v>
      </c>
      <c r="J11" s="47" t="s">
        <v>40</v>
      </c>
      <c r="K11" s="47" t="s">
        <v>41</v>
      </c>
      <c r="L11" s="47" t="s">
        <v>42</v>
      </c>
      <c r="M11" s="47" t="s">
        <v>43</v>
      </c>
      <c r="N11" s="57"/>
      <c r="O11" s="58"/>
      <c r="P11" s="46"/>
      <c r="Q11" s="44"/>
      <c r="T11" s="61"/>
    </row>
    <row r="12" spans="3:20" x14ac:dyDescent="0.25">
      <c r="C12" s="44"/>
      <c r="D12" s="45" t="s">
        <v>5</v>
      </c>
      <c r="E12" s="46"/>
      <c r="F12" s="47"/>
      <c r="G12" s="47"/>
      <c r="H12" s="47"/>
      <c r="I12" s="47"/>
      <c r="J12" s="47"/>
      <c r="K12" s="47"/>
      <c r="L12" s="47"/>
      <c r="M12" s="47"/>
      <c r="N12" s="57"/>
      <c r="O12" s="58"/>
      <c r="P12" s="46"/>
      <c r="Q12" s="44"/>
      <c r="T12" s="61"/>
    </row>
    <row r="13" spans="3:20" x14ac:dyDescent="0.25">
      <c r="C13" s="44"/>
      <c r="D13" s="45" t="s">
        <v>6</v>
      </c>
      <c r="E13" s="46"/>
      <c r="F13" s="46"/>
      <c r="G13" s="46"/>
      <c r="H13" s="46"/>
      <c r="I13" s="46"/>
      <c r="J13" s="46"/>
      <c r="K13" s="46"/>
      <c r="L13" s="46"/>
      <c r="M13" s="46"/>
      <c r="N13" s="59"/>
      <c r="O13" s="46"/>
      <c r="P13" s="46"/>
      <c r="Q13" s="44"/>
      <c r="T13" s="61"/>
    </row>
    <row r="14" spans="3:20" x14ac:dyDescent="0.25">
      <c r="C14" s="44"/>
      <c r="D14" s="45" t="s">
        <v>7</v>
      </c>
      <c r="E14" s="46"/>
      <c r="F14" s="46"/>
      <c r="G14" s="46"/>
      <c r="H14" s="46"/>
      <c r="I14" s="46"/>
      <c r="J14" s="46"/>
      <c r="K14" s="46"/>
      <c r="L14" s="46"/>
      <c r="M14" s="46"/>
      <c r="N14" s="59"/>
      <c r="O14" s="46"/>
      <c r="P14" s="46"/>
      <c r="Q14" s="44"/>
      <c r="T14" s="61"/>
    </row>
    <row r="15" spans="3:20" x14ac:dyDescent="0.25">
      <c r="C15" s="44"/>
      <c r="D15" s="45" t="s">
        <v>8</v>
      </c>
      <c r="E15" s="46"/>
      <c r="F15" s="46"/>
      <c r="G15" s="46"/>
      <c r="H15" s="46"/>
      <c r="I15" s="46"/>
      <c r="J15" s="46"/>
      <c r="K15" s="46"/>
      <c r="L15" s="46"/>
      <c r="M15" s="46"/>
      <c r="N15" s="59"/>
      <c r="O15" s="46"/>
      <c r="P15" s="46"/>
      <c r="Q15" s="44"/>
      <c r="T15" s="61"/>
    </row>
    <row r="16" spans="3:20" x14ac:dyDescent="0.25">
      <c r="C16" s="44"/>
      <c r="D16" s="45" t="s">
        <v>9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4"/>
    </row>
    <row r="17" spans="3:20" x14ac:dyDescent="0.25">
      <c r="C17" s="44"/>
      <c r="D17" s="6"/>
      <c r="E17" s="6"/>
      <c r="F17" s="65" t="s">
        <v>35</v>
      </c>
      <c r="G17" s="65"/>
      <c r="H17" s="65"/>
      <c r="I17" s="65"/>
      <c r="J17" s="65"/>
      <c r="K17" s="65"/>
      <c r="L17" s="65"/>
      <c r="M17" s="65"/>
      <c r="N17" s="65"/>
      <c r="O17" s="65"/>
      <c r="P17" s="6"/>
    </row>
    <row r="18" spans="3:20" x14ac:dyDescent="0.25">
      <c r="C18" s="44"/>
      <c r="D18" s="6"/>
      <c r="E18" s="6"/>
      <c r="F18" s="6"/>
      <c r="G18" s="6"/>
      <c r="H18" s="6"/>
      <c r="I18" s="6"/>
      <c r="J18" s="6"/>
      <c r="K18" s="6"/>
      <c r="L18" s="6"/>
      <c r="M18" s="1"/>
      <c r="N18" s="1"/>
      <c r="O18" s="1"/>
      <c r="P18" s="6"/>
      <c r="Q18" s="44"/>
      <c r="R18" s="62"/>
    </row>
    <row r="19" spans="3:20" x14ac:dyDescent="0.25">
      <c r="C19" s="44"/>
      <c r="D19" s="6"/>
      <c r="E19" s="48"/>
      <c r="F19" s="6" t="s">
        <v>10</v>
      </c>
      <c r="G19" s="49" t="s">
        <v>11</v>
      </c>
      <c r="H19" s="6"/>
      <c r="I19" s="6"/>
      <c r="J19" s="6"/>
      <c r="M19" s="59"/>
      <c r="N19" s="6" t="s">
        <v>12</v>
      </c>
      <c r="O19" s="6"/>
      <c r="P19" s="6"/>
      <c r="Q19" s="44"/>
    </row>
    <row r="20" spans="3:20" x14ac:dyDescent="0.25">
      <c r="D20" s="6"/>
      <c r="E20" s="6"/>
      <c r="F20" s="6"/>
      <c r="G20" s="49"/>
      <c r="H20" s="6"/>
      <c r="I20" s="6"/>
      <c r="J20" s="6"/>
      <c r="M20" s="57"/>
      <c r="N20" s="6" t="s">
        <v>13</v>
      </c>
      <c r="O20" s="6"/>
      <c r="P20" s="6"/>
      <c r="Q20" s="1"/>
      <c r="R20" s="61"/>
    </row>
    <row r="21" spans="3:20" x14ac:dyDescent="0.25">
      <c r="D21" s="1"/>
      <c r="E21" s="1"/>
      <c r="G21" s="50"/>
      <c r="H21" s="50"/>
      <c r="I21" s="44"/>
      <c r="M21" s="60"/>
      <c r="N21" s="44" t="s">
        <v>14</v>
      </c>
      <c r="O21" s="50"/>
      <c r="P21" s="1"/>
      <c r="Q21" s="1"/>
      <c r="R21" s="61"/>
    </row>
    <row r="22" spans="3:20" x14ac:dyDescent="0.25">
      <c r="C22" s="33"/>
      <c r="D22" s="51"/>
      <c r="E22" s="51"/>
      <c r="G22" s="50"/>
      <c r="H22" s="50"/>
      <c r="I22" s="50"/>
      <c r="J22" s="50"/>
      <c r="K22" s="50"/>
      <c r="L22" s="50"/>
      <c r="O22" s="1"/>
      <c r="P22" s="51"/>
      <c r="Q22" s="51"/>
      <c r="R22" s="63"/>
      <c r="S22" s="33"/>
      <c r="T22" s="33"/>
    </row>
    <row r="23" spans="3:20" x14ac:dyDescent="0.25">
      <c r="C23" s="33"/>
      <c r="D23" s="51"/>
      <c r="E23" s="51"/>
      <c r="F23" s="1" t="s">
        <v>15</v>
      </c>
      <c r="G23" s="50" t="s">
        <v>16</v>
      </c>
      <c r="H23" s="50"/>
      <c r="I23" s="50"/>
      <c r="J23" s="50"/>
      <c r="K23" s="50"/>
      <c r="L23" s="50"/>
      <c r="M23" s="50"/>
      <c r="N23" s="50"/>
      <c r="O23" s="50"/>
      <c r="P23" s="51"/>
      <c r="Q23" s="51"/>
      <c r="R23" s="63"/>
      <c r="S23" s="33"/>
      <c r="T23" s="33"/>
    </row>
    <row r="24" spans="3:20" x14ac:dyDescent="0.25">
      <c r="C24" s="33"/>
      <c r="D24" s="52"/>
      <c r="E24" s="43"/>
      <c r="F24" s="1" t="s">
        <v>17</v>
      </c>
      <c r="G24" s="50" t="s">
        <v>18</v>
      </c>
      <c r="H24" s="50"/>
      <c r="I24" s="50"/>
      <c r="J24" s="50"/>
      <c r="K24" s="50"/>
      <c r="L24" s="50"/>
      <c r="M24" s="50"/>
      <c r="N24" s="50"/>
      <c r="O24" s="50"/>
      <c r="P24" s="43"/>
      <c r="Q24" s="51"/>
      <c r="R24" s="63"/>
      <c r="S24" s="33"/>
      <c r="T24" s="33"/>
    </row>
    <row r="25" spans="3:20" x14ac:dyDescent="0.25">
      <c r="C25" s="33"/>
      <c r="D25" s="52"/>
      <c r="E25" s="43"/>
      <c r="F25" s="1" t="s">
        <v>19</v>
      </c>
      <c r="G25" s="50" t="s">
        <v>20</v>
      </c>
      <c r="H25" s="50"/>
      <c r="I25" s="50"/>
      <c r="J25" s="50"/>
      <c r="K25" s="50"/>
      <c r="L25" s="50"/>
      <c r="M25" s="50"/>
      <c r="N25" s="53"/>
      <c r="O25" s="53"/>
      <c r="P25" s="43"/>
      <c r="Q25" s="51"/>
      <c r="R25" s="63"/>
      <c r="S25" s="33"/>
      <c r="T25" s="33"/>
    </row>
    <row r="26" spans="3:20" x14ac:dyDescent="0.25">
      <c r="C26" s="33"/>
      <c r="D26" s="53"/>
      <c r="E26" s="53"/>
      <c r="F26" s="54"/>
      <c r="G26" s="54"/>
      <c r="H26" s="50"/>
      <c r="I26" s="50"/>
      <c r="J26" s="50"/>
      <c r="K26" s="50"/>
      <c r="L26" s="50"/>
      <c r="M26" s="50"/>
      <c r="N26" s="53"/>
      <c r="O26" s="53"/>
      <c r="P26" s="53"/>
      <c r="Q26" s="51"/>
      <c r="R26" s="33"/>
      <c r="S26" s="33"/>
      <c r="T26" s="33"/>
    </row>
    <row r="27" spans="3:20" x14ac:dyDescent="0.25">
      <c r="C27" s="33"/>
      <c r="D27" s="53"/>
      <c r="E27" s="53"/>
      <c r="F27" s="54"/>
      <c r="G27" s="54"/>
      <c r="H27" s="50"/>
      <c r="I27" s="50"/>
      <c r="J27" s="50"/>
      <c r="K27" s="50"/>
      <c r="L27" s="50"/>
      <c r="M27" s="50"/>
      <c r="N27" s="53"/>
      <c r="O27" s="53"/>
      <c r="P27" s="53"/>
      <c r="Q27" s="33"/>
      <c r="R27" s="33"/>
      <c r="S27" s="33"/>
      <c r="T27" s="33"/>
    </row>
    <row r="28" spans="3:20" x14ac:dyDescent="0.25">
      <c r="C28" s="3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33"/>
      <c r="R28" s="33"/>
      <c r="S28" s="33"/>
      <c r="T28" s="33"/>
    </row>
    <row r="29" spans="3:20" x14ac:dyDescent="0.25">
      <c r="C29" s="3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33"/>
      <c r="R29" s="33"/>
      <c r="S29" s="33"/>
      <c r="T29" s="33"/>
    </row>
    <row r="30" spans="3:20" x14ac:dyDescent="0.25">
      <c r="C30" s="3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3"/>
      <c r="R30" s="33"/>
      <c r="S30" s="33"/>
      <c r="T30" s="33"/>
    </row>
    <row r="31" spans="3:20" x14ac:dyDescent="0.25">
      <c r="C31" s="3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3"/>
      <c r="R31" s="33"/>
      <c r="S31" s="33"/>
      <c r="T31" s="33"/>
    </row>
    <row r="32" spans="3:20" x14ac:dyDescent="0.25">
      <c r="C32" s="3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33"/>
      <c r="R32" s="33"/>
      <c r="S32" s="33"/>
      <c r="T32" s="33"/>
    </row>
    <row r="33" spans="3:20" x14ac:dyDescent="0.25">
      <c r="C33" s="3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33"/>
      <c r="R33" s="33"/>
      <c r="S33" s="33"/>
      <c r="T33" s="33"/>
    </row>
    <row r="34" spans="3:20" x14ac:dyDescent="0.25">
      <c r="C34" s="33"/>
      <c r="D34" s="5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33"/>
      <c r="R34" s="33"/>
      <c r="S34" s="33"/>
      <c r="T34" s="33"/>
    </row>
    <row r="35" spans="3:20" x14ac:dyDescent="0.25">
      <c r="C35" s="33"/>
      <c r="D35" s="43"/>
      <c r="E35" s="43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43"/>
      <c r="Q35" s="33"/>
      <c r="R35" s="33"/>
      <c r="S35" s="33"/>
      <c r="T35" s="33"/>
    </row>
    <row r="36" spans="3:20" x14ac:dyDescent="0.25">
      <c r="C36" s="33"/>
      <c r="D36" s="43"/>
      <c r="E36" s="43"/>
      <c r="F36" s="33"/>
      <c r="G36" s="33"/>
      <c r="H36" s="33"/>
      <c r="I36" s="33"/>
      <c r="J36" s="33"/>
      <c r="K36" s="33"/>
      <c r="L36" s="43"/>
      <c r="M36" s="43"/>
      <c r="N36" s="43"/>
      <c r="O36" s="43"/>
      <c r="P36" s="43"/>
      <c r="Q36" s="33"/>
      <c r="R36" s="33"/>
      <c r="S36" s="33"/>
      <c r="T36" s="33"/>
    </row>
    <row r="37" spans="3:20" x14ac:dyDescent="0.25">
      <c r="C37" s="33"/>
      <c r="D37" s="43"/>
      <c r="E37" s="43"/>
      <c r="F37" s="43"/>
      <c r="G37" s="56"/>
      <c r="H37" s="43"/>
      <c r="I37" s="43"/>
      <c r="J37" s="53"/>
      <c r="K37" s="43"/>
      <c r="L37" s="43"/>
      <c r="M37" s="43"/>
      <c r="N37" s="43"/>
      <c r="O37" s="43"/>
      <c r="P37" s="43"/>
      <c r="Q37" s="33"/>
      <c r="R37" s="33"/>
      <c r="S37" s="33"/>
      <c r="T37" s="33"/>
    </row>
    <row r="38" spans="3:20" x14ac:dyDescent="0.25">
      <c r="C38" s="33"/>
      <c r="D38" s="33"/>
      <c r="E38" s="33"/>
      <c r="F38" s="43"/>
      <c r="G38" s="56"/>
      <c r="H38" s="43"/>
      <c r="I38" s="43"/>
      <c r="J38" s="53"/>
      <c r="K38" s="43"/>
      <c r="L38" s="33"/>
      <c r="M38" s="33"/>
      <c r="N38" s="33"/>
      <c r="O38" s="33"/>
      <c r="P38" s="33"/>
      <c r="Q38" s="33"/>
      <c r="R38" s="33"/>
      <c r="S38" s="33"/>
      <c r="T38" s="33"/>
    </row>
    <row r="39" spans="3:20" x14ac:dyDescent="0.25">
      <c r="C39" s="33"/>
      <c r="D39" s="33"/>
      <c r="E39" s="33"/>
      <c r="F39" s="43"/>
      <c r="G39" s="43"/>
      <c r="H39" s="43"/>
      <c r="I39" s="43"/>
      <c r="J39" s="53"/>
      <c r="K39" s="43"/>
      <c r="L39" s="33"/>
      <c r="M39" s="33"/>
      <c r="N39" s="33"/>
      <c r="O39" s="33"/>
      <c r="P39" s="33"/>
      <c r="Q39" s="33"/>
      <c r="R39" s="33"/>
      <c r="S39" s="33"/>
      <c r="T39" s="33"/>
    </row>
    <row r="40" spans="3:20" x14ac:dyDescent="0.2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3:20" x14ac:dyDescent="0.2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3:20" x14ac:dyDescent="0.25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3:20" x14ac:dyDescent="0.25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3:20" x14ac:dyDescent="0.2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3:20" x14ac:dyDescent="0.2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mergeCells count="2">
    <mergeCell ref="F17:O17"/>
    <mergeCell ref="F35:O35"/>
  </mergeCells>
  <phoneticPr fontId="13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workbookViewId="0">
      <selection activeCell="Q37" sqref="Q37"/>
    </sheetView>
  </sheetViews>
  <sheetFormatPr defaultColWidth="9" defaultRowHeight="14.4" x14ac:dyDescent="0.25"/>
  <cols>
    <col min="1" max="1" width="28" customWidth="1"/>
  </cols>
  <sheetData>
    <row r="1" spans="1:14" x14ac:dyDescent="0.25">
      <c r="A1" s="36"/>
      <c r="B1" s="36"/>
      <c r="C1" s="36"/>
    </row>
    <row r="2" spans="1:14" x14ac:dyDescent="0.25">
      <c r="A2" s="36"/>
      <c r="B2" s="36"/>
      <c r="C2" s="36"/>
    </row>
    <row r="3" spans="1:14" x14ac:dyDescent="0.25">
      <c r="A3" s="36"/>
      <c r="B3" s="36"/>
      <c r="C3" s="36"/>
    </row>
    <row r="4" spans="1:14" x14ac:dyDescent="0.25">
      <c r="A4" s="36"/>
      <c r="B4" s="67" t="s">
        <v>21</v>
      </c>
      <c r="C4" s="67"/>
      <c r="D4" s="67"/>
      <c r="E4" s="67"/>
      <c r="F4" s="67"/>
      <c r="G4" s="67"/>
      <c r="H4" s="37"/>
      <c r="I4" s="37"/>
      <c r="J4" s="37"/>
      <c r="K4" s="37"/>
      <c r="L4" s="37"/>
      <c r="M4" s="37"/>
      <c r="N4" s="37"/>
    </row>
    <row r="5" spans="1:14" x14ac:dyDescent="0.25">
      <c r="A5" s="36"/>
      <c r="B5" s="30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30">
        <v>11</v>
      </c>
      <c r="N5" s="30">
        <v>12</v>
      </c>
    </row>
    <row r="6" spans="1:14" x14ac:dyDescent="0.25">
      <c r="A6" s="36"/>
      <c r="B6" s="30" t="s">
        <v>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x14ac:dyDescent="0.25">
      <c r="A7" s="36"/>
      <c r="B7" s="30" t="s">
        <v>2</v>
      </c>
      <c r="C7" s="30"/>
      <c r="D7" s="9">
        <v>0.221</v>
      </c>
      <c r="E7" s="9">
        <v>0.20499999999999999</v>
      </c>
      <c r="F7" s="9">
        <v>0.313</v>
      </c>
      <c r="G7" s="9">
        <v>0.505</v>
      </c>
      <c r="H7" s="9">
        <v>0.67</v>
      </c>
      <c r="I7" s="9">
        <v>0.97099999999999997</v>
      </c>
      <c r="J7" s="9">
        <v>0.94799999999999995</v>
      </c>
      <c r="K7" s="9">
        <v>1.0309999999999999</v>
      </c>
      <c r="L7" s="9">
        <v>0.216</v>
      </c>
      <c r="M7" s="9">
        <v>0.161</v>
      </c>
      <c r="N7" s="41"/>
    </row>
    <row r="8" spans="1:14" x14ac:dyDescent="0.25">
      <c r="A8" s="36"/>
      <c r="B8" s="30" t="s">
        <v>4</v>
      </c>
      <c r="C8" s="30"/>
      <c r="D8" s="9">
        <v>0.22500000000000001</v>
      </c>
      <c r="E8" s="9">
        <v>0.19900000000000001</v>
      </c>
      <c r="F8" s="9">
        <v>0.34599999999999997</v>
      </c>
      <c r="G8" s="9">
        <v>0.56100000000000005</v>
      </c>
      <c r="H8" s="9">
        <v>0.67</v>
      </c>
      <c r="I8" s="9">
        <v>0.96799999999999997</v>
      </c>
      <c r="J8" s="9">
        <v>0.98299999999999998</v>
      </c>
      <c r="K8" s="9">
        <v>0.97299999999999998</v>
      </c>
      <c r="L8" s="9">
        <v>0.22800000000000001</v>
      </c>
      <c r="M8" s="9">
        <v>0.159</v>
      </c>
      <c r="N8" s="41"/>
    </row>
    <row r="9" spans="1:14" x14ac:dyDescent="0.25">
      <c r="A9" s="36"/>
      <c r="B9" s="30" t="s">
        <v>5</v>
      </c>
      <c r="C9" s="30"/>
      <c r="D9" s="9">
        <v>0.23799999999999999</v>
      </c>
      <c r="E9" s="9">
        <v>0.25600000000000001</v>
      </c>
      <c r="F9" s="9">
        <v>0.33100000000000002</v>
      </c>
      <c r="G9" s="9">
        <v>0.57199999999999995</v>
      </c>
      <c r="H9" s="9">
        <v>0.76500000000000001</v>
      </c>
      <c r="I9" s="9">
        <v>0.98299999999999998</v>
      </c>
      <c r="J9" s="9">
        <v>0.96099999999999997</v>
      </c>
      <c r="K9" s="9">
        <v>0.93899999999999995</v>
      </c>
      <c r="L9" s="9">
        <v>0.22</v>
      </c>
      <c r="M9" s="9">
        <v>0.16200000000000001</v>
      </c>
      <c r="N9" s="41"/>
    </row>
    <row r="10" spans="1:14" x14ac:dyDescent="0.25">
      <c r="B10" s="30" t="s">
        <v>6</v>
      </c>
      <c r="C10" s="30"/>
      <c r="D10" s="9"/>
      <c r="E10" s="9"/>
      <c r="F10" s="9"/>
      <c r="G10" s="9"/>
      <c r="H10" s="9"/>
      <c r="I10" s="9"/>
      <c r="J10" s="9"/>
      <c r="K10" s="9"/>
      <c r="L10" s="9">
        <v>1.004</v>
      </c>
      <c r="M10" s="9"/>
      <c r="N10" s="41"/>
    </row>
    <row r="11" spans="1:14" x14ac:dyDescent="0.25">
      <c r="B11" s="30" t="s">
        <v>7</v>
      </c>
      <c r="C11" s="30"/>
      <c r="D11" s="9"/>
      <c r="E11" s="9"/>
      <c r="F11" s="9"/>
      <c r="G11" s="9"/>
      <c r="H11" s="9"/>
      <c r="I11" s="9"/>
      <c r="J11" s="9"/>
      <c r="K11" s="9"/>
      <c r="L11" s="9">
        <v>1.07</v>
      </c>
      <c r="M11" s="9"/>
      <c r="N11" s="41"/>
    </row>
    <row r="12" spans="1:14" x14ac:dyDescent="0.25">
      <c r="B12" s="30" t="s">
        <v>8</v>
      </c>
      <c r="C12" s="30"/>
      <c r="D12" s="9"/>
      <c r="E12" s="9"/>
      <c r="F12" s="9"/>
      <c r="G12" s="9"/>
      <c r="H12" s="9"/>
      <c r="I12" s="9"/>
      <c r="J12" s="9"/>
      <c r="K12" s="9"/>
      <c r="L12" s="9">
        <v>1.0409999999999999</v>
      </c>
      <c r="M12" s="9"/>
      <c r="N12" s="41"/>
    </row>
    <row r="13" spans="1:14" x14ac:dyDescent="0.25">
      <c r="B13" s="30" t="s">
        <v>9</v>
      </c>
      <c r="C13" s="30"/>
      <c r="D13" s="38"/>
      <c r="E13" s="38"/>
      <c r="F13" s="38"/>
      <c r="G13" s="30"/>
      <c r="H13" s="30"/>
      <c r="I13" s="30"/>
      <c r="J13" s="30"/>
      <c r="K13" s="30"/>
      <c r="L13" s="30"/>
      <c r="M13" s="30"/>
      <c r="N13" s="30"/>
    </row>
    <row r="14" spans="1:14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B16" s="67" t="s">
        <v>22</v>
      </c>
      <c r="C16" s="67"/>
      <c r="D16" s="67"/>
      <c r="E16" s="67"/>
      <c r="F16" s="67"/>
      <c r="G16" s="67"/>
      <c r="H16" s="37"/>
      <c r="I16" s="37"/>
      <c r="J16" s="37"/>
      <c r="K16" s="37"/>
      <c r="L16" s="37"/>
      <c r="M16" s="37"/>
      <c r="N16" s="37"/>
    </row>
    <row r="17" spans="1:16" x14ac:dyDescent="0.25">
      <c r="B17" s="30"/>
      <c r="C17" s="30">
        <v>1</v>
      </c>
      <c r="D17" s="30">
        <v>2</v>
      </c>
      <c r="E17" s="30">
        <v>3</v>
      </c>
      <c r="F17" s="30">
        <v>4</v>
      </c>
      <c r="G17" s="30">
        <v>5</v>
      </c>
      <c r="H17" s="30">
        <v>6</v>
      </c>
      <c r="I17" s="30">
        <v>7</v>
      </c>
      <c r="J17" s="30">
        <v>8</v>
      </c>
      <c r="K17" s="30">
        <v>9</v>
      </c>
      <c r="L17" s="30">
        <v>10</v>
      </c>
      <c r="M17" s="30">
        <v>11</v>
      </c>
      <c r="N17" s="30">
        <v>12</v>
      </c>
    </row>
    <row r="18" spans="1:16" x14ac:dyDescent="0.25">
      <c r="B18" s="30" t="s">
        <v>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6" x14ac:dyDescent="0.25">
      <c r="B19" s="30" t="s">
        <v>2</v>
      </c>
      <c r="C19" s="30"/>
      <c r="D19" s="9">
        <v>0.17299999999999999</v>
      </c>
      <c r="E19" s="9">
        <v>0.153</v>
      </c>
      <c r="F19" s="9">
        <v>0.21099999999999999</v>
      </c>
      <c r="G19" s="9">
        <v>0.30599999999999999</v>
      </c>
      <c r="H19" s="9">
        <v>0.75900000000000001</v>
      </c>
      <c r="I19" s="9">
        <v>0.80800000000000005</v>
      </c>
      <c r="J19" s="9">
        <v>0.93300000000000005</v>
      </c>
      <c r="K19" s="9">
        <v>0.97099999999999997</v>
      </c>
      <c r="L19" s="9">
        <v>0.19400000000000001</v>
      </c>
      <c r="M19" s="9">
        <v>0.126</v>
      </c>
      <c r="N19" s="42"/>
    </row>
    <row r="20" spans="1:16" x14ac:dyDescent="0.25">
      <c r="B20" s="30" t="s">
        <v>4</v>
      </c>
      <c r="C20" s="30"/>
      <c r="D20" s="9">
        <v>0.19700000000000001</v>
      </c>
      <c r="E20" s="9">
        <v>0.16400000000000001</v>
      </c>
      <c r="F20" s="9">
        <v>0.219</v>
      </c>
      <c r="G20" s="9">
        <v>0.313</v>
      </c>
      <c r="H20" s="9">
        <v>0.746</v>
      </c>
      <c r="I20" s="9">
        <v>0.753</v>
      </c>
      <c r="J20" s="9">
        <v>0.86199999999999999</v>
      </c>
      <c r="K20" s="9">
        <v>0.97599999999999998</v>
      </c>
      <c r="L20" s="9">
        <v>0.214</v>
      </c>
      <c r="M20" s="9">
        <v>0.124</v>
      </c>
      <c r="N20" s="42"/>
    </row>
    <row r="21" spans="1:16" x14ac:dyDescent="0.25">
      <c r="B21" s="30" t="s">
        <v>5</v>
      </c>
      <c r="C21" s="30"/>
      <c r="D21" s="9">
        <v>0.121</v>
      </c>
      <c r="E21" s="9">
        <v>0.114</v>
      </c>
      <c r="F21" s="9">
        <v>0.15</v>
      </c>
      <c r="G21" s="9">
        <v>0.23100000000000001</v>
      </c>
      <c r="H21" s="9">
        <v>0.69699999999999995</v>
      </c>
      <c r="I21" s="9">
        <v>0.76700000000000002</v>
      </c>
      <c r="J21" s="9">
        <v>0.93600000000000005</v>
      </c>
      <c r="K21" s="9">
        <v>1.0860000000000001</v>
      </c>
      <c r="L21" s="9">
        <v>0.17599999999999999</v>
      </c>
      <c r="M21" s="9">
        <v>0.124</v>
      </c>
      <c r="N21" s="42"/>
    </row>
    <row r="22" spans="1:16" x14ac:dyDescent="0.25">
      <c r="B22" s="30" t="s">
        <v>6</v>
      </c>
      <c r="C22" s="30"/>
      <c r="D22" s="9"/>
      <c r="E22" s="9"/>
      <c r="F22" s="9"/>
      <c r="G22" s="9"/>
      <c r="H22" s="9"/>
      <c r="I22" s="9"/>
      <c r="J22" s="9"/>
      <c r="K22" s="9"/>
      <c r="L22" s="9">
        <v>1.1559999999999999</v>
      </c>
      <c r="M22" s="9"/>
      <c r="N22" s="42"/>
    </row>
    <row r="23" spans="1:16" x14ac:dyDescent="0.25">
      <c r="B23" s="30" t="s">
        <v>7</v>
      </c>
      <c r="C23" s="30"/>
      <c r="D23" s="9"/>
      <c r="E23" s="9"/>
      <c r="F23" s="9"/>
      <c r="G23" s="9"/>
      <c r="H23" s="9"/>
      <c r="I23" s="9"/>
      <c r="J23" s="9"/>
      <c r="K23" s="9"/>
      <c r="L23" s="9">
        <v>0.90900000000000003</v>
      </c>
      <c r="M23" s="9"/>
      <c r="N23" s="42"/>
    </row>
    <row r="24" spans="1:16" x14ac:dyDescent="0.25">
      <c r="B24" s="30" t="s">
        <v>8</v>
      </c>
      <c r="C24" s="30"/>
      <c r="D24" s="9"/>
      <c r="E24" s="9"/>
      <c r="F24" s="9"/>
      <c r="G24" s="9"/>
      <c r="H24" s="9"/>
      <c r="I24" s="9"/>
      <c r="J24" s="9"/>
      <c r="K24" s="9"/>
      <c r="L24" s="9">
        <v>0.92300000000000004</v>
      </c>
      <c r="M24" s="9"/>
      <c r="N24" s="42"/>
    </row>
    <row r="25" spans="1:16" x14ac:dyDescent="0.25">
      <c r="B25" s="30" t="s">
        <v>9</v>
      </c>
      <c r="C25" s="30"/>
      <c r="D25" s="38"/>
      <c r="E25" s="38"/>
      <c r="F25" s="38"/>
      <c r="G25" s="30"/>
      <c r="H25" s="30"/>
      <c r="I25" s="30"/>
      <c r="J25" s="30"/>
      <c r="K25" s="30"/>
      <c r="L25" s="30"/>
      <c r="M25" s="30"/>
      <c r="N25" s="30"/>
    </row>
    <row r="26" spans="1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6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9"/>
      <c r="O27" s="39"/>
      <c r="P27" s="39"/>
    </row>
    <row r="28" spans="1:16" x14ac:dyDescent="0.25">
      <c r="A28" s="39"/>
      <c r="B28" s="67" t="s">
        <v>23</v>
      </c>
      <c r="C28" s="67"/>
      <c r="D28" s="67"/>
      <c r="E28" s="67"/>
      <c r="F28" s="67"/>
      <c r="G28" s="67"/>
      <c r="H28" s="37"/>
      <c r="I28" s="37"/>
      <c r="J28" s="37"/>
      <c r="K28" s="37"/>
      <c r="L28" s="37"/>
      <c r="M28" s="37"/>
      <c r="N28" s="37"/>
      <c r="O28" s="39"/>
      <c r="P28" s="39"/>
    </row>
    <row r="29" spans="1:16" x14ac:dyDescent="0.25">
      <c r="A29" s="39"/>
      <c r="B29" s="30"/>
      <c r="C29" s="30">
        <v>1</v>
      </c>
      <c r="D29" s="30">
        <v>2</v>
      </c>
      <c r="E29" s="30">
        <v>3</v>
      </c>
      <c r="F29" s="30">
        <v>4</v>
      </c>
      <c r="G29" s="30">
        <v>5</v>
      </c>
      <c r="H29" s="30">
        <v>6</v>
      </c>
      <c r="I29" s="30">
        <v>7</v>
      </c>
      <c r="J29" s="30">
        <v>8</v>
      </c>
      <c r="K29" s="30">
        <v>9</v>
      </c>
      <c r="L29" s="30">
        <v>10</v>
      </c>
      <c r="M29" s="30">
        <v>11</v>
      </c>
      <c r="N29" s="30">
        <v>12</v>
      </c>
      <c r="O29" s="39"/>
      <c r="P29" s="39"/>
    </row>
    <row r="30" spans="1:16" x14ac:dyDescent="0.25">
      <c r="A30" s="39"/>
      <c r="B30" s="30" t="s">
        <v>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9"/>
      <c r="P30" s="39"/>
    </row>
    <row r="31" spans="1:16" x14ac:dyDescent="0.25">
      <c r="A31" s="39"/>
      <c r="B31" s="30" t="s">
        <v>2</v>
      </c>
      <c r="C31" s="30"/>
      <c r="D31" s="9">
        <v>0.20100000000000001</v>
      </c>
      <c r="E31" s="9">
        <v>0.20499999999999999</v>
      </c>
      <c r="F31" s="9">
        <v>0.22900000000000001</v>
      </c>
      <c r="G31" s="9">
        <v>0.32900000000000001</v>
      </c>
      <c r="H31" s="9">
        <v>0.68200000000000005</v>
      </c>
      <c r="I31" s="9">
        <v>0.999</v>
      </c>
      <c r="J31" s="9">
        <v>1.1579999999999999</v>
      </c>
      <c r="K31" s="9">
        <v>1.103</v>
      </c>
      <c r="L31" s="9">
        <v>0.17499999999999999</v>
      </c>
      <c r="M31" s="9">
        <v>0.151</v>
      </c>
      <c r="N31" s="42"/>
      <c r="O31" s="39"/>
      <c r="P31" s="39"/>
    </row>
    <row r="32" spans="1:16" x14ac:dyDescent="0.25">
      <c r="A32" s="39"/>
      <c r="B32" s="30" t="s">
        <v>4</v>
      </c>
      <c r="C32" s="30"/>
      <c r="D32" s="9">
        <v>0.188</v>
      </c>
      <c r="E32" s="9">
        <v>0.247</v>
      </c>
      <c r="F32" s="9">
        <v>0.22600000000000001</v>
      </c>
      <c r="G32" s="9">
        <v>0.316</v>
      </c>
      <c r="H32" s="9">
        <v>0.86699999999999999</v>
      </c>
      <c r="I32" s="9">
        <v>1.1220000000000001</v>
      </c>
      <c r="J32" s="9">
        <v>1.21</v>
      </c>
      <c r="K32" s="9">
        <v>1.1559999999999999</v>
      </c>
      <c r="L32" s="9">
        <v>0.23300000000000001</v>
      </c>
      <c r="M32" s="9">
        <v>0.14199999999999999</v>
      </c>
      <c r="N32" s="42"/>
      <c r="O32" s="39"/>
      <c r="P32" s="39"/>
    </row>
    <row r="33" spans="1:16" x14ac:dyDescent="0.25">
      <c r="A33" s="39"/>
      <c r="B33" s="30" t="s">
        <v>5</v>
      </c>
      <c r="C33" s="30"/>
      <c r="D33" s="9">
        <v>0.14499999999999999</v>
      </c>
      <c r="E33" s="9">
        <v>0.14799999999999999</v>
      </c>
      <c r="F33" s="9">
        <v>0.188</v>
      </c>
      <c r="G33" s="9">
        <v>0.314</v>
      </c>
      <c r="H33" s="9">
        <v>0.91800000000000004</v>
      </c>
      <c r="I33" s="9">
        <v>1.0780000000000001</v>
      </c>
      <c r="J33" s="9">
        <v>1.373</v>
      </c>
      <c r="K33" s="9">
        <v>1.3340000000000001</v>
      </c>
      <c r="L33" s="9">
        <v>0.24399999999999999</v>
      </c>
      <c r="M33" s="9">
        <v>0.14199999999999999</v>
      </c>
      <c r="N33" s="42"/>
      <c r="O33" s="39"/>
      <c r="P33" s="39"/>
    </row>
    <row r="34" spans="1:16" x14ac:dyDescent="0.25">
      <c r="A34" s="39"/>
      <c r="B34" s="30" t="s">
        <v>6</v>
      </c>
      <c r="C34" s="30"/>
      <c r="D34" s="9"/>
      <c r="E34" s="9"/>
      <c r="F34" s="9"/>
      <c r="G34" s="9"/>
      <c r="H34" s="9"/>
      <c r="I34" s="9"/>
      <c r="J34" s="9"/>
      <c r="K34" s="9"/>
      <c r="L34" s="9">
        <v>1.3939999999999999</v>
      </c>
      <c r="M34" s="9"/>
      <c r="N34" s="42"/>
      <c r="O34" s="39"/>
      <c r="P34" s="39"/>
    </row>
    <row r="35" spans="1:16" x14ac:dyDescent="0.25">
      <c r="A35" s="39"/>
      <c r="B35" s="30" t="s">
        <v>7</v>
      </c>
      <c r="C35" s="30"/>
      <c r="D35" s="9"/>
      <c r="E35" s="9"/>
      <c r="F35" s="9"/>
      <c r="G35" s="9"/>
      <c r="H35" s="9"/>
      <c r="I35" s="9"/>
      <c r="J35" s="9"/>
      <c r="K35" s="9"/>
      <c r="L35" s="9">
        <v>1.2889999999999999</v>
      </c>
      <c r="M35" s="9"/>
      <c r="N35" s="42"/>
      <c r="O35" s="39"/>
      <c r="P35" s="39"/>
    </row>
    <row r="36" spans="1:16" x14ac:dyDescent="0.25">
      <c r="A36" s="39"/>
      <c r="B36" s="30" t="s">
        <v>8</v>
      </c>
      <c r="C36" s="30"/>
      <c r="D36" s="9"/>
      <c r="E36" s="9"/>
      <c r="F36" s="9"/>
      <c r="G36" s="9"/>
      <c r="H36" s="9"/>
      <c r="I36" s="9"/>
      <c r="J36" s="9"/>
      <c r="K36" s="9"/>
      <c r="L36" s="9">
        <v>1.119</v>
      </c>
      <c r="M36" s="9"/>
      <c r="N36" s="42"/>
      <c r="O36" s="39"/>
      <c r="P36" s="39"/>
    </row>
    <row r="37" spans="1:16" x14ac:dyDescent="0.25">
      <c r="A37" s="39"/>
      <c r="B37" s="30" t="s">
        <v>9</v>
      </c>
      <c r="C37" s="30"/>
      <c r="D37" s="38"/>
      <c r="E37" s="38"/>
      <c r="F37" s="38"/>
      <c r="G37" s="30"/>
      <c r="H37" s="30"/>
      <c r="I37" s="30"/>
      <c r="J37" s="30"/>
      <c r="K37" s="30"/>
      <c r="L37" s="30"/>
      <c r="M37" s="30"/>
      <c r="N37" s="30"/>
      <c r="O37" s="39"/>
      <c r="P37" s="39"/>
    </row>
    <row r="38" spans="1:16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</sheetData>
  <mergeCells count="3">
    <mergeCell ref="B4:G4"/>
    <mergeCell ref="B16:G16"/>
    <mergeCell ref="B28:G28"/>
  </mergeCells>
  <phoneticPr fontId="13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T50"/>
  <sheetViews>
    <sheetView workbookViewId="0">
      <selection activeCell="K49" sqref="K49"/>
    </sheetView>
  </sheetViews>
  <sheetFormatPr defaultColWidth="9" defaultRowHeight="14.4" x14ac:dyDescent="0.25"/>
  <cols>
    <col min="3" max="4" width="9.109375" customWidth="1"/>
    <col min="5" max="5" width="9.44140625" customWidth="1"/>
    <col min="6" max="9" width="9.109375" customWidth="1"/>
    <col min="10" max="10" width="9.44140625" customWidth="1"/>
    <col min="11" max="11" width="9.109375" customWidth="1"/>
    <col min="12" max="12" width="9.44140625" customWidth="1"/>
    <col min="13" max="13" width="9.109375" customWidth="1"/>
    <col min="14" max="14" width="12.6640625"/>
    <col min="15" max="15" width="10.21875" customWidth="1"/>
    <col min="16" max="16" width="12.21875" customWidth="1"/>
    <col min="17" max="17" width="14.88671875" customWidth="1"/>
    <col min="18" max="18" width="14" customWidth="1"/>
  </cols>
  <sheetData>
    <row r="5" spans="1:13" x14ac:dyDescent="0.25">
      <c r="A5" s="5" t="s">
        <v>24</v>
      </c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5"/>
    </row>
    <row r="6" spans="1:13" x14ac:dyDescent="0.25">
      <c r="A6" s="7"/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x14ac:dyDescent="0.25">
      <c r="A7" s="8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8" t="s">
        <v>2</v>
      </c>
      <c r="B8" s="7"/>
      <c r="C8" s="9">
        <v>0.221</v>
      </c>
      <c r="D8" s="9">
        <v>0.20499999999999999</v>
      </c>
      <c r="E8" s="9">
        <v>0.313</v>
      </c>
      <c r="F8" s="9">
        <v>0.505</v>
      </c>
      <c r="G8" s="9">
        <v>0.67</v>
      </c>
      <c r="H8" s="9">
        <v>0.97099999999999997</v>
      </c>
      <c r="I8" s="9">
        <v>0.94799999999999995</v>
      </c>
      <c r="J8" s="9">
        <v>1.0309999999999999</v>
      </c>
      <c r="K8" s="9">
        <v>0.216</v>
      </c>
      <c r="L8" s="9">
        <v>0.161</v>
      </c>
      <c r="M8" s="31"/>
    </row>
    <row r="9" spans="1:13" x14ac:dyDescent="0.25">
      <c r="A9" s="10" t="s">
        <v>4</v>
      </c>
      <c r="B9" s="11"/>
      <c r="C9" s="9">
        <v>0.22500000000000001</v>
      </c>
      <c r="D9" s="9">
        <v>0.19900000000000001</v>
      </c>
      <c r="E9" s="9">
        <v>0.34599999999999997</v>
      </c>
      <c r="F9" s="9">
        <v>0.56100000000000005</v>
      </c>
      <c r="G9" s="9">
        <v>0.67</v>
      </c>
      <c r="H9" s="9">
        <v>0.96799999999999997</v>
      </c>
      <c r="I9" s="9">
        <v>0.98299999999999998</v>
      </c>
      <c r="J9" s="9">
        <v>0.97299999999999998</v>
      </c>
      <c r="K9" s="9">
        <v>0.22800000000000001</v>
      </c>
      <c r="L9" s="9">
        <v>0.159</v>
      </c>
      <c r="M9" s="31"/>
    </row>
    <row r="10" spans="1:13" x14ac:dyDescent="0.25">
      <c r="A10" s="10" t="s">
        <v>5</v>
      </c>
      <c r="B10" s="11"/>
      <c r="C10" s="9">
        <v>0.23799999999999999</v>
      </c>
      <c r="D10" s="9">
        <v>0.25600000000000001</v>
      </c>
      <c r="E10" s="9">
        <v>0.33100000000000002</v>
      </c>
      <c r="F10" s="9">
        <v>0.57199999999999995</v>
      </c>
      <c r="G10" s="9">
        <v>0.76500000000000001</v>
      </c>
      <c r="H10" s="9">
        <v>0.98299999999999998</v>
      </c>
      <c r="I10" s="9">
        <v>0.96099999999999997</v>
      </c>
      <c r="J10" s="9">
        <v>0.93899999999999995</v>
      </c>
      <c r="K10" s="9">
        <v>0.22</v>
      </c>
      <c r="L10" s="9">
        <v>0.16200000000000001</v>
      </c>
      <c r="M10" s="31"/>
    </row>
    <row r="11" spans="1:13" x14ac:dyDescent="0.25">
      <c r="A11" s="10" t="s">
        <v>6</v>
      </c>
      <c r="B11" s="11"/>
      <c r="C11" s="9"/>
      <c r="D11" s="9"/>
      <c r="E11" s="9"/>
      <c r="F11" s="9"/>
      <c r="G11" s="9"/>
      <c r="H11" s="9"/>
      <c r="I11" s="9"/>
      <c r="J11" s="9"/>
      <c r="K11" s="9">
        <v>1.004</v>
      </c>
      <c r="L11" s="9"/>
      <c r="M11" s="31"/>
    </row>
    <row r="12" spans="1:13" x14ac:dyDescent="0.25">
      <c r="A12" s="10" t="s">
        <v>7</v>
      </c>
      <c r="B12" s="11"/>
      <c r="C12" s="9"/>
      <c r="D12" s="9"/>
      <c r="E12" s="9"/>
      <c r="F12" s="9"/>
      <c r="G12" s="9"/>
      <c r="H12" s="9"/>
      <c r="I12" s="9"/>
      <c r="J12" s="9"/>
      <c r="K12" s="9">
        <v>1.07</v>
      </c>
      <c r="L12" s="9"/>
      <c r="M12" s="31"/>
    </row>
    <row r="13" spans="1:13" x14ac:dyDescent="0.25">
      <c r="A13" s="10" t="s">
        <v>8</v>
      </c>
      <c r="B13" s="11"/>
      <c r="C13" s="9"/>
      <c r="D13" s="9"/>
      <c r="E13" s="9"/>
      <c r="F13" s="9"/>
      <c r="G13" s="9"/>
      <c r="H13" s="9"/>
      <c r="I13" s="9"/>
      <c r="J13" s="9"/>
      <c r="K13" s="9">
        <v>1.0409999999999999</v>
      </c>
      <c r="L13" s="9"/>
      <c r="M13" s="31"/>
    </row>
    <row r="14" spans="1:13" x14ac:dyDescent="0.25">
      <c r="A14" s="10" t="s">
        <v>9</v>
      </c>
      <c r="B14" s="1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25" t="s">
        <v>14</v>
      </c>
      <c r="M15" s="14"/>
    </row>
    <row r="16" spans="1:13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>
        <f>AVERAGE(L8:L10)</f>
        <v>0.16066666666666665</v>
      </c>
      <c r="M16" s="14"/>
    </row>
    <row r="17" spans="1:14" x14ac:dyDescent="0.25">
      <c r="A17" s="5"/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4" x14ac:dyDescent="0.25">
      <c r="A18" s="7"/>
      <c r="B18" s="8">
        <v>1</v>
      </c>
      <c r="C18" s="8">
        <v>2</v>
      </c>
      <c r="D18" s="8">
        <v>3</v>
      </c>
      <c r="E18" s="8">
        <v>4</v>
      </c>
      <c r="F18" s="8">
        <v>5</v>
      </c>
      <c r="G18" s="8">
        <v>6</v>
      </c>
      <c r="H18" s="8">
        <v>7</v>
      </c>
      <c r="I18" s="8">
        <v>8</v>
      </c>
      <c r="J18" s="8">
        <v>9</v>
      </c>
      <c r="K18" s="8">
        <v>10</v>
      </c>
      <c r="L18" s="8">
        <v>11</v>
      </c>
      <c r="M18" s="8">
        <v>12</v>
      </c>
    </row>
    <row r="19" spans="1:14" x14ac:dyDescent="0.25">
      <c r="A19" s="8" t="s">
        <v>1</v>
      </c>
      <c r="B19" s="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4" x14ac:dyDescent="0.25">
      <c r="A20" s="8" t="s">
        <v>2</v>
      </c>
      <c r="B20" s="7"/>
      <c r="C20" s="16">
        <f>(C8-$L$16)</f>
        <v>6.033333333333335E-2</v>
      </c>
      <c r="D20" s="16">
        <f t="shared" ref="D20:L20" si="0">(D8-$L$16)</f>
        <v>4.4333333333333336E-2</v>
      </c>
      <c r="E20" s="16">
        <f t="shared" si="0"/>
        <v>0.15233333333333335</v>
      </c>
      <c r="F20" s="16">
        <f t="shared" si="0"/>
        <v>0.34433333333333338</v>
      </c>
      <c r="G20" s="16">
        <f t="shared" si="0"/>
        <v>0.50933333333333342</v>
      </c>
      <c r="H20" s="16">
        <f t="shared" si="0"/>
        <v>0.81033333333333335</v>
      </c>
      <c r="I20" s="16">
        <f t="shared" si="0"/>
        <v>0.78733333333333333</v>
      </c>
      <c r="J20" s="16">
        <f t="shared" si="0"/>
        <v>0.87033333333333329</v>
      </c>
      <c r="K20" s="16">
        <f t="shared" si="0"/>
        <v>5.5333333333333345E-2</v>
      </c>
      <c r="L20" s="16">
        <f t="shared" si="0"/>
        <v>3.3333333333335213E-4</v>
      </c>
      <c r="M20" s="26"/>
    </row>
    <row r="21" spans="1:14" x14ac:dyDescent="0.25">
      <c r="A21" s="10" t="s">
        <v>4</v>
      </c>
      <c r="B21" s="11"/>
      <c r="C21" s="16">
        <f t="shared" ref="C21:L21" si="1">(C9-$L$16)</f>
        <v>6.4333333333333353E-2</v>
      </c>
      <c r="D21" s="16">
        <f t="shared" si="1"/>
        <v>3.8333333333333358E-2</v>
      </c>
      <c r="E21" s="16">
        <f t="shared" si="1"/>
        <v>0.18533333333333332</v>
      </c>
      <c r="F21" s="16">
        <f t="shared" si="1"/>
        <v>0.40033333333333343</v>
      </c>
      <c r="G21" s="16">
        <f t="shared" si="1"/>
        <v>0.50933333333333342</v>
      </c>
      <c r="H21" s="16">
        <f t="shared" si="1"/>
        <v>0.80733333333333335</v>
      </c>
      <c r="I21" s="16">
        <f t="shared" si="1"/>
        <v>0.82233333333333336</v>
      </c>
      <c r="J21" s="16">
        <f t="shared" si="1"/>
        <v>0.81233333333333335</v>
      </c>
      <c r="K21" s="16">
        <f t="shared" si="1"/>
        <v>6.7333333333333356E-2</v>
      </c>
      <c r="L21" s="16">
        <f t="shared" si="1"/>
        <v>-1.6666666666666496E-3</v>
      </c>
      <c r="M21" s="26"/>
    </row>
    <row r="22" spans="1:14" x14ac:dyDescent="0.25">
      <c r="A22" s="10" t="s">
        <v>5</v>
      </c>
      <c r="B22" s="11"/>
      <c r="C22" s="16">
        <f t="shared" ref="C22:L22" si="2">(C10-$L$16)</f>
        <v>7.7333333333333337E-2</v>
      </c>
      <c r="D22" s="16">
        <f t="shared" si="2"/>
        <v>9.5333333333333353E-2</v>
      </c>
      <c r="E22" s="16">
        <f t="shared" si="2"/>
        <v>0.17033333333333336</v>
      </c>
      <c r="F22" s="16">
        <f t="shared" si="2"/>
        <v>0.41133333333333333</v>
      </c>
      <c r="G22" s="16">
        <f t="shared" si="2"/>
        <v>0.60433333333333339</v>
      </c>
      <c r="H22" s="16">
        <f t="shared" si="2"/>
        <v>0.82233333333333336</v>
      </c>
      <c r="I22" s="16">
        <f t="shared" si="2"/>
        <v>0.80033333333333334</v>
      </c>
      <c r="J22" s="16">
        <f t="shared" si="2"/>
        <v>0.77833333333333332</v>
      </c>
      <c r="K22" s="16">
        <f t="shared" si="2"/>
        <v>5.9333333333333349E-2</v>
      </c>
      <c r="L22" s="16">
        <f t="shared" si="2"/>
        <v>1.333333333333353E-3</v>
      </c>
      <c r="M22" s="26"/>
    </row>
    <row r="23" spans="1:14" x14ac:dyDescent="0.25">
      <c r="A23" s="10" t="s">
        <v>6</v>
      </c>
      <c r="B23" s="11"/>
      <c r="C23" s="16"/>
      <c r="D23" s="16"/>
      <c r="E23" s="16"/>
      <c r="F23" s="16"/>
      <c r="G23" s="16"/>
      <c r="H23" s="16"/>
      <c r="I23" s="16"/>
      <c r="J23" s="16"/>
      <c r="K23" s="16">
        <f t="shared" ref="K23" si="3">(K11-$L$16)</f>
        <v>0.84333333333333338</v>
      </c>
      <c r="L23" s="16"/>
      <c r="M23" s="26"/>
      <c r="N23" s="32"/>
    </row>
    <row r="24" spans="1:14" x14ac:dyDescent="0.25">
      <c r="A24" s="10" t="s">
        <v>7</v>
      </c>
      <c r="B24" s="11"/>
      <c r="C24" s="16"/>
      <c r="D24" s="16"/>
      <c r="E24" s="16"/>
      <c r="F24" s="16"/>
      <c r="G24" s="16"/>
      <c r="H24" s="16"/>
      <c r="I24" s="16"/>
      <c r="J24" s="16"/>
      <c r="K24" s="16">
        <f t="shared" ref="K24" si="4">(K12-$L$16)</f>
        <v>0.90933333333333344</v>
      </c>
      <c r="L24" s="16"/>
      <c r="M24" s="26"/>
    </row>
    <row r="25" spans="1:14" x14ac:dyDescent="0.25">
      <c r="A25" s="10" t="s">
        <v>8</v>
      </c>
      <c r="B25" s="11"/>
      <c r="C25" s="16"/>
      <c r="D25" s="16"/>
      <c r="E25" s="16"/>
      <c r="F25" s="16"/>
      <c r="G25" s="16"/>
      <c r="H25" s="16"/>
      <c r="I25" s="16"/>
      <c r="J25" s="16"/>
      <c r="K25" s="16">
        <f t="shared" ref="K25" si="5">(K13-$L$16)</f>
        <v>0.8803333333333333</v>
      </c>
      <c r="L25" s="16"/>
      <c r="M25" s="26"/>
    </row>
    <row r="26" spans="1:14" x14ac:dyDescent="0.25">
      <c r="A26" s="10" t="s">
        <v>9</v>
      </c>
      <c r="B26" s="11"/>
      <c r="C26" s="17"/>
      <c r="D26" s="17"/>
      <c r="E26" s="17"/>
      <c r="F26" s="17"/>
      <c r="G26" s="17"/>
      <c r="H26" s="17"/>
      <c r="I26" s="17"/>
      <c r="J26" s="27"/>
      <c r="K26" s="27"/>
      <c r="L26" s="17"/>
      <c r="M26" s="28"/>
    </row>
    <row r="27" spans="1:14" x14ac:dyDescent="0.25">
      <c r="C27" s="18"/>
      <c r="D27" s="18"/>
      <c r="E27" s="18"/>
      <c r="F27" s="18"/>
      <c r="G27" s="18"/>
      <c r="H27" s="18"/>
      <c r="I27" s="18"/>
      <c r="J27" s="18"/>
      <c r="K27" s="18"/>
      <c r="L27" s="18" t="s">
        <v>25</v>
      </c>
      <c r="M27" s="19"/>
    </row>
    <row r="28" spans="1:14" x14ac:dyDescent="0.25">
      <c r="C28" s="18"/>
      <c r="D28" s="18"/>
      <c r="E28" s="18"/>
      <c r="F28" s="18"/>
      <c r="G28" s="18"/>
      <c r="H28" s="18"/>
      <c r="I28" s="18"/>
      <c r="J28" s="18"/>
      <c r="K28" s="18"/>
      <c r="L28" s="18">
        <f>AVERAGE(K23:K25)</f>
        <v>0.87766666666666671</v>
      </c>
      <c r="M28" s="19"/>
    </row>
    <row r="29" spans="1:14" x14ac:dyDescent="0.2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4" x14ac:dyDescent="0.25">
      <c r="A30" s="5" t="s">
        <v>26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4" x14ac:dyDescent="0.25">
      <c r="A31" s="7"/>
      <c r="B31" s="8">
        <v>1</v>
      </c>
      <c r="C31" s="8">
        <v>2</v>
      </c>
      <c r="D31" s="8">
        <v>3</v>
      </c>
      <c r="E31" s="8">
        <v>4</v>
      </c>
      <c r="F31" s="8">
        <v>5</v>
      </c>
      <c r="G31" s="8">
        <v>6</v>
      </c>
      <c r="H31" s="8">
        <v>7</v>
      </c>
      <c r="I31" s="8">
        <v>8</v>
      </c>
      <c r="J31" s="8">
        <v>9</v>
      </c>
      <c r="K31" s="8">
        <v>10</v>
      </c>
      <c r="L31" s="8">
        <v>11</v>
      </c>
      <c r="M31" s="8">
        <v>12</v>
      </c>
    </row>
    <row r="32" spans="1:14" x14ac:dyDescent="0.25">
      <c r="A32" s="8" t="s">
        <v>1</v>
      </c>
      <c r="B32" s="7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20" x14ac:dyDescent="0.25">
      <c r="A33" s="8" t="s">
        <v>2</v>
      </c>
      <c r="B33" s="7"/>
      <c r="C33" s="21">
        <f>C20/$L$28*100</f>
        <v>6.8742878845423485</v>
      </c>
      <c r="D33" s="21">
        <f>D20/$L$28*100</f>
        <v>5.0512723129510064</v>
      </c>
      <c r="E33" s="21">
        <f t="shared" ref="E33:L33" si="6">E20/$L$28*100</f>
        <v>17.35662742119256</v>
      </c>
      <c r="F33" s="21">
        <f t="shared" si="6"/>
        <v>39.23281428028865</v>
      </c>
      <c r="G33" s="21">
        <f t="shared" si="6"/>
        <v>58.032662362324352</v>
      </c>
      <c r="H33" s="21">
        <f t="shared" si="6"/>
        <v>92.328142802886433</v>
      </c>
      <c r="I33" s="21">
        <f t="shared" si="6"/>
        <v>89.707557918723879</v>
      </c>
      <c r="J33" s="21">
        <f t="shared" si="6"/>
        <v>99.164451196353966</v>
      </c>
      <c r="K33" s="21">
        <f t="shared" si="6"/>
        <v>6.3045955184200544</v>
      </c>
      <c r="L33" s="21">
        <f t="shared" si="6"/>
        <v>3.7979491074821736E-2</v>
      </c>
      <c r="M33" s="26"/>
    </row>
    <row r="34" spans="1:20" x14ac:dyDescent="0.25">
      <c r="A34" s="10" t="s">
        <v>4</v>
      </c>
      <c r="B34" s="11"/>
      <c r="C34" s="21">
        <f t="shared" ref="C34:L34" si="7">C21/$L$28*100</f>
        <v>7.3300417774401838</v>
      </c>
      <c r="D34" s="21">
        <f t="shared" si="7"/>
        <v>4.3676414736042561</v>
      </c>
      <c r="E34" s="21">
        <f t="shared" si="7"/>
        <v>21.116597037599693</v>
      </c>
      <c r="F34" s="21">
        <f t="shared" si="7"/>
        <v>45.613368780858345</v>
      </c>
      <c r="G34" s="21">
        <f t="shared" si="7"/>
        <v>58.032662362324352</v>
      </c>
      <c r="H34" s="21">
        <f t="shared" si="7"/>
        <v>91.986327383213066</v>
      </c>
      <c r="I34" s="21">
        <f t="shared" si="7"/>
        <v>93.695404481579942</v>
      </c>
      <c r="J34" s="21">
        <f t="shared" si="7"/>
        <v>92.556019749335363</v>
      </c>
      <c r="K34" s="21">
        <f t="shared" si="7"/>
        <v>7.6718571971135612</v>
      </c>
      <c r="L34" s="21">
        <f t="shared" si="7"/>
        <v>-0.18989745537409602</v>
      </c>
      <c r="M34" s="26"/>
    </row>
    <row r="35" spans="1:20" x14ac:dyDescent="0.25">
      <c r="A35" s="10" t="s">
        <v>5</v>
      </c>
      <c r="B35" s="11"/>
      <c r="C35" s="21">
        <f t="shared" ref="C35:L35" si="8">C22/$L$28*100</f>
        <v>8.8112419293581468</v>
      </c>
      <c r="D35" s="21">
        <f t="shared" si="8"/>
        <v>10.862134447398407</v>
      </c>
      <c r="E35" s="21">
        <f t="shared" si="8"/>
        <v>19.407519939232817</v>
      </c>
      <c r="F35" s="21">
        <f t="shared" si="8"/>
        <v>46.866691986327382</v>
      </c>
      <c r="G35" s="21">
        <f t="shared" si="8"/>
        <v>68.856817318647927</v>
      </c>
      <c r="H35" s="21">
        <f t="shared" si="8"/>
        <v>93.695404481579942</v>
      </c>
      <c r="I35" s="21">
        <f t="shared" si="8"/>
        <v>91.188758070641853</v>
      </c>
      <c r="J35" s="21">
        <f t="shared" si="8"/>
        <v>88.68211165970375</v>
      </c>
      <c r="K35" s="21">
        <f t="shared" si="8"/>
        <v>6.7603494113178897</v>
      </c>
      <c r="L35" s="21">
        <f t="shared" si="8"/>
        <v>0.15191796429928062</v>
      </c>
      <c r="M35" s="26"/>
    </row>
    <row r="36" spans="1:20" x14ac:dyDescent="0.25">
      <c r="A36" s="10" t="s">
        <v>6</v>
      </c>
      <c r="B36" s="11"/>
      <c r="C36" s="21"/>
      <c r="D36" s="21"/>
      <c r="E36" s="21"/>
      <c r="F36" s="21"/>
      <c r="G36" s="21"/>
      <c r="H36" s="21"/>
      <c r="I36" s="21"/>
      <c r="J36" s="21"/>
      <c r="K36" s="21">
        <f t="shared" ref="K36" si="9">K23/$L$28*100</f>
        <v>96.08811241929358</v>
      </c>
      <c r="L36" s="21"/>
      <c r="M36" s="26"/>
    </row>
    <row r="37" spans="1:20" x14ac:dyDescent="0.25">
      <c r="A37" s="10" t="s">
        <v>7</v>
      </c>
      <c r="B37" s="11"/>
      <c r="C37" s="21"/>
      <c r="D37" s="21"/>
      <c r="E37" s="21"/>
      <c r="F37" s="21"/>
      <c r="G37" s="21"/>
      <c r="H37" s="21"/>
      <c r="I37" s="21"/>
      <c r="J37" s="21"/>
      <c r="K37" s="21">
        <f t="shared" ref="K37" si="10">K24/$L$28*100</f>
        <v>103.60805165210787</v>
      </c>
      <c r="L37" s="21"/>
      <c r="M37" s="26"/>
      <c r="O37" s="33"/>
      <c r="P37" s="33"/>
      <c r="R37" s="33"/>
      <c r="S37" s="33"/>
      <c r="T37" s="33"/>
    </row>
    <row r="38" spans="1:20" x14ac:dyDescent="0.25">
      <c r="A38" s="10" t="s">
        <v>8</v>
      </c>
      <c r="B38" s="11"/>
      <c r="C38" s="21"/>
      <c r="D38" s="21"/>
      <c r="E38" s="21"/>
      <c r="F38" s="21"/>
      <c r="G38" s="21"/>
      <c r="H38" s="21"/>
      <c r="I38" s="21"/>
      <c r="J38" s="21"/>
      <c r="K38" s="21">
        <f t="shared" ref="K38" si="11">K25/$L$28*100</f>
        <v>100.30383592859855</v>
      </c>
      <c r="L38" s="21"/>
      <c r="M38" s="26"/>
      <c r="Q38" s="33"/>
      <c r="R38" s="33"/>
      <c r="S38" s="33"/>
      <c r="T38" s="33"/>
    </row>
    <row r="39" spans="1:20" x14ac:dyDescent="0.25">
      <c r="A39" s="10" t="s">
        <v>9</v>
      </c>
      <c r="B39" s="11"/>
      <c r="C39" s="17"/>
      <c r="D39" s="17"/>
      <c r="E39" s="17"/>
      <c r="F39" s="17"/>
      <c r="G39" s="17"/>
      <c r="H39" s="17"/>
      <c r="I39" s="17"/>
      <c r="J39" s="27"/>
      <c r="K39" s="27"/>
      <c r="L39" s="17"/>
      <c r="M39" s="28"/>
      <c r="Q39" s="33"/>
      <c r="R39" s="33"/>
      <c r="S39" s="33"/>
      <c r="T39" s="33"/>
    </row>
    <row r="40" spans="1:20" x14ac:dyDescent="0.25">
      <c r="Q40" s="33"/>
      <c r="R40" s="33"/>
      <c r="S40" s="33"/>
      <c r="T40" s="33"/>
    </row>
    <row r="41" spans="1:20" ht="18" x14ac:dyDescent="0.25">
      <c r="N41" s="2" t="s">
        <v>27</v>
      </c>
      <c r="O41" s="2" t="s">
        <v>28</v>
      </c>
      <c r="Q41" s="35"/>
      <c r="R41" s="35"/>
      <c r="S41" s="33"/>
      <c r="T41" s="33"/>
    </row>
    <row r="42" spans="1:20" x14ac:dyDescent="0.25">
      <c r="N42" s="29" t="s">
        <v>11</v>
      </c>
      <c r="O42" s="3" t="s">
        <v>31</v>
      </c>
      <c r="S42" s="33"/>
      <c r="T42" s="33"/>
    </row>
    <row r="43" spans="1:20" x14ac:dyDescent="0.25">
      <c r="S43" s="33"/>
      <c r="T43" s="33"/>
    </row>
    <row r="44" spans="1:20" x14ac:dyDescent="0.25">
      <c r="S44" s="33"/>
      <c r="T44" s="33"/>
    </row>
    <row r="45" spans="1:20" x14ac:dyDescent="0.25">
      <c r="S45" s="33"/>
      <c r="T45" s="33"/>
    </row>
    <row r="46" spans="1:20" x14ac:dyDescent="0.25">
      <c r="S46" s="33"/>
      <c r="T46" s="33"/>
    </row>
    <row r="47" spans="1:20" x14ac:dyDescent="0.25">
      <c r="S47" s="33"/>
      <c r="T47" s="33"/>
    </row>
    <row r="48" spans="1:20" x14ac:dyDescent="0.25">
      <c r="S48" s="33"/>
      <c r="T48" s="33"/>
    </row>
    <row r="49" spans="14:20" x14ac:dyDescent="0.25">
      <c r="S49" s="33"/>
      <c r="T49" s="33"/>
    </row>
    <row r="50" spans="14:20" x14ac:dyDescent="0.25">
      <c r="N50" s="34"/>
      <c r="O50" s="34"/>
      <c r="P50" s="34"/>
      <c r="Q50" s="34"/>
    </row>
  </sheetData>
  <phoneticPr fontId="13" type="noConversion"/>
  <conditionalFormatting sqref="C33:L3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P40"/>
  <sheetViews>
    <sheetView topLeftCell="A16" workbookViewId="0">
      <selection activeCell="Q27" sqref="Q27"/>
    </sheetView>
  </sheetViews>
  <sheetFormatPr defaultColWidth="9" defaultRowHeight="14.4" x14ac:dyDescent="0.25"/>
  <cols>
    <col min="3" max="5" width="9.44140625" customWidth="1"/>
    <col min="6" max="8" width="9.109375" customWidth="1"/>
    <col min="9" max="12" width="9.44140625" customWidth="1"/>
    <col min="13" max="13" width="9.109375" customWidth="1"/>
    <col min="15" max="15" width="10.6640625" customWidth="1"/>
    <col min="16" max="16" width="11.21875" customWidth="1"/>
  </cols>
  <sheetData>
    <row r="3" spans="1:13" x14ac:dyDescent="0.25">
      <c r="A3" s="5" t="s">
        <v>29</v>
      </c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</row>
    <row r="4" spans="1:13" x14ac:dyDescent="0.25">
      <c r="A4" s="7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</row>
    <row r="5" spans="1:13" x14ac:dyDescent="0.25">
      <c r="A5" s="8" t="s">
        <v>1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7"/>
    </row>
    <row r="6" spans="1:13" x14ac:dyDescent="0.25">
      <c r="A6" s="8" t="s">
        <v>2</v>
      </c>
      <c r="B6" s="7"/>
      <c r="C6" s="9">
        <v>0.17299999999999999</v>
      </c>
      <c r="D6" s="9">
        <v>0.153</v>
      </c>
      <c r="E6" s="9">
        <v>0.21099999999999999</v>
      </c>
      <c r="F6" s="9">
        <v>0.30599999999999999</v>
      </c>
      <c r="G6" s="9">
        <v>0.75900000000000001</v>
      </c>
      <c r="H6" s="9">
        <v>0.80800000000000005</v>
      </c>
      <c r="I6" s="9">
        <v>0.93300000000000005</v>
      </c>
      <c r="J6" s="9">
        <v>0.97099999999999997</v>
      </c>
      <c r="K6" s="9">
        <v>0.19400000000000001</v>
      </c>
      <c r="L6" s="9">
        <v>0.126</v>
      </c>
      <c r="M6" s="23"/>
    </row>
    <row r="7" spans="1:13" x14ac:dyDescent="0.25">
      <c r="A7" s="10" t="s">
        <v>4</v>
      </c>
      <c r="B7" s="11"/>
      <c r="C7" s="9">
        <v>0.19700000000000001</v>
      </c>
      <c r="D7" s="9">
        <v>0.16400000000000001</v>
      </c>
      <c r="E7" s="9">
        <v>0.219</v>
      </c>
      <c r="F7" s="9">
        <v>0.313</v>
      </c>
      <c r="G7" s="9">
        <v>0.746</v>
      </c>
      <c r="H7" s="9">
        <v>0.753</v>
      </c>
      <c r="I7" s="9">
        <v>0.86199999999999999</v>
      </c>
      <c r="J7" s="9">
        <v>0.97599999999999998</v>
      </c>
      <c r="K7" s="9">
        <v>0.214</v>
      </c>
      <c r="L7" s="9">
        <v>0.124</v>
      </c>
      <c r="M7" s="23"/>
    </row>
    <row r="8" spans="1:13" x14ac:dyDescent="0.25">
      <c r="A8" s="10" t="s">
        <v>5</v>
      </c>
      <c r="B8" s="11"/>
      <c r="C8" s="9">
        <v>0.121</v>
      </c>
      <c r="D8" s="9">
        <v>0.114</v>
      </c>
      <c r="E8" s="9">
        <v>0.15</v>
      </c>
      <c r="F8" s="9">
        <v>0.23100000000000001</v>
      </c>
      <c r="G8" s="9">
        <v>0.69699999999999995</v>
      </c>
      <c r="H8" s="9">
        <v>0.76700000000000002</v>
      </c>
      <c r="I8" s="9">
        <v>0.93600000000000005</v>
      </c>
      <c r="J8" s="9">
        <v>1.0860000000000001</v>
      </c>
      <c r="K8" s="9">
        <v>0.17599999999999999</v>
      </c>
      <c r="L8" s="9">
        <v>0.124</v>
      </c>
      <c r="M8" s="23"/>
    </row>
    <row r="9" spans="1:13" x14ac:dyDescent="0.25">
      <c r="A9" s="10" t="s">
        <v>6</v>
      </c>
      <c r="B9" s="11"/>
      <c r="C9" s="9"/>
      <c r="D9" s="9"/>
      <c r="E9" s="9"/>
      <c r="F9" s="9"/>
      <c r="G9" s="9"/>
      <c r="H9" s="9"/>
      <c r="I9" s="9"/>
      <c r="J9" s="9"/>
      <c r="K9" s="9">
        <v>1.1559999999999999</v>
      </c>
      <c r="L9" s="9"/>
      <c r="M9" s="23"/>
    </row>
    <row r="10" spans="1:13" x14ac:dyDescent="0.25">
      <c r="A10" s="10" t="s">
        <v>7</v>
      </c>
      <c r="B10" s="11"/>
      <c r="C10" s="9"/>
      <c r="D10" s="9"/>
      <c r="E10" s="9"/>
      <c r="F10" s="9"/>
      <c r="G10" s="9"/>
      <c r="H10" s="9"/>
      <c r="I10" s="9"/>
      <c r="J10" s="9"/>
      <c r="K10" s="9">
        <v>0.90900000000000003</v>
      </c>
      <c r="L10" s="9"/>
      <c r="M10" s="23"/>
    </row>
    <row r="11" spans="1:13" x14ac:dyDescent="0.25">
      <c r="A11" s="10" t="s">
        <v>8</v>
      </c>
      <c r="B11" s="11"/>
      <c r="C11" s="9"/>
      <c r="D11" s="9"/>
      <c r="E11" s="9"/>
      <c r="F11" s="9"/>
      <c r="G11" s="9"/>
      <c r="H11" s="9"/>
      <c r="I11" s="9"/>
      <c r="J11" s="9"/>
      <c r="K11" s="9">
        <v>0.92300000000000004</v>
      </c>
      <c r="L11" s="9"/>
      <c r="M11" s="23"/>
    </row>
    <row r="12" spans="1:13" x14ac:dyDescent="0.25">
      <c r="A12" s="10" t="s">
        <v>9</v>
      </c>
      <c r="B12" s="11"/>
      <c r="C12" s="12"/>
      <c r="D12" s="12"/>
      <c r="E12" s="12"/>
      <c r="F12" s="12"/>
      <c r="G12" s="12"/>
      <c r="H12" s="12"/>
      <c r="I12" s="12"/>
      <c r="J12" s="24"/>
      <c r="K12" s="24"/>
      <c r="L12" s="12"/>
      <c r="M12" s="22"/>
    </row>
    <row r="13" spans="1:13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25" t="s">
        <v>14</v>
      </c>
      <c r="M13" s="14"/>
    </row>
    <row r="14" spans="1:13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>
        <f>AVERAGE(L6:L8)</f>
        <v>0.12466666666666666</v>
      </c>
      <c r="M14" s="14"/>
    </row>
    <row r="15" spans="1:13" x14ac:dyDescent="0.25">
      <c r="A15" s="5"/>
      <c r="B15" s="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7"/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  <c r="K16" s="8">
        <v>10</v>
      </c>
      <c r="L16" s="8">
        <v>11</v>
      </c>
      <c r="M16" s="8">
        <v>12</v>
      </c>
    </row>
    <row r="17" spans="1:13" x14ac:dyDescent="0.25">
      <c r="A17" s="8" t="s">
        <v>1</v>
      </c>
      <c r="B17" s="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8" t="s">
        <v>2</v>
      </c>
      <c r="B18" s="7"/>
      <c r="C18" s="16">
        <f>(C6-$L$14)</f>
        <v>4.8333333333333325E-2</v>
      </c>
      <c r="D18" s="16">
        <f t="shared" ref="D18:L18" si="0">(D6-$L$14)</f>
        <v>2.8333333333333335E-2</v>
      </c>
      <c r="E18" s="16">
        <f t="shared" si="0"/>
        <v>8.6333333333333331E-2</v>
      </c>
      <c r="F18" s="16">
        <f t="shared" si="0"/>
        <v>0.18133333333333335</v>
      </c>
      <c r="G18" s="16">
        <f t="shared" si="0"/>
        <v>0.6343333333333333</v>
      </c>
      <c r="H18" s="16">
        <f t="shared" si="0"/>
        <v>0.68333333333333335</v>
      </c>
      <c r="I18" s="16">
        <f t="shared" si="0"/>
        <v>0.80833333333333335</v>
      </c>
      <c r="J18" s="16">
        <f>(J6-$L$14)</f>
        <v>0.84633333333333327</v>
      </c>
      <c r="K18" s="16">
        <f t="shared" si="0"/>
        <v>6.9333333333333344E-2</v>
      </c>
      <c r="L18" s="16">
        <f t="shared" si="0"/>
        <v>1.3333333333333391E-3</v>
      </c>
      <c r="M18" s="26"/>
    </row>
    <row r="19" spans="1:13" x14ac:dyDescent="0.25">
      <c r="A19" s="10" t="s">
        <v>4</v>
      </c>
      <c r="B19" s="11"/>
      <c r="C19" s="16">
        <f t="shared" ref="C19:L19" si="1">(C7-$L$14)</f>
        <v>7.2333333333333347E-2</v>
      </c>
      <c r="D19" s="16">
        <f t="shared" si="1"/>
        <v>3.9333333333333345E-2</v>
      </c>
      <c r="E19" s="16">
        <f t="shared" si="1"/>
        <v>9.4333333333333338E-2</v>
      </c>
      <c r="F19" s="16">
        <f t="shared" si="1"/>
        <v>0.18833333333333335</v>
      </c>
      <c r="G19" s="16">
        <f t="shared" si="1"/>
        <v>0.62133333333333329</v>
      </c>
      <c r="H19" s="16">
        <f t="shared" si="1"/>
        <v>0.6283333333333333</v>
      </c>
      <c r="I19" s="16">
        <f t="shared" si="1"/>
        <v>0.73733333333333329</v>
      </c>
      <c r="J19" s="16">
        <f t="shared" si="1"/>
        <v>0.85133333333333328</v>
      </c>
      <c r="K19" s="16">
        <f t="shared" si="1"/>
        <v>8.9333333333333334E-2</v>
      </c>
      <c r="L19" s="16">
        <f t="shared" si="1"/>
        <v>-6.6666666666666263E-4</v>
      </c>
      <c r="M19" s="26"/>
    </row>
    <row r="20" spans="1:13" x14ac:dyDescent="0.25">
      <c r="A20" s="10" t="s">
        <v>5</v>
      </c>
      <c r="B20" s="11"/>
      <c r="C20" s="16">
        <f t="shared" ref="C20:L20" si="2">(C8-$L$14)</f>
        <v>-3.6666666666666653E-3</v>
      </c>
      <c r="D20" s="16">
        <f t="shared" si="2"/>
        <v>-1.0666666666666658E-2</v>
      </c>
      <c r="E20" s="16">
        <f t="shared" si="2"/>
        <v>2.5333333333333333E-2</v>
      </c>
      <c r="F20" s="16">
        <f t="shared" si="2"/>
        <v>0.10633333333333335</v>
      </c>
      <c r="G20" s="16">
        <f t="shared" si="2"/>
        <v>0.57233333333333325</v>
      </c>
      <c r="H20" s="16">
        <f t="shared" si="2"/>
        <v>0.64233333333333331</v>
      </c>
      <c r="I20" s="16">
        <f t="shared" si="2"/>
        <v>0.81133333333333335</v>
      </c>
      <c r="J20" s="16">
        <f t="shared" si="2"/>
        <v>0.96133333333333337</v>
      </c>
      <c r="K20" s="16">
        <f t="shared" si="2"/>
        <v>5.1333333333333328E-2</v>
      </c>
      <c r="L20" s="16">
        <f t="shared" si="2"/>
        <v>-6.6666666666666263E-4</v>
      </c>
      <c r="M20" s="26"/>
    </row>
    <row r="21" spans="1:13" x14ac:dyDescent="0.25">
      <c r="A21" s="10" t="s">
        <v>6</v>
      </c>
      <c r="B21" s="11"/>
      <c r="C21" s="16"/>
      <c r="D21" s="16"/>
      <c r="E21" s="16"/>
      <c r="F21" s="16"/>
      <c r="G21" s="16"/>
      <c r="H21" s="16"/>
      <c r="I21" s="16"/>
      <c r="J21" s="16"/>
      <c r="K21" s="16">
        <f t="shared" ref="K21" si="3">(K9-$L$14)</f>
        <v>1.0313333333333332</v>
      </c>
      <c r="L21" s="16"/>
      <c r="M21" s="26"/>
    </row>
    <row r="22" spans="1:13" x14ac:dyDescent="0.25">
      <c r="A22" s="10" t="s">
        <v>7</v>
      </c>
      <c r="B22" s="11"/>
      <c r="C22" s="16"/>
      <c r="D22" s="16"/>
      <c r="E22" s="16"/>
      <c r="F22" s="16"/>
      <c r="G22" s="16"/>
      <c r="H22" s="16"/>
      <c r="I22" s="16"/>
      <c r="J22" s="16"/>
      <c r="K22" s="16">
        <f t="shared" ref="K22" si="4">(K10-$L$14)</f>
        <v>0.78433333333333333</v>
      </c>
      <c r="L22" s="16"/>
      <c r="M22" s="26"/>
    </row>
    <row r="23" spans="1:13" x14ac:dyDescent="0.25">
      <c r="A23" s="10" t="s">
        <v>8</v>
      </c>
      <c r="B23" s="11"/>
      <c r="C23" s="16"/>
      <c r="D23" s="16"/>
      <c r="E23" s="16"/>
      <c r="F23" s="16"/>
      <c r="G23" s="16"/>
      <c r="H23" s="16"/>
      <c r="I23" s="16"/>
      <c r="J23" s="16"/>
      <c r="K23" s="16">
        <f t="shared" ref="K23" si="5">(K11-$L$14)</f>
        <v>0.79833333333333334</v>
      </c>
      <c r="L23" s="16"/>
      <c r="M23" s="26"/>
    </row>
    <row r="24" spans="1:13" x14ac:dyDescent="0.25">
      <c r="A24" s="10" t="s">
        <v>9</v>
      </c>
      <c r="B24" s="11"/>
      <c r="C24" s="17"/>
      <c r="D24" s="17"/>
      <c r="E24" s="17"/>
      <c r="F24" s="17"/>
      <c r="G24" s="17"/>
      <c r="H24" s="17"/>
      <c r="I24" s="17"/>
      <c r="J24" s="27"/>
      <c r="K24" s="27"/>
      <c r="L24" s="17"/>
      <c r="M24" s="28"/>
    </row>
    <row r="25" spans="1:13" x14ac:dyDescent="0.25">
      <c r="C25" s="18"/>
      <c r="D25" s="18"/>
      <c r="E25" s="18"/>
      <c r="F25" s="18"/>
      <c r="G25" s="18"/>
      <c r="H25" s="18"/>
      <c r="I25" s="18"/>
      <c r="J25" s="18"/>
      <c r="K25" s="18"/>
      <c r="L25" s="18" t="s">
        <v>25</v>
      </c>
      <c r="M25" s="19"/>
    </row>
    <row r="26" spans="1:13" x14ac:dyDescent="0.25">
      <c r="C26" s="18"/>
      <c r="D26" s="18"/>
      <c r="E26" s="18"/>
      <c r="F26" s="18"/>
      <c r="G26" s="18"/>
      <c r="H26" s="18"/>
      <c r="I26" s="18"/>
      <c r="J26" s="18"/>
      <c r="K26" s="18"/>
      <c r="L26" s="18">
        <f>AVERAGE(K21:K23)</f>
        <v>0.87133333333333329</v>
      </c>
      <c r="M26" s="19"/>
    </row>
    <row r="27" spans="1:13" x14ac:dyDescent="0.2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A28" s="5" t="s">
        <v>26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5">
      <c r="A29" s="7"/>
      <c r="B29" s="8">
        <v>1</v>
      </c>
      <c r="C29" s="8">
        <v>2</v>
      </c>
      <c r="D29" s="8">
        <v>3</v>
      </c>
      <c r="E29" s="8">
        <v>4</v>
      </c>
      <c r="F29" s="8">
        <v>5</v>
      </c>
      <c r="G29" s="8">
        <v>6</v>
      </c>
      <c r="H29" s="8">
        <v>7</v>
      </c>
      <c r="I29" s="8">
        <v>8</v>
      </c>
      <c r="J29" s="8">
        <v>9</v>
      </c>
      <c r="K29" s="8">
        <v>10</v>
      </c>
      <c r="L29" s="8">
        <v>11</v>
      </c>
      <c r="M29" s="8">
        <v>12</v>
      </c>
    </row>
    <row r="30" spans="1:13" x14ac:dyDescent="0.25">
      <c r="A30" s="8" t="s">
        <v>1</v>
      </c>
      <c r="B30" s="7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8" t="s">
        <v>2</v>
      </c>
      <c r="B31" s="7"/>
      <c r="C31" s="21">
        <f>C18/$L$26*100</f>
        <v>5.547054322876817</v>
      </c>
      <c r="D31" s="21">
        <f t="shared" ref="D31:L31" si="6">D18/$L$26*100</f>
        <v>3.2517214996174451</v>
      </c>
      <c r="E31" s="21">
        <f>E18/$L$26*100</f>
        <v>9.9081866870696249</v>
      </c>
      <c r="F31" s="21">
        <f t="shared" si="6"/>
        <v>20.811017597551647</v>
      </c>
      <c r="G31" s="21">
        <f t="shared" si="6"/>
        <v>72.800306044376441</v>
      </c>
      <c r="H31" s="21">
        <f t="shared" si="6"/>
        <v>78.423871461361898</v>
      </c>
      <c r="I31" s="21">
        <f t="shared" si="6"/>
        <v>92.76970160673298</v>
      </c>
      <c r="J31" s="21">
        <f t="shared" si="6"/>
        <v>97.130833970925778</v>
      </c>
      <c r="K31" s="21">
        <f t="shared" si="6"/>
        <v>7.9571537872991591</v>
      </c>
      <c r="L31" s="21">
        <f t="shared" si="6"/>
        <v>0.15302218821729219</v>
      </c>
      <c r="M31" s="26"/>
    </row>
    <row r="32" spans="1:13" x14ac:dyDescent="0.25">
      <c r="A32" s="10" t="s">
        <v>4</v>
      </c>
      <c r="B32" s="11"/>
      <c r="C32" s="21">
        <f t="shared" ref="C32:L32" si="7">C19/$L$26*100</f>
        <v>8.301453710788067</v>
      </c>
      <c r="D32" s="21">
        <f t="shared" si="7"/>
        <v>4.5141545524101012</v>
      </c>
      <c r="E32" s="21">
        <f t="shared" si="7"/>
        <v>10.826319816373376</v>
      </c>
      <c r="F32" s="21">
        <f t="shared" si="7"/>
        <v>21.614384085692429</v>
      </c>
      <c r="G32" s="21">
        <f t="shared" si="7"/>
        <v>71.308339709257837</v>
      </c>
      <c r="H32" s="21">
        <f t="shared" si="7"/>
        <v>72.111706197398618</v>
      </c>
      <c r="I32" s="21">
        <f t="shared" si="7"/>
        <v>84.621270084162205</v>
      </c>
      <c r="J32" s="21">
        <f t="shared" si="7"/>
        <v>97.704667176740628</v>
      </c>
      <c r="K32" s="21">
        <f t="shared" si="7"/>
        <v>10.252486610558531</v>
      </c>
      <c r="L32" s="21">
        <f t="shared" si="7"/>
        <v>-7.6511094108645289E-2</v>
      </c>
      <c r="M32" s="26"/>
    </row>
    <row r="33" spans="1:16" x14ac:dyDescent="0.25">
      <c r="A33" s="10" t="s">
        <v>5</v>
      </c>
      <c r="B33" s="11"/>
      <c r="C33" s="21">
        <f t="shared" ref="C33:L33" si="8">C20/$L$26*100</f>
        <v>-0.42081101759755146</v>
      </c>
      <c r="D33" s="21">
        <f t="shared" si="8"/>
        <v>-1.2241775057383311</v>
      </c>
      <c r="E33" s="21">
        <f t="shared" si="8"/>
        <v>2.9074215761285385</v>
      </c>
      <c r="F33" s="21">
        <f t="shared" si="8"/>
        <v>12.203519510329</v>
      </c>
      <c r="G33" s="21">
        <f t="shared" si="8"/>
        <v>65.68477429227238</v>
      </c>
      <c r="H33" s="21">
        <f t="shared" si="8"/>
        <v>73.718439173680181</v>
      </c>
      <c r="I33" s="21">
        <f t="shared" si="8"/>
        <v>93.114001530221884</v>
      </c>
      <c r="J33" s="21">
        <f t="shared" si="8"/>
        <v>110.32899770466717</v>
      </c>
      <c r="K33" s="21">
        <f t="shared" si="8"/>
        <v>5.8913542463657231</v>
      </c>
      <c r="L33" s="21">
        <f t="shared" si="8"/>
        <v>-7.6511094108645289E-2</v>
      </c>
      <c r="M33" s="26"/>
    </row>
    <row r="34" spans="1:16" x14ac:dyDescent="0.25">
      <c r="A34" s="10" t="s">
        <v>6</v>
      </c>
      <c r="B34" s="11"/>
      <c r="C34" s="21"/>
      <c r="D34" s="21"/>
      <c r="E34" s="21"/>
      <c r="F34" s="21"/>
      <c r="G34" s="21"/>
      <c r="H34" s="21"/>
      <c r="I34" s="21"/>
      <c r="J34" s="21"/>
      <c r="K34" s="21">
        <f t="shared" ref="K34" si="9">K21/$L$26*100</f>
        <v>118.36266258607498</v>
      </c>
      <c r="L34" s="21"/>
      <c r="M34" s="26"/>
    </row>
    <row r="35" spans="1:16" x14ac:dyDescent="0.25">
      <c r="A35" s="10" t="s">
        <v>7</v>
      </c>
      <c r="B35" s="11"/>
      <c r="C35" s="21"/>
      <c r="D35" s="21"/>
      <c r="E35" s="21"/>
      <c r="F35" s="21"/>
      <c r="G35" s="21"/>
      <c r="H35" s="21"/>
      <c r="I35" s="21"/>
      <c r="J35" s="21"/>
      <c r="K35" s="21">
        <f t="shared" ref="K35" si="10">K22/$L$26*100</f>
        <v>90.015302218821731</v>
      </c>
      <c r="L35" s="21"/>
      <c r="M35" s="26"/>
    </row>
    <row r="36" spans="1:16" x14ac:dyDescent="0.25">
      <c r="A36" s="10" t="s">
        <v>8</v>
      </c>
      <c r="B36" s="11"/>
      <c r="C36" s="21"/>
      <c r="D36" s="21"/>
      <c r="E36" s="21"/>
      <c r="F36" s="21"/>
      <c r="G36" s="21"/>
      <c r="H36" s="21"/>
      <c r="I36" s="21"/>
      <c r="J36" s="21"/>
      <c r="K36" s="21">
        <f t="shared" ref="K36" si="11">K23/$L$26*100</f>
        <v>91.622035195103294</v>
      </c>
      <c r="L36" s="21"/>
      <c r="M36" s="26"/>
    </row>
    <row r="37" spans="1:16" x14ac:dyDescent="0.25">
      <c r="A37" s="10" t="s">
        <v>9</v>
      </c>
      <c r="B37" s="11"/>
      <c r="C37" s="28"/>
      <c r="D37" s="28"/>
      <c r="E37" s="28"/>
      <c r="F37" s="28"/>
      <c r="G37" s="28"/>
      <c r="H37" s="28"/>
      <c r="I37" s="28"/>
      <c r="J37" s="27"/>
      <c r="K37" s="27"/>
      <c r="L37" s="28"/>
      <c r="M37" s="28"/>
    </row>
    <row r="38" spans="1:16" x14ac:dyDescent="0.25">
      <c r="O38" s="1"/>
      <c r="P38" s="1"/>
    </row>
    <row r="39" spans="1:16" ht="18" x14ac:dyDescent="0.25">
      <c r="N39" s="2" t="s">
        <v>27</v>
      </c>
      <c r="O39" s="2" t="s">
        <v>28</v>
      </c>
    </row>
    <row r="40" spans="1:16" x14ac:dyDescent="0.25">
      <c r="N40" s="29" t="s">
        <v>11</v>
      </c>
      <c r="O40" s="3" t="s">
        <v>44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P41"/>
  <sheetViews>
    <sheetView topLeftCell="A16" workbookViewId="0">
      <selection activeCell="Q30" sqref="Q30"/>
    </sheetView>
  </sheetViews>
  <sheetFormatPr defaultColWidth="9" defaultRowHeight="14.4" x14ac:dyDescent="0.25"/>
  <cols>
    <col min="3" max="5" width="9.44140625" customWidth="1"/>
    <col min="6" max="8" width="9.109375" customWidth="1"/>
    <col min="9" max="9" width="9.44140625" customWidth="1"/>
    <col min="10" max="10" width="9.109375" customWidth="1"/>
    <col min="11" max="12" width="9.44140625" customWidth="1"/>
    <col min="13" max="13" width="9.109375" customWidth="1"/>
    <col min="15" max="15" width="11.6640625" customWidth="1"/>
  </cols>
  <sheetData>
    <row r="4" spans="1:13" x14ac:dyDescent="0.25">
      <c r="A4" s="5" t="s">
        <v>30</v>
      </c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</row>
    <row r="5" spans="1:13" x14ac:dyDescent="0.25">
      <c r="A5" s="7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</row>
    <row r="6" spans="1:13" x14ac:dyDescent="0.25">
      <c r="A6" s="8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8" t="s">
        <v>2</v>
      </c>
      <c r="B7" s="7"/>
      <c r="C7" s="9">
        <v>0.20100000000000001</v>
      </c>
      <c r="D7" s="9">
        <v>0.20499999999999999</v>
      </c>
      <c r="E7" s="9">
        <v>0.22900000000000001</v>
      </c>
      <c r="F7" s="9">
        <v>0.32900000000000001</v>
      </c>
      <c r="G7" s="9">
        <v>0.68200000000000005</v>
      </c>
      <c r="H7" s="9">
        <v>0.999</v>
      </c>
      <c r="I7" s="9">
        <v>1.1579999999999999</v>
      </c>
      <c r="J7" s="9">
        <v>1.103</v>
      </c>
      <c r="K7" s="9">
        <v>0.17499999999999999</v>
      </c>
      <c r="L7" s="9">
        <v>0.151</v>
      </c>
      <c r="M7" s="23"/>
    </row>
    <row r="8" spans="1:13" x14ac:dyDescent="0.25">
      <c r="A8" s="10" t="s">
        <v>4</v>
      </c>
      <c r="B8" s="11"/>
      <c r="C8" s="9">
        <v>0.188</v>
      </c>
      <c r="D8" s="9">
        <v>0.247</v>
      </c>
      <c r="E8" s="9">
        <v>0.22600000000000001</v>
      </c>
      <c r="F8" s="9">
        <v>0.316</v>
      </c>
      <c r="G8" s="9">
        <v>0.86699999999999999</v>
      </c>
      <c r="H8" s="9">
        <v>1.1220000000000001</v>
      </c>
      <c r="I8" s="9">
        <v>1.21</v>
      </c>
      <c r="J8" s="9">
        <v>1.1559999999999999</v>
      </c>
      <c r="K8" s="9">
        <v>0.23300000000000001</v>
      </c>
      <c r="L8" s="9">
        <v>0.14199999999999999</v>
      </c>
      <c r="M8" s="23"/>
    </row>
    <row r="9" spans="1:13" x14ac:dyDescent="0.25">
      <c r="A9" s="10" t="s">
        <v>5</v>
      </c>
      <c r="B9" s="11"/>
      <c r="C9" s="9">
        <v>0.14499999999999999</v>
      </c>
      <c r="D9" s="9">
        <v>0.14799999999999999</v>
      </c>
      <c r="E9" s="9">
        <v>0.188</v>
      </c>
      <c r="F9" s="9">
        <v>0.314</v>
      </c>
      <c r="G9" s="9">
        <v>0.91800000000000004</v>
      </c>
      <c r="H9" s="9">
        <v>1.0780000000000001</v>
      </c>
      <c r="I9" s="9">
        <v>1.373</v>
      </c>
      <c r="J9" s="9">
        <v>1.3340000000000001</v>
      </c>
      <c r="K9" s="9">
        <v>0.24399999999999999</v>
      </c>
      <c r="L9" s="9">
        <v>0.14199999999999999</v>
      </c>
      <c r="M9" s="23"/>
    </row>
    <row r="10" spans="1:13" x14ac:dyDescent="0.25">
      <c r="A10" s="10" t="s">
        <v>6</v>
      </c>
      <c r="B10" s="11"/>
      <c r="C10" s="9"/>
      <c r="D10" s="9"/>
      <c r="E10" s="9"/>
      <c r="F10" s="9"/>
      <c r="G10" s="9"/>
      <c r="H10" s="9"/>
      <c r="I10" s="9"/>
      <c r="J10" s="9"/>
      <c r="K10" s="9">
        <v>1.3939999999999999</v>
      </c>
      <c r="L10" s="9"/>
      <c r="M10" s="23"/>
    </row>
    <row r="11" spans="1:13" x14ac:dyDescent="0.25">
      <c r="A11" s="10" t="s">
        <v>7</v>
      </c>
      <c r="B11" s="11"/>
      <c r="C11" s="9"/>
      <c r="D11" s="9"/>
      <c r="E11" s="9"/>
      <c r="F11" s="9"/>
      <c r="G11" s="9"/>
      <c r="H11" s="9"/>
      <c r="I11" s="9"/>
      <c r="J11" s="9"/>
      <c r="K11" s="9">
        <v>1.2889999999999999</v>
      </c>
      <c r="L11" s="9"/>
      <c r="M11" s="23"/>
    </row>
    <row r="12" spans="1:13" x14ac:dyDescent="0.25">
      <c r="A12" s="10" t="s">
        <v>8</v>
      </c>
      <c r="B12" s="11"/>
      <c r="C12" s="9"/>
      <c r="D12" s="9"/>
      <c r="E12" s="9"/>
      <c r="F12" s="9"/>
      <c r="G12" s="9"/>
      <c r="H12" s="9"/>
      <c r="I12" s="9"/>
      <c r="J12" s="9"/>
      <c r="K12" s="9">
        <v>1.119</v>
      </c>
      <c r="L12" s="9"/>
      <c r="M12" s="23"/>
    </row>
    <row r="13" spans="1:13" x14ac:dyDescent="0.25">
      <c r="A13" s="10" t="s">
        <v>9</v>
      </c>
      <c r="B13" s="11"/>
      <c r="C13" s="12"/>
      <c r="D13" s="12"/>
      <c r="E13" s="12"/>
      <c r="F13" s="12"/>
      <c r="G13" s="12"/>
      <c r="H13" s="12"/>
      <c r="I13" s="12"/>
      <c r="J13" s="24"/>
      <c r="K13" s="24"/>
      <c r="L13" s="12"/>
      <c r="M13" s="22"/>
    </row>
    <row r="14" spans="1:13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25" t="s">
        <v>14</v>
      </c>
      <c r="M14" s="14"/>
    </row>
    <row r="15" spans="1:13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>
        <f>AVERAGE(L7:L9)</f>
        <v>0.14499999999999999</v>
      </c>
      <c r="M15" s="14"/>
    </row>
    <row r="16" spans="1:13" x14ac:dyDescent="0.25">
      <c r="A16" s="5"/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5">
      <c r="A17" s="7"/>
      <c r="B17" s="8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J17" s="8">
        <v>9</v>
      </c>
      <c r="K17" s="8">
        <v>10</v>
      </c>
      <c r="L17" s="8">
        <v>11</v>
      </c>
      <c r="M17" s="8">
        <v>12</v>
      </c>
    </row>
    <row r="18" spans="1:13" x14ac:dyDescent="0.25">
      <c r="A18" s="8" t="s">
        <v>1</v>
      </c>
      <c r="B18" s="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5">
      <c r="A19" s="8" t="s">
        <v>2</v>
      </c>
      <c r="B19" s="7"/>
      <c r="C19" s="16">
        <f>(C7-$L$15)</f>
        <v>5.6000000000000022E-2</v>
      </c>
      <c r="D19" s="16">
        <f t="shared" ref="D19:L19" si="0">(D7-$L$15)</f>
        <v>0.06</v>
      </c>
      <c r="E19" s="16">
        <f t="shared" si="0"/>
        <v>8.4000000000000019E-2</v>
      </c>
      <c r="F19" s="16">
        <f t="shared" si="0"/>
        <v>0.18400000000000002</v>
      </c>
      <c r="G19" s="16">
        <f t="shared" si="0"/>
        <v>0.53700000000000003</v>
      </c>
      <c r="H19" s="16">
        <f t="shared" si="0"/>
        <v>0.85399999999999998</v>
      </c>
      <c r="I19" s="16">
        <f t="shared" si="0"/>
        <v>1.0129999999999999</v>
      </c>
      <c r="J19" s="16">
        <f t="shared" si="0"/>
        <v>0.95799999999999996</v>
      </c>
      <c r="K19" s="16">
        <f t="shared" si="0"/>
        <v>0.03</v>
      </c>
      <c r="L19" s="16">
        <f t="shared" si="0"/>
        <v>6.0000000000000053E-3</v>
      </c>
      <c r="M19" s="26"/>
    </row>
    <row r="20" spans="1:13" x14ac:dyDescent="0.25">
      <c r="A20" s="10" t="s">
        <v>4</v>
      </c>
      <c r="B20" s="11"/>
      <c r="C20" s="16">
        <f t="shared" ref="C20:L20" si="1">(C8-$L$15)</f>
        <v>4.300000000000001E-2</v>
      </c>
      <c r="D20" s="16">
        <f t="shared" si="1"/>
        <v>0.10200000000000001</v>
      </c>
      <c r="E20" s="16">
        <f t="shared" si="1"/>
        <v>8.1000000000000016E-2</v>
      </c>
      <c r="F20" s="16">
        <f t="shared" si="1"/>
        <v>0.17100000000000001</v>
      </c>
      <c r="G20" s="16">
        <f t="shared" si="1"/>
        <v>0.72199999999999998</v>
      </c>
      <c r="H20" s="16">
        <f t="shared" si="1"/>
        <v>0.97700000000000009</v>
      </c>
      <c r="I20" s="16">
        <f t="shared" si="1"/>
        <v>1.0649999999999999</v>
      </c>
      <c r="J20" s="16">
        <f t="shared" si="1"/>
        <v>1.0109999999999999</v>
      </c>
      <c r="K20" s="16">
        <f t="shared" si="1"/>
        <v>8.8000000000000023E-2</v>
      </c>
      <c r="L20" s="16">
        <f t="shared" si="1"/>
        <v>-3.0000000000000027E-3</v>
      </c>
      <c r="M20" s="26"/>
    </row>
    <row r="21" spans="1:13" x14ac:dyDescent="0.25">
      <c r="A21" s="10" t="s">
        <v>5</v>
      </c>
      <c r="B21" s="11"/>
      <c r="C21" s="16">
        <f t="shared" ref="C21:L21" si="2">(C9-$L$15)</f>
        <v>0</v>
      </c>
      <c r="D21" s="16">
        <f t="shared" si="2"/>
        <v>3.0000000000000027E-3</v>
      </c>
      <c r="E21" s="16">
        <f t="shared" si="2"/>
        <v>4.300000000000001E-2</v>
      </c>
      <c r="F21" s="16">
        <f t="shared" si="2"/>
        <v>0.16900000000000001</v>
      </c>
      <c r="G21" s="16">
        <f t="shared" si="2"/>
        <v>0.77300000000000002</v>
      </c>
      <c r="H21" s="16">
        <f t="shared" si="2"/>
        <v>0.93300000000000005</v>
      </c>
      <c r="I21" s="16">
        <f t="shared" si="2"/>
        <v>1.228</v>
      </c>
      <c r="J21" s="16">
        <f t="shared" si="2"/>
        <v>1.1890000000000001</v>
      </c>
      <c r="K21" s="16">
        <f t="shared" si="2"/>
        <v>9.9000000000000005E-2</v>
      </c>
      <c r="L21" s="16">
        <f t="shared" si="2"/>
        <v>-3.0000000000000027E-3</v>
      </c>
      <c r="M21" s="26"/>
    </row>
    <row r="22" spans="1:13" x14ac:dyDescent="0.25">
      <c r="A22" s="10" t="s">
        <v>6</v>
      </c>
      <c r="B22" s="11"/>
      <c r="C22" s="16"/>
      <c r="D22" s="16"/>
      <c r="E22" s="16"/>
      <c r="F22" s="16"/>
      <c r="G22" s="16"/>
      <c r="H22" s="16"/>
      <c r="I22" s="16"/>
      <c r="J22" s="16"/>
      <c r="K22" s="16">
        <f t="shared" ref="K22" si="3">(K10-$L$15)</f>
        <v>1.2489999999999999</v>
      </c>
      <c r="L22" s="16"/>
      <c r="M22" s="26"/>
    </row>
    <row r="23" spans="1:13" x14ac:dyDescent="0.25">
      <c r="A23" s="10" t="s">
        <v>7</v>
      </c>
      <c r="B23" s="11"/>
      <c r="C23" s="16"/>
      <c r="D23" s="16"/>
      <c r="E23" s="16"/>
      <c r="F23" s="16"/>
      <c r="G23" s="16"/>
      <c r="H23" s="16"/>
      <c r="I23" s="16"/>
      <c r="J23" s="16"/>
      <c r="K23" s="16">
        <f t="shared" ref="K23" si="4">(K11-$L$15)</f>
        <v>1.1439999999999999</v>
      </c>
      <c r="L23" s="16"/>
      <c r="M23" s="26"/>
    </row>
    <row r="24" spans="1:13" x14ac:dyDescent="0.25">
      <c r="A24" s="10" t="s">
        <v>8</v>
      </c>
      <c r="B24" s="11"/>
      <c r="C24" s="16"/>
      <c r="D24" s="16"/>
      <c r="E24" s="16"/>
      <c r="F24" s="16"/>
      <c r="G24" s="16"/>
      <c r="H24" s="16"/>
      <c r="I24" s="16"/>
      <c r="J24" s="16"/>
      <c r="K24" s="16">
        <f>(K12-$L$15)</f>
        <v>0.97399999999999998</v>
      </c>
      <c r="L24" s="16"/>
      <c r="M24" s="26"/>
    </row>
    <row r="25" spans="1:13" x14ac:dyDescent="0.25">
      <c r="A25" s="10" t="s">
        <v>9</v>
      </c>
      <c r="B25" s="11"/>
      <c r="C25" s="17"/>
      <c r="D25" s="17"/>
      <c r="E25" s="17"/>
      <c r="F25" s="17"/>
      <c r="G25" s="17"/>
      <c r="H25" s="17"/>
      <c r="I25" s="17"/>
      <c r="J25" s="27"/>
      <c r="K25" s="27"/>
      <c r="L25" s="17"/>
      <c r="M25" s="28"/>
    </row>
    <row r="26" spans="1:13" x14ac:dyDescent="0.25">
      <c r="C26" s="18"/>
      <c r="D26" s="18"/>
      <c r="E26" s="18"/>
      <c r="F26" s="18"/>
      <c r="G26" s="18"/>
      <c r="H26" s="18"/>
      <c r="I26" s="18"/>
      <c r="J26" s="18"/>
      <c r="K26" s="18"/>
      <c r="L26" s="18" t="s">
        <v>25</v>
      </c>
      <c r="M26" s="19"/>
    </row>
    <row r="27" spans="1:13" x14ac:dyDescent="0.25">
      <c r="C27" s="18"/>
      <c r="D27" s="18"/>
      <c r="E27" s="18"/>
      <c r="F27" s="18"/>
      <c r="G27" s="18"/>
      <c r="H27" s="18"/>
      <c r="I27" s="18"/>
      <c r="J27" s="18"/>
      <c r="K27" s="18"/>
      <c r="L27" s="18">
        <f>AVERAGE(K22:K24)</f>
        <v>1.1223333333333334</v>
      </c>
      <c r="M27" s="19"/>
    </row>
    <row r="28" spans="1:13" x14ac:dyDescent="0.2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5">
      <c r="A29" s="5" t="s">
        <v>26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5">
      <c r="A30" s="7"/>
      <c r="B30" s="8">
        <v>1</v>
      </c>
      <c r="C30" s="8">
        <v>2</v>
      </c>
      <c r="D30" s="8">
        <v>3</v>
      </c>
      <c r="E30" s="8">
        <v>4</v>
      </c>
      <c r="F30" s="8">
        <v>5</v>
      </c>
      <c r="G30" s="8">
        <v>6</v>
      </c>
      <c r="H30" s="8">
        <v>7</v>
      </c>
      <c r="I30" s="8">
        <v>8</v>
      </c>
      <c r="J30" s="8">
        <v>9</v>
      </c>
      <c r="K30" s="8">
        <v>10</v>
      </c>
      <c r="L30" s="8">
        <v>11</v>
      </c>
      <c r="M30" s="8">
        <v>12</v>
      </c>
    </row>
    <row r="31" spans="1:13" x14ac:dyDescent="0.25">
      <c r="A31" s="8" t="s">
        <v>1</v>
      </c>
      <c r="B31" s="7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8" t="s">
        <v>2</v>
      </c>
      <c r="B32" s="7"/>
      <c r="C32" s="21">
        <f>C19/$L$27*100</f>
        <v>4.9896049896049917</v>
      </c>
      <c r="D32" s="21">
        <f t="shared" ref="D32:L32" si="5">D19/$L$27*100</f>
        <v>5.3460053460053452</v>
      </c>
      <c r="E32" s="21">
        <f t="shared" si="5"/>
        <v>7.4844074844074866</v>
      </c>
      <c r="F32" s="21">
        <f>F19/$L$27*100</f>
        <v>16.394416394416396</v>
      </c>
      <c r="G32" s="21">
        <f t="shared" si="5"/>
        <v>47.846747846747846</v>
      </c>
      <c r="H32" s="21">
        <f t="shared" si="5"/>
        <v>76.091476091476082</v>
      </c>
      <c r="I32" s="21">
        <f t="shared" si="5"/>
        <v>90.258390258390236</v>
      </c>
      <c r="J32" s="21">
        <f t="shared" si="5"/>
        <v>85.357885357885337</v>
      </c>
      <c r="K32" s="21">
        <f t="shared" si="5"/>
        <v>2.6730026730026726</v>
      </c>
      <c r="L32" s="21">
        <f t="shared" si="5"/>
        <v>0.53460053460053503</v>
      </c>
      <c r="M32" s="26"/>
    </row>
    <row r="33" spans="1:16" x14ac:dyDescent="0.25">
      <c r="A33" s="10" t="s">
        <v>4</v>
      </c>
      <c r="B33" s="11"/>
      <c r="C33" s="21">
        <f t="shared" ref="C33:L33" si="6">C20/$L$27*100</f>
        <v>3.8313038313038317</v>
      </c>
      <c r="D33" s="21">
        <f t="shared" si="6"/>
        <v>9.0882090882090889</v>
      </c>
      <c r="E33" s="21">
        <f t="shared" si="6"/>
        <v>7.2171072171072188</v>
      </c>
      <c r="F33" s="21">
        <f t="shared" si="6"/>
        <v>15.236115236115236</v>
      </c>
      <c r="G33" s="21">
        <f t="shared" si="6"/>
        <v>64.330264330264313</v>
      </c>
      <c r="H33" s="21">
        <f t="shared" si="6"/>
        <v>87.050787050787051</v>
      </c>
      <c r="I33" s="21">
        <f t="shared" si="6"/>
        <v>94.891594891594877</v>
      </c>
      <c r="J33" s="21">
        <f t="shared" si="6"/>
        <v>90.080190080190064</v>
      </c>
      <c r="K33" s="21">
        <f t="shared" si="6"/>
        <v>7.8408078408078428</v>
      </c>
      <c r="L33" s="21">
        <f t="shared" si="6"/>
        <v>-0.26730026730026751</v>
      </c>
      <c r="M33" s="26"/>
    </row>
    <row r="34" spans="1:16" x14ac:dyDescent="0.25">
      <c r="A34" s="10" t="s">
        <v>5</v>
      </c>
      <c r="B34" s="11"/>
      <c r="C34" s="21">
        <f t="shared" ref="C34:L34" si="7">C21/$L$27*100</f>
        <v>0</v>
      </c>
      <c r="D34" s="21">
        <f t="shared" si="7"/>
        <v>0.26730026730026751</v>
      </c>
      <c r="E34" s="21">
        <f t="shared" si="7"/>
        <v>3.8313038313038317</v>
      </c>
      <c r="F34" s="21">
        <f t="shared" si="7"/>
        <v>15.057915057915059</v>
      </c>
      <c r="G34" s="21">
        <f t="shared" si="7"/>
        <v>68.874368874368869</v>
      </c>
      <c r="H34" s="21">
        <f t="shared" si="7"/>
        <v>83.130383130383137</v>
      </c>
      <c r="I34" s="21">
        <f t="shared" si="7"/>
        <v>109.41490941490942</v>
      </c>
      <c r="J34" s="21">
        <f t="shared" si="7"/>
        <v>105.94000594000595</v>
      </c>
      <c r="K34" s="21">
        <f t="shared" si="7"/>
        <v>8.8209088209088211</v>
      </c>
      <c r="L34" s="21">
        <f t="shared" si="7"/>
        <v>-0.26730026730026751</v>
      </c>
      <c r="M34" s="26"/>
    </row>
    <row r="35" spans="1:16" x14ac:dyDescent="0.25">
      <c r="A35" s="10" t="s">
        <v>6</v>
      </c>
      <c r="B35" s="11"/>
      <c r="C35" s="21"/>
      <c r="D35" s="21"/>
      <c r="E35" s="21"/>
      <c r="F35" s="21"/>
      <c r="G35" s="21"/>
      <c r="H35" s="21"/>
      <c r="I35" s="21"/>
      <c r="J35" s="21"/>
      <c r="K35" s="21">
        <f t="shared" ref="K35" si="8">K22/$L$27*100</f>
        <v>111.28601128601127</v>
      </c>
      <c r="L35" s="21"/>
      <c r="M35" s="26"/>
    </row>
    <row r="36" spans="1:16" x14ac:dyDescent="0.25">
      <c r="A36" s="10" t="s">
        <v>7</v>
      </c>
      <c r="B36" s="11"/>
      <c r="C36" s="21"/>
      <c r="D36" s="21"/>
      <c r="E36" s="21"/>
      <c r="F36" s="21"/>
      <c r="G36" s="21"/>
      <c r="H36" s="21"/>
      <c r="I36" s="21"/>
      <c r="J36" s="21"/>
      <c r="K36" s="21">
        <f t="shared" ref="K36" si="9">K23/$L$27*100</f>
        <v>101.93050193050193</v>
      </c>
      <c r="L36" s="21"/>
      <c r="M36" s="26"/>
    </row>
    <row r="37" spans="1:16" x14ac:dyDescent="0.25">
      <c r="A37" s="10" t="s">
        <v>8</v>
      </c>
      <c r="B37" s="11"/>
      <c r="C37" s="21"/>
      <c r="D37" s="21"/>
      <c r="E37" s="21"/>
      <c r="F37" s="21"/>
      <c r="G37" s="21"/>
      <c r="H37" s="21"/>
      <c r="I37" s="21"/>
      <c r="J37" s="21"/>
      <c r="K37" s="21">
        <f t="shared" ref="K37" si="10">K24/$L$27*100</f>
        <v>86.783486783486779</v>
      </c>
      <c r="L37" s="21"/>
      <c r="M37" s="26"/>
    </row>
    <row r="38" spans="1:16" x14ac:dyDescent="0.25">
      <c r="A38" s="10" t="s">
        <v>9</v>
      </c>
      <c r="B38" s="11"/>
      <c r="C38" s="22"/>
      <c r="D38" s="22"/>
      <c r="E38" s="22"/>
      <c r="F38" s="22"/>
      <c r="G38" s="22"/>
      <c r="H38" s="22"/>
      <c r="I38" s="22"/>
      <c r="J38" s="24"/>
      <c r="K38" s="24"/>
      <c r="L38" s="22"/>
      <c r="M38" s="22"/>
    </row>
    <row r="40" spans="1:16" ht="18" x14ac:dyDescent="0.25">
      <c r="O40" s="2" t="s">
        <v>27</v>
      </c>
      <c r="P40" s="2" t="s">
        <v>28</v>
      </c>
    </row>
    <row r="41" spans="1:16" x14ac:dyDescent="0.25">
      <c r="O41" s="29" t="s">
        <v>11</v>
      </c>
      <c r="P41" s="3" t="s">
        <v>45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E6"/>
  <sheetViews>
    <sheetView workbookViewId="0">
      <selection activeCell="L27" sqref="L27"/>
    </sheetView>
  </sheetViews>
  <sheetFormatPr defaultColWidth="9" defaultRowHeight="14.4" x14ac:dyDescent="0.25"/>
  <cols>
    <col min="2" max="2" width="14" bestFit="1" customWidth="1"/>
  </cols>
  <sheetData>
    <row r="4" spans="2:5" x14ac:dyDescent="0.25">
      <c r="B4" s="1"/>
    </row>
    <row r="5" spans="2:5" ht="18" x14ac:dyDescent="0.25">
      <c r="B5" s="2" t="s">
        <v>27</v>
      </c>
      <c r="C5" s="2" t="s">
        <v>32</v>
      </c>
      <c r="D5" s="2" t="s">
        <v>33</v>
      </c>
      <c r="E5" s="2" t="s">
        <v>34</v>
      </c>
    </row>
    <row r="6" spans="2:5" x14ac:dyDescent="0.25">
      <c r="B6" s="29" t="s">
        <v>11</v>
      </c>
      <c r="C6" s="64" t="s">
        <v>46</v>
      </c>
      <c r="D6" s="64" t="s">
        <v>44</v>
      </c>
      <c r="E6" s="64" t="s">
        <v>45</v>
      </c>
    </row>
  </sheetData>
  <phoneticPr fontId="13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CC309-E327-4F24-ACE0-8A4E4BF7D4FF}">
  <dimension ref="A1"/>
  <sheetViews>
    <sheetView topLeftCell="A22" workbookViewId="0">
      <selection activeCell="F48" sqref="F48"/>
    </sheetView>
  </sheetViews>
  <sheetFormatPr defaultRowHeight="14.4" x14ac:dyDescent="0.25"/>
  <sheetData/>
  <phoneticPr fontId="13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6F751-7A99-4593-8846-63096D099761}">
  <dimension ref="C3:O28"/>
  <sheetViews>
    <sheetView topLeftCell="A7" workbookViewId="0">
      <selection activeCell="M31" sqref="M31"/>
    </sheetView>
  </sheetViews>
  <sheetFormatPr defaultRowHeight="14.4" x14ac:dyDescent="0.25"/>
  <sheetData>
    <row r="3" spans="3:15" ht="15" thickBot="1" x14ac:dyDescent="0.3">
      <c r="C3" s="78" t="s">
        <v>21</v>
      </c>
      <c r="D3" s="78"/>
      <c r="E3" s="78"/>
      <c r="F3" s="78"/>
      <c r="G3" s="78"/>
      <c r="H3" s="78"/>
      <c r="I3" s="69"/>
      <c r="J3" s="69"/>
      <c r="K3" s="69"/>
      <c r="L3" s="69"/>
      <c r="M3" s="69"/>
      <c r="N3" s="69"/>
      <c r="O3" s="69"/>
    </row>
    <row r="4" spans="3:15" ht="15" thickBot="1" x14ac:dyDescent="0.3">
      <c r="C4" s="70"/>
      <c r="D4" s="71">
        <v>1</v>
      </c>
      <c r="E4" s="71">
        <v>2</v>
      </c>
      <c r="F4" s="71">
        <v>3</v>
      </c>
      <c r="G4" s="71">
        <v>4</v>
      </c>
      <c r="H4" s="71">
        <v>5</v>
      </c>
      <c r="I4" s="71">
        <v>6</v>
      </c>
      <c r="J4" s="71">
        <v>7</v>
      </c>
      <c r="K4" s="71">
        <v>8</v>
      </c>
      <c r="L4" s="71">
        <v>9</v>
      </c>
      <c r="M4" s="71">
        <v>10</v>
      </c>
      <c r="N4" s="71">
        <v>11</v>
      </c>
      <c r="O4" s="71">
        <v>12</v>
      </c>
    </row>
    <row r="5" spans="3:15" ht="15" thickBot="1" x14ac:dyDescent="0.3">
      <c r="C5" s="72" t="s">
        <v>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3:15" ht="15" thickBot="1" x14ac:dyDescent="0.3">
      <c r="C6" s="72" t="s">
        <v>2</v>
      </c>
      <c r="D6" s="73"/>
      <c r="E6" s="74">
        <v>0.80200000000000005</v>
      </c>
      <c r="F6" s="74">
        <v>0.94299999999999995</v>
      </c>
      <c r="G6" s="74">
        <v>1.071</v>
      </c>
      <c r="H6" s="74">
        <v>1.1659999999999999</v>
      </c>
      <c r="I6" s="75"/>
      <c r="J6" s="75"/>
      <c r="K6" s="75"/>
      <c r="L6" s="75"/>
      <c r="M6" s="76" t="s">
        <v>47</v>
      </c>
      <c r="N6" s="75"/>
      <c r="O6" s="75"/>
    </row>
    <row r="7" spans="3:15" ht="15" thickBot="1" x14ac:dyDescent="0.3">
      <c r="C7" s="72" t="s">
        <v>4</v>
      </c>
      <c r="D7" s="73"/>
      <c r="E7" s="74">
        <v>0.88900000000000001</v>
      </c>
      <c r="F7" s="74">
        <v>1.069</v>
      </c>
      <c r="G7" s="74">
        <v>1.1950000000000001</v>
      </c>
      <c r="H7" s="74">
        <v>1.29</v>
      </c>
      <c r="I7" s="75"/>
      <c r="J7" s="75"/>
      <c r="K7" s="75"/>
      <c r="L7" s="75"/>
      <c r="M7" s="76" t="s">
        <v>47</v>
      </c>
      <c r="N7" s="75"/>
      <c r="O7" s="75"/>
    </row>
    <row r="8" spans="3:15" ht="15" thickBot="1" x14ac:dyDescent="0.3">
      <c r="C8" s="72" t="s">
        <v>5</v>
      </c>
      <c r="D8" s="73"/>
      <c r="E8" s="74">
        <v>0.86499999999999999</v>
      </c>
      <c r="F8" s="74">
        <v>1.046</v>
      </c>
      <c r="G8" s="74">
        <v>1.2090000000000001</v>
      </c>
      <c r="H8" s="74">
        <v>1.2969999999999999</v>
      </c>
      <c r="I8" s="75"/>
      <c r="J8" s="75"/>
      <c r="K8" s="75"/>
      <c r="L8" s="75"/>
      <c r="M8" s="74">
        <v>1.3220000000000001</v>
      </c>
      <c r="N8" s="75"/>
      <c r="O8" s="75"/>
    </row>
    <row r="9" spans="3:15" ht="15" thickBot="1" x14ac:dyDescent="0.3">
      <c r="C9" s="72" t="s">
        <v>6</v>
      </c>
      <c r="D9" s="73"/>
      <c r="E9" s="75"/>
      <c r="F9" s="75"/>
      <c r="G9" s="75"/>
      <c r="H9" s="75"/>
      <c r="I9" s="75"/>
      <c r="J9" s="75"/>
      <c r="K9" s="75"/>
      <c r="L9" s="75"/>
      <c r="M9" s="74">
        <v>1.2689999999999999</v>
      </c>
      <c r="N9" s="75"/>
      <c r="O9" s="75"/>
    </row>
    <row r="10" spans="3:15" ht="15" thickBot="1" x14ac:dyDescent="0.3">
      <c r="C10" s="72" t="s">
        <v>7</v>
      </c>
      <c r="D10" s="73"/>
      <c r="E10" s="75"/>
      <c r="F10" s="75"/>
      <c r="G10" s="75"/>
      <c r="H10" s="75"/>
      <c r="I10" s="75"/>
      <c r="J10" s="75"/>
      <c r="K10" s="75"/>
      <c r="L10" s="75"/>
      <c r="M10" s="74">
        <v>0.106</v>
      </c>
      <c r="N10" s="76"/>
      <c r="O10" s="75"/>
    </row>
    <row r="11" spans="3:15" ht="15" thickBot="1" x14ac:dyDescent="0.3">
      <c r="C11" s="72" t="s">
        <v>8</v>
      </c>
      <c r="D11" s="73"/>
      <c r="E11" s="75"/>
      <c r="F11" s="75"/>
      <c r="G11" s="75"/>
      <c r="H11" s="75"/>
      <c r="I11" s="75"/>
      <c r="J11" s="75"/>
      <c r="K11" s="75"/>
      <c r="L11" s="75"/>
      <c r="M11" s="74">
        <v>0.10299999999999999</v>
      </c>
      <c r="N11" s="76"/>
      <c r="O11" s="75"/>
    </row>
    <row r="12" spans="3:15" ht="15" thickBot="1" x14ac:dyDescent="0.3">
      <c r="C12" s="72" t="s">
        <v>9</v>
      </c>
      <c r="D12" s="73"/>
      <c r="E12" s="77"/>
      <c r="F12" s="77"/>
      <c r="G12" s="77"/>
      <c r="H12" s="73"/>
      <c r="I12" s="73"/>
      <c r="J12" s="73"/>
      <c r="K12" s="73"/>
      <c r="L12" s="73"/>
      <c r="M12" s="73"/>
      <c r="N12" s="73"/>
      <c r="O12" s="73"/>
    </row>
    <row r="13" spans="3:15" ht="15.6" thickBot="1" x14ac:dyDescent="0.35">
      <c r="C13" s="68"/>
      <c r="D13" s="68"/>
      <c r="E13" s="79" t="s">
        <v>48</v>
      </c>
      <c r="F13" s="80"/>
      <c r="G13" s="80"/>
      <c r="H13" s="80"/>
      <c r="I13" s="80"/>
      <c r="J13" s="80"/>
      <c r="K13" s="80"/>
      <c r="L13" s="80"/>
      <c r="M13" s="80"/>
      <c r="N13" s="81"/>
      <c r="O13" s="68"/>
    </row>
    <row r="18" spans="3:15" ht="15.6" thickBot="1" x14ac:dyDescent="0.35">
      <c r="C18" s="78" t="s">
        <v>22</v>
      </c>
      <c r="D18" s="78"/>
      <c r="E18" s="78"/>
      <c r="F18" s="78"/>
      <c r="G18" s="78"/>
      <c r="H18" s="78"/>
      <c r="I18" s="68"/>
      <c r="J18" s="68"/>
      <c r="K18" s="68"/>
      <c r="L18" s="68"/>
      <c r="M18" s="68"/>
      <c r="N18" s="68"/>
      <c r="O18" s="68"/>
    </row>
    <row r="19" spans="3:15" ht="15" thickBot="1" x14ac:dyDescent="0.3">
      <c r="C19" s="70"/>
      <c r="D19" s="71">
        <v>1</v>
      </c>
      <c r="E19" s="71">
        <v>2</v>
      </c>
      <c r="F19" s="71">
        <v>3</v>
      </c>
      <c r="G19" s="71">
        <v>4</v>
      </c>
      <c r="H19" s="71">
        <v>5</v>
      </c>
      <c r="I19" s="71">
        <v>6</v>
      </c>
      <c r="J19" s="71">
        <v>7</v>
      </c>
      <c r="K19" s="71">
        <v>8</v>
      </c>
      <c r="L19" s="71">
        <v>9</v>
      </c>
      <c r="M19" s="71">
        <v>10</v>
      </c>
      <c r="N19" s="71">
        <v>11</v>
      </c>
      <c r="O19" s="71">
        <v>12</v>
      </c>
    </row>
    <row r="20" spans="3:15" ht="15" thickBot="1" x14ac:dyDescent="0.3">
      <c r="C20" s="72" t="s">
        <v>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3:15" ht="15" thickBot="1" x14ac:dyDescent="0.3">
      <c r="C21" s="72" t="s">
        <v>2</v>
      </c>
      <c r="D21" s="73"/>
      <c r="E21" s="74">
        <v>1.282</v>
      </c>
      <c r="F21" s="74">
        <v>1.3320000000000001</v>
      </c>
      <c r="G21" s="74">
        <v>1.282</v>
      </c>
      <c r="H21" s="74">
        <v>1.266</v>
      </c>
      <c r="I21" s="75"/>
      <c r="J21" s="75"/>
      <c r="K21" s="75"/>
      <c r="L21" s="75"/>
      <c r="M21" s="74"/>
      <c r="N21" s="75"/>
      <c r="O21" s="75"/>
    </row>
    <row r="22" spans="3:15" ht="15" thickBot="1" x14ac:dyDescent="0.3">
      <c r="C22" s="72" t="s">
        <v>4</v>
      </c>
      <c r="D22" s="73"/>
      <c r="E22" s="74">
        <v>1.349</v>
      </c>
      <c r="F22" s="74">
        <v>1.387</v>
      </c>
      <c r="G22" s="74">
        <v>1.375</v>
      </c>
      <c r="H22" s="74">
        <v>1.359</v>
      </c>
      <c r="I22" s="75"/>
      <c r="J22" s="75"/>
      <c r="K22" s="75"/>
      <c r="L22" s="75"/>
      <c r="M22" s="74"/>
      <c r="N22" s="75"/>
      <c r="O22" s="75"/>
    </row>
    <row r="23" spans="3:15" ht="15" thickBot="1" x14ac:dyDescent="0.3">
      <c r="C23" s="72" t="s">
        <v>5</v>
      </c>
      <c r="D23" s="73"/>
      <c r="E23" s="74">
        <v>1.278</v>
      </c>
      <c r="F23" s="74">
        <v>1.353</v>
      </c>
      <c r="G23" s="74">
        <v>1.357</v>
      </c>
      <c r="H23" s="74">
        <v>1.3420000000000001</v>
      </c>
      <c r="I23" s="75"/>
      <c r="J23" s="75"/>
      <c r="K23" s="75"/>
      <c r="L23" s="75"/>
      <c r="M23" s="74">
        <v>1.3540000000000001</v>
      </c>
      <c r="N23" s="75"/>
      <c r="O23" s="75"/>
    </row>
    <row r="24" spans="3:15" ht="15" thickBot="1" x14ac:dyDescent="0.3">
      <c r="C24" s="72" t="s">
        <v>6</v>
      </c>
      <c r="D24" s="73"/>
      <c r="E24" s="75"/>
      <c r="F24" s="75"/>
      <c r="G24" s="75"/>
      <c r="H24" s="75"/>
      <c r="I24" s="75"/>
      <c r="J24" s="75"/>
      <c r="K24" s="75"/>
      <c r="L24" s="75"/>
      <c r="M24" s="74">
        <v>1.3560000000000001</v>
      </c>
      <c r="N24" s="75"/>
      <c r="O24" s="75"/>
    </row>
    <row r="25" spans="3:15" ht="15" thickBot="1" x14ac:dyDescent="0.3">
      <c r="C25" s="72" t="s">
        <v>7</v>
      </c>
      <c r="D25" s="73"/>
      <c r="E25" s="75"/>
      <c r="F25" s="75"/>
      <c r="G25" s="75"/>
      <c r="H25" s="75"/>
      <c r="I25" s="75"/>
      <c r="J25" s="75"/>
      <c r="K25" s="75"/>
      <c r="L25" s="75"/>
      <c r="M25" s="82">
        <v>0.105</v>
      </c>
      <c r="N25" s="76"/>
      <c r="O25" s="75"/>
    </row>
    <row r="26" spans="3:15" ht="15" thickBot="1" x14ac:dyDescent="0.3">
      <c r="C26" s="72" t="s">
        <v>8</v>
      </c>
      <c r="D26" s="73"/>
      <c r="E26" s="75"/>
      <c r="F26" s="75"/>
      <c r="G26" s="75"/>
      <c r="H26" s="75"/>
      <c r="I26" s="75"/>
      <c r="J26" s="75"/>
      <c r="K26" s="75"/>
      <c r="L26" s="75"/>
      <c r="M26" s="82">
        <v>0.10199999999999999</v>
      </c>
      <c r="N26" s="76"/>
      <c r="O26" s="75"/>
    </row>
    <row r="27" spans="3:15" ht="15" thickBot="1" x14ac:dyDescent="0.3">
      <c r="C27" s="72" t="s">
        <v>9</v>
      </c>
      <c r="D27" s="73"/>
      <c r="E27" s="77"/>
      <c r="F27" s="77"/>
      <c r="G27" s="75"/>
      <c r="H27" s="75"/>
      <c r="I27" s="75"/>
      <c r="J27" s="75"/>
      <c r="K27" s="73"/>
      <c r="L27" s="73"/>
      <c r="M27" s="73"/>
      <c r="N27" s="73"/>
      <c r="O27" s="73"/>
    </row>
    <row r="28" spans="3:15" ht="15" thickBot="1" x14ac:dyDescent="0.3">
      <c r="C28" s="69"/>
      <c r="D28" s="69"/>
      <c r="E28" s="79" t="s">
        <v>49</v>
      </c>
      <c r="F28" s="80"/>
      <c r="G28" s="80"/>
      <c r="H28" s="80"/>
      <c r="I28" s="80"/>
      <c r="J28" s="80"/>
      <c r="K28" s="80"/>
      <c r="L28" s="80"/>
      <c r="M28" s="80"/>
      <c r="N28" s="81"/>
      <c r="O28" s="69"/>
    </row>
  </sheetData>
  <mergeCells count="4">
    <mergeCell ref="C3:H3"/>
    <mergeCell ref="E13:N13"/>
    <mergeCell ref="C18:H18"/>
    <mergeCell ref="E28:N28"/>
  </mergeCells>
  <phoneticPr fontId="13" type="noConversion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1DA68-1857-44D5-B362-079A95E155BE}">
  <dimension ref="D4:P27"/>
  <sheetViews>
    <sheetView tabSelected="1" workbookViewId="0">
      <selection activeCell="S25" sqref="S25"/>
    </sheetView>
  </sheetViews>
  <sheetFormatPr defaultRowHeight="14.4" x14ac:dyDescent="0.25"/>
  <sheetData>
    <row r="4" spans="4:16" ht="15.6" thickBot="1" x14ac:dyDescent="0.35">
      <c r="D4" s="88" t="s">
        <v>50</v>
      </c>
      <c r="E4" s="88"/>
      <c r="F4" s="8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4:16" ht="15" thickBot="1" x14ac:dyDescent="0.3">
      <c r="D5" s="83"/>
      <c r="E5" s="84">
        <v>1</v>
      </c>
      <c r="F5" s="84">
        <v>2</v>
      </c>
      <c r="G5" s="84">
        <v>3</v>
      </c>
      <c r="H5" s="84">
        <v>4</v>
      </c>
      <c r="I5" s="84">
        <v>5</v>
      </c>
      <c r="J5" s="84">
        <v>6</v>
      </c>
      <c r="K5" s="84">
        <v>7</v>
      </c>
      <c r="L5" s="84">
        <v>8</v>
      </c>
      <c r="M5" s="84">
        <v>9</v>
      </c>
      <c r="N5" s="84">
        <v>10</v>
      </c>
      <c r="O5" s="84">
        <v>11</v>
      </c>
      <c r="P5" s="84">
        <v>12</v>
      </c>
    </row>
    <row r="6" spans="4:16" ht="15" thickBot="1" x14ac:dyDescent="0.3">
      <c r="D6" s="85" t="s">
        <v>1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4:16" ht="15" thickBot="1" x14ac:dyDescent="0.3">
      <c r="D7" s="85" t="s">
        <v>2</v>
      </c>
      <c r="E7" s="86"/>
      <c r="F7" s="87">
        <v>58.564</v>
      </c>
      <c r="G7" s="87">
        <v>70.403000000000006</v>
      </c>
      <c r="H7" s="87">
        <v>81.150000000000006</v>
      </c>
      <c r="I7" s="87">
        <v>89.126999999999995</v>
      </c>
      <c r="J7" s="86"/>
      <c r="K7" s="86"/>
      <c r="L7" s="86"/>
      <c r="M7" s="86"/>
      <c r="N7" s="86"/>
      <c r="O7" s="86"/>
      <c r="P7" s="86"/>
    </row>
    <row r="8" spans="4:16" ht="15" thickBot="1" x14ac:dyDescent="0.3">
      <c r="D8" s="85" t="s">
        <v>4</v>
      </c>
      <c r="E8" s="86"/>
      <c r="F8" s="87">
        <v>65.869</v>
      </c>
      <c r="G8" s="87">
        <v>80.981999999999999</v>
      </c>
      <c r="H8" s="87">
        <v>91.561999999999998</v>
      </c>
      <c r="I8" s="87">
        <v>99.537999999999997</v>
      </c>
      <c r="J8" s="86"/>
      <c r="K8" s="86"/>
      <c r="L8" s="86"/>
      <c r="M8" s="86"/>
      <c r="N8" s="86"/>
      <c r="O8" s="86"/>
      <c r="P8" s="86"/>
    </row>
    <row r="9" spans="4:16" ht="15" thickBot="1" x14ac:dyDescent="0.3">
      <c r="D9" s="85" t="s">
        <v>5</v>
      </c>
      <c r="E9" s="86"/>
      <c r="F9" s="87">
        <v>63.853999999999999</v>
      </c>
      <c r="G9" s="87">
        <v>79.051000000000002</v>
      </c>
      <c r="H9" s="87">
        <v>92.736999999999995</v>
      </c>
      <c r="I9" s="87">
        <v>100.126</v>
      </c>
      <c r="J9" s="86"/>
      <c r="K9" s="86"/>
      <c r="L9" s="86"/>
      <c r="M9" s="86"/>
      <c r="N9" s="87">
        <v>102.22499999999999</v>
      </c>
      <c r="O9" s="86"/>
      <c r="P9" s="86"/>
    </row>
    <row r="10" spans="4:16" ht="15" thickBot="1" x14ac:dyDescent="0.3">
      <c r="D10" s="85" t="s">
        <v>6</v>
      </c>
      <c r="E10" s="86"/>
      <c r="F10" s="86"/>
      <c r="G10" s="86"/>
      <c r="H10" s="86"/>
      <c r="I10" s="86"/>
      <c r="J10" s="86"/>
      <c r="K10" s="86"/>
      <c r="L10" s="86"/>
      <c r="M10" s="86"/>
      <c r="N10" s="87">
        <v>97.775000000000006</v>
      </c>
      <c r="O10" s="86"/>
      <c r="P10" s="86"/>
    </row>
    <row r="11" spans="4:16" ht="15" thickBot="1" x14ac:dyDescent="0.3">
      <c r="D11" s="85" t="s">
        <v>7</v>
      </c>
      <c r="E11" s="86"/>
      <c r="F11" s="86"/>
      <c r="G11" s="86"/>
      <c r="H11" s="86"/>
      <c r="I11" s="86"/>
      <c r="J11" s="86"/>
      <c r="K11" s="86"/>
      <c r="L11" s="86"/>
      <c r="M11" s="86"/>
      <c r="N11" s="87">
        <v>0.126</v>
      </c>
      <c r="O11" s="86"/>
      <c r="P11" s="86"/>
    </row>
    <row r="12" spans="4:16" ht="15" thickBot="1" x14ac:dyDescent="0.3">
      <c r="D12" s="85" t="s">
        <v>8</v>
      </c>
      <c r="E12" s="86"/>
      <c r="F12" s="86"/>
      <c r="G12" s="86"/>
      <c r="H12" s="86"/>
      <c r="I12" s="86"/>
      <c r="J12" s="86"/>
      <c r="K12" s="86"/>
      <c r="L12" s="86"/>
      <c r="M12" s="86"/>
      <c r="N12" s="87">
        <v>-0.126</v>
      </c>
      <c r="O12" s="86"/>
      <c r="P12" s="86"/>
    </row>
    <row r="13" spans="4:16" ht="15" thickBot="1" x14ac:dyDescent="0.3">
      <c r="D13" s="85" t="s">
        <v>9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8" spans="4:16" ht="15.6" thickBot="1" x14ac:dyDescent="0.35">
      <c r="D18" s="95" t="s">
        <v>50</v>
      </c>
      <c r="E18" s="95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4:16" ht="15" thickBot="1" x14ac:dyDescent="0.3">
      <c r="D19" s="89"/>
      <c r="E19" s="84">
        <v>1</v>
      </c>
      <c r="F19" s="84">
        <v>2</v>
      </c>
      <c r="G19" s="84">
        <v>3</v>
      </c>
      <c r="H19" s="84">
        <v>4</v>
      </c>
      <c r="I19" s="84">
        <v>5</v>
      </c>
      <c r="J19" s="84">
        <v>6</v>
      </c>
      <c r="K19" s="84">
        <v>7</v>
      </c>
      <c r="L19" s="84">
        <v>8</v>
      </c>
      <c r="M19" s="84">
        <v>9</v>
      </c>
      <c r="N19" s="84">
        <v>10</v>
      </c>
      <c r="O19" s="84">
        <v>11</v>
      </c>
      <c r="P19" s="84">
        <v>12</v>
      </c>
    </row>
    <row r="20" spans="4:16" ht="15" thickBot="1" x14ac:dyDescent="0.3">
      <c r="D20" s="90" t="s">
        <v>1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4:16" ht="15" thickBot="1" x14ac:dyDescent="0.3">
      <c r="D21" s="90" t="s">
        <v>2</v>
      </c>
      <c r="E21" s="91"/>
      <c r="F21" s="92">
        <v>98.866</v>
      </c>
      <c r="G21" s="92">
        <v>103.065</v>
      </c>
      <c r="H21" s="92">
        <v>98.866</v>
      </c>
      <c r="I21" s="92">
        <v>97.522999999999996</v>
      </c>
      <c r="J21" s="93"/>
      <c r="K21" s="93"/>
      <c r="L21" s="93"/>
      <c r="M21" s="93"/>
      <c r="N21" s="93"/>
      <c r="O21" s="94"/>
      <c r="P21" s="75"/>
    </row>
    <row r="22" spans="4:16" ht="15" thickBot="1" x14ac:dyDescent="0.3">
      <c r="D22" s="85" t="s">
        <v>4</v>
      </c>
      <c r="E22" s="86"/>
      <c r="F22" s="92">
        <v>104.492</v>
      </c>
      <c r="G22" s="92">
        <v>107.68300000000001</v>
      </c>
      <c r="H22" s="92">
        <v>106.675</v>
      </c>
      <c r="I22" s="92">
        <v>105.33199999999999</v>
      </c>
      <c r="J22" s="93"/>
      <c r="K22" s="93"/>
      <c r="L22" s="93"/>
      <c r="M22" s="93"/>
      <c r="N22" s="93"/>
      <c r="O22" s="94"/>
      <c r="P22" s="75"/>
    </row>
    <row r="23" spans="4:16" ht="15" thickBot="1" x14ac:dyDescent="0.3">
      <c r="D23" s="85" t="s">
        <v>5</v>
      </c>
      <c r="E23" s="86"/>
      <c r="F23" s="92">
        <v>98.531000000000006</v>
      </c>
      <c r="G23" s="92">
        <v>104.828</v>
      </c>
      <c r="H23" s="92">
        <v>105.164</v>
      </c>
      <c r="I23" s="92">
        <v>103.904</v>
      </c>
      <c r="J23" s="93"/>
      <c r="K23" s="93"/>
      <c r="L23" s="93"/>
      <c r="M23" s="93"/>
      <c r="N23" s="92">
        <v>104.91200000000001</v>
      </c>
      <c r="O23" s="94"/>
      <c r="P23" s="75"/>
    </row>
    <row r="24" spans="4:16" ht="15" thickBot="1" x14ac:dyDescent="0.3">
      <c r="D24" s="85" t="s">
        <v>6</v>
      </c>
      <c r="E24" s="86"/>
      <c r="F24" s="93"/>
      <c r="G24" s="93"/>
      <c r="H24" s="93"/>
      <c r="I24" s="93"/>
      <c r="J24" s="93"/>
      <c r="K24" s="93"/>
      <c r="L24" s="93"/>
      <c r="M24" s="93"/>
      <c r="N24" s="92">
        <v>105.08</v>
      </c>
      <c r="O24" s="94"/>
      <c r="P24" s="75"/>
    </row>
    <row r="25" spans="4:16" ht="15" thickBot="1" x14ac:dyDescent="0.3">
      <c r="D25" s="85" t="s">
        <v>7</v>
      </c>
      <c r="E25" s="86"/>
      <c r="F25" s="93"/>
      <c r="G25" s="93"/>
      <c r="H25" s="93"/>
      <c r="I25" s="93"/>
      <c r="J25" s="93"/>
      <c r="K25" s="93"/>
      <c r="L25" s="93"/>
      <c r="M25" s="93"/>
      <c r="N25" s="92">
        <v>0.125</v>
      </c>
      <c r="O25" s="94"/>
      <c r="P25" s="75"/>
    </row>
    <row r="26" spans="4:16" ht="15" thickBot="1" x14ac:dyDescent="0.3">
      <c r="D26" s="85" t="s">
        <v>8</v>
      </c>
      <c r="E26" s="86"/>
      <c r="F26" s="93"/>
      <c r="G26" s="93"/>
      <c r="H26" s="93"/>
      <c r="I26" s="93"/>
      <c r="J26" s="93"/>
      <c r="K26" s="93"/>
      <c r="L26" s="93"/>
      <c r="M26" s="93"/>
      <c r="N26" s="92">
        <v>-0.125</v>
      </c>
      <c r="O26" s="94"/>
      <c r="P26" s="75"/>
    </row>
    <row r="27" spans="4:16" ht="15" thickBot="1" x14ac:dyDescent="0.3">
      <c r="D27" s="85" t="s">
        <v>9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</sheetData>
  <mergeCells count="2">
    <mergeCell ref="D4:F4"/>
    <mergeCell ref="D18:E18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Layout</vt:lpstr>
      <vt:lpstr>Rawdata</vt:lpstr>
      <vt:lpstr>Plate1 results</vt:lpstr>
      <vt:lpstr>Plate2 results</vt:lpstr>
      <vt:lpstr>Plate3 results</vt:lpstr>
      <vt:lpstr>IC50汇总</vt:lpstr>
      <vt:lpstr>Normal cells</vt:lpstr>
      <vt:lpstr>Raw data-Normal cells</vt:lpstr>
      <vt:lpstr>Cell toxic  %Control Normal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挚爱HY</dc:creator>
  <cp:lastModifiedBy>18255192859</cp:lastModifiedBy>
  <dcterms:created xsi:type="dcterms:W3CDTF">2019-06-24T07:04:00Z</dcterms:created>
  <dcterms:modified xsi:type="dcterms:W3CDTF">2020-10-11T05:41:30Z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