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42" i="1" l="1"/>
  <c r="D34" i="1"/>
  <c r="C28" i="1" l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4" i="1"/>
  <c r="I43" i="1" s="1"/>
  <c r="H24" i="1"/>
  <c r="H41" i="1" s="1"/>
  <c r="G24" i="1"/>
  <c r="G43" i="1" s="1"/>
  <c r="F24" i="1"/>
  <c r="F41" i="1" s="1"/>
  <c r="E24" i="1"/>
  <c r="E42" i="1" s="1"/>
  <c r="D24" i="1"/>
  <c r="D44" i="1" s="1"/>
  <c r="C24" i="1"/>
  <c r="C42" i="1" s="1"/>
  <c r="C33" i="1" l="1"/>
  <c r="C39" i="1"/>
  <c r="E33" i="1"/>
  <c r="G34" i="1"/>
  <c r="I34" i="1"/>
  <c r="D35" i="1"/>
  <c r="F36" i="1"/>
  <c r="H36" i="1"/>
  <c r="C37" i="1"/>
  <c r="E37" i="1"/>
  <c r="G33" i="1"/>
  <c r="I33" i="1"/>
  <c r="F35" i="1"/>
  <c r="H35" i="1"/>
  <c r="C36" i="1"/>
  <c r="E36" i="1"/>
  <c r="G37" i="1"/>
  <c r="I37" i="1"/>
  <c r="D33" i="1"/>
  <c r="F34" i="1"/>
  <c r="H34" i="1"/>
  <c r="C35" i="1"/>
  <c r="E35" i="1"/>
  <c r="G36" i="1"/>
  <c r="I36" i="1"/>
  <c r="D37" i="1"/>
  <c r="F25" i="1"/>
  <c r="H25" i="1"/>
  <c r="D39" i="1"/>
  <c r="F40" i="1"/>
  <c r="H40" i="1"/>
  <c r="C41" i="1"/>
  <c r="E41" i="1"/>
  <c r="G42" i="1"/>
  <c r="I42" i="1"/>
  <c r="D43" i="1"/>
  <c r="F44" i="1"/>
  <c r="H44" i="1"/>
  <c r="C25" i="1"/>
  <c r="E25" i="1"/>
  <c r="F39" i="1"/>
  <c r="H39" i="1"/>
  <c r="C40" i="1"/>
  <c r="E40" i="1"/>
  <c r="G41" i="1"/>
  <c r="I41" i="1"/>
  <c r="F43" i="1"/>
  <c r="H43" i="1"/>
  <c r="C44" i="1"/>
  <c r="E44" i="1"/>
  <c r="G25" i="1"/>
  <c r="I25" i="1"/>
  <c r="F33" i="1"/>
  <c r="H33" i="1"/>
  <c r="C34" i="1"/>
  <c r="E34" i="1"/>
  <c r="G35" i="1"/>
  <c r="I35" i="1"/>
  <c r="D36" i="1"/>
  <c r="F37" i="1"/>
  <c r="H37" i="1"/>
  <c r="E39" i="1"/>
  <c r="G40" i="1"/>
  <c r="I40" i="1"/>
  <c r="D41" i="1"/>
  <c r="F42" i="1"/>
  <c r="H42" i="1"/>
  <c r="C43" i="1"/>
  <c r="E43" i="1"/>
  <c r="G44" i="1"/>
  <c r="I44" i="1"/>
  <c r="D25" i="1"/>
  <c r="G39" i="1"/>
  <c r="I39" i="1"/>
  <c r="D40" i="1"/>
</calcChain>
</file>

<file path=xl/sharedStrings.xml><?xml version="1.0" encoding="utf-8"?>
<sst xmlns="http://schemas.openxmlformats.org/spreadsheetml/2006/main" count="58" uniqueCount="46">
  <si>
    <t>El Faro</t>
  </si>
  <si>
    <t>Decameron</t>
  </si>
  <si>
    <t>Taxa</t>
  </si>
  <si>
    <t>T1 300</t>
  </si>
  <si>
    <t>T2 300</t>
  </si>
  <si>
    <t>T3 300</t>
  </si>
  <si>
    <t>T4 300</t>
  </si>
  <si>
    <t>T5 300</t>
  </si>
  <si>
    <t>T6 300</t>
  </si>
  <si>
    <t>Phaeophyta</t>
  </si>
  <si>
    <t>Padina</t>
  </si>
  <si>
    <t>Ralfsia</t>
  </si>
  <si>
    <t>Colpomenia</t>
  </si>
  <si>
    <t>Dictyota</t>
  </si>
  <si>
    <t>Chlorophyta</t>
  </si>
  <si>
    <t>Codium</t>
  </si>
  <si>
    <t>Halimeda</t>
  </si>
  <si>
    <t>Rhodophyta</t>
  </si>
  <si>
    <t xml:space="preserve">Galaxaura </t>
  </si>
  <si>
    <t>Ceramium</t>
  </si>
  <si>
    <t>Pleonosporium</t>
  </si>
  <si>
    <t>Acanthophora</t>
  </si>
  <si>
    <t>crustose Coralline Algae (Corallinales) (Rhodophyta)</t>
  </si>
  <si>
    <t>Turf algae</t>
  </si>
  <si>
    <t>Turf</t>
  </si>
  <si>
    <t>Sponges (Porifera)</t>
  </si>
  <si>
    <t>Cliona</t>
  </si>
  <si>
    <t>Cnidaria</t>
  </si>
  <si>
    <t>Porites lobata</t>
  </si>
  <si>
    <t>Rhodoliths</t>
  </si>
  <si>
    <t>Rhodolith yellow</t>
  </si>
  <si>
    <t>Sand</t>
  </si>
  <si>
    <t>Rock</t>
  </si>
  <si>
    <t>Total</t>
  </si>
  <si>
    <t>Total organisms</t>
  </si>
  <si>
    <t>Total species</t>
  </si>
  <si>
    <t>Green Algae</t>
  </si>
  <si>
    <t>Brown Algae</t>
  </si>
  <si>
    <t>Red Algae</t>
  </si>
  <si>
    <t>CCA</t>
  </si>
  <si>
    <t xml:space="preserve"> Green Algae  </t>
  </si>
  <si>
    <t>Compomenia</t>
  </si>
  <si>
    <t>CCA 1</t>
  </si>
  <si>
    <t>CCA 2</t>
  </si>
  <si>
    <t>CCA 3</t>
  </si>
  <si>
    <t>Pocillopora skelleton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</si>
</sst>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Alignment="1">
      <alignment horizontal="right"/>
    </xf>
    <xf numFmtId="0" fontId="0" fillId="5" borderId="0" xfId="0" applyFill="1"/>
    <xf numFmtId="0" fontId="0" fillId="5" borderId="0" xfId="0" applyFill="1" applyAlignment="1">
      <alignment horizontal="right"/>
    </xf>
    <xf numFmtId="14" fontId="1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D43" sqref="D43"/>
    </sheetView>
  </sheetViews>
  <sheetFormatPr baseColWidth="10" defaultColWidth="9.140625" defaultRowHeight="15" x14ac:dyDescent="0.25"/>
  <cols>
    <col min="1" max="1" width="48.140625" bestFit="1" customWidth="1"/>
    <col min="2" max="2" width="44.42578125" bestFit="1" customWidth="1"/>
    <col min="3" max="3" width="10.140625" style="3" bestFit="1" customWidth="1"/>
    <col min="4" max="4" width="12" style="3" bestFit="1" customWidth="1"/>
    <col min="5" max="5" width="10.140625" style="3" bestFit="1" customWidth="1"/>
    <col min="6" max="6" width="12" style="3" bestFit="1" customWidth="1"/>
    <col min="7" max="7" width="10.140625" style="3" bestFit="1" customWidth="1"/>
    <col min="8" max="8" width="12" style="3" bestFit="1" customWidth="1"/>
    <col min="9" max="9" width="10.42578125" style="3" bestFit="1" customWidth="1"/>
  </cols>
  <sheetData>
    <row r="1" spans="1:9" s="1" customFormat="1" x14ac:dyDescent="0.25">
      <c r="C1" s="8" t="s">
        <v>0</v>
      </c>
      <c r="D1" s="8"/>
      <c r="E1" s="8"/>
      <c r="F1" s="8" t="s">
        <v>1</v>
      </c>
      <c r="G1" s="8"/>
      <c r="H1" s="8"/>
      <c r="I1" s="8"/>
    </row>
    <row r="2" spans="1:9" s="1" customFormat="1" x14ac:dyDescent="0.25">
      <c r="C2" s="7">
        <v>43206</v>
      </c>
      <c r="D2" s="7">
        <v>43206</v>
      </c>
      <c r="E2" s="7">
        <v>43208</v>
      </c>
      <c r="F2" s="7">
        <v>43209</v>
      </c>
      <c r="G2" s="7">
        <v>43207</v>
      </c>
      <c r="H2" s="7">
        <v>43207</v>
      </c>
      <c r="I2" s="7">
        <v>43209</v>
      </c>
    </row>
    <row r="3" spans="1:9" s="2" customFormat="1" x14ac:dyDescent="0.25">
      <c r="A3" s="2" t="s">
        <v>2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6</v>
      </c>
    </row>
    <row r="4" spans="1:9" x14ac:dyDescent="0.25">
      <c r="A4" t="s">
        <v>9</v>
      </c>
      <c r="B4" t="s">
        <v>10</v>
      </c>
      <c r="C4" s="3">
        <v>7</v>
      </c>
      <c r="D4" s="3">
        <v>9</v>
      </c>
      <c r="E4" s="3">
        <v>10</v>
      </c>
      <c r="G4" s="3">
        <v>2</v>
      </c>
      <c r="H4" s="3">
        <v>2</v>
      </c>
      <c r="I4" s="3">
        <v>8</v>
      </c>
    </row>
    <row r="5" spans="1:9" x14ac:dyDescent="0.25">
      <c r="B5" t="s">
        <v>11</v>
      </c>
      <c r="C5" s="3">
        <v>1</v>
      </c>
      <c r="E5" s="3">
        <v>3</v>
      </c>
      <c r="F5" s="3">
        <v>2</v>
      </c>
      <c r="G5" s="3">
        <v>5</v>
      </c>
    </row>
    <row r="6" spans="1:9" x14ac:dyDescent="0.25">
      <c r="B6" t="s">
        <v>12</v>
      </c>
      <c r="F6" s="3">
        <v>1</v>
      </c>
      <c r="G6" s="3">
        <v>1</v>
      </c>
    </row>
    <row r="7" spans="1:9" x14ac:dyDescent="0.25">
      <c r="B7" t="s">
        <v>13</v>
      </c>
      <c r="C7" s="3">
        <v>18</v>
      </c>
      <c r="D7" s="3">
        <v>11</v>
      </c>
      <c r="E7" s="3">
        <v>15</v>
      </c>
      <c r="F7" s="3">
        <v>1</v>
      </c>
      <c r="G7" s="3">
        <v>3</v>
      </c>
      <c r="H7" s="3">
        <v>8</v>
      </c>
      <c r="I7" s="3">
        <v>4</v>
      </c>
    </row>
    <row r="8" spans="1:9" x14ac:dyDescent="0.25">
      <c r="A8" t="s">
        <v>14</v>
      </c>
      <c r="B8" t="s">
        <v>15</v>
      </c>
      <c r="C8" s="3">
        <v>2</v>
      </c>
      <c r="E8" s="3">
        <v>1</v>
      </c>
      <c r="G8" s="3">
        <v>2</v>
      </c>
      <c r="H8" s="3">
        <v>32</v>
      </c>
      <c r="I8" s="3">
        <v>17</v>
      </c>
    </row>
    <row r="9" spans="1:9" x14ac:dyDescent="0.25">
      <c r="B9" t="s">
        <v>16</v>
      </c>
      <c r="C9" s="3">
        <v>7</v>
      </c>
      <c r="D9" s="3">
        <v>4</v>
      </c>
      <c r="E9" s="3">
        <v>12</v>
      </c>
      <c r="F9" s="3">
        <v>25</v>
      </c>
      <c r="G9" s="3">
        <v>22</v>
      </c>
      <c r="H9" s="3">
        <v>10</v>
      </c>
      <c r="I9" s="3">
        <v>24</v>
      </c>
    </row>
    <row r="10" spans="1:9" x14ac:dyDescent="0.25">
      <c r="A10" t="s">
        <v>17</v>
      </c>
      <c r="B10" t="s">
        <v>18</v>
      </c>
      <c r="C10" s="3">
        <v>1</v>
      </c>
      <c r="D10" s="3">
        <v>8</v>
      </c>
      <c r="E10" s="3">
        <v>4</v>
      </c>
      <c r="F10" s="3">
        <v>2</v>
      </c>
      <c r="H10" s="3">
        <v>3</v>
      </c>
      <c r="I10" s="3">
        <v>1</v>
      </c>
    </row>
    <row r="11" spans="1:9" x14ac:dyDescent="0.25">
      <c r="B11" t="s">
        <v>19</v>
      </c>
      <c r="C11" s="3">
        <v>1</v>
      </c>
      <c r="D11" s="3">
        <v>1</v>
      </c>
      <c r="E11" s="3">
        <v>1</v>
      </c>
      <c r="F11" s="3">
        <v>3</v>
      </c>
      <c r="G11" s="3">
        <v>6</v>
      </c>
      <c r="H11" s="3">
        <v>8</v>
      </c>
      <c r="I11" s="3">
        <v>4</v>
      </c>
    </row>
    <row r="12" spans="1:9" x14ac:dyDescent="0.25">
      <c r="B12" t="s">
        <v>20</v>
      </c>
    </row>
    <row r="13" spans="1:9" x14ac:dyDescent="0.25">
      <c r="B13" t="s">
        <v>21</v>
      </c>
      <c r="F13" s="3">
        <v>23</v>
      </c>
    </row>
    <row r="14" spans="1:9" x14ac:dyDescent="0.25">
      <c r="A14" t="s">
        <v>22</v>
      </c>
      <c r="B14" t="s">
        <v>42</v>
      </c>
      <c r="C14" s="3">
        <v>3</v>
      </c>
      <c r="D14" s="3">
        <v>8</v>
      </c>
      <c r="E14" s="3">
        <v>8</v>
      </c>
      <c r="G14" s="3">
        <v>4</v>
      </c>
      <c r="H14" s="3">
        <v>2</v>
      </c>
      <c r="I14" s="3">
        <v>4</v>
      </c>
    </row>
    <row r="15" spans="1:9" x14ac:dyDescent="0.25">
      <c r="B15" t="s">
        <v>43</v>
      </c>
      <c r="C15" s="3">
        <v>4</v>
      </c>
      <c r="D15" s="3">
        <v>2</v>
      </c>
      <c r="E15" s="3">
        <v>6</v>
      </c>
      <c r="F15" s="3">
        <v>13</v>
      </c>
      <c r="G15" s="3">
        <v>6</v>
      </c>
      <c r="H15" s="3">
        <v>2</v>
      </c>
      <c r="I15" s="3">
        <v>4</v>
      </c>
    </row>
    <row r="16" spans="1:9" x14ac:dyDescent="0.25">
      <c r="B16" t="s">
        <v>44</v>
      </c>
      <c r="H16" s="3">
        <v>1</v>
      </c>
      <c r="I16" s="3">
        <v>3</v>
      </c>
    </row>
    <row r="17" spans="1:9" x14ac:dyDescent="0.25">
      <c r="A17" t="s">
        <v>23</v>
      </c>
      <c r="B17" t="s">
        <v>24</v>
      </c>
      <c r="C17" s="3">
        <v>27</v>
      </c>
      <c r="D17" s="3">
        <v>34</v>
      </c>
      <c r="E17" s="3">
        <v>13</v>
      </c>
      <c r="F17" s="3">
        <v>21</v>
      </c>
      <c r="G17" s="3">
        <v>40</v>
      </c>
      <c r="H17" s="3">
        <v>26</v>
      </c>
      <c r="I17" s="3">
        <v>24</v>
      </c>
    </row>
    <row r="18" spans="1:9" x14ac:dyDescent="0.25">
      <c r="A18" t="s">
        <v>25</v>
      </c>
      <c r="B18" t="s">
        <v>26</v>
      </c>
    </row>
    <row r="19" spans="1:9" x14ac:dyDescent="0.25">
      <c r="A19" t="s">
        <v>27</v>
      </c>
      <c r="B19" t="s">
        <v>28</v>
      </c>
      <c r="C19" s="3">
        <v>6</v>
      </c>
      <c r="D19" s="3">
        <v>6</v>
      </c>
      <c r="E19" s="3">
        <v>1</v>
      </c>
      <c r="I19" s="3">
        <v>1</v>
      </c>
    </row>
    <row r="20" spans="1:9" ht="14.25" customHeight="1" x14ac:dyDescent="0.25">
      <c r="A20" t="s">
        <v>29</v>
      </c>
      <c r="B20" t="s">
        <v>30</v>
      </c>
      <c r="C20" s="3">
        <v>1</v>
      </c>
      <c r="D20" s="3">
        <v>2</v>
      </c>
      <c r="E20" s="3">
        <v>1</v>
      </c>
      <c r="G20" s="3">
        <v>1</v>
      </c>
    </row>
    <row r="21" spans="1:9" x14ac:dyDescent="0.25">
      <c r="B21" t="s">
        <v>31</v>
      </c>
      <c r="C21" s="3">
        <v>15</v>
      </c>
      <c r="D21" s="3">
        <v>3</v>
      </c>
      <c r="E21" s="3">
        <v>25</v>
      </c>
      <c r="F21" s="3">
        <v>10</v>
      </c>
      <c r="G21" s="3">
        <v>8</v>
      </c>
      <c r="H21" s="3">
        <v>1</v>
      </c>
      <c r="I21" s="3">
        <v>3</v>
      </c>
    </row>
    <row r="22" spans="1:9" x14ac:dyDescent="0.25">
      <c r="B22" t="s">
        <v>32</v>
      </c>
      <c r="C22" s="3">
        <v>1</v>
      </c>
      <c r="D22" s="3">
        <v>2</v>
      </c>
      <c r="H22" s="3">
        <v>1</v>
      </c>
      <c r="I22" s="3">
        <v>4</v>
      </c>
    </row>
    <row r="23" spans="1:9" x14ac:dyDescent="0.25">
      <c r="B23" t="s">
        <v>45</v>
      </c>
      <c r="C23" s="3">
        <v>6</v>
      </c>
      <c r="D23" s="3">
        <v>9</v>
      </c>
    </row>
    <row r="24" spans="1:9" x14ac:dyDescent="0.25">
      <c r="B24" s="4" t="s">
        <v>33</v>
      </c>
      <c r="C24" s="3">
        <f t="shared" ref="C24:I24" si="0">SUM(C4:C23)</f>
        <v>100</v>
      </c>
      <c r="D24" s="3">
        <f t="shared" si="0"/>
        <v>99</v>
      </c>
      <c r="E24" s="3">
        <f t="shared" si="0"/>
        <v>100</v>
      </c>
      <c r="F24" s="3">
        <f t="shared" si="0"/>
        <v>101</v>
      </c>
      <c r="G24" s="3">
        <f t="shared" si="0"/>
        <v>100</v>
      </c>
      <c r="H24" s="3">
        <f t="shared" si="0"/>
        <v>96</v>
      </c>
      <c r="I24" s="3">
        <f t="shared" si="0"/>
        <v>101</v>
      </c>
    </row>
    <row r="25" spans="1:9" s="5" customFormat="1" x14ac:dyDescent="0.25">
      <c r="B25" s="6" t="s">
        <v>34</v>
      </c>
      <c r="C25" s="5">
        <f t="shared" ref="C25:I25" si="1">C24-C23-C22-C21</f>
        <v>78</v>
      </c>
      <c r="D25" s="5">
        <f t="shared" si="1"/>
        <v>85</v>
      </c>
      <c r="E25" s="5">
        <f t="shared" si="1"/>
        <v>75</v>
      </c>
      <c r="F25" s="5">
        <f t="shared" si="1"/>
        <v>91</v>
      </c>
      <c r="G25" s="5">
        <f t="shared" si="1"/>
        <v>92</v>
      </c>
      <c r="H25" s="5">
        <f t="shared" si="1"/>
        <v>94</v>
      </c>
      <c r="I25" s="5">
        <f t="shared" si="1"/>
        <v>94</v>
      </c>
    </row>
    <row r="26" spans="1:9" x14ac:dyDescent="0.25">
      <c r="B26" s="4" t="s">
        <v>35</v>
      </c>
      <c r="C26" s="3">
        <f t="shared" ref="C26:I26" si="2">COUNT(C4:C20)</f>
        <v>12</v>
      </c>
      <c r="D26" s="3">
        <f t="shared" si="2"/>
        <v>10</v>
      </c>
      <c r="E26" s="3">
        <f t="shared" si="2"/>
        <v>12</v>
      </c>
      <c r="F26" s="3">
        <f t="shared" si="2"/>
        <v>9</v>
      </c>
      <c r="G26" s="3">
        <f t="shared" si="2"/>
        <v>11</v>
      </c>
      <c r="H26" s="3">
        <f t="shared" si="2"/>
        <v>10</v>
      </c>
      <c r="I26" s="3">
        <f t="shared" si="2"/>
        <v>11</v>
      </c>
    </row>
    <row r="27" spans="1:9" x14ac:dyDescent="0.25">
      <c r="B27" s="4" t="s">
        <v>36</v>
      </c>
      <c r="C27" s="3">
        <f t="shared" ref="C27:I27" si="3">SUM(C8:C9)</f>
        <v>9</v>
      </c>
      <c r="D27" s="3">
        <f t="shared" si="3"/>
        <v>4</v>
      </c>
      <c r="E27" s="3">
        <f t="shared" si="3"/>
        <v>13</v>
      </c>
      <c r="F27" s="3">
        <f t="shared" si="3"/>
        <v>25</v>
      </c>
      <c r="G27" s="3">
        <f t="shared" si="3"/>
        <v>24</v>
      </c>
      <c r="H27" s="3">
        <f t="shared" si="3"/>
        <v>42</v>
      </c>
      <c r="I27" s="3">
        <f t="shared" si="3"/>
        <v>41</v>
      </c>
    </row>
    <row r="28" spans="1:9" x14ac:dyDescent="0.25">
      <c r="B28" s="4" t="s">
        <v>37</v>
      </c>
      <c r="C28" s="3">
        <f t="shared" ref="C28:I28" si="4">SUM(C4:C7)</f>
        <v>26</v>
      </c>
      <c r="D28" s="3">
        <f t="shared" si="4"/>
        <v>20</v>
      </c>
      <c r="E28" s="3">
        <f t="shared" si="4"/>
        <v>28</v>
      </c>
      <c r="F28" s="3">
        <f t="shared" si="4"/>
        <v>4</v>
      </c>
      <c r="G28" s="3">
        <f t="shared" si="4"/>
        <v>11</v>
      </c>
      <c r="H28" s="3">
        <f t="shared" si="4"/>
        <v>10</v>
      </c>
      <c r="I28" s="3">
        <f t="shared" si="4"/>
        <v>12</v>
      </c>
    </row>
    <row r="29" spans="1:9" x14ac:dyDescent="0.25">
      <c r="B29" s="4" t="s">
        <v>38</v>
      </c>
      <c r="C29" s="3">
        <f t="shared" ref="C29:I29" si="5">SUM(C10:C13)</f>
        <v>2</v>
      </c>
      <c r="D29" s="3">
        <f t="shared" si="5"/>
        <v>9</v>
      </c>
      <c r="E29" s="3">
        <f t="shared" si="5"/>
        <v>5</v>
      </c>
      <c r="F29" s="3">
        <f t="shared" si="5"/>
        <v>28</v>
      </c>
      <c r="G29" s="3">
        <f t="shared" si="5"/>
        <v>6</v>
      </c>
      <c r="H29" s="3">
        <f t="shared" si="5"/>
        <v>11</v>
      </c>
      <c r="I29" s="3">
        <f t="shared" si="5"/>
        <v>5</v>
      </c>
    </row>
    <row r="30" spans="1:9" x14ac:dyDescent="0.25">
      <c r="B30" s="4" t="s">
        <v>39</v>
      </c>
      <c r="C30" s="3">
        <f t="shared" ref="C30:I30" si="6">SUM(C14:C16)</f>
        <v>7</v>
      </c>
      <c r="D30" s="3">
        <f t="shared" si="6"/>
        <v>10</v>
      </c>
      <c r="E30" s="3">
        <f t="shared" si="6"/>
        <v>14</v>
      </c>
      <c r="F30" s="3">
        <f t="shared" si="6"/>
        <v>13</v>
      </c>
      <c r="G30" s="3">
        <f t="shared" si="6"/>
        <v>10</v>
      </c>
      <c r="H30" s="3">
        <f t="shared" si="6"/>
        <v>5</v>
      </c>
      <c r="I30" s="3">
        <f t="shared" si="6"/>
        <v>11</v>
      </c>
    </row>
    <row r="31" spans="1:9" x14ac:dyDescent="0.25">
      <c r="B31" s="4" t="s">
        <v>24</v>
      </c>
      <c r="C31" s="3">
        <f t="shared" ref="C31:I31" si="7">C17</f>
        <v>27</v>
      </c>
      <c r="D31" s="3">
        <f t="shared" si="7"/>
        <v>34</v>
      </c>
      <c r="E31" s="3">
        <f t="shared" si="7"/>
        <v>13</v>
      </c>
      <c r="F31" s="3">
        <f t="shared" si="7"/>
        <v>21</v>
      </c>
      <c r="G31" s="3">
        <f t="shared" si="7"/>
        <v>40</v>
      </c>
      <c r="H31" s="3">
        <f t="shared" si="7"/>
        <v>26</v>
      </c>
      <c r="I31" s="3">
        <f t="shared" si="7"/>
        <v>24</v>
      </c>
    </row>
    <row r="33" spans="2:9" x14ac:dyDescent="0.25">
      <c r="B33" s="4" t="s">
        <v>40</v>
      </c>
      <c r="C33" s="3">
        <f t="shared" ref="C33:I33" si="8">C27/C$24*100</f>
        <v>9</v>
      </c>
      <c r="D33" s="3">
        <f t="shared" si="8"/>
        <v>4.0404040404040407</v>
      </c>
      <c r="E33" s="3">
        <f t="shared" si="8"/>
        <v>13</v>
      </c>
      <c r="F33" s="3">
        <f t="shared" si="8"/>
        <v>24.752475247524753</v>
      </c>
      <c r="G33" s="3">
        <f t="shared" si="8"/>
        <v>24</v>
      </c>
      <c r="H33" s="3">
        <f t="shared" si="8"/>
        <v>43.75</v>
      </c>
      <c r="I33" s="3">
        <f t="shared" si="8"/>
        <v>40.594059405940598</v>
      </c>
    </row>
    <row r="34" spans="2:9" x14ac:dyDescent="0.25">
      <c r="B34" s="4" t="s">
        <v>37</v>
      </c>
      <c r="C34" s="3">
        <f t="shared" ref="C34:C36" si="9">C28/C$24*100</f>
        <v>26</v>
      </c>
      <c r="D34" s="3">
        <f>D28/D$24*100</f>
        <v>20.202020202020201</v>
      </c>
      <c r="E34" s="3">
        <f t="shared" ref="E34:E36" si="10">E28/E$24*100</f>
        <v>28.000000000000004</v>
      </c>
      <c r="F34" s="3">
        <f t="shared" ref="F34:F36" si="11">F28/F$24*100</f>
        <v>3.9603960396039604</v>
      </c>
      <c r="G34" s="3">
        <f t="shared" ref="G34:G36" si="12">G28/G$24*100</f>
        <v>11</v>
      </c>
      <c r="H34" s="3">
        <f t="shared" ref="H34:H36" si="13">H28/H$24*100</f>
        <v>10.416666666666668</v>
      </c>
      <c r="I34" s="3">
        <f t="shared" ref="I34:I36" si="14">I28/I$24*100</f>
        <v>11.881188118811881</v>
      </c>
    </row>
    <row r="35" spans="2:9" x14ac:dyDescent="0.25">
      <c r="B35" s="4" t="s">
        <v>38</v>
      </c>
      <c r="C35" s="3">
        <f t="shared" si="9"/>
        <v>2</v>
      </c>
      <c r="D35" s="3">
        <f t="shared" ref="D34:D36" si="15">D29/D$24*100</f>
        <v>9.0909090909090917</v>
      </c>
      <c r="E35" s="3">
        <f t="shared" si="10"/>
        <v>5</v>
      </c>
      <c r="F35" s="3">
        <f t="shared" si="11"/>
        <v>27.722772277227726</v>
      </c>
      <c r="G35" s="3">
        <f t="shared" si="12"/>
        <v>6</v>
      </c>
      <c r="H35" s="3">
        <f t="shared" si="13"/>
        <v>11.458333333333332</v>
      </c>
      <c r="I35" s="3">
        <f t="shared" si="14"/>
        <v>4.9504950495049505</v>
      </c>
    </row>
    <row r="36" spans="2:9" x14ac:dyDescent="0.25">
      <c r="B36" s="4" t="s">
        <v>39</v>
      </c>
      <c r="C36" s="3">
        <f t="shared" si="9"/>
        <v>7.0000000000000009</v>
      </c>
      <c r="D36" s="3">
        <f t="shared" si="15"/>
        <v>10.1010101010101</v>
      </c>
      <c r="E36" s="3">
        <f t="shared" si="10"/>
        <v>14.000000000000002</v>
      </c>
      <c r="F36" s="3">
        <f t="shared" si="11"/>
        <v>12.871287128712872</v>
      </c>
      <c r="G36" s="3">
        <f t="shared" si="12"/>
        <v>10</v>
      </c>
      <c r="H36" s="3">
        <f t="shared" si="13"/>
        <v>5.2083333333333339</v>
      </c>
      <c r="I36" s="3">
        <f t="shared" si="14"/>
        <v>10.891089108910892</v>
      </c>
    </row>
    <row r="37" spans="2:9" x14ac:dyDescent="0.25">
      <c r="B37" s="4" t="s">
        <v>24</v>
      </c>
      <c r="C37" s="3">
        <f t="shared" ref="C37:I37" si="16">C31/C$24*100</f>
        <v>27</v>
      </c>
      <c r="D37" s="3">
        <f t="shared" si="16"/>
        <v>34.343434343434339</v>
      </c>
      <c r="E37" s="3">
        <f t="shared" si="16"/>
        <v>13</v>
      </c>
      <c r="F37" s="3">
        <f t="shared" si="16"/>
        <v>20.792079207920793</v>
      </c>
      <c r="G37" s="3">
        <f t="shared" si="16"/>
        <v>40</v>
      </c>
      <c r="H37" s="3">
        <f t="shared" si="16"/>
        <v>27.083333333333332</v>
      </c>
      <c r="I37" s="3">
        <f t="shared" si="16"/>
        <v>23.762376237623762</v>
      </c>
    </row>
    <row r="39" spans="2:9" x14ac:dyDescent="0.25">
      <c r="B39" s="4" t="s">
        <v>10</v>
      </c>
      <c r="C39" s="3">
        <f t="shared" ref="C39:I39" si="17">C4/C24*100</f>
        <v>7.0000000000000009</v>
      </c>
      <c r="D39" s="3">
        <f t="shared" si="17"/>
        <v>9.0909090909090917</v>
      </c>
      <c r="E39" s="3">
        <f t="shared" si="17"/>
        <v>10</v>
      </c>
      <c r="F39" s="3">
        <f t="shared" si="17"/>
        <v>0</v>
      </c>
      <c r="G39" s="3">
        <f t="shared" si="17"/>
        <v>2</v>
      </c>
      <c r="H39" s="3">
        <f t="shared" si="17"/>
        <v>2.083333333333333</v>
      </c>
      <c r="I39" s="3">
        <f t="shared" si="17"/>
        <v>7.9207920792079207</v>
      </c>
    </row>
    <row r="40" spans="2:9" x14ac:dyDescent="0.25">
      <c r="B40" s="4" t="s">
        <v>11</v>
      </c>
      <c r="C40" s="3">
        <f t="shared" ref="C40:I40" si="18">C5/C24*100</f>
        <v>1</v>
      </c>
      <c r="D40" s="3">
        <f t="shared" si="18"/>
        <v>0</v>
      </c>
      <c r="E40" s="3">
        <f t="shared" si="18"/>
        <v>3</v>
      </c>
      <c r="F40" s="3">
        <f t="shared" si="18"/>
        <v>1.9801980198019802</v>
      </c>
      <c r="G40" s="3">
        <f t="shared" si="18"/>
        <v>5</v>
      </c>
      <c r="H40" s="3">
        <f t="shared" si="18"/>
        <v>0</v>
      </c>
      <c r="I40" s="3">
        <f t="shared" si="18"/>
        <v>0</v>
      </c>
    </row>
    <row r="41" spans="2:9" x14ac:dyDescent="0.25">
      <c r="B41" s="4" t="s">
        <v>41</v>
      </c>
      <c r="C41" s="3">
        <f t="shared" ref="C41:I41" si="19">C6/C24*100</f>
        <v>0</v>
      </c>
      <c r="D41" s="3">
        <f t="shared" si="19"/>
        <v>0</v>
      </c>
      <c r="E41" s="3">
        <f t="shared" si="19"/>
        <v>0</v>
      </c>
      <c r="F41" s="3">
        <f t="shared" si="19"/>
        <v>0.99009900990099009</v>
      </c>
      <c r="G41" s="3">
        <f t="shared" si="19"/>
        <v>1</v>
      </c>
      <c r="H41" s="3">
        <f t="shared" si="19"/>
        <v>0</v>
      </c>
      <c r="I41" s="3">
        <f t="shared" si="19"/>
        <v>0</v>
      </c>
    </row>
    <row r="42" spans="2:9" x14ac:dyDescent="0.25">
      <c r="B42" s="4" t="s">
        <v>13</v>
      </c>
      <c r="C42" s="3">
        <f t="shared" ref="C42:I42" si="20">C7/C24*100</f>
        <v>18</v>
      </c>
      <c r="D42" s="3">
        <f>D7/D24*100</f>
        <v>11.111111111111111</v>
      </c>
      <c r="E42" s="3">
        <f t="shared" si="20"/>
        <v>15</v>
      </c>
      <c r="F42" s="3">
        <f t="shared" si="20"/>
        <v>0.99009900990099009</v>
      </c>
      <c r="G42" s="3">
        <f t="shared" si="20"/>
        <v>3</v>
      </c>
      <c r="H42" s="3">
        <f t="shared" si="20"/>
        <v>8.3333333333333321</v>
      </c>
      <c r="I42" s="3">
        <f t="shared" si="20"/>
        <v>3.9603960396039604</v>
      </c>
    </row>
    <row r="43" spans="2:9" x14ac:dyDescent="0.25">
      <c r="B43" s="4" t="s">
        <v>15</v>
      </c>
      <c r="C43" s="3">
        <f t="shared" ref="C43:I43" si="21">C8/C24*100</f>
        <v>2</v>
      </c>
      <c r="D43" s="3">
        <f t="shared" si="21"/>
        <v>0</v>
      </c>
      <c r="E43" s="3">
        <f t="shared" si="21"/>
        <v>1</v>
      </c>
      <c r="F43" s="3">
        <f t="shared" si="21"/>
        <v>0</v>
      </c>
      <c r="G43" s="3">
        <f t="shared" si="21"/>
        <v>2</v>
      </c>
      <c r="H43" s="3">
        <f t="shared" si="21"/>
        <v>33.333333333333329</v>
      </c>
      <c r="I43" s="3">
        <f t="shared" si="21"/>
        <v>16.831683168316832</v>
      </c>
    </row>
    <row r="44" spans="2:9" x14ac:dyDescent="0.25">
      <c r="B44" s="4" t="s">
        <v>16</v>
      </c>
      <c r="C44" s="3">
        <f t="shared" ref="C44:I44" si="22">C9/C24*100</f>
        <v>7.0000000000000009</v>
      </c>
      <c r="D44" s="3">
        <f t="shared" si="22"/>
        <v>4.0404040404040407</v>
      </c>
      <c r="E44" s="3">
        <f t="shared" si="22"/>
        <v>12</v>
      </c>
      <c r="F44" s="3">
        <f t="shared" si="22"/>
        <v>24.752475247524753</v>
      </c>
      <c r="G44" s="3">
        <f t="shared" si="22"/>
        <v>22</v>
      </c>
      <c r="H44" s="3">
        <f t="shared" si="22"/>
        <v>10.416666666666668</v>
      </c>
      <c r="I44" s="3">
        <f t="shared" si="22"/>
        <v>23.762376237623762</v>
      </c>
    </row>
  </sheetData>
  <mergeCells count="2">
    <mergeCell ref="C1:E1"/>
    <mergeCell ref="F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Xochitl Elias</dc:creator>
  <cp:lastModifiedBy>Xochitl Elias</cp:lastModifiedBy>
  <dcterms:created xsi:type="dcterms:W3CDTF">2019-11-18T13:11:21Z</dcterms:created>
  <dcterms:modified xsi:type="dcterms:W3CDTF">2020-06-17T15:22:30Z</dcterms:modified>
</cp:coreProperties>
</file>