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3953\Google Drive\Other scientific\Paper\2020\Pathogen Box Ss\PeerJ\Revision 2\Raw data\"/>
    </mc:Choice>
  </mc:AlternateContent>
  <bookViews>
    <workbookView xWindow="0" yWindow="0" windowWidth="23040" windowHeight="10455" activeTab="2"/>
  </bookViews>
  <sheets>
    <sheet name="1B" sheetId="3" r:id="rId1"/>
    <sheet name="1C" sheetId="4" r:id="rId2"/>
    <sheet name="1D" sheetId="2" r:id="rId3"/>
    <sheet name="1E" sheetId="7" r:id="rId4"/>
    <sheet name="2B" sheetId="1" r:id="rId5"/>
    <sheet name="2C" sheetId="5" r:id="rId6"/>
    <sheet name="2D" sheetId="6" r:id="rId7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7" l="1"/>
  <c r="M22" i="7"/>
  <c r="M24" i="7"/>
  <c r="M25" i="7"/>
  <c r="H23" i="7"/>
  <c r="H24" i="7"/>
  <c r="H25" i="7"/>
  <c r="H22" i="7"/>
  <c r="P12" i="3"/>
  <c r="P13" i="3"/>
  <c r="P11" i="3"/>
  <c r="K11" i="3"/>
  <c r="K25" i="6"/>
  <c r="K24" i="6"/>
  <c r="K23" i="6"/>
  <c r="K22" i="6"/>
  <c r="K21" i="6"/>
  <c r="K20" i="6"/>
  <c r="K16" i="6"/>
  <c r="K14" i="6"/>
  <c r="K13" i="6"/>
  <c r="K12" i="6"/>
  <c r="K11" i="6"/>
  <c r="K15" i="6"/>
  <c r="F25" i="6"/>
  <c r="F23" i="6"/>
  <c r="F22" i="6"/>
  <c r="F21" i="6"/>
  <c r="F20" i="6"/>
  <c r="F24" i="6"/>
  <c r="F15" i="6"/>
  <c r="F14" i="6"/>
  <c r="F13" i="6"/>
  <c r="F12" i="6"/>
  <c r="F11" i="6"/>
  <c r="F16" i="6"/>
  <c r="J11" i="5"/>
  <c r="J10" i="5"/>
  <c r="J9" i="5"/>
  <c r="J8" i="5"/>
  <c r="J7" i="5"/>
  <c r="J6" i="5"/>
  <c r="J5" i="5"/>
  <c r="J4" i="5"/>
  <c r="J3" i="5"/>
  <c r="F4" i="5"/>
  <c r="F5" i="5"/>
  <c r="F6" i="5"/>
  <c r="F7" i="5"/>
  <c r="F8" i="5"/>
  <c r="F9" i="5"/>
  <c r="F10" i="5"/>
  <c r="F11" i="5"/>
  <c r="F3" i="5"/>
  <c r="O6" i="3"/>
  <c r="O5" i="3"/>
  <c r="O4" i="3"/>
  <c r="K6" i="3"/>
  <c r="K5" i="3"/>
  <c r="K4" i="3"/>
  <c r="G4" i="3"/>
  <c r="G5" i="3"/>
  <c r="G6" i="3"/>
  <c r="F12" i="3"/>
  <c r="D11" i="3"/>
  <c r="E12" i="3"/>
  <c r="D13" i="3"/>
  <c r="G13" i="3"/>
  <c r="D12" i="3"/>
  <c r="F11" i="3"/>
  <c r="E11" i="3"/>
  <c r="J12" i="3"/>
  <c r="H11" i="3"/>
  <c r="I12" i="3"/>
  <c r="H13" i="3"/>
  <c r="K13" i="3"/>
  <c r="H12" i="3"/>
  <c r="J11" i="3"/>
  <c r="I11" i="3"/>
  <c r="M11" i="3"/>
  <c r="N12" i="3"/>
  <c r="L11" i="3"/>
  <c r="M12" i="3"/>
  <c r="L13" i="3"/>
  <c r="O13" i="3"/>
  <c r="L12" i="3"/>
  <c r="N11" i="3"/>
  <c r="O12" i="3"/>
  <c r="O11" i="3"/>
  <c r="G12" i="3"/>
  <c r="G11" i="3"/>
  <c r="K12" i="3"/>
</calcChain>
</file>

<file path=xl/sharedStrings.xml><?xml version="1.0" encoding="utf-8"?>
<sst xmlns="http://schemas.openxmlformats.org/spreadsheetml/2006/main" count="256" uniqueCount="85">
  <si>
    <t>dmso</t>
  </si>
  <si>
    <t>MTX</t>
  </si>
  <si>
    <t>PMX</t>
  </si>
  <si>
    <t>cyloguanil</t>
  </si>
  <si>
    <t>MMV667486</t>
  </si>
  <si>
    <t>MMV667487</t>
  </si>
  <si>
    <t>Pyr</t>
  </si>
  <si>
    <t>MMV675968</t>
  </si>
  <si>
    <t>TMP</t>
  </si>
  <si>
    <t>SsDHFR</t>
  </si>
  <si>
    <t>p</t>
  </si>
  <si>
    <t>1000 nM MMV675968</t>
  </si>
  <si>
    <t>Untreated</t>
  </si>
  <si>
    <t>PA414</t>
  </si>
  <si>
    <t>SsDHFR, EcThyA</t>
  </si>
  <si>
    <t xml:space="preserve">Expt 1 </t>
  </si>
  <si>
    <t>date 5/7/17</t>
  </si>
  <si>
    <t>Replicate</t>
  </si>
  <si>
    <t>OD600</t>
  </si>
  <si>
    <t>Expt 2</t>
  </si>
  <si>
    <t>date 6/7/17</t>
  </si>
  <si>
    <t>Expt 3</t>
  </si>
  <si>
    <t>date 7/7/17</t>
  </si>
  <si>
    <t xml:space="preserve">E. coli </t>
  </si>
  <si>
    <t>AVE1</t>
  </si>
  <si>
    <t>AVE2</t>
  </si>
  <si>
    <t>AVE3</t>
  </si>
  <si>
    <t>Expt date</t>
  </si>
  <si>
    <t xml:space="preserve">Species </t>
  </si>
  <si>
    <t>E. coli PA414 + EcTS + SsDHFR</t>
  </si>
  <si>
    <t>Percent growth</t>
  </si>
  <si>
    <t>MMV675968 (uM)</t>
  </si>
  <si>
    <t>thymidine (ug/ml)</t>
  </si>
  <si>
    <t>ave</t>
  </si>
  <si>
    <t>rep</t>
  </si>
  <si>
    <t xml:space="preserve">relative </t>
  </si>
  <si>
    <t>22/10/2019</t>
  </si>
  <si>
    <t>relative</t>
  </si>
  <si>
    <t>18/10/2019</t>
  </si>
  <si>
    <t>Expt 1</t>
  </si>
  <si>
    <t>Date</t>
  </si>
  <si>
    <t>Expt. Date</t>
  </si>
  <si>
    <t>SsDHFR + 1000 nM inhibitors</t>
  </si>
  <si>
    <t>inhibitor</t>
  </si>
  <si>
    <t>conc (nM)</t>
  </si>
  <si>
    <t>OD/min</t>
  </si>
  <si>
    <t xml:space="preserve">percent </t>
  </si>
  <si>
    <t xml:space="preserve">SsDHFR   </t>
  </si>
  <si>
    <t xml:space="preserve">Expt </t>
  </si>
  <si>
    <t>untreated</t>
  </si>
  <si>
    <t>Cycloguanil</t>
  </si>
  <si>
    <t>Ss HE06</t>
  </si>
  <si>
    <t xml:space="preserve">expt </t>
  </si>
  <si>
    <t>1 uM inhibitor</t>
  </si>
  <si>
    <t>AVE</t>
  </si>
  <si>
    <t>PYR</t>
  </si>
  <si>
    <t xml:space="preserve">Ss P1/7 </t>
  </si>
  <si>
    <t xml:space="preserve">TMP </t>
  </si>
  <si>
    <t>date</t>
  </si>
  <si>
    <t>Percent</t>
  </si>
  <si>
    <t xml:space="preserve">10 uM inhibitor </t>
  </si>
  <si>
    <t xml:space="preserve">Percent SsDHFR activtiy </t>
  </si>
  <si>
    <t>Combined 3 expt</t>
  </si>
  <si>
    <t>Antifolates</t>
  </si>
  <si>
    <t>1 µM</t>
  </si>
  <si>
    <t>SD</t>
  </si>
  <si>
    <t>percent growth</t>
  </si>
  <si>
    <t>AVE123</t>
  </si>
  <si>
    <t>replicate</t>
  </si>
  <si>
    <t>Ss P1/7</t>
  </si>
  <si>
    <t xml:space="preserve">Percent growth </t>
  </si>
  <si>
    <r>
      <t>MMV675968 (</t>
    </r>
    <r>
      <rPr>
        <sz val="11"/>
        <color theme="1"/>
        <rFont val="Calibri"/>
        <family val="2"/>
      </rPr>
      <t>µ</t>
    </r>
    <r>
      <rPr>
        <sz val="11"/>
        <color theme="1"/>
        <rFont val="Tahoma"/>
        <family val="2"/>
      </rPr>
      <t>M)</t>
    </r>
  </si>
  <si>
    <r>
      <t>thymidine (</t>
    </r>
    <r>
      <rPr>
        <sz val="11"/>
        <color theme="1"/>
        <rFont val="Calibri"/>
        <family val="2"/>
      </rPr>
      <t>µ</t>
    </r>
    <r>
      <rPr>
        <sz val="11"/>
        <color theme="1"/>
        <rFont val="Tahoma"/>
        <family val="2"/>
      </rPr>
      <t>g/mL)</t>
    </r>
  </si>
  <si>
    <t>Condition</t>
  </si>
  <si>
    <t>S. suis P1/7 and S. suis HE06</t>
  </si>
  <si>
    <t>MMV675968 (µM)</t>
  </si>
  <si>
    <t xml:space="preserve">Thymidine (µg/ml) </t>
  </si>
  <si>
    <t xml:space="preserve">AVE </t>
  </si>
  <si>
    <t xml:space="preserve">Expt1 </t>
  </si>
  <si>
    <t>S. suis HE06</t>
  </si>
  <si>
    <t xml:space="preserve">OD600  </t>
  </si>
  <si>
    <t>Expt 4</t>
  </si>
  <si>
    <t>S. suis P1/7</t>
  </si>
  <si>
    <t>OD reduction/min</t>
  </si>
  <si>
    <t>OD reduction 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</si>
</sst>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0"/>
  </numFmts>
  <fonts count="7" x14ac:knownFonts="1">
    <font>
      <sz val="11"/>
      <color theme="1"/>
      <name val="Tahoma"/>
      <family val="2"/>
      <scheme val="minor"/>
    </font>
    <font>
      <sz val="10"/>
      <name val="Arial"/>
    </font>
    <font>
      <b/>
      <sz val="11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Border="1"/>
    <xf numFmtId="187" fontId="0" fillId="0" borderId="0" xfId="0" applyNumberFormat="1"/>
    <xf numFmtId="187" fontId="0" fillId="0" borderId="1" xfId="0" applyNumberFormat="1" applyBorder="1"/>
    <xf numFmtId="187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87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187" fontId="0" fillId="0" borderId="15" xfId="0" applyNumberFormat="1" applyBorder="1"/>
    <xf numFmtId="187" fontId="0" fillId="0" borderId="10" xfId="0" applyNumberFormat="1" applyBorder="1"/>
    <xf numFmtId="187" fontId="0" fillId="0" borderId="7" xfId="0" applyNumberFormat="1" applyBorder="1"/>
    <xf numFmtId="187" fontId="0" fillId="0" borderId="9" xfId="0" applyNumberFormat="1" applyBorder="1"/>
    <xf numFmtId="187" fontId="0" fillId="0" borderId="8" xfId="0" applyNumberFormat="1" applyBorder="1"/>
    <xf numFmtId="187" fontId="0" fillId="0" borderId="2" xfId="0" applyNumberFormat="1" applyBorder="1"/>
    <xf numFmtId="187" fontId="0" fillId="0" borderId="11" xfId="0" applyNumberFormat="1" applyBorder="1"/>
    <xf numFmtId="187" fontId="0" fillId="0" borderId="14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4" xfId="0" applyNumberFormat="1" applyFill="1" applyBorder="1"/>
    <xf numFmtId="1" fontId="0" fillId="0" borderId="5" xfId="0" applyNumberFormat="1" applyFill="1" applyBorder="1"/>
    <xf numFmtId="14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quotePrefix="1" applyBorder="1"/>
    <xf numFmtId="0" fontId="0" fillId="0" borderId="20" xfId="0" applyBorder="1"/>
    <xf numFmtId="1" fontId="0" fillId="0" borderId="8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2" xfId="0" applyNumberFormat="1" applyBorder="1"/>
    <xf numFmtId="0" fontId="2" fillId="0" borderId="17" xfId="0" applyFont="1" applyBorder="1"/>
    <xf numFmtId="14" fontId="0" fillId="0" borderId="0" xfId="0" applyNumberFormat="1" applyBorder="1"/>
    <xf numFmtId="0" fontId="0" fillId="0" borderId="15" xfId="0" applyBorder="1"/>
    <xf numFmtId="1" fontId="0" fillId="0" borderId="14" xfId="0" applyNumberFormat="1" applyBorder="1"/>
    <xf numFmtId="187" fontId="0" fillId="0" borderId="19" xfId="0" applyNumberFormat="1" applyBorder="1"/>
    <xf numFmtId="1" fontId="0" fillId="0" borderId="20" xfId="0" applyNumberFormat="1" applyBorder="1"/>
    <xf numFmtId="187" fontId="0" fillId="0" borderId="21" xfId="0" applyNumberFormat="1" applyBorder="1"/>
    <xf numFmtId="1" fontId="0" fillId="0" borderId="22" xfId="0" applyNumberFormat="1" applyBorder="1"/>
    <xf numFmtId="1" fontId="0" fillId="0" borderId="0" xfId="0" applyNumberFormat="1" applyBorder="1"/>
    <xf numFmtId="1" fontId="0" fillId="0" borderId="23" xfId="0" applyNumberFormat="1" applyBorder="1"/>
    <xf numFmtId="0" fontId="0" fillId="0" borderId="21" xfId="0" applyBorder="1"/>
    <xf numFmtId="0" fontId="0" fillId="0" borderId="23" xfId="0" applyBorder="1"/>
    <xf numFmtId="0" fontId="0" fillId="0" borderId="22" xfId="0" applyBorder="1"/>
    <xf numFmtId="14" fontId="0" fillId="0" borderId="16" xfId="0" applyNumberFormat="1" applyBorder="1"/>
    <xf numFmtId="14" fontId="0" fillId="0" borderId="17" xfId="0" applyNumberFormat="1" applyBorder="1"/>
    <xf numFmtId="14" fontId="0" fillId="0" borderId="18" xfId="0" applyNumberFormat="1" applyBorder="1"/>
    <xf numFmtId="187" fontId="0" fillId="0" borderId="23" xfId="0" applyNumberFormat="1" applyBorder="1"/>
    <xf numFmtId="0" fontId="1" fillId="0" borderId="1" xfId="0" applyFont="1" applyBorder="1"/>
    <xf numFmtId="0" fontId="0" fillId="0" borderId="6" xfId="0" applyBorder="1"/>
    <xf numFmtId="0" fontId="1" fillId="0" borderId="7" xfId="0" applyFont="1" applyBorder="1" applyAlignment="1">
      <alignment horizontal="left"/>
    </xf>
    <xf numFmtId="1" fontId="1" fillId="0" borderId="8" xfId="0" applyNumberFormat="1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1" fontId="1" fillId="0" borderId="11" xfId="0" applyNumberFormat="1" applyFont="1" applyBorder="1"/>
    <xf numFmtId="1" fontId="1" fillId="0" borderId="2" xfId="0" applyNumberFormat="1" applyFont="1" applyBorder="1"/>
    <xf numFmtId="0" fontId="1" fillId="0" borderId="7" xfId="0" applyFont="1" applyBorder="1"/>
    <xf numFmtId="14" fontId="0" fillId="0" borderId="4" xfId="0" applyNumberFormat="1" applyBorder="1"/>
    <xf numFmtId="0" fontId="3" fillId="0" borderId="24" xfId="0" applyFont="1" applyFill="1" applyBorder="1" applyAlignment="1">
      <alignment horizontal="left"/>
    </xf>
    <xf numFmtId="14" fontId="0" fillId="0" borderId="13" xfId="0" applyNumberFormat="1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0" fillId="0" borderId="11" xfId="0" applyBorder="1"/>
    <xf numFmtId="0" fontId="1" fillId="0" borderId="1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1" fontId="0" fillId="0" borderId="30" xfId="0" applyNumberFormat="1" applyBorder="1"/>
    <xf numFmtId="14" fontId="0" fillId="0" borderId="5" xfId="0" applyNumberFormat="1" applyBorder="1"/>
    <xf numFmtId="1" fontId="0" fillId="0" borderId="7" xfId="0" applyNumberFormat="1" applyBorder="1"/>
    <xf numFmtId="1" fontId="0" fillId="0" borderId="9" xfId="0" applyNumberForma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" fillId="0" borderId="10" xfId="0" applyFont="1" applyBorder="1"/>
    <xf numFmtId="187" fontId="2" fillId="0" borderId="1" xfId="0" applyNumberFormat="1" applyFont="1" applyBorder="1"/>
    <xf numFmtId="187" fontId="2" fillId="0" borderId="10" xfId="0" applyNumberFormat="1" applyFont="1" applyBorder="1"/>
    <xf numFmtId="1" fontId="2" fillId="0" borderId="1" xfId="0" applyNumberFormat="1" applyFont="1" applyBorder="1"/>
    <xf numFmtId="1" fontId="2" fillId="0" borderId="10" xfId="0" applyNumberFormat="1" applyFont="1" applyBorder="1"/>
    <xf numFmtId="0" fontId="2" fillId="0" borderId="34" xfId="0" applyFont="1" applyBorder="1"/>
    <xf numFmtId="0" fontId="0" fillId="0" borderId="27" xfId="0" applyBorder="1"/>
    <xf numFmtId="187" fontId="0" fillId="0" borderId="31" xfId="0" applyNumberFormat="1" applyBorder="1"/>
    <xf numFmtId="187" fontId="0" fillId="0" borderId="28" xfId="0" applyNumberFormat="1" applyBorder="1"/>
    <xf numFmtId="0" fontId="1" fillId="0" borderId="28" xfId="0" applyFont="1" applyBorder="1" applyAlignment="1">
      <alignment horizontal="left"/>
    </xf>
    <xf numFmtId="1" fontId="1" fillId="0" borderId="32" xfId="0" applyNumberFormat="1" applyFont="1" applyBorder="1"/>
    <xf numFmtId="1" fontId="1" fillId="0" borderId="30" xfId="0" applyNumberFormat="1" applyFont="1" applyBorder="1"/>
    <xf numFmtId="0" fontId="1" fillId="0" borderId="29" xfId="0" applyFont="1" applyFill="1" applyBorder="1"/>
    <xf numFmtId="0" fontId="1" fillId="0" borderId="1" xfId="0" applyFont="1" applyFill="1" applyBorder="1"/>
    <xf numFmtId="0" fontId="1" fillId="0" borderId="7" xfId="0" applyFont="1" applyFill="1" applyBorder="1"/>
    <xf numFmtId="0" fontId="1" fillId="0" borderId="10" xfId="0" applyFont="1" applyFill="1" applyBorder="1"/>
    <xf numFmtId="1" fontId="1" fillId="0" borderId="14" xfId="0" applyNumberFormat="1" applyFont="1" applyFill="1" applyBorder="1"/>
    <xf numFmtId="0" fontId="1" fillId="0" borderId="9" xfId="0" applyFont="1" applyFill="1" applyBorder="1"/>
    <xf numFmtId="0" fontId="1" fillId="0" borderId="8" xfId="0" applyFont="1" applyFill="1" applyBorder="1"/>
    <xf numFmtId="0" fontId="1" fillId="0" borderId="11" xfId="0" applyFont="1" applyFill="1" applyBorder="1"/>
    <xf numFmtId="1" fontId="0" fillId="0" borderId="32" xfId="0" applyNumberFormat="1" applyBorder="1"/>
    <xf numFmtId="187" fontId="0" fillId="0" borderId="4" xfId="0" applyNumberFormat="1" applyFont="1" applyBorder="1"/>
    <xf numFmtId="0" fontId="1" fillId="0" borderId="6" xfId="0" applyFont="1" applyFill="1" applyBorder="1"/>
    <xf numFmtId="187" fontId="0" fillId="0" borderId="7" xfId="0" applyNumberFormat="1" applyFont="1" applyBorder="1"/>
    <xf numFmtId="187" fontId="0" fillId="0" borderId="9" xfId="0" applyNumberFormat="1" applyFont="1" applyBorder="1"/>
    <xf numFmtId="187" fontId="0" fillId="0" borderId="38" xfId="0" applyNumberFormat="1" applyFont="1" applyBorder="1"/>
    <xf numFmtId="0" fontId="1" fillId="0" borderId="37" xfId="0" applyFont="1" applyFill="1" applyBorder="1"/>
    <xf numFmtId="1" fontId="0" fillId="0" borderId="8" xfId="0" applyNumberFormat="1" applyFont="1" applyBorder="1"/>
    <xf numFmtId="1" fontId="0" fillId="0" borderId="11" xfId="0" applyNumberFormat="1" applyFont="1" applyBorder="1"/>
    <xf numFmtId="1" fontId="0" fillId="0" borderId="6" xfId="0" applyNumberFormat="1" applyFont="1" applyBorder="1"/>
    <xf numFmtId="1" fontId="0" fillId="0" borderId="37" xfId="0" applyNumberFormat="1" applyFont="1" applyBorder="1"/>
    <xf numFmtId="0" fontId="2" fillId="0" borderId="39" xfId="0" applyFont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187" fontId="0" fillId="0" borderId="5" xfId="0" applyNumberFormat="1" applyBorder="1"/>
    <xf numFmtId="187" fontId="0" fillId="0" borderId="12" xfId="0" applyNumberFormat="1" applyBorder="1"/>
    <xf numFmtId="187" fontId="0" fillId="0" borderId="41" xfId="0" applyNumberFormat="1" applyBorder="1"/>
    <xf numFmtId="187" fontId="0" fillId="0" borderId="42" xfId="0" applyNumberFormat="1" applyBorder="1"/>
    <xf numFmtId="187" fontId="0" fillId="0" borderId="43" xfId="0" applyNumberFormat="1" applyBorder="1"/>
    <xf numFmtId="0" fontId="0" fillId="0" borderId="44" xfId="0" applyBorder="1"/>
    <xf numFmtId="187" fontId="2" fillId="0" borderId="5" xfId="0" applyNumberFormat="1" applyFont="1" applyBorder="1"/>
    <xf numFmtId="1" fontId="2" fillId="0" borderId="5" xfId="0" applyNumberFormat="1" applyFont="1" applyBorder="1"/>
    <xf numFmtId="0" fontId="2" fillId="0" borderId="0" xfId="0" applyFont="1" applyBorder="1"/>
    <xf numFmtId="0" fontId="0" fillId="0" borderId="28" xfId="0" applyBorder="1"/>
    <xf numFmtId="1" fontId="0" fillId="0" borderId="33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35" xfId="0" applyNumberFormat="1" applyBorder="1"/>
    <xf numFmtId="1" fontId="0" fillId="0" borderId="34" xfId="0" applyNumberFormat="1" applyFill="1" applyBorder="1"/>
    <xf numFmtId="1" fontId="0" fillId="0" borderId="45" xfId="0" applyNumberFormat="1" applyFill="1" applyBorder="1"/>
    <xf numFmtId="1" fontId="0" fillId="0" borderId="3" xfId="0" applyNumberFormat="1" applyBorder="1"/>
    <xf numFmtId="1" fontId="0" fillId="0" borderId="15" xfId="0" applyNumberFormat="1" applyBorder="1"/>
    <xf numFmtId="0" fontId="3" fillId="0" borderId="0" xfId="0" applyFont="1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2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8" xfId="0" applyFill="1" applyBorder="1"/>
    <xf numFmtId="0" fontId="0" fillId="0" borderId="3" xfId="0" applyFill="1" applyBorder="1"/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15" xfId="0" applyFont="1" applyFill="1" applyBorder="1"/>
    <xf numFmtId="14" fontId="0" fillId="0" borderId="0" xfId="0" applyNumberFormat="1" applyFill="1"/>
    <xf numFmtId="1" fontId="2" fillId="0" borderId="8" xfId="0" applyNumberFormat="1" applyFont="1" applyFill="1" applyBorder="1"/>
    <xf numFmtId="1" fontId="2" fillId="0" borderId="2" xfId="0" applyNumberFormat="1" applyFont="1" applyFill="1" applyBorder="1"/>
    <xf numFmtId="1" fontId="2" fillId="0" borderId="11" xfId="0" applyNumberFormat="1" applyFont="1" applyFill="1" applyBorder="1"/>
    <xf numFmtId="1" fontId="2" fillId="0" borderId="14" xfId="0" applyNumberFormat="1" applyFont="1" applyFill="1" applyBorder="1"/>
    <xf numFmtId="1" fontId="6" fillId="0" borderId="8" xfId="0" applyNumberFormat="1" applyFont="1" applyFill="1" applyBorder="1"/>
    <xf numFmtId="1" fontId="6" fillId="0" borderId="11" xfId="0" applyNumberFormat="1" applyFont="1" applyFill="1" applyBorder="1"/>
    <xf numFmtId="0" fontId="2" fillId="0" borderId="12" xfId="0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2" fillId="0" borderId="2" xfId="0" applyFont="1" applyFill="1" applyBorder="1"/>
    <xf numFmtId="0" fontId="2" fillId="0" borderId="8" xfId="0" applyFont="1" applyFill="1" applyBorder="1"/>
    <xf numFmtId="0" fontId="0" fillId="0" borderId="4" xfId="0" applyFont="1" applyFill="1" applyBorder="1"/>
    <xf numFmtId="0" fontId="0" fillId="0" borderId="1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13" xfId="0" applyFont="1" applyFill="1" applyBorder="1"/>
    <xf numFmtId="0" fontId="0" fillId="0" borderId="0" xfId="0" applyFont="1" applyFill="1"/>
    <xf numFmtId="0" fontId="0" fillId="0" borderId="7" xfId="0" applyFont="1" applyFill="1" applyBorder="1"/>
    <xf numFmtId="0" fontId="0" fillId="0" borderId="2" xfId="0" applyFont="1" applyFill="1" applyBorder="1"/>
    <xf numFmtId="0" fontId="0" fillId="0" borderId="1" xfId="0" applyFont="1" applyFill="1" applyBorder="1"/>
    <xf numFmtId="0" fontId="0" fillId="0" borderId="3" xfId="0" applyFont="1" applyFill="1" applyBorder="1"/>
    <xf numFmtId="187" fontId="0" fillId="0" borderId="7" xfId="0" applyNumberFormat="1" applyFont="1" applyFill="1" applyBorder="1"/>
    <xf numFmtId="187" fontId="0" fillId="0" borderId="1" xfId="0" applyNumberFormat="1" applyFont="1" applyFill="1" applyBorder="1"/>
    <xf numFmtId="1" fontId="0" fillId="0" borderId="1" xfId="0" applyNumberFormat="1" applyFont="1" applyFill="1" applyBorder="1"/>
    <xf numFmtId="187" fontId="0" fillId="0" borderId="3" xfId="0" applyNumberFormat="1" applyFont="1" applyFill="1" applyBorder="1"/>
    <xf numFmtId="0" fontId="0" fillId="0" borderId="9" xfId="0" applyFont="1" applyFill="1" applyBorder="1"/>
    <xf numFmtId="0" fontId="0" fillId="0" borderId="14" xfId="0" applyFont="1" applyFill="1" applyBorder="1"/>
    <xf numFmtId="187" fontId="0" fillId="0" borderId="9" xfId="0" applyNumberFormat="1" applyFont="1" applyFill="1" applyBorder="1"/>
    <xf numFmtId="187" fontId="0" fillId="0" borderId="10" xfId="0" applyNumberFormat="1" applyFont="1" applyFill="1" applyBorder="1"/>
    <xf numFmtId="1" fontId="0" fillId="0" borderId="10" xfId="0" applyNumberFormat="1" applyFont="1" applyFill="1" applyBorder="1"/>
    <xf numFmtId="187" fontId="0" fillId="0" borderId="15" xfId="0" applyNumberFormat="1" applyFont="1" applyFill="1" applyBorder="1"/>
    <xf numFmtId="14" fontId="0" fillId="0" borderId="0" xfId="0" applyNumberFormat="1" applyFont="1" applyFill="1"/>
    <xf numFmtId="0" fontId="0" fillId="0" borderId="17" xfId="0" applyFont="1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0" xfId="0" applyFill="1" applyBorder="1"/>
    <xf numFmtId="187" fontId="0" fillId="2" borderId="19" xfId="0" applyNumberFormat="1" applyFill="1" applyBorder="1"/>
    <xf numFmtId="1" fontId="0" fillId="2" borderId="20" xfId="0" applyNumberFormat="1" applyFill="1" applyBorder="1"/>
    <xf numFmtId="187" fontId="0" fillId="2" borderId="0" xfId="0" applyNumberFormat="1" applyFill="1" applyBorder="1"/>
    <xf numFmtId="1" fontId="0" fillId="2" borderId="0" xfId="0" applyNumberForma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E16" sqref="E16"/>
    </sheetView>
  </sheetViews>
  <sheetFormatPr defaultColWidth="9" defaultRowHeight="14.25" x14ac:dyDescent="0.2"/>
  <cols>
    <col min="1" max="1" width="11" style="1" bestFit="1" customWidth="1"/>
    <col min="2" max="2" width="7.25" style="1" customWidth="1"/>
    <col min="3" max="3" width="15.25" style="1" bestFit="1" customWidth="1"/>
    <col min="4" max="4" width="10.625" style="1" bestFit="1" customWidth="1"/>
    <col min="5" max="7" width="9" style="1"/>
    <col min="8" max="8" width="10.625" style="1" bestFit="1" customWidth="1"/>
    <col min="9" max="16384" width="9" style="1"/>
  </cols>
  <sheetData>
    <row r="1" spans="1:16" x14ac:dyDescent="0.2">
      <c r="A1" s="1" t="s">
        <v>18</v>
      </c>
      <c r="D1" s="1" t="s">
        <v>15</v>
      </c>
      <c r="H1" s="1" t="s">
        <v>19</v>
      </c>
      <c r="L1" s="1" t="s">
        <v>21</v>
      </c>
    </row>
    <row r="2" spans="1:16" ht="15" thickBot="1" x14ac:dyDescent="0.25">
      <c r="D2" s="1" t="s">
        <v>16</v>
      </c>
      <c r="E2" s="132" t="s">
        <v>18</v>
      </c>
      <c r="H2" s="1" t="s">
        <v>20</v>
      </c>
      <c r="I2" s="1" t="s">
        <v>18</v>
      </c>
      <c r="L2" s="1" t="s">
        <v>22</v>
      </c>
      <c r="M2" s="1" t="s">
        <v>18</v>
      </c>
    </row>
    <row r="3" spans="1:16" x14ac:dyDescent="0.2">
      <c r="A3" s="9"/>
      <c r="B3" s="10" t="s">
        <v>23</v>
      </c>
      <c r="C3" s="15" t="s">
        <v>17</v>
      </c>
      <c r="D3" s="25">
        <v>1</v>
      </c>
      <c r="E3" s="26">
        <v>2</v>
      </c>
      <c r="F3" s="26">
        <v>3</v>
      </c>
      <c r="G3" s="27" t="s">
        <v>24</v>
      </c>
      <c r="H3" s="28">
        <v>1</v>
      </c>
      <c r="I3" s="26">
        <v>2</v>
      </c>
      <c r="J3" s="26">
        <v>3</v>
      </c>
      <c r="K3" s="29" t="s">
        <v>25</v>
      </c>
      <c r="L3" s="30">
        <v>1</v>
      </c>
      <c r="M3" s="31">
        <v>2</v>
      </c>
      <c r="N3" s="31">
        <v>3</v>
      </c>
      <c r="O3" s="27" t="s">
        <v>26</v>
      </c>
    </row>
    <row r="4" spans="1:16" x14ac:dyDescent="0.2">
      <c r="A4" s="11" t="s">
        <v>12</v>
      </c>
      <c r="B4" s="5" t="s">
        <v>13</v>
      </c>
      <c r="C4" s="6" t="s">
        <v>14</v>
      </c>
      <c r="D4" s="19">
        <v>0.31759999999999999</v>
      </c>
      <c r="E4" s="3">
        <v>0.35070000000000001</v>
      </c>
      <c r="F4" s="3">
        <v>0.3473</v>
      </c>
      <c r="G4" s="21">
        <f t="shared" ref="G4:G6" si="0">AVERAGE(D4:F4)</f>
        <v>0.33853333333333335</v>
      </c>
      <c r="H4" s="8">
        <v>0.30016999999999999</v>
      </c>
      <c r="I4" s="3">
        <v>0.30317</v>
      </c>
      <c r="J4" s="3">
        <v>0.31097000000000002</v>
      </c>
      <c r="K4" s="22">
        <f t="shared" ref="K4:K6" si="1">AVERAGE(H4:J4)</f>
        <v>0.30476999999999999</v>
      </c>
      <c r="L4" s="19">
        <v>0.28854999999999997</v>
      </c>
      <c r="M4" s="3">
        <v>0.26824999999999999</v>
      </c>
      <c r="N4" s="3">
        <v>0.27765000000000001</v>
      </c>
      <c r="O4" s="21">
        <f t="shared" ref="O4:O6" si="2">AVERAGE(L4:N4)</f>
        <v>0.27814999999999995</v>
      </c>
    </row>
    <row r="5" spans="1:16" x14ac:dyDescent="0.2">
      <c r="A5" s="11" t="s">
        <v>8</v>
      </c>
      <c r="B5" s="5" t="s">
        <v>13</v>
      </c>
      <c r="C5" s="6" t="s">
        <v>14</v>
      </c>
      <c r="D5" s="19">
        <v>8.72E-2</v>
      </c>
      <c r="E5" s="3">
        <v>0.15570000000000001</v>
      </c>
      <c r="F5" s="3">
        <v>8.1000000000000003E-2</v>
      </c>
      <c r="G5" s="21">
        <f t="shared" si="0"/>
        <v>0.10796666666666667</v>
      </c>
      <c r="H5" s="8">
        <v>5.4670000000000003E-2</v>
      </c>
      <c r="I5" s="3">
        <v>5.987E-2</v>
      </c>
      <c r="J5" s="3">
        <v>5.8770000000000003E-2</v>
      </c>
      <c r="K5" s="22">
        <f t="shared" si="1"/>
        <v>5.7770000000000009E-2</v>
      </c>
      <c r="L5" s="19">
        <v>1.685E-2</v>
      </c>
      <c r="M5" s="3">
        <v>1.7749999999999998E-2</v>
      </c>
      <c r="N5" s="3">
        <v>2.8150000000000001E-2</v>
      </c>
      <c r="O5" s="21">
        <f t="shared" si="2"/>
        <v>2.0916666666666667E-2</v>
      </c>
    </row>
    <row r="6" spans="1:16" ht="15" thickBot="1" x14ac:dyDescent="0.25">
      <c r="A6" s="11" t="s">
        <v>7</v>
      </c>
      <c r="B6" s="14" t="s">
        <v>13</v>
      </c>
      <c r="C6" s="16" t="s">
        <v>14</v>
      </c>
      <c r="D6" s="20">
        <v>4.7800000000000002E-2</v>
      </c>
      <c r="E6" s="18"/>
      <c r="F6" s="18"/>
      <c r="G6" s="23">
        <f t="shared" si="0"/>
        <v>4.7800000000000002E-2</v>
      </c>
      <c r="H6" s="17">
        <v>1.8370000000000001E-2</v>
      </c>
      <c r="I6" s="18"/>
      <c r="J6" s="18"/>
      <c r="K6" s="24">
        <f t="shared" si="1"/>
        <v>1.8370000000000001E-2</v>
      </c>
      <c r="L6" s="20">
        <v>0</v>
      </c>
      <c r="M6" s="18"/>
      <c r="N6" s="18"/>
      <c r="O6" s="23">
        <f t="shared" si="2"/>
        <v>0</v>
      </c>
    </row>
    <row r="7" spans="1:16" x14ac:dyDescent="0.2">
      <c r="H7" s="4"/>
      <c r="I7" s="4"/>
      <c r="J7" s="4"/>
      <c r="L7" s="4"/>
      <c r="M7" s="4"/>
      <c r="N7" s="4"/>
    </row>
    <row r="8" spans="1:16" x14ac:dyDescent="0.2">
      <c r="A8" s="1" t="s">
        <v>30</v>
      </c>
      <c r="D8" s="1" t="s">
        <v>15</v>
      </c>
      <c r="H8" s="1" t="s">
        <v>19</v>
      </c>
      <c r="L8" s="1" t="s">
        <v>21</v>
      </c>
    </row>
    <row r="9" spans="1:16" ht="15" thickBot="1" x14ac:dyDescent="0.25">
      <c r="D9" s="1" t="s">
        <v>16</v>
      </c>
      <c r="E9" s="132"/>
      <c r="H9" s="1" t="s">
        <v>20</v>
      </c>
      <c r="L9" s="1" t="s">
        <v>22</v>
      </c>
    </row>
    <row r="10" spans="1:16" ht="15" thickBot="1" x14ac:dyDescent="0.25">
      <c r="A10" s="85"/>
      <c r="B10" s="86" t="s">
        <v>23</v>
      </c>
      <c r="C10" s="87" t="s">
        <v>17</v>
      </c>
      <c r="D10" s="134">
        <v>1</v>
      </c>
      <c r="E10" s="135">
        <v>2</v>
      </c>
      <c r="F10" s="135">
        <v>3</v>
      </c>
      <c r="G10" s="137" t="s">
        <v>24</v>
      </c>
      <c r="H10" s="134">
        <v>1</v>
      </c>
      <c r="I10" s="135">
        <v>2</v>
      </c>
      <c r="J10" s="135">
        <v>3</v>
      </c>
      <c r="K10" s="136" t="s">
        <v>25</v>
      </c>
      <c r="L10" s="139">
        <v>1</v>
      </c>
      <c r="M10" s="138">
        <v>2</v>
      </c>
      <c r="N10" s="138">
        <v>3</v>
      </c>
      <c r="O10" s="136" t="s">
        <v>26</v>
      </c>
      <c r="P10" s="1" t="s">
        <v>67</v>
      </c>
    </row>
    <row r="11" spans="1:16" x14ac:dyDescent="0.2">
      <c r="A11" s="133" t="s">
        <v>12</v>
      </c>
      <c r="B11" s="5" t="s">
        <v>13</v>
      </c>
      <c r="C11" s="6" t="s">
        <v>14</v>
      </c>
      <c r="D11" s="83">
        <f t="shared" ref="D11:F12" si="3">D4*100/$G$4</f>
        <v>93.81646317447813</v>
      </c>
      <c r="E11" s="34">
        <f t="shared" si="3"/>
        <v>103.5939346199291</v>
      </c>
      <c r="F11" s="34">
        <f t="shared" si="3"/>
        <v>102.58960220559274</v>
      </c>
      <c r="G11" s="44">
        <f t="shared" ref="G11:G13" si="4">AVERAGE(D11:F11)</f>
        <v>100</v>
      </c>
      <c r="H11" s="83">
        <f t="shared" ref="H11:J12" si="5">H4*100/$K$4</f>
        <v>98.490665091708507</v>
      </c>
      <c r="I11" s="34">
        <f t="shared" si="5"/>
        <v>99.475013944942091</v>
      </c>
      <c r="J11" s="34">
        <f t="shared" si="5"/>
        <v>102.03432096334942</v>
      </c>
      <c r="K11" s="41">
        <f>AVERAGE(H11:J11)</f>
        <v>100</v>
      </c>
      <c r="L11" s="140">
        <f t="shared" ref="L11:N12" si="6">L4*100/$O$4</f>
        <v>103.73898975373001</v>
      </c>
      <c r="M11" s="34">
        <f t="shared" si="6"/>
        <v>96.440769369045498</v>
      </c>
      <c r="N11" s="34">
        <f t="shared" si="6"/>
        <v>99.820240877224535</v>
      </c>
      <c r="O11" s="41">
        <f t="shared" ref="O11:O13" si="7">AVERAGE(L11:N11)</f>
        <v>100.00000000000001</v>
      </c>
      <c r="P11" s="53">
        <f>AVERAGE(G11,K11,O11)</f>
        <v>100</v>
      </c>
    </row>
    <row r="12" spans="1:16" x14ac:dyDescent="0.2">
      <c r="A12" s="11" t="s">
        <v>8</v>
      </c>
      <c r="B12" s="5" t="s">
        <v>13</v>
      </c>
      <c r="C12" s="6" t="s">
        <v>14</v>
      </c>
      <c r="D12" s="83">
        <f t="shared" si="3"/>
        <v>25.758172508861758</v>
      </c>
      <c r="E12" s="34">
        <f t="shared" si="3"/>
        <v>45.992516738873569</v>
      </c>
      <c r="F12" s="34">
        <f t="shared" si="3"/>
        <v>23.926742812130758</v>
      </c>
      <c r="G12" s="44">
        <f t="shared" si="4"/>
        <v>31.892477353288694</v>
      </c>
      <c r="H12" s="83">
        <f t="shared" si="5"/>
        <v>17.938117268760053</v>
      </c>
      <c r="I12" s="34">
        <f t="shared" si="5"/>
        <v>19.644321947698266</v>
      </c>
      <c r="J12" s="34">
        <f t="shared" si="5"/>
        <v>19.283394034845951</v>
      </c>
      <c r="K12" s="41">
        <f t="shared" ref="K12:K13" si="8">AVERAGE(H12:J12)</f>
        <v>18.955277750434757</v>
      </c>
      <c r="L12" s="140">
        <f t="shared" si="6"/>
        <v>6.0578824375337064</v>
      </c>
      <c r="M12" s="34">
        <f t="shared" si="6"/>
        <v>6.3814488585295708</v>
      </c>
      <c r="N12" s="34">
        <f t="shared" si="6"/>
        <v>10.120438612259573</v>
      </c>
      <c r="O12" s="41">
        <f t="shared" si="7"/>
        <v>7.5199233027742833</v>
      </c>
      <c r="P12" s="53">
        <f>AVERAGE(G12,K12,O12)</f>
        <v>19.455892802165909</v>
      </c>
    </row>
    <row r="13" spans="1:16" ht="15" thickBot="1" x14ac:dyDescent="0.25">
      <c r="A13" s="11" t="s">
        <v>7</v>
      </c>
      <c r="B13" s="14" t="s">
        <v>13</v>
      </c>
      <c r="C13" s="16" t="s">
        <v>14</v>
      </c>
      <c r="D13" s="84">
        <f>D6*100/$G$4</f>
        <v>14.119732178022844</v>
      </c>
      <c r="E13" s="42"/>
      <c r="F13" s="42"/>
      <c r="G13" s="48">
        <f t="shared" si="4"/>
        <v>14.119732178022844</v>
      </c>
      <c r="H13" s="84">
        <f>H6*100/$K$4</f>
        <v>6.027496144633659</v>
      </c>
      <c r="I13" s="42"/>
      <c r="J13" s="42"/>
      <c r="K13" s="43">
        <f t="shared" si="8"/>
        <v>6.027496144633659</v>
      </c>
      <c r="L13" s="141">
        <f>L6*100/$O$4</f>
        <v>0</v>
      </c>
      <c r="M13" s="42"/>
      <c r="N13" s="42"/>
      <c r="O13" s="43">
        <f t="shared" si="7"/>
        <v>0</v>
      </c>
      <c r="P13" s="53">
        <f t="shared" ref="P13" si="9">AVERAGE(G13,K13,O13)</f>
        <v>6.7157427742188345</v>
      </c>
    </row>
    <row r="14" spans="1:16" x14ac:dyDescent="0.2">
      <c r="H14" s="53"/>
      <c r="I14" s="53"/>
      <c r="J14" s="53"/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selection activeCell="Z6" sqref="Z6:Z9"/>
    </sheetView>
  </sheetViews>
  <sheetFormatPr defaultRowHeight="14.25" x14ac:dyDescent="0.2"/>
  <cols>
    <col min="1" max="1" width="15.75" bestFit="1" customWidth="1"/>
    <col min="2" max="2" width="16.75" customWidth="1"/>
    <col min="12" max="12" width="10.375" bestFit="1" customWidth="1"/>
  </cols>
  <sheetData>
    <row r="1" spans="1:26" x14ac:dyDescent="0.2">
      <c r="A1" s="35" t="s">
        <v>28</v>
      </c>
      <c r="B1" s="36" t="s">
        <v>29</v>
      </c>
      <c r="C1" s="35"/>
      <c r="D1" s="36"/>
      <c r="E1" s="45" t="s">
        <v>39</v>
      </c>
      <c r="F1" s="36"/>
      <c r="G1" s="36"/>
      <c r="H1" s="36"/>
      <c r="I1" s="36"/>
      <c r="J1" s="37"/>
      <c r="K1" s="45" t="s">
        <v>19</v>
      </c>
      <c r="L1" s="36"/>
      <c r="M1" s="36"/>
      <c r="N1" s="36"/>
      <c r="O1" s="36"/>
      <c r="P1" s="36"/>
      <c r="Q1" s="36"/>
      <c r="R1" s="36"/>
      <c r="S1" s="35"/>
      <c r="T1" s="45" t="s">
        <v>21</v>
      </c>
      <c r="U1" s="36"/>
      <c r="V1" s="36"/>
      <c r="W1" s="36"/>
      <c r="X1" s="36"/>
      <c r="Y1" s="36"/>
      <c r="Z1" s="37"/>
    </row>
    <row r="2" spans="1:26" x14ac:dyDescent="0.2">
      <c r="A2" s="38"/>
      <c r="B2" s="1"/>
      <c r="C2" s="38"/>
      <c r="D2" s="1"/>
      <c r="E2" s="1" t="s">
        <v>40</v>
      </c>
      <c r="F2" s="39" t="s">
        <v>38</v>
      </c>
      <c r="G2" s="1"/>
      <c r="H2" s="1"/>
      <c r="I2" s="1"/>
      <c r="J2" s="40"/>
      <c r="K2" s="1" t="s">
        <v>27</v>
      </c>
      <c r="L2" s="46">
        <v>43757</v>
      </c>
      <c r="M2" s="1"/>
      <c r="N2" s="1"/>
      <c r="O2" s="1"/>
      <c r="P2" s="1"/>
      <c r="Q2" s="1"/>
      <c r="R2" s="1"/>
      <c r="S2" s="38"/>
      <c r="T2" s="1" t="s">
        <v>27</v>
      </c>
      <c r="U2" s="1" t="s">
        <v>36</v>
      </c>
      <c r="V2" s="1"/>
      <c r="W2" s="1"/>
      <c r="X2" s="1"/>
      <c r="Y2" s="1"/>
      <c r="Z2" s="40"/>
    </row>
    <row r="3" spans="1:26" x14ac:dyDescent="0.2">
      <c r="A3" s="38"/>
      <c r="B3" s="1"/>
      <c r="C3" s="38"/>
      <c r="D3" s="1"/>
      <c r="E3" s="1"/>
      <c r="F3" s="1"/>
      <c r="G3" s="1"/>
      <c r="H3" s="1"/>
      <c r="I3" s="1"/>
      <c r="J3" s="40"/>
      <c r="K3" s="1"/>
      <c r="L3" s="1"/>
      <c r="M3" s="1"/>
      <c r="N3" s="1"/>
      <c r="O3" s="1"/>
      <c r="P3" s="1"/>
      <c r="Q3" s="1"/>
      <c r="R3" s="1"/>
      <c r="S3" s="38"/>
      <c r="T3" s="1"/>
      <c r="U3" s="1"/>
      <c r="V3" s="1"/>
      <c r="W3" s="1"/>
      <c r="X3" s="1"/>
      <c r="Y3" s="1"/>
      <c r="Z3" s="40"/>
    </row>
    <row r="4" spans="1:26" x14ac:dyDescent="0.2">
      <c r="A4" s="11"/>
      <c r="B4" s="6"/>
      <c r="C4" s="11"/>
      <c r="D4" s="5" t="s">
        <v>18</v>
      </c>
      <c r="E4" s="5"/>
      <c r="F4" s="5"/>
      <c r="G4" s="5"/>
      <c r="H4" s="5" t="s">
        <v>30</v>
      </c>
      <c r="I4" s="5"/>
      <c r="J4" s="12"/>
      <c r="K4" s="7"/>
      <c r="L4" s="5" t="s">
        <v>18</v>
      </c>
      <c r="M4" s="5"/>
      <c r="N4" s="5"/>
      <c r="O4" s="5"/>
      <c r="P4" s="5" t="s">
        <v>35</v>
      </c>
      <c r="Q4" s="5"/>
      <c r="R4" s="6"/>
      <c r="S4" s="11"/>
      <c r="T4" s="5" t="s">
        <v>18</v>
      </c>
      <c r="U4" s="5"/>
      <c r="V4" s="5"/>
      <c r="W4" s="5" t="s">
        <v>37</v>
      </c>
      <c r="X4" s="5"/>
      <c r="Y4" s="5"/>
      <c r="Z4" s="12"/>
    </row>
    <row r="5" spans="1:26" x14ac:dyDescent="0.2">
      <c r="A5" s="11" t="s">
        <v>31</v>
      </c>
      <c r="B5" s="6" t="s">
        <v>32</v>
      </c>
      <c r="C5" s="11">
        <v>1</v>
      </c>
      <c r="D5" s="5">
        <v>2</v>
      </c>
      <c r="E5" s="5">
        <v>3</v>
      </c>
      <c r="F5" s="5" t="s">
        <v>33</v>
      </c>
      <c r="G5" s="5">
        <v>1</v>
      </c>
      <c r="H5" s="5">
        <v>2</v>
      </c>
      <c r="I5" s="5">
        <v>3</v>
      </c>
      <c r="J5" s="12" t="s">
        <v>33</v>
      </c>
      <c r="K5" s="7">
        <v>1</v>
      </c>
      <c r="L5" s="5">
        <v>2</v>
      </c>
      <c r="M5" s="5">
        <v>3</v>
      </c>
      <c r="N5" s="5" t="s">
        <v>33</v>
      </c>
      <c r="O5" s="5">
        <v>1</v>
      </c>
      <c r="P5" s="5">
        <v>2</v>
      </c>
      <c r="Q5" s="5">
        <v>3</v>
      </c>
      <c r="R5" s="6" t="s">
        <v>33</v>
      </c>
      <c r="S5" s="11">
        <v>1</v>
      </c>
      <c r="T5" s="5">
        <v>2</v>
      </c>
      <c r="U5" s="5">
        <v>3</v>
      </c>
      <c r="V5" s="5" t="s">
        <v>33</v>
      </c>
      <c r="W5" s="5">
        <v>1</v>
      </c>
      <c r="X5" s="5">
        <v>2</v>
      </c>
      <c r="Y5" s="5">
        <v>3</v>
      </c>
      <c r="Z5" s="12" t="s">
        <v>33</v>
      </c>
    </row>
    <row r="6" spans="1:26" x14ac:dyDescent="0.2">
      <c r="A6" s="11">
        <v>0</v>
      </c>
      <c r="B6" s="6">
        <v>0</v>
      </c>
      <c r="C6" s="19">
        <v>0.36026666666666701</v>
      </c>
      <c r="D6" s="3">
        <v>0.32786666666666697</v>
      </c>
      <c r="E6" s="3">
        <v>0.32716666666666699</v>
      </c>
      <c r="F6" s="3">
        <v>0.33843333333333364</v>
      </c>
      <c r="G6" s="34">
        <v>106.45129518368955</v>
      </c>
      <c r="H6" s="34">
        <v>96.877770117206737</v>
      </c>
      <c r="I6" s="34">
        <v>96.670934699103711</v>
      </c>
      <c r="J6" s="41">
        <v>100</v>
      </c>
      <c r="K6" s="7">
        <v>0.34110000000000001</v>
      </c>
      <c r="L6" s="5">
        <v>0.31569999999999998</v>
      </c>
      <c r="M6" s="5">
        <v>0.32940000000000003</v>
      </c>
      <c r="N6" s="3">
        <v>0.32873333333333338</v>
      </c>
      <c r="O6" s="34">
        <v>103.76191441898193</v>
      </c>
      <c r="P6" s="34">
        <v>96.035286960048651</v>
      </c>
      <c r="Q6" s="34">
        <v>100.20279862096938</v>
      </c>
      <c r="R6" s="44">
        <v>99.999999999999986</v>
      </c>
      <c r="S6" s="11">
        <v>0.33250000000000002</v>
      </c>
      <c r="T6" s="5">
        <v>0.32540000000000002</v>
      </c>
      <c r="U6" s="5">
        <v>0.32550000000000001</v>
      </c>
      <c r="V6" s="5">
        <v>0.32780000000000004</v>
      </c>
      <c r="W6" s="34">
        <v>101.43380109823062</v>
      </c>
      <c r="X6" s="34">
        <v>99.267846247712001</v>
      </c>
      <c r="Y6" s="34">
        <v>99.298352654057354</v>
      </c>
      <c r="Z6" s="41">
        <v>99.999999999999986</v>
      </c>
    </row>
    <row r="7" spans="1:26" x14ac:dyDescent="0.2">
      <c r="A7" s="11">
        <v>10</v>
      </c>
      <c r="B7" s="6">
        <v>0</v>
      </c>
      <c r="C7" s="19">
        <v>3.3166666666666698E-2</v>
      </c>
      <c r="D7" s="3">
        <v>3.2666666666666698E-2</v>
      </c>
      <c r="E7" s="3">
        <v>3.8666666666666703E-2</v>
      </c>
      <c r="F7" s="3">
        <v>3.4833333333333362E-2</v>
      </c>
      <c r="G7" s="34">
        <v>9.8000590958337455</v>
      </c>
      <c r="H7" s="34">
        <v>9.6523195114744418</v>
      </c>
      <c r="I7" s="34">
        <v>11.425194523786073</v>
      </c>
      <c r="J7" s="41">
        <v>10.29252437703142</v>
      </c>
      <c r="K7" s="7">
        <v>0.1008</v>
      </c>
      <c r="L7" s="5">
        <v>4.6899999999999997E-2</v>
      </c>
      <c r="M7" s="5">
        <v>4.2500000000000003E-2</v>
      </c>
      <c r="N7" s="3">
        <v>6.3399999999999998E-2</v>
      </c>
      <c r="O7" s="34">
        <v>30.663151490569859</v>
      </c>
      <c r="P7" s="34">
        <v>14.266882985195696</v>
      </c>
      <c r="Q7" s="34">
        <v>12.928412086797808</v>
      </c>
      <c r="R7" s="44">
        <v>19.286148854187786</v>
      </c>
      <c r="S7" s="11">
        <v>6.7799999999999999E-2</v>
      </c>
      <c r="T7" s="5">
        <v>7.1199999999999999E-2</v>
      </c>
      <c r="U7" s="5">
        <v>8.8800000000000004E-2</v>
      </c>
      <c r="V7" s="5"/>
      <c r="W7" s="34">
        <v>20.683343502135447</v>
      </c>
      <c r="X7" s="34">
        <v>21.720561317876751</v>
      </c>
      <c r="Y7" s="34">
        <v>27.089688834655277</v>
      </c>
      <c r="Z7" s="41">
        <v>23.164531218222493</v>
      </c>
    </row>
    <row r="8" spans="1:26" x14ac:dyDescent="0.2">
      <c r="A8" s="11">
        <v>0</v>
      </c>
      <c r="B8" s="6">
        <v>50</v>
      </c>
      <c r="C8" s="19">
        <v>0.33626666666666699</v>
      </c>
      <c r="D8" s="3">
        <v>0.26706666666666701</v>
      </c>
      <c r="E8" s="3">
        <v>0.25626666666666698</v>
      </c>
      <c r="F8" s="3">
        <v>0.28653333333333364</v>
      </c>
      <c r="G8" s="34">
        <v>99.359795134443033</v>
      </c>
      <c r="H8" s="34">
        <v>78.912636659115563</v>
      </c>
      <c r="I8" s="34">
        <v>75.721461636954615</v>
      </c>
      <c r="J8" s="41">
        <v>84.664631143504408</v>
      </c>
      <c r="K8" s="7">
        <v>0.32169999999999999</v>
      </c>
      <c r="L8" s="5">
        <v>0.24690000000000001</v>
      </c>
      <c r="M8" s="5">
        <v>0.2437</v>
      </c>
      <c r="N8" s="3">
        <v>0.27076666666666666</v>
      </c>
      <c r="O8" s="34">
        <v>97.860474548773055</v>
      </c>
      <c r="P8" s="34">
        <v>75.106469276008923</v>
      </c>
      <c r="Q8" s="34">
        <v>74.133035895355903</v>
      </c>
      <c r="R8" s="44">
        <v>82.366659906712627</v>
      </c>
      <c r="S8" s="11">
        <v>0.31709999999999999</v>
      </c>
      <c r="T8" s="5">
        <v>0.24709999999999999</v>
      </c>
      <c r="U8" s="5">
        <v>0.2762</v>
      </c>
      <c r="V8" s="5"/>
      <c r="W8" s="34">
        <v>96.735814521049406</v>
      </c>
      <c r="X8" s="34">
        <v>75.381330079316641</v>
      </c>
      <c r="Y8" s="34">
        <v>84.25869432580842</v>
      </c>
      <c r="Z8" s="41">
        <v>85.458612975391475</v>
      </c>
    </row>
    <row r="9" spans="1:26" ht="15" thickBot="1" x14ac:dyDescent="0.25">
      <c r="A9" s="13">
        <v>10</v>
      </c>
      <c r="B9" s="16">
        <v>50</v>
      </c>
      <c r="C9" s="20">
        <v>0.41116666666666701</v>
      </c>
      <c r="D9" s="18">
        <v>0.27576666666666699</v>
      </c>
      <c r="E9" s="18">
        <v>0.290866666666667</v>
      </c>
      <c r="F9" s="18">
        <v>0.32593333333333369</v>
      </c>
      <c r="G9" s="42">
        <v>121.49118487146656</v>
      </c>
      <c r="H9" s="42">
        <v>81.483305426967419</v>
      </c>
      <c r="I9" s="42">
        <v>85.945040874618357</v>
      </c>
      <c r="J9" s="43">
        <v>96.306510391017454</v>
      </c>
      <c r="K9" s="47">
        <v>0.32369999999999999</v>
      </c>
      <c r="L9" s="14">
        <v>0.25259999999999999</v>
      </c>
      <c r="M9" s="14">
        <v>0.26690000000000003</v>
      </c>
      <c r="N9" s="18">
        <v>0.28106666666666669</v>
      </c>
      <c r="O9" s="42">
        <v>98.468870411681181</v>
      </c>
      <c r="P9" s="42">
        <v>76.840397485297089</v>
      </c>
      <c r="Q9" s="42">
        <v>81.190427905090232</v>
      </c>
      <c r="R9" s="48">
        <v>85.499898600689505</v>
      </c>
      <c r="S9" s="13">
        <v>0.2878</v>
      </c>
      <c r="T9" s="14">
        <v>0.22520000000000001</v>
      </c>
      <c r="U9" s="14">
        <v>0.2455</v>
      </c>
      <c r="V9" s="14"/>
      <c r="W9" s="42">
        <v>87.797437461866991</v>
      </c>
      <c r="X9" s="42">
        <v>68.70042708968883</v>
      </c>
      <c r="Y9" s="42">
        <v>74.893227577791336</v>
      </c>
      <c r="Z9" s="43">
        <v>77.130364043115719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C14" sqref="C14"/>
    </sheetView>
  </sheetViews>
  <sheetFormatPr defaultRowHeight="14.25" x14ac:dyDescent="0.2"/>
  <cols>
    <col min="1" max="1" width="21.375" bestFit="1" customWidth="1"/>
    <col min="2" max="2" width="11.625" customWidth="1"/>
    <col min="3" max="3" width="15.5" customWidth="1"/>
    <col min="4" max="4" width="16.875" bestFit="1" customWidth="1"/>
    <col min="5" max="5" width="15.875" bestFit="1" customWidth="1"/>
    <col min="6" max="8" width="9.375" bestFit="1" customWidth="1"/>
    <col min="9" max="9" width="15.5" customWidth="1"/>
    <col min="10" max="10" width="9.375" bestFit="1" customWidth="1"/>
    <col min="11" max="11" width="9.625" bestFit="1" customWidth="1"/>
    <col min="12" max="12" width="9.375" bestFit="1" customWidth="1"/>
    <col min="13" max="13" width="10.5" bestFit="1" customWidth="1"/>
    <col min="17" max="17" width="9.375" bestFit="1" customWidth="1"/>
    <col min="23" max="23" width="9.375" bestFit="1" customWidth="1"/>
  </cols>
  <sheetData>
    <row r="1" spans="1:12" x14ac:dyDescent="0.2">
      <c r="A1" t="s">
        <v>61</v>
      </c>
      <c r="B1" s="78" t="s">
        <v>10</v>
      </c>
      <c r="C1" s="78" t="s">
        <v>9</v>
      </c>
      <c r="D1" s="78" t="s">
        <v>11</v>
      </c>
    </row>
    <row r="2" spans="1:12" x14ac:dyDescent="0.2">
      <c r="B2" s="62"/>
      <c r="C2" s="62">
        <v>100</v>
      </c>
      <c r="D2" s="62">
        <v>3</v>
      </c>
    </row>
    <row r="3" spans="1:12" x14ac:dyDescent="0.2">
      <c r="B3" s="62"/>
      <c r="C3" s="62">
        <v>100</v>
      </c>
      <c r="D3" s="62">
        <v>2</v>
      </c>
    </row>
    <row r="4" spans="1:12" x14ac:dyDescent="0.2">
      <c r="B4" s="62">
        <v>1</v>
      </c>
      <c r="C4" s="62">
        <v>100</v>
      </c>
      <c r="D4" s="62">
        <v>2</v>
      </c>
    </row>
    <row r="5" spans="1:12" x14ac:dyDescent="0.2">
      <c r="B5" s="62">
        <v>2</v>
      </c>
      <c r="C5" s="62">
        <v>100</v>
      </c>
      <c r="D5" s="62"/>
    </row>
    <row r="6" spans="1:12" x14ac:dyDescent="0.2">
      <c r="B6" s="5">
        <v>2</v>
      </c>
      <c r="C6" s="143">
        <v>100</v>
      </c>
      <c r="D6" s="5"/>
    </row>
    <row r="7" spans="1:12" x14ac:dyDescent="0.2">
      <c r="C7" s="142"/>
    </row>
    <row r="9" spans="1:12" ht="15" thickBot="1" x14ac:dyDescent="0.25">
      <c r="B9" t="s">
        <v>41</v>
      </c>
      <c r="D9" s="32">
        <v>43579</v>
      </c>
      <c r="F9" s="32">
        <v>43580</v>
      </c>
      <c r="H9" s="32">
        <v>43581</v>
      </c>
      <c r="J9" s="32">
        <v>43584</v>
      </c>
      <c r="L9" s="32">
        <v>43585</v>
      </c>
    </row>
    <row r="10" spans="1:12" x14ac:dyDescent="0.2">
      <c r="B10" t="s">
        <v>48</v>
      </c>
      <c r="C10" s="35"/>
      <c r="D10" s="37">
        <v>1</v>
      </c>
      <c r="E10" s="35"/>
      <c r="F10" s="37">
        <v>2</v>
      </c>
      <c r="G10" s="35"/>
      <c r="H10" s="36">
        <v>3</v>
      </c>
      <c r="I10" s="35"/>
      <c r="J10" s="36">
        <v>4</v>
      </c>
      <c r="K10" s="35"/>
      <c r="L10" s="37">
        <v>5</v>
      </c>
    </row>
    <row r="11" spans="1:12" x14ac:dyDescent="0.2">
      <c r="C11" s="38" t="s">
        <v>83</v>
      </c>
      <c r="D11" s="40" t="s">
        <v>46</v>
      </c>
      <c r="E11" s="38" t="s">
        <v>84</v>
      </c>
      <c r="F11" s="40" t="s">
        <v>46</v>
      </c>
      <c r="G11" s="38" t="s">
        <v>83</v>
      </c>
      <c r="H11" s="1" t="s">
        <v>46</v>
      </c>
      <c r="I11" s="38" t="s">
        <v>83</v>
      </c>
      <c r="J11" s="1" t="s">
        <v>46</v>
      </c>
      <c r="K11" s="38" t="s">
        <v>45</v>
      </c>
      <c r="L11" s="40" t="s">
        <v>46</v>
      </c>
    </row>
    <row r="12" spans="1:12" x14ac:dyDescent="0.2">
      <c r="B12" t="s">
        <v>10</v>
      </c>
      <c r="C12" s="38"/>
      <c r="D12" s="40"/>
      <c r="E12" s="38"/>
      <c r="F12" s="40"/>
      <c r="G12" s="2">
        <v>7.7315999999999995E-4</v>
      </c>
      <c r="H12" s="33">
        <v>1.2580503441430593</v>
      </c>
      <c r="I12" s="49">
        <v>2.7520000000000001E-3</v>
      </c>
      <c r="J12" s="53">
        <v>2.132341546567488</v>
      </c>
      <c r="K12" s="49">
        <v>2.1072E-3</v>
      </c>
      <c r="L12" s="50">
        <v>1.7921415206667801</v>
      </c>
    </row>
    <row r="13" spans="1:12" x14ac:dyDescent="0.2">
      <c r="B13" t="s">
        <v>47</v>
      </c>
      <c r="C13" s="200">
        <v>8.1622E-2</v>
      </c>
      <c r="D13" s="201">
        <v>100</v>
      </c>
      <c r="E13" s="200">
        <v>7.5458999999999998E-2</v>
      </c>
      <c r="F13" s="201">
        <v>100</v>
      </c>
      <c r="G13" s="200">
        <v>6.1456999999999998E-2</v>
      </c>
      <c r="H13" s="203">
        <v>100</v>
      </c>
      <c r="I13" s="200">
        <v>0.12906000000000001</v>
      </c>
      <c r="J13" s="203">
        <v>100</v>
      </c>
      <c r="K13" s="200">
        <v>0.11758</v>
      </c>
      <c r="L13" s="201">
        <v>100</v>
      </c>
    </row>
    <row r="14" spans="1:12" ht="15" thickBot="1" x14ac:dyDescent="0.25">
      <c r="B14" t="s">
        <v>7</v>
      </c>
      <c r="C14" s="51">
        <v>2.2512999999999999E-3</v>
      </c>
      <c r="D14" s="52">
        <v>2.7582024454191272</v>
      </c>
      <c r="E14" s="51">
        <v>1.8144999999999999E-3</v>
      </c>
      <c r="F14" s="52">
        <v>2.4046170768231754</v>
      </c>
      <c r="G14" s="51">
        <v>1.3634000000000001E-3</v>
      </c>
      <c r="H14" s="54">
        <v>2.2184616886603643</v>
      </c>
      <c r="I14" s="55"/>
      <c r="J14" s="56"/>
      <c r="K14" s="55"/>
      <c r="L14" s="57"/>
    </row>
    <row r="23" spans="10:10" x14ac:dyDescent="0.2">
      <c r="J23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zoomScale="80" zoomScaleNormal="80" workbookViewId="0">
      <selection activeCell="U25" sqref="U25"/>
    </sheetView>
  </sheetViews>
  <sheetFormatPr defaultRowHeight="14.25" x14ac:dyDescent="0.2"/>
  <cols>
    <col min="1" max="1" width="15.75" style="144" bestFit="1" customWidth="1"/>
    <col min="2" max="2" width="18" style="144" customWidth="1"/>
    <col min="3" max="3" width="9" style="144"/>
    <col min="4" max="4" width="10.25" style="144" bestFit="1" customWidth="1"/>
    <col min="5" max="5" width="10.375" style="144" bestFit="1" customWidth="1"/>
    <col min="6" max="6" width="9" style="144"/>
    <col min="7" max="7" width="10.375" style="144" bestFit="1" customWidth="1"/>
    <col min="8" max="9" width="9" style="144"/>
    <col min="10" max="10" width="15.5" style="144" bestFit="1" customWidth="1"/>
    <col min="11" max="13" width="11.375" style="144" bestFit="1" customWidth="1"/>
    <col min="14" max="20" width="9" style="144"/>
    <col min="21" max="21" width="11.375" style="144" bestFit="1" customWidth="1"/>
    <col min="22" max="28" width="9" style="144"/>
    <col min="29" max="29" width="11.375" style="144" bestFit="1" customWidth="1"/>
    <col min="30" max="16384" width="9" style="144"/>
  </cols>
  <sheetData>
    <row r="1" spans="1:34" x14ac:dyDescent="0.2">
      <c r="A1" s="144" t="s">
        <v>28</v>
      </c>
      <c r="B1" s="144" t="s">
        <v>74</v>
      </c>
    </row>
    <row r="3" spans="1:34" ht="15" thickBot="1" x14ac:dyDescent="0.25">
      <c r="D3" s="144" t="s">
        <v>39</v>
      </c>
      <c r="E3" s="163"/>
      <c r="L3" s="144" t="s">
        <v>19</v>
      </c>
      <c r="M3" s="163"/>
      <c r="T3" s="144" t="s">
        <v>21</v>
      </c>
      <c r="U3" s="163"/>
      <c r="AB3" s="144" t="s">
        <v>81</v>
      </c>
      <c r="AC3" s="163"/>
    </row>
    <row r="4" spans="1:34" s="180" customFormat="1" x14ac:dyDescent="0.2">
      <c r="A4" s="175" t="s">
        <v>82</v>
      </c>
      <c r="B4" s="176"/>
      <c r="C4" s="175"/>
      <c r="D4" s="177" t="s">
        <v>18</v>
      </c>
      <c r="E4" s="177"/>
      <c r="F4" s="177"/>
      <c r="G4" s="177"/>
      <c r="H4" s="177" t="s">
        <v>70</v>
      </c>
      <c r="I4" s="177"/>
      <c r="J4" s="178"/>
      <c r="K4" s="179"/>
      <c r="L4" s="177" t="s">
        <v>18</v>
      </c>
      <c r="M4" s="177"/>
      <c r="N4" s="177"/>
      <c r="O4" s="177"/>
      <c r="P4" s="177" t="s">
        <v>70</v>
      </c>
      <c r="Q4" s="177"/>
      <c r="R4" s="176"/>
      <c r="S4" s="175"/>
      <c r="T4" s="177" t="s">
        <v>18</v>
      </c>
      <c r="U4" s="177"/>
      <c r="V4" s="177"/>
      <c r="W4" s="177"/>
      <c r="X4" s="177" t="s">
        <v>70</v>
      </c>
      <c r="Y4" s="177"/>
      <c r="Z4" s="178"/>
      <c r="AA4" s="179"/>
      <c r="AB4" s="177" t="s">
        <v>18</v>
      </c>
      <c r="AC4" s="177"/>
      <c r="AD4" s="177"/>
      <c r="AE4" s="177"/>
      <c r="AF4" s="177" t="s">
        <v>70</v>
      </c>
      <c r="AG4" s="177"/>
      <c r="AH4" s="178"/>
    </row>
    <row r="5" spans="1:34" s="180" customFormat="1" x14ac:dyDescent="0.2">
      <c r="A5" s="181" t="s">
        <v>75</v>
      </c>
      <c r="B5" s="182" t="s">
        <v>76</v>
      </c>
      <c r="C5" s="181">
        <v>1</v>
      </c>
      <c r="D5" s="183">
        <v>2</v>
      </c>
      <c r="E5" s="183">
        <v>3</v>
      </c>
      <c r="F5" s="183" t="s">
        <v>77</v>
      </c>
      <c r="G5" s="183">
        <v>1</v>
      </c>
      <c r="H5" s="183">
        <v>2</v>
      </c>
      <c r="I5" s="183">
        <v>3</v>
      </c>
      <c r="J5" s="174" t="s">
        <v>77</v>
      </c>
      <c r="K5" s="184">
        <v>1</v>
      </c>
      <c r="L5" s="183">
        <v>2</v>
      </c>
      <c r="M5" s="183">
        <v>3</v>
      </c>
      <c r="N5" s="183" t="s">
        <v>77</v>
      </c>
      <c r="O5" s="183">
        <v>1</v>
      </c>
      <c r="P5" s="183">
        <v>2</v>
      </c>
      <c r="Q5" s="183">
        <v>3</v>
      </c>
      <c r="R5" s="173" t="s">
        <v>77</v>
      </c>
      <c r="S5" s="181">
        <v>1</v>
      </c>
      <c r="T5" s="183">
        <v>2</v>
      </c>
      <c r="U5" s="183">
        <v>3</v>
      </c>
      <c r="V5" s="183" t="s">
        <v>77</v>
      </c>
      <c r="W5" s="183">
        <v>1</v>
      </c>
      <c r="X5" s="183">
        <v>2</v>
      </c>
      <c r="Y5" s="183">
        <v>3</v>
      </c>
      <c r="Z5" s="174" t="s">
        <v>77</v>
      </c>
      <c r="AA5" s="184">
        <v>1</v>
      </c>
      <c r="AB5" s="183">
        <v>2</v>
      </c>
      <c r="AC5" s="183">
        <v>3</v>
      </c>
      <c r="AD5" s="183" t="s">
        <v>77</v>
      </c>
      <c r="AE5" s="183">
        <v>1</v>
      </c>
      <c r="AF5" s="183">
        <v>2</v>
      </c>
      <c r="AG5" s="183">
        <v>3</v>
      </c>
      <c r="AH5" s="174" t="s">
        <v>77</v>
      </c>
    </row>
    <row r="6" spans="1:34" s="180" customFormat="1" x14ac:dyDescent="0.2">
      <c r="A6" s="181">
        <v>0</v>
      </c>
      <c r="B6" s="182">
        <v>0</v>
      </c>
      <c r="C6" s="185">
        <v>0.120595436189198</v>
      </c>
      <c r="D6" s="186">
        <v>0.14682170371117501</v>
      </c>
      <c r="E6" s="186">
        <v>0.11984564780905201</v>
      </c>
      <c r="F6" s="186">
        <v>0.12908759590314167</v>
      </c>
      <c r="G6" s="187">
        <v>93.421397575398657</v>
      </c>
      <c r="H6" s="187">
        <v>113.73804174131476</v>
      </c>
      <c r="I6" s="187">
        <v>92.840560683286583</v>
      </c>
      <c r="J6" s="164">
        <v>100</v>
      </c>
      <c r="K6" s="188">
        <v>0.161107428315206</v>
      </c>
      <c r="L6" s="186">
        <v>0.122431063694267</v>
      </c>
      <c r="M6" s="186">
        <v>0.12915459138156399</v>
      </c>
      <c r="N6" s="186">
        <v>0.13756436113034567</v>
      </c>
      <c r="O6" s="187">
        <v>117.11421983965214</v>
      </c>
      <c r="P6" s="187">
        <v>88.999114805803885</v>
      </c>
      <c r="Q6" s="187">
        <v>93.88666535454395</v>
      </c>
      <c r="R6" s="165">
        <v>99.999999999999986</v>
      </c>
      <c r="S6" s="185">
        <v>0.15276937293729401</v>
      </c>
      <c r="T6" s="186">
        <v>0.153073558558559</v>
      </c>
      <c r="U6" s="186">
        <v>0.12441548125633201</v>
      </c>
      <c r="V6" s="186">
        <v>0.14341947091739501</v>
      </c>
      <c r="W6" s="187">
        <v>106.51926963618784</v>
      </c>
      <c r="X6" s="187">
        <v>106.73136470202462</v>
      </c>
      <c r="Y6" s="187">
        <v>86.749365661787522</v>
      </c>
      <c r="Z6" s="164">
        <v>100</v>
      </c>
      <c r="AA6" s="188">
        <v>0.133712922596286</v>
      </c>
      <c r="AB6" s="186">
        <v>0.135525984498715</v>
      </c>
      <c r="AC6" s="186">
        <v>0.123668895115309</v>
      </c>
      <c r="AD6" s="186">
        <v>0.13096926740343665</v>
      </c>
      <c r="AE6" s="187">
        <v>102.09488473688856</v>
      </c>
      <c r="AF6" s="187">
        <v>103.47922622277628</v>
      </c>
      <c r="AG6" s="187">
        <v>94.425889040335207</v>
      </c>
      <c r="AH6" s="164">
        <v>100.00000000000001</v>
      </c>
    </row>
    <row r="7" spans="1:34" s="180" customFormat="1" x14ac:dyDescent="0.2">
      <c r="A7" s="181">
        <v>0</v>
      </c>
      <c r="B7" s="182">
        <v>10</v>
      </c>
      <c r="C7" s="185">
        <v>0.121732112278398</v>
      </c>
      <c r="D7" s="186">
        <v>0.12946347440983599</v>
      </c>
      <c r="E7" s="186">
        <v>0.123833636900164</v>
      </c>
      <c r="F7" s="186">
        <v>0.12500974119613265</v>
      </c>
      <c r="G7" s="187">
        <v>94.301943906165306</v>
      </c>
      <c r="H7" s="187">
        <v>100.29118096441765</v>
      </c>
      <c r="I7" s="187">
        <v>95.92992729764687</v>
      </c>
      <c r="J7" s="164">
        <v>96.841017389409942</v>
      </c>
      <c r="K7" s="188">
        <v>0.13113978687765801</v>
      </c>
      <c r="L7" s="186">
        <v>0.100057100731304</v>
      </c>
      <c r="M7" s="186">
        <v>0.114994656528144</v>
      </c>
      <c r="N7" s="186">
        <v>0.11539718137903533</v>
      </c>
      <c r="O7" s="187">
        <v>95.329768408112457</v>
      </c>
      <c r="P7" s="187">
        <v>72.734754778890292</v>
      </c>
      <c r="Q7" s="187">
        <v>83.593349020960233</v>
      </c>
      <c r="R7" s="165">
        <v>83.885957402654327</v>
      </c>
      <c r="S7" s="185">
        <v>0.138311985815603</v>
      </c>
      <c r="T7" s="186">
        <v>0.11681029204431</v>
      </c>
      <c r="U7" s="186">
        <v>0.13351748633879801</v>
      </c>
      <c r="V7" s="186">
        <v>0.12954658806623701</v>
      </c>
      <c r="W7" s="187">
        <v>96.438778452380603</v>
      </c>
      <c r="X7" s="187">
        <v>81.446606445500663</v>
      </c>
      <c r="Y7" s="187">
        <v>93.095787820678666</v>
      </c>
      <c r="Z7" s="164">
        <v>90.32705757285332</v>
      </c>
      <c r="AA7" s="188">
        <v>0.12796607619509801</v>
      </c>
      <c r="AB7" s="186">
        <v>0.120290907925867</v>
      </c>
      <c r="AC7" s="186">
        <v>0.12617240098142299</v>
      </c>
      <c r="AD7" s="186">
        <v>0.12480979503412933</v>
      </c>
      <c r="AE7" s="187">
        <v>97.706949677676945</v>
      </c>
      <c r="AF7" s="187">
        <v>91.846667779948632</v>
      </c>
      <c r="AG7" s="187">
        <v>96.337410663497536</v>
      </c>
      <c r="AH7" s="164">
        <v>95.297009373707695</v>
      </c>
    </row>
    <row r="8" spans="1:34" s="180" customFormat="1" x14ac:dyDescent="0.2">
      <c r="A8" s="181">
        <v>1</v>
      </c>
      <c r="B8" s="182">
        <v>0</v>
      </c>
      <c r="C8" s="185">
        <v>-1.8085127638476799E-2</v>
      </c>
      <c r="D8" s="186">
        <v>7.2930950520746496E-3</v>
      </c>
      <c r="E8" s="186">
        <v>-1.52375608481945E-2</v>
      </c>
      <c r="F8" s="186">
        <v>-8.6765311448655496E-3</v>
      </c>
      <c r="G8" s="187">
        <v>0</v>
      </c>
      <c r="H8" s="187">
        <v>5.6497256773972921</v>
      </c>
      <c r="I8" s="187">
        <v>0</v>
      </c>
      <c r="J8" s="164">
        <v>1.8832418924657641</v>
      </c>
      <c r="K8" s="188"/>
      <c r="L8" s="186">
        <v>-1.4666001879503E-2</v>
      </c>
      <c r="M8" s="186">
        <v>-6.0133700406723202E-3</v>
      </c>
      <c r="N8" s="186">
        <v>-1.033968596008766E-2</v>
      </c>
      <c r="O8" s="187"/>
      <c r="P8" s="187">
        <v>0</v>
      </c>
      <c r="Q8" s="187">
        <v>0</v>
      </c>
      <c r="R8" s="165">
        <v>0</v>
      </c>
      <c r="S8" s="185"/>
      <c r="T8" s="186">
        <v>-1.56960507246377E-2</v>
      </c>
      <c r="U8" s="186">
        <v>6.3001449275362203E-3</v>
      </c>
      <c r="V8" s="186">
        <v>-4.6979528985507399E-3</v>
      </c>
      <c r="W8" s="187"/>
      <c r="X8" s="187">
        <v>0</v>
      </c>
      <c r="Y8" s="187">
        <v>4.3928100468066154</v>
      </c>
      <c r="Z8" s="164">
        <v>2.1964050234033077</v>
      </c>
      <c r="AA8" s="188"/>
      <c r="AB8" s="186">
        <v>-1.16454197675026E-2</v>
      </c>
      <c r="AC8" s="186">
        <v>1.7762204258674999E-3</v>
      </c>
      <c r="AD8" s="186">
        <v>-4.9345996708175504E-3</v>
      </c>
      <c r="AE8" s="187"/>
      <c r="AF8" s="187">
        <v>0</v>
      </c>
      <c r="AG8" s="187">
        <v>1.3562116220716463</v>
      </c>
      <c r="AH8" s="164">
        <v>0.67810581103582313</v>
      </c>
    </row>
    <row r="9" spans="1:34" s="180" customFormat="1" ht="15" thickBot="1" x14ac:dyDescent="0.25">
      <c r="A9" s="189">
        <v>1</v>
      </c>
      <c r="B9" s="190">
        <v>10</v>
      </c>
      <c r="C9" s="191">
        <v>0.11588956639682201</v>
      </c>
      <c r="D9" s="192">
        <v>9.9905305064284605E-2</v>
      </c>
      <c r="E9" s="192">
        <v>9.5077718681392795E-2</v>
      </c>
      <c r="F9" s="192">
        <v>0.10362419671416646</v>
      </c>
      <c r="G9" s="193">
        <v>89.775911919358578</v>
      </c>
      <c r="H9" s="193">
        <v>77.393419844340869</v>
      </c>
      <c r="I9" s="193">
        <v>73.653644268603841</v>
      </c>
      <c r="J9" s="166">
        <v>80.274325344101101</v>
      </c>
      <c r="K9" s="194">
        <v>6.5456324317496997E-2</v>
      </c>
      <c r="L9" s="192">
        <v>9.2906456099330695E-2</v>
      </c>
      <c r="M9" s="192">
        <v>9.4317916455003606E-2</v>
      </c>
      <c r="N9" s="192">
        <v>8.4226898957277099E-2</v>
      </c>
      <c r="O9" s="193">
        <v>47.582327122847964</v>
      </c>
      <c r="P9" s="193">
        <v>67.536719057125197</v>
      </c>
      <c r="Q9" s="193">
        <v>68.562755411363426</v>
      </c>
      <c r="R9" s="167">
        <v>61.227267197112191</v>
      </c>
      <c r="S9" s="191">
        <v>0.100612491909385</v>
      </c>
      <c r="T9" s="192">
        <v>9.8107628205128097E-2</v>
      </c>
      <c r="U9" s="192">
        <v>9.4891651651651601E-2</v>
      </c>
      <c r="V9" s="192">
        <v>9.7870590588721565E-2</v>
      </c>
      <c r="W9" s="193">
        <v>70.15260289680927</v>
      </c>
      <c r="X9" s="193">
        <v>68.406073162572838</v>
      </c>
      <c r="Y9" s="193">
        <v>66.163716156996657</v>
      </c>
      <c r="Z9" s="166">
        <v>68.240797405459588</v>
      </c>
      <c r="AA9" s="194">
        <v>0.103651193251955</v>
      </c>
      <c r="AB9" s="192">
        <v>0.11427095545823</v>
      </c>
      <c r="AC9" s="192">
        <v>9.8898928759200797E-2</v>
      </c>
      <c r="AD9" s="192">
        <v>0.1056070258231286</v>
      </c>
      <c r="AE9" s="193">
        <v>79.141614904715567</v>
      </c>
      <c r="AF9" s="193">
        <v>87.250205887027448</v>
      </c>
      <c r="AG9" s="193">
        <v>75.513080831820915</v>
      </c>
      <c r="AH9" s="166">
        <v>80.634967207854643</v>
      </c>
    </row>
    <row r="10" spans="1:34" s="180" customFormat="1" ht="15" thickBot="1" x14ac:dyDescent="0.25">
      <c r="J10" s="172"/>
      <c r="R10" s="172"/>
      <c r="Z10" s="172"/>
      <c r="AH10" s="172"/>
    </row>
    <row r="11" spans="1:34" s="180" customFormat="1" ht="15" thickBot="1" x14ac:dyDescent="0.25">
      <c r="D11" s="195"/>
      <c r="E11" s="196" t="s">
        <v>78</v>
      </c>
      <c r="J11" s="172"/>
      <c r="L11" s="180" t="s">
        <v>19</v>
      </c>
      <c r="M11" s="195"/>
      <c r="R11" s="172"/>
      <c r="T11" s="180" t="s">
        <v>21</v>
      </c>
      <c r="U11" s="195"/>
      <c r="Z11" s="172"/>
      <c r="AB11" s="180" t="s">
        <v>81</v>
      </c>
      <c r="AC11" s="195"/>
      <c r="AH11" s="172"/>
    </row>
    <row r="12" spans="1:34" s="180" customFormat="1" x14ac:dyDescent="0.2">
      <c r="A12" s="175" t="s">
        <v>79</v>
      </c>
      <c r="B12" s="176"/>
      <c r="C12" s="175"/>
      <c r="D12" s="177" t="s">
        <v>18</v>
      </c>
      <c r="E12" s="177"/>
      <c r="F12" s="177"/>
      <c r="G12" s="177"/>
      <c r="H12" s="177" t="s">
        <v>70</v>
      </c>
      <c r="I12" s="177"/>
      <c r="J12" s="171"/>
      <c r="K12" s="179"/>
      <c r="L12" s="177" t="s">
        <v>80</v>
      </c>
      <c r="M12" s="177"/>
      <c r="N12" s="177"/>
      <c r="O12" s="177"/>
      <c r="P12" s="177" t="s">
        <v>70</v>
      </c>
      <c r="Q12" s="177"/>
      <c r="R12" s="170"/>
      <c r="S12" s="175"/>
      <c r="T12" s="177" t="s">
        <v>80</v>
      </c>
      <c r="U12" s="177"/>
      <c r="V12" s="177"/>
      <c r="W12" s="177"/>
      <c r="X12" s="177" t="s">
        <v>70</v>
      </c>
      <c r="Y12" s="177"/>
      <c r="Z12" s="171"/>
      <c r="AA12" s="179"/>
      <c r="AB12" s="177" t="s">
        <v>80</v>
      </c>
      <c r="AC12" s="177"/>
      <c r="AD12" s="177"/>
      <c r="AE12" s="177"/>
      <c r="AF12" s="177" t="s">
        <v>70</v>
      </c>
      <c r="AG12" s="177"/>
      <c r="AH12" s="171"/>
    </row>
    <row r="13" spans="1:34" s="180" customFormat="1" x14ac:dyDescent="0.2">
      <c r="A13" s="181" t="s">
        <v>75</v>
      </c>
      <c r="B13" s="182" t="s">
        <v>76</v>
      </c>
      <c r="C13" s="181">
        <v>1</v>
      </c>
      <c r="D13" s="183">
        <v>2</v>
      </c>
      <c r="E13" s="183">
        <v>3</v>
      </c>
      <c r="F13" s="183" t="s">
        <v>77</v>
      </c>
      <c r="G13" s="183">
        <v>1</v>
      </c>
      <c r="H13" s="183">
        <v>2</v>
      </c>
      <c r="I13" s="183">
        <v>3</v>
      </c>
      <c r="J13" s="174" t="s">
        <v>77</v>
      </c>
      <c r="K13" s="184">
        <v>1</v>
      </c>
      <c r="L13" s="183">
        <v>2</v>
      </c>
      <c r="M13" s="183">
        <v>3</v>
      </c>
      <c r="N13" s="183" t="s">
        <v>77</v>
      </c>
      <c r="O13" s="183">
        <v>1</v>
      </c>
      <c r="P13" s="183">
        <v>2</v>
      </c>
      <c r="Q13" s="183">
        <v>3</v>
      </c>
      <c r="R13" s="173" t="s">
        <v>77</v>
      </c>
      <c r="S13" s="181">
        <v>1</v>
      </c>
      <c r="T13" s="183">
        <v>2</v>
      </c>
      <c r="U13" s="183">
        <v>3</v>
      </c>
      <c r="V13" s="183" t="s">
        <v>77</v>
      </c>
      <c r="W13" s="183">
        <v>1</v>
      </c>
      <c r="X13" s="183">
        <v>2</v>
      </c>
      <c r="Y13" s="183">
        <v>3</v>
      </c>
      <c r="Z13" s="174" t="s">
        <v>77</v>
      </c>
      <c r="AA13" s="184">
        <v>1</v>
      </c>
      <c r="AB13" s="183">
        <v>2</v>
      </c>
      <c r="AC13" s="183">
        <v>3</v>
      </c>
      <c r="AD13" s="183" t="s">
        <v>77</v>
      </c>
      <c r="AE13" s="183">
        <v>1</v>
      </c>
      <c r="AF13" s="183">
        <v>2</v>
      </c>
      <c r="AG13" s="183">
        <v>3</v>
      </c>
      <c r="AH13" s="174" t="s">
        <v>77</v>
      </c>
    </row>
    <row r="14" spans="1:34" s="180" customFormat="1" x14ac:dyDescent="0.2">
      <c r="A14" s="181">
        <v>0</v>
      </c>
      <c r="B14" s="182">
        <v>0</v>
      </c>
      <c r="C14" s="185">
        <v>0.13641959152122801</v>
      </c>
      <c r="D14" s="186">
        <v>0.125346116853326</v>
      </c>
      <c r="E14" s="186">
        <v>0.13485418192044299</v>
      </c>
      <c r="F14" s="186">
        <v>0.13220663009833233</v>
      </c>
      <c r="G14" s="187">
        <v>103.1866491262671</v>
      </c>
      <c r="H14" s="187">
        <v>94.810764603935795</v>
      </c>
      <c r="I14" s="187">
        <v>102.00258626979712</v>
      </c>
      <c r="J14" s="164">
        <v>100</v>
      </c>
      <c r="K14" s="188">
        <v>0.138433556120059</v>
      </c>
      <c r="L14" s="186">
        <v>0.138463419949761</v>
      </c>
      <c r="M14" s="186">
        <v>0.118464352683332</v>
      </c>
      <c r="N14" s="186">
        <v>0.131787109584384</v>
      </c>
      <c r="O14" s="187">
        <v>105.04332066818664</v>
      </c>
      <c r="P14" s="187">
        <v>105.06598132885078</v>
      </c>
      <c r="Q14" s="187">
        <v>89.890698002962594</v>
      </c>
      <c r="R14" s="165">
        <v>100</v>
      </c>
      <c r="S14" s="185">
        <v>0.19694408805031399</v>
      </c>
      <c r="T14" s="186">
        <v>0.22869760743321699</v>
      </c>
      <c r="U14" s="186">
        <v>0.20407954248366</v>
      </c>
      <c r="V14" s="186">
        <v>0.20990707932239702</v>
      </c>
      <c r="W14" s="187">
        <v>93.824414443796286</v>
      </c>
      <c r="X14" s="187">
        <v>108.95183153015984</v>
      </c>
      <c r="Y14" s="187">
        <v>97.223754026043835</v>
      </c>
      <c r="Z14" s="164">
        <v>99.999999999999986</v>
      </c>
      <c r="AA14" s="188">
        <v>0.21006665062067301</v>
      </c>
      <c r="AB14" s="186">
        <v>0.38884973004125201</v>
      </c>
      <c r="AC14" s="186">
        <v>0.20945017875920099</v>
      </c>
      <c r="AD14" s="186">
        <v>0.26945551980704202</v>
      </c>
      <c r="AE14" s="187">
        <v>77.959676154009557</v>
      </c>
      <c r="AF14" s="187">
        <v>144.30943196847798</v>
      </c>
      <c r="AG14" s="187">
        <v>77.730891877512462</v>
      </c>
      <c r="AH14" s="164">
        <v>100</v>
      </c>
    </row>
    <row r="15" spans="1:34" s="180" customFormat="1" x14ac:dyDescent="0.2">
      <c r="A15" s="181">
        <v>0</v>
      </c>
      <c r="B15" s="182">
        <v>10</v>
      </c>
      <c r="C15" s="185">
        <v>0.138500960274932</v>
      </c>
      <c r="D15" s="186">
        <v>0.13948391109460401</v>
      </c>
      <c r="E15" s="186">
        <v>0.13609497934704101</v>
      </c>
      <c r="F15" s="186">
        <v>0.13802661690552567</v>
      </c>
      <c r="G15" s="187">
        <v>104.76097921255392</v>
      </c>
      <c r="H15" s="187">
        <v>105.50447507122675</v>
      </c>
      <c r="I15" s="187">
        <v>102.94111516632458</v>
      </c>
      <c r="J15" s="164">
        <v>104.40218981670175</v>
      </c>
      <c r="K15" s="188">
        <v>0.111106278409598</v>
      </c>
      <c r="L15" s="186">
        <v>0.10751927331825301</v>
      </c>
      <c r="M15" s="186">
        <v>0.14156863948481099</v>
      </c>
      <c r="N15" s="186">
        <v>0.12006473040422067</v>
      </c>
      <c r="O15" s="187">
        <v>84.307394524390915</v>
      </c>
      <c r="P15" s="187">
        <v>81.58557666021791</v>
      </c>
      <c r="Q15" s="187">
        <v>107.42222052769419</v>
      </c>
      <c r="R15" s="165">
        <v>91.105063904101016</v>
      </c>
      <c r="S15" s="185">
        <v>0.18622128460686599</v>
      </c>
      <c r="T15" s="186">
        <v>0.16551070393374701</v>
      </c>
      <c r="U15" s="186">
        <v>0.18724350877193</v>
      </c>
      <c r="V15" s="186">
        <v>0.179658499104181</v>
      </c>
      <c r="W15" s="187">
        <v>88.716057223038234</v>
      </c>
      <c r="X15" s="187">
        <v>78.849510206151038</v>
      </c>
      <c r="Y15" s="187">
        <v>89.203046117535678</v>
      </c>
      <c r="Z15" s="164">
        <v>85.589537848908321</v>
      </c>
      <c r="AA15" s="188">
        <v>0.160501940967269</v>
      </c>
      <c r="AB15" s="186">
        <v>0.16860364154237201</v>
      </c>
      <c r="AC15" s="186">
        <v>0.19621576434478699</v>
      </c>
      <c r="AD15" s="186">
        <v>0.17510711561814266</v>
      </c>
      <c r="AE15" s="187">
        <v>59.565282270782554</v>
      </c>
      <c r="AF15" s="187">
        <v>62.571975390635757</v>
      </c>
      <c r="AG15" s="187">
        <v>72.819352331434047</v>
      </c>
      <c r="AH15" s="164">
        <v>64.985536664284112</v>
      </c>
    </row>
    <row r="16" spans="1:34" s="180" customFormat="1" x14ac:dyDescent="0.2">
      <c r="A16" s="181">
        <v>1</v>
      </c>
      <c r="B16" s="182">
        <v>0</v>
      </c>
      <c r="C16" s="185">
        <v>1.25779391976483E-2</v>
      </c>
      <c r="D16" s="186">
        <v>6.85236733748426E-3</v>
      </c>
      <c r="E16" s="186">
        <v>6.7782368166959001E-3</v>
      </c>
      <c r="F16" s="186">
        <v>8.7361811172761549E-3</v>
      </c>
      <c r="G16" s="187">
        <v>9.5138490318474265</v>
      </c>
      <c r="H16" s="187">
        <v>5.1830738990832925</v>
      </c>
      <c r="I16" s="187">
        <v>5.1270021871478004</v>
      </c>
      <c r="J16" s="164">
        <v>6.6079750393595065</v>
      </c>
      <c r="K16" s="188">
        <v>-8.4589577121168304E-3</v>
      </c>
      <c r="L16" s="186">
        <v>-2.7285346474691702E-3</v>
      </c>
      <c r="M16" s="186">
        <v>-2.0215503625707898E-3</v>
      </c>
      <c r="N16" s="186">
        <v>-4.4030142407189303E-3</v>
      </c>
      <c r="O16" s="187">
        <v>0</v>
      </c>
      <c r="P16" s="187">
        <v>0</v>
      </c>
      <c r="Q16" s="187">
        <v>0</v>
      </c>
      <c r="R16" s="165">
        <v>0</v>
      </c>
      <c r="S16" s="185">
        <v>8.95954022988504E-3</v>
      </c>
      <c r="T16" s="186"/>
      <c r="U16" s="186">
        <v>3.8435897435896999E-3</v>
      </c>
      <c r="V16" s="186">
        <v>6.40156498673737E-3</v>
      </c>
      <c r="W16" s="187">
        <v>4.2683363795101217</v>
      </c>
      <c r="X16" s="187"/>
      <c r="Y16" s="187">
        <v>1.8310910503815438</v>
      </c>
      <c r="Z16" s="164">
        <v>3.0497137149458329</v>
      </c>
      <c r="AA16" s="188">
        <v>-9.5633786637683293E-3</v>
      </c>
      <c r="AB16" s="186">
        <v>1.00800752395321E-2</v>
      </c>
      <c r="AC16" s="186">
        <v>3.4681887094496502E-3</v>
      </c>
      <c r="AD16" s="186">
        <v>1.3282950950711404E-3</v>
      </c>
      <c r="AE16" s="187">
        <v>0</v>
      </c>
      <c r="AF16" s="187">
        <v>3.7409050839821263</v>
      </c>
      <c r="AG16" s="187">
        <v>1.287109914071618</v>
      </c>
      <c r="AH16" s="164">
        <v>2</v>
      </c>
    </row>
    <row r="17" spans="1:34" s="180" customFormat="1" ht="15" thickBot="1" x14ac:dyDescent="0.25">
      <c r="A17" s="189">
        <v>1</v>
      </c>
      <c r="B17" s="190">
        <v>10</v>
      </c>
      <c r="C17" s="191">
        <v>0.10133274602604</v>
      </c>
      <c r="D17" s="192">
        <v>0.103689664265034</v>
      </c>
      <c r="E17" s="192">
        <v>0.122708551442546</v>
      </c>
      <c r="F17" s="192">
        <v>0.10924365391120666</v>
      </c>
      <c r="G17" s="193">
        <v>76.647249801822326</v>
      </c>
      <c r="H17" s="193">
        <v>78.430003236533565</v>
      </c>
      <c r="I17" s="193">
        <v>92.815731972956371</v>
      </c>
      <c r="J17" s="166">
        <v>82.630995003770749</v>
      </c>
      <c r="K17" s="194">
        <v>9.1887879253380503E-2</v>
      </c>
      <c r="L17" s="192">
        <v>9.8850303566830305E-2</v>
      </c>
      <c r="M17" s="192">
        <v>0.105996479667459</v>
      </c>
      <c r="N17" s="192">
        <v>9.8911554162556606E-2</v>
      </c>
      <c r="O17" s="193">
        <v>69.724481812497913</v>
      </c>
      <c r="P17" s="193">
        <v>75.007566277592517</v>
      </c>
      <c r="Q17" s="193">
        <v>80.430081516879227</v>
      </c>
      <c r="R17" s="167">
        <v>75.054043202323214</v>
      </c>
      <c r="S17" s="191">
        <v>0.101163282051282</v>
      </c>
      <c r="T17" s="192">
        <v>0.10381962962963</v>
      </c>
      <c r="U17" s="192">
        <v>0.12014493033226099</v>
      </c>
      <c r="V17" s="192">
        <v>0.10837594733772432</v>
      </c>
      <c r="W17" s="193">
        <v>48.194316446042755</v>
      </c>
      <c r="X17" s="193">
        <v>49.459803816417768</v>
      </c>
      <c r="Y17" s="193">
        <v>57.237197868743614</v>
      </c>
      <c r="Z17" s="166">
        <v>51.630439377068051</v>
      </c>
      <c r="AA17" s="194">
        <v>0.13065181436996701</v>
      </c>
      <c r="AB17" s="192">
        <v>0.15312411815314</v>
      </c>
      <c r="AC17" s="192">
        <v>0.16126450219154401</v>
      </c>
      <c r="AD17" s="192">
        <v>0.14834681157155036</v>
      </c>
      <c r="AE17" s="193">
        <v>48.487340123344737</v>
      </c>
      <c r="AF17" s="193">
        <v>56.82723377230969</v>
      </c>
      <c r="AG17" s="193">
        <v>59.848283051327371</v>
      </c>
      <c r="AH17" s="166">
        <v>55.054285648993933</v>
      </c>
    </row>
    <row r="19" spans="1:34" ht="15" thickBot="1" x14ac:dyDescent="0.25">
      <c r="E19" s="144" t="s">
        <v>69</v>
      </c>
      <c r="J19" s="144" t="s">
        <v>51</v>
      </c>
    </row>
    <row r="20" spans="1:34" x14ac:dyDescent="0.2">
      <c r="A20" s="197" t="s">
        <v>73</v>
      </c>
      <c r="B20" s="198"/>
      <c r="C20" s="145"/>
      <c r="D20" s="146"/>
      <c r="E20" s="147" t="s">
        <v>30</v>
      </c>
      <c r="F20" s="147"/>
      <c r="G20" s="147"/>
      <c r="H20" s="148"/>
      <c r="I20" s="149"/>
      <c r="J20" s="147" t="s">
        <v>70</v>
      </c>
      <c r="K20" s="147"/>
      <c r="L20" s="147"/>
      <c r="M20" s="148"/>
    </row>
    <row r="21" spans="1:34" ht="15" x14ac:dyDescent="0.25">
      <c r="A21" s="150" t="s">
        <v>71</v>
      </c>
      <c r="B21" s="151" t="s">
        <v>72</v>
      </c>
      <c r="C21" s="152" t="s">
        <v>68</v>
      </c>
      <c r="D21" s="150">
        <v>1</v>
      </c>
      <c r="E21" s="151">
        <v>2</v>
      </c>
      <c r="F21" s="151">
        <v>3</v>
      </c>
      <c r="G21" s="151">
        <v>4</v>
      </c>
      <c r="H21" s="153" t="s">
        <v>54</v>
      </c>
      <c r="I21" s="154">
        <v>1</v>
      </c>
      <c r="J21" s="151">
        <v>2</v>
      </c>
      <c r="K21" s="151">
        <v>3</v>
      </c>
      <c r="L21" s="151">
        <v>4</v>
      </c>
      <c r="M21" s="153" t="s">
        <v>54</v>
      </c>
    </row>
    <row r="22" spans="1:34" x14ac:dyDescent="0.2">
      <c r="A22" s="155">
        <v>0</v>
      </c>
      <c r="B22" s="156">
        <v>0</v>
      </c>
      <c r="C22" s="157"/>
      <c r="D22" s="103">
        <v>100</v>
      </c>
      <c r="E22" s="102">
        <v>100</v>
      </c>
      <c r="F22" s="102">
        <v>100</v>
      </c>
      <c r="G22" s="102">
        <v>100</v>
      </c>
      <c r="H22" s="168">
        <f>AVERAGE(D22:G22)</f>
        <v>100</v>
      </c>
      <c r="I22" s="158">
        <v>100</v>
      </c>
      <c r="J22" s="102">
        <v>100</v>
      </c>
      <c r="K22" s="102">
        <v>100</v>
      </c>
      <c r="L22" s="102">
        <v>100</v>
      </c>
      <c r="M22" s="164">
        <f>AVERAGE(I22:L22)</f>
        <v>100</v>
      </c>
    </row>
    <row r="23" spans="1:34" x14ac:dyDescent="0.2">
      <c r="A23" s="155">
        <v>0</v>
      </c>
      <c r="B23" s="156">
        <v>10</v>
      </c>
      <c r="C23" s="157"/>
      <c r="D23" s="103">
        <v>97</v>
      </c>
      <c r="E23" s="102">
        <v>84</v>
      </c>
      <c r="F23" s="102">
        <v>90</v>
      </c>
      <c r="G23" s="102">
        <v>95</v>
      </c>
      <c r="H23" s="168">
        <f t="shared" ref="H23:H25" si="0">AVERAGE(D23:G23)</f>
        <v>91.5</v>
      </c>
      <c r="I23" s="158">
        <v>104</v>
      </c>
      <c r="J23" s="102">
        <v>91</v>
      </c>
      <c r="K23" s="102">
        <v>86</v>
      </c>
      <c r="L23" s="102">
        <v>65</v>
      </c>
      <c r="M23" s="164">
        <f>AVERAGE(I23:L23)</f>
        <v>86.5</v>
      </c>
    </row>
    <row r="24" spans="1:34" x14ac:dyDescent="0.2">
      <c r="A24" s="155">
        <v>1</v>
      </c>
      <c r="B24" s="156">
        <v>0</v>
      </c>
      <c r="C24" s="157"/>
      <c r="D24" s="103">
        <v>2</v>
      </c>
      <c r="E24" s="102">
        <v>0</v>
      </c>
      <c r="F24" s="102">
        <v>2</v>
      </c>
      <c r="G24" s="102">
        <v>1</v>
      </c>
      <c r="H24" s="168">
        <f t="shared" si="0"/>
        <v>1.25</v>
      </c>
      <c r="I24" s="158">
        <v>7</v>
      </c>
      <c r="J24" s="102">
        <v>0</v>
      </c>
      <c r="K24" s="102">
        <v>3</v>
      </c>
      <c r="L24" s="102">
        <v>2</v>
      </c>
      <c r="M24" s="164">
        <f t="shared" ref="M24:M25" si="1">AVERAGE(I24:L24)</f>
        <v>3</v>
      </c>
    </row>
    <row r="25" spans="1:34" ht="15" thickBot="1" x14ac:dyDescent="0.25">
      <c r="A25" s="159">
        <v>1</v>
      </c>
      <c r="B25" s="160">
        <v>10</v>
      </c>
      <c r="C25" s="161"/>
      <c r="D25" s="106">
        <v>80</v>
      </c>
      <c r="E25" s="104">
        <v>61</v>
      </c>
      <c r="F25" s="104">
        <v>68</v>
      </c>
      <c r="G25" s="104">
        <v>81</v>
      </c>
      <c r="H25" s="169">
        <f t="shared" si="0"/>
        <v>72.5</v>
      </c>
      <c r="I25" s="162">
        <v>83</v>
      </c>
      <c r="J25" s="104">
        <v>75</v>
      </c>
      <c r="K25" s="104">
        <v>52</v>
      </c>
      <c r="L25" s="104">
        <v>55</v>
      </c>
      <c r="M25" s="166">
        <f t="shared" si="1"/>
        <v>66.25</v>
      </c>
    </row>
    <row r="27" spans="1:34" x14ac:dyDescent="0.2">
      <c r="E27" s="163"/>
      <c r="G27" s="163"/>
      <c r="K27" s="163"/>
      <c r="L27" s="163"/>
    </row>
  </sheetData>
  <mergeCells count="1">
    <mergeCell ref="A20:B20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6" sqref="D6"/>
    </sheetView>
  </sheetViews>
  <sheetFormatPr defaultRowHeight="14.25" x14ac:dyDescent="0.2"/>
  <cols>
    <col min="2" max="2" width="12.25" customWidth="1"/>
    <col min="3" max="3" width="13.125" customWidth="1"/>
    <col min="4" max="4" width="15.25" bestFit="1" customWidth="1"/>
    <col min="5" max="5" width="11.5" customWidth="1"/>
    <col min="6" max="6" width="15.25" bestFit="1" customWidth="1"/>
    <col min="8" max="8" width="15.25" bestFit="1" customWidth="1"/>
    <col min="9" max="9" width="11.125" bestFit="1" customWidth="1"/>
  </cols>
  <sheetData>
    <row r="1" spans="1:9" x14ac:dyDescent="0.2">
      <c r="A1" s="78" t="s">
        <v>0</v>
      </c>
      <c r="B1" s="78" t="s">
        <v>2</v>
      </c>
      <c r="C1" s="78" t="s">
        <v>4</v>
      </c>
      <c r="D1" s="78" t="s">
        <v>5</v>
      </c>
      <c r="E1" s="78" t="s">
        <v>8</v>
      </c>
      <c r="F1" s="78" t="s">
        <v>6</v>
      </c>
      <c r="G1" s="78" t="s">
        <v>3</v>
      </c>
      <c r="H1" s="78" t="s">
        <v>1</v>
      </c>
      <c r="I1" s="78" t="s">
        <v>7</v>
      </c>
    </row>
    <row r="2" spans="1:9" x14ac:dyDescent="0.2">
      <c r="A2" s="204">
        <v>100</v>
      </c>
      <c r="B2" s="62">
        <v>98</v>
      </c>
      <c r="C2" s="62">
        <v>76</v>
      </c>
      <c r="D2" s="62">
        <v>112</v>
      </c>
      <c r="E2" s="62">
        <v>23</v>
      </c>
      <c r="F2" s="62">
        <v>19</v>
      </c>
      <c r="G2" s="62">
        <v>36</v>
      </c>
      <c r="H2" s="62">
        <v>2</v>
      </c>
      <c r="I2" s="62">
        <v>3</v>
      </c>
    </row>
    <row r="3" spans="1:9" x14ac:dyDescent="0.2">
      <c r="A3" s="204">
        <v>100</v>
      </c>
      <c r="B3" s="62">
        <v>140</v>
      </c>
      <c r="C3" s="62">
        <v>111</v>
      </c>
      <c r="D3" s="62">
        <v>142</v>
      </c>
      <c r="E3" s="62">
        <v>13</v>
      </c>
      <c r="F3" s="62">
        <v>17</v>
      </c>
      <c r="G3" s="62">
        <v>30</v>
      </c>
      <c r="H3" s="62">
        <v>3</v>
      </c>
      <c r="I3" s="62">
        <v>2</v>
      </c>
    </row>
    <row r="4" spans="1:9" x14ac:dyDescent="0.2">
      <c r="A4" s="204">
        <v>100</v>
      </c>
      <c r="B4" s="62">
        <v>114</v>
      </c>
      <c r="C4" s="62">
        <v>93</v>
      </c>
      <c r="D4" s="62">
        <v>18</v>
      </c>
      <c r="E4" s="62">
        <v>9</v>
      </c>
      <c r="F4" s="62">
        <v>14</v>
      </c>
      <c r="G4" s="62">
        <v>22</v>
      </c>
      <c r="H4" s="62">
        <v>0</v>
      </c>
      <c r="I4" s="62">
        <v>2</v>
      </c>
    </row>
    <row r="9" spans="1:9" ht="15" thickBot="1" x14ac:dyDescent="0.25"/>
    <row r="10" spans="1:9" x14ac:dyDescent="0.2">
      <c r="A10" s="35" t="s">
        <v>41</v>
      </c>
      <c r="B10" s="36"/>
      <c r="C10" s="36"/>
      <c r="D10" s="58">
        <v>43579</v>
      </c>
      <c r="E10" s="37"/>
      <c r="F10" s="59">
        <v>43580</v>
      </c>
      <c r="G10" s="36"/>
      <c r="H10" s="58">
        <v>43581</v>
      </c>
      <c r="I10" s="60"/>
    </row>
    <row r="11" spans="1:9" x14ac:dyDescent="0.2">
      <c r="A11" s="38" t="s">
        <v>34</v>
      </c>
      <c r="B11" s="1"/>
      <c r="C11" s="1"/>
      <c r="D11" s="38">
        <v>1</v>
      </c>
      <c r="E11" s="40"/>
      <c r="F11" s="1">
        <v>2</v>
      </c>
      <c r="G11" s="1"/>
      <c r="H11" s="38">
        <v>3</v>
      </c>
      <c r="I11" s="40"/>
    </row>
    <row r="12" spans="1:9" x14ac:dyDescent="0.2">
      <c r="A12" s="38"/>
      <c r="B12" s="1" t="s">
        <v>42</v>
      </c>
      <c r="C12" s="1"/>
      <c r="D12" s="38"/>
      <c r="E12" s="40"/>
      <c r="F12" s="1"/>
      <c r="G12" s="1"/>
      <c r="H12" s="38"/>
      <c r="I12" s="40"/>
    </row>
    <row r="13" spans="1:9" ht="15" thickBot="1" x14ac:dyDescent="0.25">
      <c r="A13" s="55"/>
      <c r="B13" s="56" t="s">
        <v>43</v>
      </c>
      <c r="C13" s="56" t="s">
        <v>44</v>
      </c>
      <c r="D13" s="55" t="s">
        <v>83</v>
      </c>
      <c r="E13" s="57" t="s">
        <v>46</v>
      </c>
      <c r="F13" s="56" t="s">
        <v>83</v>
      </c>
      <c r="G13" s="56" t="s">
        <v>46</v>
      </c>
      <c r="H13" s="55" t="s">
        <v>83</v>
      </c>
      <c r="I13" s="57" t="s">
        <v>46</v>
      </c>
    </row>
    <row r="14" spans="1:9" x14ac:dyDescent="0.2">
      <c r="A14" s="38"/>
      <c r="B14" s="199" t="s">
        <v>0</v>
      </c>
      <c r="C14" s="199"/>
      <c r="D14" s="200">
        <v>8.1622E-2</v>
      </c>
      <c r="E14" s="201">
        <v>100</v>
      </c>
      <c r="F14" s="202">
        <v>7.5458999999999998E-2</v>
      </c>
      <c r="G14" s="203">
        <v>100</v>
      </c>
      <c r="H14" s="200">
        <v>6.1456999999999998E-2</v>
      </c>
      <c r="I14" s="201">
        <v>100</v>
      </c>
    </row>
    <row r="15" spans="1:9" x14ac:dyDescent="0.2">
      <c r="A15" s="38"/>
      <c r="B15" s="1" t="s">
        <v>2</v>
      </c>
      <c r="C15" s="1">
        <v>1000</v>
      </c>
      <c r="D15" s="49">
        <v>7.9669000000000004E-2</v>
      </c>
      <c r="E15" s="50">
        <v>97.607262747788596</v>
      </c>
      <c r="F15" s="4">
        <v>0.10587000000000001</v>
      </c>
      <c r="G15" s="53">
        <v>140.30135570309704</v>
      </c>
      <c r="H15" s="49">
        <v>7.0176000000000002E-2</v>
      </c>
      <c r="I15" s="50">
        <v>114.1871552467579</v>
      </c>
    </row>
    <row r="16" spans="1:9" x14ac:dyDescent="0.2">
      <c r="A16" s="38"/>
      <c r="B16" s="1" t="s">
        <v>4</v>
      </c>
      <c r="C16" s="1">
        <v>1000</v>
      </c>
      <c r="D16" s="49">
        <v>6.191E-2</v>
      </c>
      <c r="E16" s="50">
        <v>75.849648379113475</v>
      </c>
      <c r="F16" s="4">
        <v>8.3713999999999997E-2</v>
      </c>
      <c r="G16" s="53">
        <v>110.9397156071509</v>
      </c>
      <c r="H16" s="49">
        <v>5.6992000000000001E-2</v>
      </c>
      <c r="I16" s="50">
        <v>92.734757635419896</v>
      </c>
    </row>
    <row r="17" spans="1:9" x14ac:dyDescent="0.2">
      <c r="A17" s="38"/>
      <c r="B17" s="1" t="s">
        <v>5</v>
      </c>
      <c r="C17" s="1">
        <v>1000</v>
      </c>
      <c r="D17" s="49">
        <v>9.1712000000000002E-2</v>
      </c>
      <c r="E17" s="50">
        <v>112.36186322315064</v>
      </c>
      <c r="F17" s="4">
        <v>0.10709</v>
      </c>
      <c r="G17" s="53">
        <v>141.91812772498972</v>
      </c>
      <c r="H17" s="49">
        <v>1.1082E-2</v>
      </c>
      <c r="I17" s="50">
        <v>18.032120018874988</v>
      </c>
    </row>
    <row r="18" spans="1:9" x14ac:dyDescent="0.2">
      <c r="A18" s="38"/>
      <c r="B18" s="1" t="s">
        <v>8</v>
      </c>
      <c r="C18" s="1">
        <v>1000</v>
      </c>
      <c r="D18" s="49">
        <v>1.8654E-2</v>
      </c>
      <c r="E18" s="50">
        <v>22.85413246428659</v>
      </c>
      <c r="F18" s="4">
        <v>9.8001000000000008E-3</v>
      </c>
      <c r="G18" s="53">
        <v>12.987317616188925</v>
      </c>
      <c r="H18" s="49">
        <v>5.3594999999999997E-3</v>
      </c>
      <c r="I18" s="50">
        <v>8.7207315684136866</v>
      </c>
    </row>
    <row r="19" spans="1:9" x14ac:dyDescent="0.2">
      <c r="A19" s="38"/>
      <c r="B19" s="1" t="s">
        <v>6</v>
      </c>
      <c r="C19" s="1">
        <v>1000</v>
      </c>
      <c r="D19" s="49">
        <v>1.5288E-2</v>
      </c>
      <c r="E19" s="50">
        <v>18.730244296880741</v>
      </c>
      <c r="F19" s="4">
        <v>1.3056999999999999E-2</v>
      </c>
      <c r="G19" s="53">
        <v>17.303436303158005</v>
      </c>
      <c r="H19" s="49">
        <v>8.6958000000000001E-3</v>
      </c>
      <c r="I19" s="50">
        <v>14.149405275233091</v>
      </c>
    </row>
    <row r="20" spans="1:9" x14ac:dyDescent="0.2">
      <c r="A20" s="38"/>
      <c r="B20" s="1" t="s">
        <v>3</v>
      </c>
      <c r="C20" s="1">
        <v>1000</v>
      </c>
      <c r="D20" s="49">
        <v>2.9367000000000001E-2</v>
      </c>
      <c r="E20" s="50">
        <v>35.979270294773471</v>
      </c>
      <c r="F20" s="4">
        <v>2.2696999999999998E-2</v>
      </c>
      <c r="G20" s="53">
        <v>30.078585722047734</v>
      </c>
      <c r="H20" s="49">
        <v>1.3285E-2</v>
      </c>
      <c r="I20" s="50">
        <v>21.61674015978652</v>
      </c>
    </row>
    <row r="21" spans="1:9" x14ac:dyDescent="0.2">
      <c r="A21" s="38"/>
      <c r="B21" s="1" t="s">
        <v>1</v>
      </c>
      <c r="C21" s="1">
        <v>1000</v>
      </c>
      <c r="D21" s="49">
        <v>1.5575999999999999E-3</v>
      </c>
      <c r="E21" s="50">
        <v>1.9083090343289797</v>
      </c>
      <c r="F21" s="4">
        <v>2.2488999999999999E-3</v>
      </c>
      <c r="G21" s="53">
        <v>2.9802939344544717</v>
      </c>
      <c r="H21" s="49">
        <v>7.1119999999999997E-5</v>
      </c>
      <c r="I21" s="50">
        <v>0.11572318857087069</v>
      </c>
    </row>
    <row r="22" spans="1:9" ht="15" thickBot="1" x14ac:dyDescent="0.25">
      <c r="A22" s="55"/>
      <c r="B22" s="56" t="s">
        <v>7</v>
      </c>
      <c r="C22" s="56">
        <v>1000</v>
      </c>
      <c r="D22" s="51">
        <v>2.2512999999999999E-3</v>
      </c>
      <c r="E22" s="52">
        <v>2.7582024454191272</v>
      </c>
      <c r="F22" s="61">
        <v>1.8144999999999999E-3</v>
      </c>
      <c r="G22" s="54">
        <v>2.4046170768231754</v>
      </c>
      <c r="H22" s="51">
        <v>1.3634000000000001E-3</v>
      </c>
      <c r="I22" s="52">
        <v>2.2184616886603643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1" workbookViewId="0">
      <selection activeCell="I26" sqref="I26"/>
    </sheetView>
  </sheetViews>
  <sheetFormatPr defaultRowHeight="14.25" x14ac:dyDescent="0.2"/>
  <cols>
    <col min="1" max="1" width="18.25" bestFit="1" customWidth="1"/>
    <col min="2" max="2" width="12.5" bestFit="1" customWidth="1"/>
    <col min="3" max="3" width="9.375" bestFit="1" customWidth="1"/>
    <col min="10" max="10" width="11" bestFit="1" customWidth="1"/>
    <col min="11" max="11" width="9.375" bestFit="1" customWidth="1"/>
  </cols>
  <sheetData>
    <row r="1" spans="2:16" x14ac:dyDescent="0.2">
      <c r="B1" s="9" t="s">
        <v>60</v>
      </c>
      <c r="C1" s="10"/>
      <c r="D1" s="10" t="s">
        <v>56</v>
      </c>
      <c r="E1" s="10"/>
      <c r="F1" s="15"/>
      <c r="G1" s="9"/>
      <c r="H1" s="10" t="s">
        <v>51</v>
      </c>
      <c r="I1" s="10"/>
      <c r="J1" s="63"/>
    </row>
    <row r="2" spans="2:16" ht="15" thickBot="1" x14ac:dyDescent="0.25">
      <c r="B2" s="13" t="s">
        <v>52</v>
      </c>
      <c r="C2" s="14">
        <v>1</v>
      </c>
      <c r="D2" s="14">
        <v>2</v>
      </c>
      <c r="E2" s="14">
        <v>3</v>
      </c>
      <c r="F2" s="16" t="s">
        <v>54</v>
      </c>
      <c r="G2" s="13">
        <v>1</v>
      </c>
      <c r="H2" s="14">
        <v>2</v>
      </c>
      <c r="I2" s="14">
        <v>3</v>
      </c>
      <c r="J2" s="77" t="s">
        <v>54</v>
      </c>
    </row>
    <row r="3" spans="2:16" x14ac:dyDescent="0.2">
      <c r="B3" s="98" t="s">
        <v>49</v>
      </c>
      <c r="C3" s="101">
        <v>100</v>
      </c>
      <c r="D3" s="80">
        <v>100</v>
      </c>
      <c r="E3" s="80">
        <v>100</v>
      </c>
      <c r="F3" s="99">
        <f>AVERAGE(C3:E3)</f>
        <v>100</v>
      </c>
      <c r="G3" s="79">
        <v>100</v>
      </c>
      <c r="H3" s="80">
        <v>100</v>
      </c>
      <c r="I3" s="80">
        <v>100</v>
      </c>
      <c r="J3" s="100">
        <f>AVERAGE(G3:I3)</f>
        <v>100</v>
      </c>
    </row>
    <row r="4" spans="2:16" x14ac:dyDescent="0.2">
      <c r="B4" s="64" t="s">
        <v>2</v>
      </c>
      <c r="C4" s="102">
        <v>54</v>
      </c>
      <c r="D4" s="62">
        <v>126</v>
      </c>
      <c r="E4" s="62">
        <v>62</v>
      </c>
      <c r="F4" s="69">
        <f t="shared" ref="F4:F11" si="0">AVERAGE(C4:E4)</f>
        <v>80.666666666666671</v>
      </c>
      <c r="G4" s="70">
        <v>108</v>
      </c>
      <c r="H4" s="62">
        <v>103</v>
      </c>
      <c r="I4" s="62">
        <v>100</v>
      </c>
      <c r="J4" s="65">
        <f t="shared" ref="J4:J11" si="1">AVERAGE(G4:I4)</f>
        <v>103.66666666666667</v>
      </c>
    </row>
    <row r="5" spans="2:16" x14ac:dyDescent="0.2">
      <c r="B5" s="64" t="s">
        <v>4</v>
      </c>
      <c r="C5" s="102">
        <v>82</v>
      </c>
      <c r="D5" s="62">
        <v>102</v>
      </c>
      <c r="E5" s="62">
        <v>66</v>
      </c>
      <c r="F5" s="69">
        <f t="shared" si="0"/>
        <v>83.333333333333329</v>
      </c>
      <c r="G5" s="70">
        <v>84</v>
      </c>
      <c r="H5" s="62">
        <v>96</v>
      </c>
      <c r="I5" s="62">
        <v>95</v>
      </c>
      <c r="J5" s="65">
        <f t="shared" si="1"/>
        <v>91.666666666666671</v>
      </c>
    </row>
    <row r="6" spans="2:16" x14ac:dyDescent="0.2">
      <c r="B6" s="64" t="s">
        <v>5</v>
      </c>
      <c r="C6" s="102">
        <v>94</v>
      </c>
      <c r="D6" s="62">
        <v>133</v>
      </c>
      <c r="E6" s="62">
        <v>57</v>
      </c>
      <c r="F6" s="69">
        <f t="shared" si="0"/>
        <v>94.666666666666671</v>
      </c>
      <c r="G6" s="70">
        <v>90</v>
      </c>
      <c r="H6" s="62">
        <v>114</v>
      </c>
      <c r="I6" s="62">
        <v>100</v>
      </c>
      <c r="J6" s="65">
        <f t="shared" si="1"/>
        <v>101.33333333333333</v>
      </c>
    </row>
    <row r="7" spans="2:16" x14ac:dyDescent="0.2">
      <c r="B7" s="64" t="s">
        <v>8</v>
      </c>
      <c r="C7" s="102">
        <v>2</v>
      </c>
      <c r="D7" s="62">
        <v>3</v>
      </c>
      <c r="E7" s="62">
        <v>2</v>
      </c>
      <c r="F7" s="69">
        <f t="shared" si="0"/>
        <v>2.3333333333333335</v>
      </c>
      <c r="G7" s="103">
        <v>0</v>
      </c>
      <c r="H7" s="62">
        <v>0</v>
      </c>
      <c r="I7" s="62">
        <v>1</v>
      </c>
      <c r="J7" s="65">
        <f t="shared" si="1"/>
        <v>0.33333333333333331</v>
      </c>
    </row>
    <row r="8" spans="2:16" x14ac:dyDescent="0.2">
      <c r="B8" s="64" t="s">
        <v>55</v>
      </c>
      <c r="C8" s="102">
        <v>11</v>
      </c>
      <c r="D8" s="62">
        <v>10</v>
      </c>
      <c r="E8" s="62">
        <v>14</v>
      </c>
      <c r="F8" s="69">
        <f t="shared" si="0"/>
        <v>11.666666666666666</v>
      </c>
      <c r="G8" s="103">
        <v>6</v>
      </c>
      <c r="H8" s="62">
        <v>7</v>
      </c>
      <c r="I8" s="62">
        <v>65</v>
      </c>
      <c r="J8" s="65">
        <f t="shared" si="1"/>
        <v>26</v>
      </c>
    </row>
    <row r="9" spans="2:16" x14ac:dyDescent="0.2">
      <c r="B9" s="64" t="s">
        <v>50</v>
      </c>
      <c r="C9" s="102">
        <v>0</v>
      </c>
      <c r="D9" s="62">
        <v>1</v>
      </c>
      <c r="E9" s="62">
        <v>0</v>
      </c>
      <c r="F9" s="69">
        <f t="shared" si="0"/>
        <v>0.33333333333333331</v>
      </c>
      <c r="G9" s="103">
        <v>2</v>
      </c>
      <c r="H9" s="62">
        <v>3</v>
      </c>
      <c r="I9" s="62">
        <v>4</v>
      </c>
      <c r="J9" s="65">
        <f t="shared" si="1"/>
        <v>3</v>
      </c>
    </row>
    <row r="10" spans="2:16" x14ac:dyDescent="0.2">
      <c r="B10" s="64" t="s">
        <v>1</v>
      </c>
      <c r="C10" s="102">
        <v>2</v>
      </c>
      <c r="D10" s="62">
        <v>3</v>
      </c>
      <c r="E10" s="62">
        <v>4</v>
      </c>
      <c r="F10" s="69">
        <f t="shared" si="0"/>
        <v>3</v>
      </c>
      <c r="G10" s="103">
        <v>0</v>
      </c>
      <c r="H10" s="62">
        <v>0</v>
      </c>
      <c r="I10" s="62">
        <v>0</v>
      </c>
      <c r="J10" s="65">
        <f t="shared" si="1"/>
        <v>0</v>
      </c>
    </row>
    <row r="11" spans="2:16" ht="15" thickBot="1" x14ac:dyDescent="0.25">
      <c r="B11" s="66" t="s">
        <v>7</v>
      </c>
      <c r="C11" s="104">
        <v>0</v>
      </c>
      <c r="D11" s="104">
        <v>0</v>
      </c>
      <c r="E11" s="104">
        <v>0</v>
      </c>
      <c r="F11" s="105">
        <f t="shared" si="0"/>
        <v>0</v>
      </c>
      <c r="G11" s="106">
        <v>2</v>
      </c>
      <c r="H11" s="104">
        <v>2</v>
      </c>
      <c r="I11" s="67">
        <v>1</v>
      </c>
      <c r="J11" s="68">
        <f t="shared" si="1"/>
        <v>1.6666666666666667</v>
      </c>
    </row>
    <row r="12" spans="2:16" ht="15" thickBot="1" x14ac:dyDescent="0.25"/>
    <row r="13" spans="2:16" x14ac:dyDescent="0.2">
      <c r="B13" s="72" t="s">
        <v>58</v>
      </c>
      <c r="C13" s="71">
        <v>42978</v>
      </c>
      <c r="D13" s="63"/>
      <c r="E13" s="73">
        <v>42984</v>
      </c>
      <c r="F13" s="15"/>
      <c r="G13" s="71">
        <v>42985</v>
      </c>
      <c r="H13" s="63"/>
      <c r="J13" s="76" t="s">
        <v>40</v>
      </c>
      <c r="K13" s="71">
        <v>42978</v>
      </c>
      <c r="L13" s="63"/>
      <c r="M13" s="73">
        <v>42984</v>
      </c>
      <c r="N13" s="15"/>
      <c r="O13" s="71">
        <v>42985</v>
      </c>
      <c r="P13" s="63"/>
    </row>
    <row r="14" spans="2:16" x14ac:dyDescent="0.2">
      <c r="B14" s="74" t="s">
        <v>56</v>
      </c>
      <c r="C14" s="11" t="s">
        <v>18</v>
      </c>
      <c r="D14" s="12" t="s">
        <v>59</v>
      </c>
      <c r="E14" s="7" t="s">
        <v>18</v>
      </c>
      <c r="F14" s="6" t="s">
        <v>59</v>
      </c>
      <c r="G14" s="11" t="s">
        <v>18</v>
      </c>
      <c r="H14" s="12" t="s">
        <v>59</v>
      </c>
      <c r="J14" s="74" t="s">
        <v>51</v>
      </c>
      <c r="K14" s="11" t="s">
        <v>18</v>
      </c>
      <c r="L14" s="12" t="s">
        <v>59</v>
      </c>
      <c r="M14" s="7" t="s">
        <v>18</v>
      </c>
      <c r="N14" s="6" t="s">
        <v>59</v>
      </c>
      <c r="O14" s="11" t="s">
        <v>18</v>
      </c>
      <c r="P14" s="12" t="s">
        <v>59</v>
      </c>
    </row>
    <row r="15" spans="2:16" ht="15" thickBot="1" x14ac:dyDescent="0.25">
      <c r="B15" s="75" t="s">
        <v>48</v>
      </c>
      <c r="C15" s="13">
        <v>1</v>
      </c>
      <c r="D15" s="77">
        <v>1</v>
      </c>
      <c r="E15" s="47">
        <v>2</v>
      </c>
      <c r="F15" s="16">
        <v>2</v>
      </c>
      <c r="G15" s="13">
        <v>3</v>
      </c>
      <c r="H15" s="77">
        <v>3</v>
      </c>
      <c r="J15" s="75" t="s">
        <v>48</v>
      </c>
      <c r="K15" s="13">
        <v>1</v>
      </c>
      <c r="L15" s="77">
        <v>1</v>
      </c>
      <c r="M15" s="47">
        <v>2</v>
      </c>
      <c r="N15" s="16">
        <v>2</v>
      </c>
      <c r="O15" s="13">
        <v>3</v>
      </c>
      <c r="P15" s="77">
        <v>3</v>
      </c>
    </row>
    <row r="16" spans="2:16" x14ac:dyDescent="0.2">
      <c r="B16" s="95" t="s">
        <v>49</v>
      </c>
      <c r="C16" s="110">
        <v>0.31198993027131966</v>
      </c>
      <c r="D16" s="111">
        <v>100</v>
      </c>
      <c r="E16" s="96">
        <v>0.40702963619873134</v>
      </c>
      <c r="F16" s="109">
        <v>100</v>
      </c>
      <c r="G16" s="97">
        <v>0.31693553164706528</v>
      </c>
      <c r="H16" s="81">
        <v>100.00000000000004</v>
      </c>
      <c r="I16" s="33"/>
      <c r="J16" s="74" t="s">
        <v>49</v>
      </c>
      <c r="K16" s="110">
        <v>0.44098100967127607</v>
      </c>
      <c r="L16" s="118">
        <v>99.999999999999986</v>
      </c>
      <c r="M16" s="8">
        <v>0.49140170582732762</v>
      </c>
      <c r="N16" s="44">
        <v>100</v>
      </c>
      <c r="O16" s="19">
        <v>0.50926799030278769</v>
      </c>
      <c r="P16" s="41">
        <v>100</v>
      </c>
    </row>
    <row r="17" spans="2:16" x14ac:dyDescent="0.2">
      <c r="B17" s="74" t="s">
        <v>2</v>
      </c>
      <c r="C17" s="112">
        <v>0.16727097208166541</v>
      </c>
      <c r="D17" s="107">
        <v>54</v>
      </c>
      <c r="E17" s="8">
        <v>0.51351602164133403</v>
      </c>
      <c r="F17" s="44">
        <v>126.16182606187694</v>
      </c>
      <c r="G17" s="19">
        <v>0.19649420322305008</v>
      </c>
      <c r="H17" s="41">
        <v>61.998161645650747</v>
      </c>
      <c r="I17" s="33"/>
      <c r="J17" s="74" t="s">
        <v>2</v>
      </c>
      <c r="K17" s="112">
        <v>0.47482190598592738</v>
      </c>
      <c r="L17" s="116">
        <v>107.67400309139788</v>
      </c>
      <c r="M17" s="8">
        <v>0.50535460573686697</v>
      </c>
      <c r="N17" s="44">
        <v>102.83940811439557</v>
      </c>
      <c r="O17" s="19">
        <v>0.51033400266390239</v>
      </c>
      <c r="P17" s="41">
        <v>100.2093224748881</v>
      </c>
    </row>
    <row r="18" spans="2:16" x14ac:dyDescent="0.2">
      <c r="B18" s="74" t="s">
        <v>4</v>
      </c>
      <c r="C18" s="112">
        <v>0.25514506598664299</v>
      </c>
      <c r="D18" s="107">
        <v>82</v>
      </c>
      <c r="E18" s="8">
        <v>0.41352561910541469</v>
      </c>
      <c r="F18" s="44">
        <v>101.59594838531898</v>
      </c>
      <c r="G18" s="19">
        <v>0.20974850548107168</v>
      </c>
      <c r="H18" s="41">
        <v>66.180180048302233</v>
      </c>
      <c r="I18" s="33"/>
      <c r="J18" s="74" t="s">
        <v>4</v>
      </c>
      <c r="K18" s="112">
        <v>0.36947281044851271</v>
      </c>
      <c r="L18" s="116">
        <v>83.784290557983823</v>
      </c>
      <c r="M18" s="8">
        <v>0.47095295168193502</v>
      </c>
      <c r="N18" s="44">
        <v>95.838688815504838</v>
      </c>
      <c r="O18" s="19">
        <v>0.48448465746401465</v>
      </c>
      <c r="P18" s="41">
        <v>95.133538076084861</v>
      </c>
    </row>
    <row r="19" spans="2:16" ht="15" thickBot="1" x14ac:dyDescent="0.25">
      <c r="B19" s="75" t="s">
        <v>5</v>
      </c>
      <c r="C19" s="114">
        <v>0.29477753757783604</v>
      </c>
      <c r="D19" s="115">
        <v>94</v>
      </c>
      <c r="E19" s="17">
        <v>0.53967245577008238</v>
      </c>
      <c r="F19" s="48">
        <v>132.58800042427094</v>
      </c>
      <c r="G19" s="20">
        <v>0.18064996402920866</v>
      </c>
      <c r="H19" s="43">
        <v>56.998962246485441</v>
      </c>
      <c r="I19" s="33"/>
      <c r="J19" s="75" t="s">
        <v>5</v>
      </c>
      <c r="K19" s="114">
        <v>0.39829801650454105</v>
      </c>
      <c r="L19" s="119">
        <v>90.320899941121596</v>
      </c>
      <c r="M19" s="17">
        <v>0.56085268996017668</v>
      </c>
      <c r="N19" s="48">
        <v>114.13324034272955</v>
      </c>
      <c r="O19" s="20">
        <v>0.51027470011032772</v>
      </c>
      <c r="P19" s="43">
        <v>100.19767780946559</v>
      </c>
    </row>
    <row r="20" spans="2:16" x14ac:dyDescent="0.2">
      <c r="B20" s="74" t="s">
        <v>57</v>
      </c>
      <c r="C20" s="110">
        <v>6.9911763138120987E-3</v>
      </c>
      <c r="D20" s="111">
        <v>2</v>
      </c>
      <c r="E20" s="8">
        <v>1.2065086173069514E-2</v>
      </c>
      <c r="F20" s="44">
        <v>2.9641787968428819</v>
      </c>
      <c r="G20" s="19">
        <v>5.4640219782272374E-3</v>
      </c>
      <c r="H20" s="41">
        <v>1.7240168528380373</v>
      </c>
      <c r="I20" s="33"/>
      <c r="J20" s="74" t="s">
        <v>57</v>
      </c>
      <c r="K20" s="110">
        <v>8.0833419951249362E-4</v>
      </c>
      <c r="L20" s="118">
        <v>0.18330363026631388</v>
      </c>
      <c r="M20" s="8">
        <v>0</v>
      </c>
      <c r="N20" s="44">
        <v>-6.3336991018962174E-2</v>
      </c>
      <c r="O20" s="19">
        <v>3.2486887302439899E-3</v>
      </c>
      <c r="P20" s="41">
        <v>0.63791339571773731</v>
      </c>
    </row>
    <row r="21" spans="2:16" x14ac:dyDescent="0.2">
      <c r="B21" s="74" t="s">
        <v>55</v>
      </c>
      <c r="C21" s="112">
        <v>3.4872034524973734E-2</v>
      </c>
      <c r="D21" s="107">
        <v>11</v>
      </c>
      <c r="E21" s="8">
        <v>4.2214595437557532E-2</v>
      </c>
      <c r="F21" s="44">
        <v>10.371381266435927</v>
      </c>
      <c r="G21" s="19">
        <v>4.4100733037779505E-2</v>
      </c>
      <c r="H21" s="41">
        <v>13.914733008506422</v>
      </c>
      <c r="I21" s="33"/>
      <c r="J21" s="74" t="s">
        <v>55</v>
      </c>
      <c r="K21" s="112">
        <v>2.7861412238809034E-2</v>
      </c>
      <c r="L21" s="116">
        <v>6.3180526208096772</v>
      </c>
      <c r="M21" s="8">
        <v>3.2776631233606003E-2</v>
      </c>
      <c r="N21" s="44">
        <v>6.6700279720077518</v>
      </c>
      <c r="O21" s="19">
        <v>0.33224446748088665</v>
      </c>
      <c r="P21" s="41">
        <v>65.239613289527426</v>
      </c>
    </row>
    <row r="22" spans="2:16" x14ac:dyDescent="0.2">
      <c r="B22" s="74" t="s">
        <v>50</v>
      </c>
      <c r="C22" s="112">
        <v>0</v>
      </c>
      <c r="D22" s="107">
        <v>0</v>
      </c>
      <c r="E22" s="8">
        <v>2.6249030061320368E-3</v>
      </c>
      <c r="F22" s="44">
        <v>0.64489235492681274</v>
      </c>
      <c r="G22" s="19">
        <v>0</v>
      </c>
      <c r="H22" s="41">
        <v>0</v>
      </c>
      <c r="I22" s="33"/>
      <c r="J22" s="74" t="s">
        <v>50</v>
      </c>
      <c r="K22" s="112">
        <v>8.2094106163100727E-3</v>
      </c>
      <c r="L22" s="116">
        <v>1.8616245226590775</v>
      </c>
      <c r="M22" s="8">
        <v>1.6279337108622716E-2</v>
      </c>
      <c r="N22" s="44">
        <v>3.3128369143966854</v>
      </c>
      <c r="O22" s="19">
        <v>1.9304158190679262E-2</v>
      </c>
      <c r="P22" s="41">
        <v>3.7905697114797818</v>
      </c>
    </row>
    <row r="23" spans="2:16" x14ac:dyDescent="0.2">
      <c r="B23" s="74" t="s">
        <v>1</v>
      </c>
      <c r="C23" s="112">
        <v>6.560260109512381E-3</v>
      </c>
      <c r="D23" s="107">
        <v>2</v>
      </c>
      <c r="E23" s="8">
        <v>1.4215545507941317E-2</v>
      </c>
      <c r="F23" s="44">
        <v>3.4925087128055234</v>
      </c>
      <c r="G23" s="19">
        <v>1.1496070158756934E-2</v>
      </c>
      <c r="H23" s="41">
        <v>3.627258231039487</v>
      </c>
      <c r="I23" s="33"/>
      <c r="J23" s="74" t="s">
        <v>1</v>
      </c>
      <c r="K23" s="112">
        <v>0</v>
      </c>
      <c r="L23" s="116">
        <v>-0.30423563263617648</v>
      </c>
      <c r="M23" s="8">
        <v>0</v>
      </c>
      <c r="N23" s="44">
        <v>-2.3145053132842302E-2</v>
      </c>
      <c r="O23" s="19">
        <v>0</v>
      </c>
      <c r="P23" s="41">
        <v>-0.32282343569985822</v>
      </c>
    </row>
    <row r="24" spans="2:16" ht="15" thickBot="1" x14ac:dyDescent="0.25">
      <c r="B24" s="75" t="s">
        <v>7</v>
      </c>
      <c r="C24" s="113">
        <v>0</v>
      </c>
      <c r="D24" s="108">
        <v>0</v>
      </c>
      <c r="E24" s="17">
        <v>0</v>
      </c>
      <c r="F24" s="48">
        <v>-8.2665601862508001E-2</v>
      </c>
      <c r="G24" s="20">
        <v>0</v>
      </c>
      <c r="H24" s="43">
        <v>0</v>
      </c>
      <c r="I24" s="33"/>
      <c r="J24" s="75" t="s">
        <v>7</v>
      </c>
      <c r="K24" s="113">
        <v>8.7470253791293081E-3</v>
      </c>
      <c r="L24" s="117">
        <v>1.9835378819713056</v>
      </c>
      <c r="M24" s="17">
        <v>1.1655022536993317E-2</v>
      </c>
      <c r="N24" s="48">
        <v>2.3717912247314716</v>
      </c>
      <c r="O24" s="20">
        <v>4.3508244146695059E-3</v>
      </c>
      <c r="P24" s="43">
        <v>0.85432905611890175</v>
      </c>
    </row>
    <row r="25" spans="2:16" x14ac:dyDescent="0.2">
      <c r="I25" s="33"/>
    </row>
    <row r="26" spans="2:16" x14ac:dyDescent="0.2">
      <c r="I26" s="33"/>
      <c r="J26" s="33"/>
      <c r="L26" s="33"/>
    </row>
    <row r="27" spans="2:16" x14ac:dyDescent="0.2">
      <c r="C27" s="32"/>
    </row>
    <row r="28" spans="2:16" x14ac:dyDescent="0.2">
      <c r="C28" s="32"/>
    </row>
    <row r="29" spans="2:16" x14ac:dyDescent="0.2">
      <c r="C29" s="32"/>
    </row>
    <row r="31" spans="2:16" x14ac:dyDescent="0.2">
      <c r="I31" s="33"/>
      <c r="J31" s="33"/>
      <c r="L31" s="33"/>
    </row>
    <row r="32" spans="2:16" x14ac:dyDescent="0.2">
      <c r="I32" s="33"/>
      <c r="J32" s="33"/>
      <c r="L32" s="33"/>
    </row>
    <row r="33" spans="9:12" x14ac:dyDescent="0.2">
      <c r="I33" s="33"/>
      <c r="J33" s="33"/>
      <c r="L33" s="3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K26" sqref="K26"/>
    </sheetView>
  </sheetViews>
  <sheetFormatPr defaultRowHeight="14.25" x14ac:dyDescent="0.2"/>
  <cols>
    <col min="2" max="2" width="14.875" bestFit="1" customWidth="1"/>
    <col min="3" max="3" width="13" bestFit="1" customWidth="1"/>
    <col min="4" max="4" width="12.5" bestFit="1" customWidth="1"/>
    <col min="5" max="5" width="13" bestFit="1" customWidth="1"/>
    <col min="8" max="8" width="13" bestFit="1" customWidth="1"/>
    <col min="9" max="9" width="12.75" bestFit="1" customWidth="1"/>
    <col min="10" max="10" width="13" bestFit="1" customWidth="1"/>
  </cols>
  <sheetData>
    <row r="1" spans="1:12" x14ac:dyDescent="0.2">
      <c r="A1" t="s">
        <v>53</v>
      </c>
    </row>
    <row r="3" spans="1:12" x14ac:dyDescent="0.2">
      <c r="B3" t="s">
        <v>62</v>
      </c>
      <c r="D3" s="32">
        <v>42991</v>
      </c>
    </row>
    <row r="4" spans="1:12" x14ac:dyDescent="0.2">
      <c r="D4" s="32">
        <v>42993</v>
      </c>
    </row>
    <row r="5" spans="1:12" x14ac:dyDescent="0.2">
      <c r="D5" s="32">
        <v>42998</v>
      </c>
    </row>
    <row r="6" spans="1:12" x14ac:dyDescent="0.2">
      <c r="B6" t="s">
        <v>63</v>
      </c>
      <c r="C6" t="s">
        <v>64</v>
      </c>
    </row>
    <row r="8" spans="1:12" ht="15" thickBot="1" x14ac:dyDescent="0.25">
      <c r="D8" t="s">
        <v>18</v>
      </c>
      <c r="I8" t="s">
        <v>66</v>
      </c>
    </row>
    <row r="9" spans="1:12" x14ac:dyDescent="0.2">
      <c r="B9" s="9" t="s">
        <v>40</v>
      </c>
      <c r="C9" s="82">
        <v>42991</v>
      </c>
      <c r="D9" s="82">
        <v>42993</v>
      </c>
      <c r="E9" s="82">
        <v>42998</v>
      </c>
      <c r="F9" s="10"/>
      <c r="G9" s="15"/>
      <c r="H9" s="71">
        <v>42991</v>
      </c>
      <c r="I9" s="82">
        <v>42993</v>
      </c>
      <c r="J9" s="82">
        <v>42998</v>
      </c>
      <c r="K9" s="10"/>
      <c r="L9" s="63"/>
    </row>
    <row r="10" spans="1:12" ht="15" thickBot="1" x14ac:dyDescent="0.25">
      <c r="B10" s="121" t="s">
        <v>56</v>
      </c>
      <c r="C10" s="122">
        <v>1</v>
      </c>
      <c r="D10" s="122">
        <v>2</v>
      </c>
      <c r="E10" s="123">
        <v>3</v>
      </c>
      <c r="F10" s="120" t="s">
        <v>54</v>
      </c>
      <c r="G10" s="129" t="s">
        <v>65</v>
      </c>
      <c r="H10" s="13">
        <v>1</v>
      </c>
      <c r="I10" s="14">
        <v>2</v>
      </c>
      <c r="J10" s="14">
        <v>3</v>
      </c>
      <c r="K10" s="89" t="s">
        <v>54</v>
      </c>
      <c r="L10" s="77" t="s">
        <v>65</v>
      </c>
    </row>
    <row r="11" spans="1:12" x14ac:dyDescent="0.2">
      <c r="B11" s="9" t="s">
        <v>49</v>
      </c>
      <c r="C11" s="124">
        <v>0.31530530656097366</v>
      </c>
      <c r="D11" s="124">
        <v>0.25080724777431201</v>
      </c>
      <c r="E11" s="125">
        <v>0.246029496817328</v>
      </c>
      <c r="F11" s="130">
        <f t="shared" ref="F11:F15" si="0">AVERAGE(C11:E11)</f>
        <v>0.27071401705087123</v>
      </c>
      <c r="G11" s="126">
        <v>3.8691007368406347E-2</v>
      </c>
      <c r="H11" s="25">
        <v>100</v>
      </c>
      <c r="I11" s="26">
        <v>100</v>
      </c>
      <c r="J11" s="26">
        <v>100</v>
      </c>
      <c r="K11" s="131">
        <f t="shared" ref="K11:K14" si="1">AVERAGE(H11:J11)</f>
        <v>100</v>
      </c>
      <c r="L11" s="27">
        <v>0</v>
      </c>
    </row>
    <row r="12" spans="1:12" x14ac:dyDescent="0.2">
      <c r="B12" s="11" t="s">
        <v>57</v>
      </c>
      <c r="C12" s="3">
        <v>0.32219418738799499</v>
      </c>
      <c r="D12" s="3">
        <v>0.29686797624910671</v>
      </c>
      <c r="E12" s="22">
        <v>0.295397470285857</v>
      </c>
      <c r="F12" s="90">
        <f t="shared" si="0"/>
        <v>0.30481987797431959</v>
      </c>
      <c r="G12" s="127">
        <v>1.5064546712350359E-2</v>
      </c>
      <c r="H12" s="83">
        <v>102.18482869893887</v>
      </c>
      <c r="I12" s="34">
        <v>118.36499099748595</v>
      </c>
      <c r="J12" s="34">
        <v>120.06587588364812</v>
      </c>
      <c r="K12" s="92">
        <f t="shared" si="1"/>
        <v>113.53856519335766</v>
      </c>
      <c r="L12" s="41">
        <v>9.8693339003965335</v>
      </c>
    </row>
    <row r="13" spans="1:12" x14ac:dyDescent="0.2">
      <c r="B13" s="11" t="s">
        <v>6</v>
      </c>
      <c r="C13" s="3">
        <v>0.37479604099674196</v>
      </c>
      <c r="D13" s="3">
        <v>0.32991526234813101</v>
      </c>
      <c r="E13" s="22">
        <v>0.33604470605415832</v>
      </c>
      <c r="F13" s="90">
        <f t="shared" si="0"/>
        <v>0.34691866979967712</v>
      </c>
      <c r="G13" s="127">
        <v>2.4336256669433488E-2</v>
      </c>
      <c r="H13" s="83">
        <v>118.8676603906963</v>
      </c>
      <c r="I13" s="34">
        <v>131.54135906192155</v>
      </c>
      <c r="J13" s="34">
        <v>136.58716145880055</v>
      </c>
      <c r="K13" s="92">
        <f t="shared" si="1"/>
        <v>128.9987269704728</v>
      </c>
      <c r="L13" s="41">
        <v>9.1292887450220181</v>
      </c>
    </row>
    <row r="14" spans="1:12" x14ac:dyDescent="0.2">
      <c r="B14" s="11" t="s">
        <v>50</v>
      </c>
      <c r="C14" s="3">
        <v>0.31203039130395999</v>
      </c>
      <c r="D14" s="3">
        <v>0.26960621824532965</v>
      </c>
      <c r="E14" s="22">
        <v>0.283740677365724</v>
      </c>
      <c r="F14" s="90">
        <f t="shared" si="0"/>
        <v>0.28845909563833788</v>
      </c>
      <c r="G14" s="127">
        <v>2.1602088282702121E-2</v>
      </c>
      <c r="H14" s="83">
        <v>98.961351049643596</v>
      </c>
      <c r="I14" s="34">
        <v>107.49538565485709</v>
      </c>
      <c r="J14" s="34">
        <v>115.32791028564993</v>
      </c>
      <c r="K14" s="92">
        <f t="shared" si="1"/>
        <v>107.26154899671688</v>
      </c>
      <c r="L14" s="41">
        <v>8.185784934472915</v>
      </c>
    </row>
    <row r="15" spans="1:12" x14ac:dyDescent="0.2">
      <c r="B15" s="11" t="s">
        <v>1</v>
      </c>
      <c r="C15" s="3">
        <v>0</v>
      </c>
      <c r="D15" s="3">
        <v>1.2704873820415852E-2</v>
      </c>
      <c r="E15" s="22">
        <v>1.4489771416706406E-4</v>
      </c>
      <c r="F15" s="90">
        <f t="shared" si="0"/>
        <v>4.2832571781943052E-3</v>
      </c>
      <c r="G15" s="127">
        <v>9.2698720451516829E-3</v>
      </c>
      <c r="H15" s="83">
        <v>0</v>
      </c>
      <c r="I15" s="34">
        <v>5.065592774196177</v>
      </c>
      <c r="J15" s="34">
        <v>5.8894448040369841E-2</v>
      </c>
      <c r="K15" s="92">
        <f>AVERAGE(H15:J15)</f>
        <v>1.7081624074121822</v>
      </c>
      <c r="L15" s="41">
        <v>3.5135225446853067</v>
      </c>
    </row>
    <row r="16" spans="1:12" ht="15" thickBot="1" x14ac:dyDescent="0.25">
      <c r="B16" s="13" t="s">
        <v>7</v>
      </c>
      <c r="C16" s="18">
        <v>3.4376709049746486E-4</v>
      </c>
      <c r="D16" s="18">
        <v>0</v>
      </c>
      <c r="E16" s="24">
        <v>0</v>
      </c>
      <c r="F16" s="91">
        <f>AVERAGE(C16:E16)</f>
        <v>1.1458903016582162E-4</v>
      </c>
      <c r="G16" s="128">
        <v>7.463187687924192E-3</v>
      </c>
      <c r="H16" s="84">
        <v>0.109026738004166</v>
      </c>
      <c r="I16" s="42">
        <v>0</v>
      </c>
      <c r="J16" s="42">
        <v>0</v>
      </c>
      <c r="K16" s="93">
        <f t="shared" ref="K16" si="2">AVERAGE(H16:J16)</f>
        <v>3.6342246001388669E-2</v>
      </c>
      <c r="L16" s="43">
        <v>3.0220707956103223</v>
      </c>
    </row>
    <row r="18" spans="2:12" ht="15" thickBot="1" x14ac:dyDescent="0.25"/>
    <row r="19" spans="2:12" ht="15" thickBot="1" x14ac:dyDescent="0.25">
      <c r="B19" s="85" t="s">
        <v>51</v>
      </c>
      <c r="C19" s="86">
        <v>1</v>
      </c>
      <c r="D19" s="86">
        <v>2</v>
      </c>
      <c r="E19" s="86">
        <v>3</v>
      </c>
      <c r="F19" s="94" t="s">
        <v>54</v>
      </c>
      <c r="G19" s="87" t="s">
        <v>65</v>
      </c>
      <c r="H19" s="85">
        <v>1</v>
      </c>
      <c r="I19" s="86">
        <v>2</v>
      </c>
      <c r="J19" s="86">
        <v>3</v>
      </c>
      <c r="K19" s="94" t="s">
        <v>54</v>
      </c>
      <c r="L19" s="88" t="s">
        <v>65</v>
      </c>
    </row>
    <row r="20" spans="2:12" x14ac:dyDescent="0.2">
      <c r="B20" s="11" t="s">
        <v>49</v>
      </c>
      <c r="C20" s="3">
        <v>0.44288163743785103</v>
      </c>
      <c r="D20" s="3">
        <v>0.39699989543948866</v>
      </c>
      <c r="E20" s="3">
        <v>0.40058000301472169</v>
      </c>
      <c r="F20" s="90">
        <f t="shared" ref="F20:F23" si="3">AVERAGE(C20:E20)</f>
        <v>0.41348717863068712</v>
      </c>
      <c r="G20" s="22">
        <v>2.5519207452174175E-2</v>
      </c>
      <c r="H20" s="25">
        <v>100</v>
      </c>
      <c r="I20" s="26">
        <v>100</v>
      </c>
      <c r="J20" s="26">
        <v>100</v>
      </c>
      <c r="K20" s="131">
        <f t="shared" ref="K20:K25" si="4">AVERAGE(H20:J20)</f>
        <v>100</v>
      </c>
      <c r="L20" s="27">
        <v>0</v>
      </c>
    </row>
    <row r="21" spans="2:12" x14ac:dyDescent="0.2">
      <c r="B21" s="11" t="s">
        <v>57</v>
      </c>
      <c r="C21" s="3">
        <v>0.46080347825879903</v>
      </c>
      <c r="D21" s="3">
        <v>0.42476773977265769</v>
      </c>
      <c r="E21" s="3">
        <v>0.41647136101532234</v>
      </c>
      <c r="F21" s="90">
        <f t="shared" si="3"/>
        <v>0.43401419301559302</v>
      </c>
      <c r="G21" s="22">
        <v>2.3568131618833994E-2</v>
      </c>
      <c r="H21" s="83">
        <v>104.04664346090955</v>
      </c>
      <c r="I21" s="34">
        <v>106.99442106966535</v>
      </c>
      <c r="J21" s="34">
        <v>103.96708719381998</v>
      </c>
      <c r="K21" s="92">
        <f t="shared" si="4"/>
        <v>105.00271724146495</v>
      </c>
      <c r="L21" s="41">
        <v>1.7253247243227505</v>
      </c>
    </row>
    <row r="22" spans="2:12" x14ac:dyDescent="0.2">
      <c r="B22" s="11" t="s">
        <v>6</v>
      </c>
      <c r="C22" s="3">
        <v>0.45012578084840099</v>
      </c>
      <c r="D22" s="3">
        <v>0.43000237440850103</v>
      </c>
      <c r="E22" s="3">
        <v>0.4096796129331573</v>
      </c>
      <c r="F22" s="90">
        <f t="shared" si="3"/>
        <v>0.42993592273001974</v>
      </c>
      <c r="G22" s="22">
        <v>2.0223165840842078E-2</v>
      </c>
      <c r="H22" s="83">
        <v>101.63568384827572</v>
      </c>
      <c r="I22" s="34">
        <v>108.31296918415501</v>
      </c>
      <c r="J22" s="34">
        <v>102.27160862997478</v>
      </c>
      <c r="K22" s="92">
        <f t="shared" si="4"/>
        <v>104.07342055413517</v>
      </c>
      <c r="L22" s="41">
        <v>3.6852991088542697</v>
      </c>
    </row>
    <row r="23" spans="2:12" x14ac:dyDescent="0.2">
      <c r="B23" s="11" t="s">
        <v>50</v>
      </c>
      <c r="C23" s="3">
        <v>0.48146990192381639</v>
      </c>
      <c r="D23" s="3">
        <v>0.46607216499183268</v>
      </c>
      <c r="E23" s="3">
        <v>0.47866143511271403</v>
      </c>
      <c r="F23" s="90">
        <f t="shared" si="3"/>
        <v>0.47540116734278776</v>
      </c>
      <c r="G23" s="22">
        <v>8.2002795748290832E-3</v>
      </c>
      <c r="H23" s="83">
        <v>108.71299715860998</v>
      </c>
      <c r="I23" s="34">
        <v>117.3985611446772</v>
      </c>
      <c r="J23" s="34">
        <v>119.49209434079584</v>
      </c>
      <c r="K23" s="92">
        <f t="shared" si="4"/>
        <v>115.20121754802767</v>
      </c>
      <c r="L23" s="41">
        <v>5.71563410104726</v>
      </c>
    </row>
    <row r="24" spans="2:12" x14ac:dyDescent="0.2">
      <c r="B24" s="11" t="s">
        <v>1</v>
      </c>
      <c r="C24" s="3">
        <v>0</v>
      </c>
      <c r="D24" s="3">
        <v>0</v>
      </c>
      <c r="E24" s="3">
        <v>0</v>
      </c>
      <c r="F24" s="90">
        <f>AVERAGE(C24:E24)</f>
        <v>0</v>
      </c>
      <c r="G24" s="22">
        <v>1.5511207319513754E-3</v>
      </c>
      <c r="H24" s="83">
        <v>-0.30410864992403913</v>
      </c>
      <c r="I24" s="34">
        <v>0</v>
      </c>
      <c r="J24" s="34">
        <v>-0.26578322443515212</v>
      </c>
      <c r="K24" s="92">
        <f t="shared" si="4"/>
        <v>-0.18996395811973041</v>
      </c>
      <c r="L24" s="41">
        <v>0.4003876523640803</v>
      </c>
    </row>
    <row r="25" spans="2:12" ht="15" thickBot="1" x14ac:dyDescent="0.25">
      <c r="B25" s="13" t="s">
        <v>7</v>
      </c>
      <c r="C25" s="18">
        <v>1.217825170306782E-2</v>
      </c>
      <c r="D25" s="18">
        <v>5.1239019653694347E-3</v>
      </c>
      <c r="E25" s="18">
        <v>9.1381566049289764E-3</v>
      </c>
      <c r="F25" s="90">
        <f t="shared" ref="F25" si="5">AVERAGE(C25:E25)</f>
        <v>8.8134367577887441E-3</v>
      </c>
      <c r="G25" s="24">
        <v>3.5383675317561918E-3</v>
      </c>
      <c r="H25" s="84">
        <v>2.749775712879218</v>
      </c>
      <c r="I25" s="42">
        <v>1.2906557468225903</v>
      </c>
      <c r="J25" s="42">
        <v>2.2812313485836038</v>
      </c>
      <c r="K25" s="93">
        <f t="shared" si="4"/>
        <v>2.1072209360951373</v>
      </c>
      <c r="L25" s="43">
        <v>0.74496139938729622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1B</vt:lpstr>
      <vt:lpstr>1C</vt:lpstr>
      <vt:lpstr>1D</vt:lpstr>
      <vt:lpstr>1E</vt:lpstr>
      <vt:lpstr>2B</vt:lpstr>
      <vt:lpstr>2C</vt:lpstr>
      <vt:lpstr>2D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</dc:creator>
  <cp:lastModifiedBy>master</cp:lastModifiedBy>
  <dcterms:created xsi:type="dcterms:W3CDTF">2020-08-28T17:15:37Z</dcterms:created>
  <dcterms:modified xsi:type="dcterms:W3CDTF">2020-12-15T07:59:20Z</dcterms:modified>
</cp:coreProperties>
</file>