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C:\Users\lipid\Desktop\peer J\胆固醇结石组学文稿--修改v7-202008020 - myself\"/>
    </mc:Choice>
  </mc:AlternateContent>
  <xr:revisionPtr revIDLastSave="0" documentId="13_ncr:1_{B12934A3-7B00-468B-B407-C79291F55812}" xr6:coauthVersionLast="36" xr6:coauthVersionMax="36" xr10:uidLastSave="{00000000-0000-0000-0000-000000000000}"/>
  <bookViews>
    <workbookView xWindow="0" yWindow="0" windowWidth="18470" windowHeight="9420" tabRatio="750" xr2:uid="{00000000-000D-0000-FFFF-FFFF00000000}"/>
  </bookViews>
  <sheets>
    <sheet name="original Ct" sheetId="1" r:id="rId1"/>
    <sheet name="GAPDH" sheetId="2" r:id="rId2"/>
    <sheet name="SCP2" sheetId="10" r:id="rId3"/>
    <sheet name="KDM4A" sheetId="11" r:id="rId4"/>
    <sheet name="PABPC4" sheetId="12" r:id="rId5"/>
    <sheet name="CEP131" sheetId="13" r:id="rId6"/>
    <sheet name="NUMB1" sheetId="14" r:id="rId7"/>
    <sheet name="MEG3" sheetId="16" r:id="rId8"/>
  </sheets>
  <calcPr calcId="191029"/>
</workbook>
</file>

<file path=xl/calcChain.xml><?xml version="1.0" encoding="utf-8"?>
<calcChain xmlns="http://schemas.openxmlformats.org/spreadsheetml/2006/main">
  <c r="D46" i="16" l="1"/>
  <c r="D54" i="16" s="1"/>
  <c r="C46" i="16"/>
  <c r="C54" i="16" s="1"/>
  <c r="D39" i="16"/>
  <c r="D47" i="16" s="1"/>
  <c r="D55" i="16" s="1"/>
  <c r="C39" i="16"/>
  <c r="C47" i="16" s="1"/>
  <c r="C55" i="16" s="1"/>
  <c r="D38" i="16"/>
  <c r="C38" i="16"/>
  <c r="D26" i="16"/>
  <c r="D42" i="16" s="1"/>
  <c r="D50" i="16" s="1"/>
  <c r="D58" i="16" s="1"/>
  <c r="C26" i="16"/>
  <c r="C42" i="16" s="1"/>
  <c r="C50" i="16" s="1"/>
  <c r="C58" i="16" s="1"/>
  <c r="D25" i="16"/>
  <c r="D41" i="16" s="1"/>
  <c r="D49" i="16" s="1"/>
  <c r="D57" i="16" s="1"/>
  <c r="C25" i="16"/>
  <c r="C41" i="16" s="1"/>
  <c r="C49" i="16" s="1"/>
  <c r="C57" i="16" s="1"/>
  <c r="D24" i="16"/>
  <c r="D40" i="16" s="1"/>
  <c r="D48" i="16" s="1"/>
  <c r="D56" i="16" s="1"/>
  <c r="C24" i="16"/>
  <c r="C40" i="16" s="1"/>
  <c r="C48" i="16" s="1"/>
  <c r="C56" i="16" s="1"/>
  <c r="D23" i="16"/>
  <c r="C23" i="16"/>
  <c r="D22" i="16"/>
  <c r="C22" i="16"/>
  <c r="D21" i="16"/>
  <c r="D37" i="16" s="1"/>
  <c r="D45" i="16" s="1"/>
  <c r="D53" i="16" s="1"/>
  <c r="C21" i="16"/>
  <c r="C37" i="16" s="1"/>
  <c r="C45" i="16" s="1"/>
  <c r="C53" i="16" s="1"/>
  <c r="D20" i="16"/>
  <c r="D36" i="16" s="1"/>
  <c r="D44" i="16" s="1"/>
  <c r="D52" i="16" s="1"/>
  <c r="C20" i="16"/>
  <c r="C36" i="16" s="1"/>
  <c r="C44" i="16" s="1"/>
  <c r="C52" i="16" s="1"/>
  <c r="E46" i="14"/>
  <c r="E54" i="14" s="1"/>
  <c r="D46" i="14"/>
  <c r="D54" i="14" s="1"/>
  <c r="E39" i="14"/>
  <c r="E47" i="14" s="1"/>
  <c r="E55" i="14" s="1"/>
  <c r="D39" i="14"/>
  <c r="D47" i="14" s="1"/>
  <c r="D55" i="14" s="1"/>
  <c r="E38" i="14"/>
  <c r="D38" i="14"/>
  <c r="E26" i="14"/>
  <c r="E42" i="14" s="1"/>
  <c r="E50" i="14" s="1"/>
  <c r="E58" i="14" s="1"/>
  <c r="D26" i="14"/>
  <c r="D42" i="14" s="1"/>
  <c r="D50" i="14" s="1"/>
  <c r="D58" i="14" s="1"/>
  <c r="E25" i="14"/>
  <c r="E41" i="14" s="1"/>
  <c r="E49" i="14" s="1"/>
  <c r="E57" i="14" s="1"/>
  <c r="D25" i="14"/>
  <c r="D41" i="14" s="1"/>
  <c r="D49" i="14" s="1"/>
  <c r="D57" i="14" s="1"/>
  <c r="E24" i="14"/>
  <c r="E40" i="14" s="1"/>
  <c r="E48" i="14" s="1"/>
  <c r="E56" i="14" s="1"/>
  <c r="D24" i="14"/>
  <c r="D40" i="14" s="1"/>
  <c r="D48" i="14" s="1"/>
  <c r="D56" i="14" s="1"/>
  <c r="E23" i="14"/>
  <c r="D23" i="14"/>
  <c r="E22" i="14"/>
  <c r="D22" i="14"/>
  <c r="E21" i="14"/>
  <c r="E37" i="14" s="1"/>
  <c r="E45" i="14" s="1"/>
  <c r="E53" i="14" s="1"/>
  <c r="D21" i="14"/>
  <c r="D37" i="14" s="1"/>
  <c r="D45" i="14" s="1"/>
  <c r="D53" i="14" s="1"/>
  <c r="E20" i="14"/>
  <c r="E36" i="14" s="1"/>
  <c r="E44" i="14" s="1"/>
  <c r="E52" i="14" s="1"/>
  <c r="D20" i="14"/>
  <c r="D36" i="14" s="1"/>
  <c r="D44" i="14" s="1"/>
  <c r="D52" i="14" s="1"/>
  <c r="E49" i="13"/>
  <c r="E57" i="13" s="1"/>
  <c r="D49" i="13"/>
  <c r="D57" i="13" s="1"/>
  <c r="E42" i="13"/>
  <c r="E50" i="13" s="1"/>
  <c r="E58" i="13" s="1"/>
  <c r="D42" i="13"/>
  <c r="D50" i="13" s="1"/>
  <c r="D58" i="13" s="1"/>
  <c r="E41" i="13"/>
  <c r="D41" i="13"/>
  <c r="E29" i="13"/>
  <c r="E45" i="13" s="1"/>
  <c r="E53" i="13" s="1"/>
  <c r="E61" i="13" s="1"/>
  <c r="D29" i="13"/>
  <c r="D45" i="13" s="1"/>
  <c r="D53" i="13" s="1"/>
  <c r="D61" i="13" s="1"/>
  <c r="E28" i="13"/>
  <c r="E44" i="13" s="1"/>
  <c r="E52" i="13" s="1"/>
  <c r="E60" i="13" s="1"/>
  <c r="D28" i="13"/>
  <c r="D44" i="13" s="1"/>
  <c r="D52" i="13" s="1"/>
  <c r="D60" i="13" s="1"/>
  <c r="E27" i="13"/>
  <c r="E43" i="13" s="1"/>
  <c r="E51" i="13" s="1"/>
  <c r="E59" i="13" s="1"/>
  <c r="D27" i="13"/>
  <c r="D43" i="13" s="1"/>
  <c r="D51" i="13" s="1"/>
  <c r="D59" i="13" s="1"/>
  <c r="E26" i="13"/>
  <c r="D26" i="13"/>
  <c r="E25" i="13"/>
  <c r="D25" i="13"/>
  <c r="E24" i="13"/>
  <c r="E40" i="13" s="1"/>
  <c r="E48" i="13" s="1"/>
  <c r="E56" i="13" s="1"/>
  <c r="D24" i="13"/>
  <c r="D40" i="13" s="1"/>
  <c r="D48" i="13" s="1"/>
  <c r="D56" i="13" s="1"/>
  <c r="E23" i="13"/>
  <c r="E39" i="13" s="1"/>
  <c r="E47" i="13" s="1"/>
  <c r="E55" i="13" s="1"/>
  <c r="D23" i="13"/>
  <c r="D39" i="13" s="1"/>
  <c r="D47" i="13" s="1"/>
  <c r="D55" i="13" s="1"/>
  <c r="E49" i="12"/>
  <c r="E57" i="12" s="1"/>
  <c r="D49" i="12"/>
  <c r="D57" i="12" s="1"/>
  <c r="E42" i="12"/>
  <c r="E50" i="12" s="1"/>
  <c r="E58" i="12" s="1"/>
  <c r="D42" i="12"/>
  <c r="D50" i="12" s="1"/>
  <c r="D58" i="12" s="1"/>
  <c r="E41" i="12"/>
  <c r="D41" i="12"/>
  <c r="E29" i="12"/>
  <c r="E45" i="12" s="1"/>
  <c r="E53" i="12" s="1"/>
  <c r="E61" i="12" s="1"/>
  <c r="D29" i="12"/>
  <c r="D45" i="12" s="1"/>
  <c r="D53" i="12" s="1"/>
  <c r="D61" i="12" s="1"/>
  <c r="E28" i="12"/>
  <c r="E44" i="12" s="1"/>
  <c r="E52" i="12" s="1"/>
  <c r="E60" i="12" s="1"/>
  <c r="D28" i="12"/>
  <c r="D44" i="12" s="1"/>
  <c r="D52" i="12" s="1"/>
  <c r="D60" i="12" s="1"/>
  <c r="E27" i="12"/>
  <c r="E43" i="12" s="1"/>
  <c r="E51" i="12" s="1"/>
  <c r="E59" i="12" s="1"/>
  <c r="D27" i="12"/>
  <c r="D43" i="12" s="1"/>
  <c r="D51" i="12" s="1"/>
  <c r="D59" i="12" s="1"/>
  <c r="E26" i="12"/>
  <c r="D26" i="12"/>
  <c r="E25" i="12"/>
  <c r="D25" i="12"/>
  <c r="E24" i="12"/>
  <c r="E40" i="12" s="1"/>
  <c r="E48" i="12" s="1"/>
  <c r="E56" i="12" s="1"/>
  <c r="D24" i="12"/>
  <c r="D40" i="12" s="1"/>
  <c r="D48" i="12" s="1"/>
  <c r="D56" i="12" s="1"/>
  <c r="E23" i="12"/>
  <c r="E39" i="12" s="1"/>
  <c r="E47" i="12" s="1"/>
  <c r="E55" i="12" s="1"/>
  <c r="D23" i="12"/>
  <c r="D39" i="12" s="1"/>
  <c r="D47" i="12" s="1"/>
  <c r="D55" i="12" s="1"/>
  <c r="E46" i="11"/>
  <c r="E54" i="11" s="1"/>
  <c r="D46" i="11"/>
  <c r="D54" i="11" s="1"/>
  <c r="E39" i="11"/>
  <c r="E47" i="11" s="1"/>
  <c r="E55" i="11" s="1"/>
  <c r="D39" i="11"/>
  <c r="D47" i="11" s="1"/>
  <c r="D55" i="11" s="1"/>
  <c r="E38" i="11"/>
  <c r="D38" i="11"/>
  <c r="E26" i="11"/>
  <c r="E42" i="11" s="1"/>
  <c r="E50" i="11" s="1"/>
  <c r="E58" i="11" s="1"/>
  <c r="D26" i="11"/>
  <c r="D42" i="11" s="1"/>
  <c r="D50" i="11" s="1"/>
  <c r="D58" i="11" s="1"/>
  <c r="E25" i="11"/>
  <c r="E41" i="11" s="1"/>
  <c r="E49" i="11" s="1"/>
  <c r="E57" i="11" s="1"/>
  <c r="D25" i="11"/>
  <c r="D41" i="11" s="1"/>
  <c r="D49" i="11" s="1"/>
  <c r="D57" i="11" s="1"/>
  <c r="E24" i="11"/>
  <c r="E40" i="11" s="1"/>
  <c r="E48" i="11" s="1"/>
  <c r="E56" i="11" s="1"/>
  <c r="D24" i="11"/>
  <c r="D40" i="11" s="1"/>
  <c r="D48" i="11" s="1"/>
  <c r="D56" i="11" s="1"/>
  <c r="E23" i="11"/>
  <c r="D23" i="11"/>
  <c r="E22" i="11"/>
  <c r="D22" i="11"/>
  <c r="E21" i="11"/>
  <c r="E37" i="11" s="1"/>
  <c r="E45" i="11" s="1"/>
  <c r="E53" i="11" s="1"/>
  <c r="D21" i="11"/>
  <c r="D37" i="11" s="1"/>
  <c r="D45" i="11" s="1"/>
  <c r="D53" i="11" s="1"/>
  <c r="E20" i="11"/>
  <c r="E36" i="11" s="1"/>
  <c r="E44" i="11" s="1"/>
  <c r="E52" i="11" s="1"/>
  <c r="D20" i="11"/>
  <c r="D36" i="11" s="1"/>
  <c r="D44" i="11" s="1"/>
  <c r="D52" i="11" s="1"/>
  <c r="E48" i="10"/>
  <c r="E56" i="10" s="1"/>
  <c r="D48" i="10"/>
  <c r="D56" i="10" s="1"/>
  <c r="E41" i="10"/>
  <c r="E49" i="10" s="1"/>
  <c r="E57" i="10" s="1"/>
  <c r="D41" i="10"/>
  <c r="D49" i="10" s="1"/>
  <c r="D57" i="10" s="1"/>
  <c r="E40" i="10"/>
  <c r="D40" i="10"/>
  <c r="E28" i="10"/>
  <c r="E44" i="10" s="1"/>
  <c r="E52" i="10" s="1"/>
  <c r="E60" i="10" s="1"/>
  <c r="D28" i="10"/>
  <c r="D44" i="10" s="1"/>
  <c r="D52" i="10" s="1"/>
  <c r="D60" i="10" s="1"/>
  <c r="E27" i="10"/>
  <c r="E43" i="10" s="1"/>
  <c r="E51" i="10" s="1"/>
  <c r="E59" i="10" s="1"/>
  <c r="D27" i="10"/>
  <c r="D43" i="10" s="1"/>
  <c r="D51" i="10" s="1"/>
  <c r="D59" i="10" s="1"/>
  <c r="E26" i="10"/>
  <c r="E42" i="10" s="1"/>
  <c r="E50" i="10" s="1"/>
  <c r="E58" i="10" s="1"/>
  <c r="D26" i="10"/>
  <c r="D42" i="10" s="1"/>
  <c r="D50" i="10" s="1"/>
  <c r="D58" i="10" s="1"/>
  <c r="E25" i="10"/>
  <c r="D25" i="10"/>
  <c r="E24" i="10"/>
  <c r="D24" i="10"/>
  <c r="E23" i="10"/>
  <c r="E39" i="10" s="1"/>
  <c r="E47" i="10" s="1"/>
  <c r="E55" i="10" s="1"/>
  <c r="D23" i="10"/>
  <c r="D39" i="10" s="1"/>
  <c r="D47" i="10" s="1"/>
  <c r="D55" i="10" s="1"/>
  <c r="E22" i="10"/>
  <c r="E38" i="10" s="1"/>
  <c r="E46" i="10" s="1"/>
  <c r="E54" i="10" s="1"/>
  <c r="D22" i="10"/>
  <c r="D38" i="10" s="1"/>
  <c r="D46" i="10" s="1"/>
  <c r="D54" i="10" s="1"/>
  <c r="D11" i="2"/>
  <c r="C11" i="2"/>
  <c r="E62" i="13" l="1"/>
  <c r="E63" i="13"/>
  <c r="E61" i="10"/>
  <c r="E62" i="10"/>
  <c r="D63" i="12"/>
  <c r="D62" i="12"/>
  <c r="C60" i="16"/>
  <c r="C59" i="16"/>
  <c r="E62" i="12"/>
  <c r="E63" i="12"/>
  <c r="D60" i="16"/>
  <c r="D59" i="16"/>
  <c r="D62" i="10"/>
  <c r="D61" i="10"/>
  <c r="D59" i="11"/>
  <c r="D60" i="11"/>
  <c r="D59" i="14"/>
  <c r="D60" i="14"/>
  <c r="E59" i="11"/>
  <c r="E60" i="11"/>
  <c r="E60" i="14"/>
  <c r="E59" i="14"/>
  <c r="D62" i="13"/>
  <c r="D63" i="13"/>
</calcChain>
</file>

<file path=xl/sharedStrings.xml><?xml version="1.0" encoding="utf-8"?>
<sst xmlns="http://schemas.openxmlformats.org/spreadsheetml/2006/main" count="121" uniqueCount="33">
  <si>
    <t>Group1</t>
  </si>
  <si>
    <t>Group2</t>
  </si>
  <si>
    <t>Group3</t>
  </si>
  <si>
    <t>小鼠编号</t>
  </si>
  <si>
    <t>GAPDH</t>
  </si>
  <si>
    <t>CCKAR</t>
  </si>
  <si>
    <t>cyp7a1</t>
  </si>
  <si>
    <r>
      <rPr>
        <sz val="10"/>
        <color rgb="FFFF0000"/>
        <rFont val="Times New Roman"/>
        <family val="1"/>
      </rPr>
      <t>FXR2</t>
    </r>
    <r>
      <rPr>
        <sz val="10"/>
        <color rgb="FFFF0000"/>
        <rFont val="宋体"/>
        <charset val="134"/>
      </rPr>
      <t>（重复）</t>
    </r>
  </si>
  <si>
    <t>Srebf2</t>
  </si>
  <si>
    <t>Hmgcr</t>
  </si>
  <si>
    <t>Scarb1</t>
  </si>
  <si>
    <t>Abcb11</t>
  </si>
  <si>
    <t>4732465J04Rik</t>
  </si>
  <si>
    <t>Group4</t>
  </si>
  <si>
    <t>Group5</t>
  </si>
  <si>
    <t>Group6</t>
  </si>
  <si>
    <t>SCP2</t>
  </si>
  <si>
    <t>KDM4A</t>
  </si>
  <si>
    <t>PABPC4</t>
  </si>
  <si>
    <t>CEP131(重复)</t>
  </si>
  <si>
    <t>NUMBL</t>
  </si>
  <si>
    <t>MEG3</t>
  </si>
  <si>
    <t>mice</t>
  </si>
  <si>
    <t>group5</t>
  </si>
  <si>
    <t>group6</t>
  </si>
  <si>
    <t>mean</t>
  </si>
  <si>
    <t>△Ct(gene-GAPDH)</t>
  </si>
  <si>
    <t>△△Ct(GroupX-Group1)</t>
  </si>
  <si>
    <t>2△△Ct(GroupX-Group1)</t>
  </si>
  <si>
    <t>1/2△△Ct(GroupX-Group1)</t>
  </si>
  <si>
    <t>sd</t>
  </si>
  <si>
    <t>normal control group</t>
    <phoneticPr fontId="10" type="noConversion"/>
  </si>
  <si>
    <t>model group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</si>
</sst>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color rgb="FFFF0000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0" fillId="3" borderId="0" xfId="0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4" fillId="0" borderId="0" xfId="0" applyFont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Alignment="1"/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3" borderId="0" xfId="0" applyFill="1">
      <alignment vertical="center"/>
    </xf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/>
    <xf numFmtId="0" fontId="8" fillId="0" borderId="0" xfId="0" applyFont="1" applyFill="1" applyAlignment="1"/>
    <xf numFmtId="0" fontId="4" fillId="0" borderId="0" xfId="0" applyFont="1" applyFill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'SCP2'!$D$62:$E$62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0.14397008478236276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'SCP2'!$D$64:$E$64</c:f>
              <c:strCache>
                <c:ptCount val="2"/>
                <c:pt idx="0">
                  <c:v>normal control group</c:v>
                </c:pt>
                <c:pt idx="1">
                  <c:v>model group</c:v>
                </c:pt>
              </c:strCache>
            </c:strRef>
          </c:cat>
          <c:val>
            <c:numRef>
              <c:f>'SCP2'!$D$65:$E$65</c:f>
              <c:numCache>
                <c:formatCode>General</c:formatCode>
                <c:ptCount val="2"/>
                <c:pt idx="0">
                  <c:v>1</c:v>
                </c:pt>
                <c:pt idx="1">
                  <c:v>0.99718390131218404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D-4698-AE42-DE954C3B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32832"/>
        <c:axId val="93034368"/>
      </c:barChart>
      <c:catAx>
        <c:axId val="930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034368"/>
        <c:crosses val="autoZero"/>
        <c:auto val="1"/>
        <c:lblAlgn val="ctr"/>
        <c:lblOffset val="100"/>
        <c:noMultiLvlLbl val="0"/>
      </c:catAx>
      <c:valAx>
        <c:axId val="9303436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Relative</a:t>
                </a:r>
                <a:r>
                  <a:rPr lang="en-US" altLang="zh-CN" baseline="0"/>
                  <a:t> mRNA level of SCP2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032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KDM4A!$D$60:$E$60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1.2859802858538685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KDM4A!$D$62:$E$62</c:f>
              <c:strCache>
                <c:ptCount val="2"/>
                <c:pt idx="0">
                  <c:v>normal control group</c:v>
                </c:pt>
                <c:pt idx="1">
                  <c:v>model group</c:v>
                </c:pt>
              </c:strCache>
            </c:strRef>
          </c:cat>
          <c:val>
            <c:numRef>
              <c:f>KDM4A!$D$63:$E$63</c:f>
              <c:numCache>
                <c:formatCode>General</c:formatCode>
                <c:ptCount val="2"/>
                <c:pt idx="0">
                  <c:v>1</c:v>
                </c:pt>
                <c:pt idx="1">
                  <c:v>8.1384036009960603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8F4-8735-7E2C4E21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91712"/>
        <c:axId val="93093248"/>
      </c:barChart>
      <c:catAx>
        <c:axId val="9309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093248"/>
        <c:crosses val="autoZero"/>
        <c:auto val="1"/>
        <c:lblAlgn val="ctr"/>
        <c:lblOffset val="100"/>
        <c:noMultiLvlLbl val="0"/>
      </c:catAx>
      <c:valAx>
        <c:axId val="93093248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Relative</a:t>
                </a:r>
                <a:r>
                  <a:rPr lang="en-US" altLang="zh-CN" baseline="0"/>
                  <a:t> mRNA level of KDM4A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091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PABPC4!$D$63:$E$63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0.17026598225424944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PABPC4!$D$65:$E$65</c:f>
              <c:strCache>
                <c:ptCount val="2"/>
                <c:pt idx="0">
                  <c:v>normal control group</c:v>
                </c:pt>
                <c:pt idx="1">
                  <c:v>model group</c:v>
                </c:pt>
              </c:strCache>
            </c:strRef>
          </c:cat>
          <c:val>
            <c:numRef>
              <c:f>PABPC4!$D$66:$E$66</c:f>
              <c:numCache>
                <c:formatCode>General</c:formatCode>
                <c:ptCount val="2"/>
                <c:pt idx="0">
                  <c:v>1</c:v>
                </c:pt>
                <c:pt idx="1">
                  <c:v>0.50390344951815103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0-4C3A-9ADD-A0FA56C8F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34208"/>
        <c:axId val="93140096"/>
      </c:barChart>
      <c:catAx>
        <c:axId val="93134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140096"/>
        <c:crosses val="autoZero"/>
        <c:auto val="1"/>
        <c:lblAlgn val="ctr"/>
        <c:lblOffset val="100"/>
        <c:noMultiLvlLbl val="0"/>
      </c:catAx>
      <c:valAx>
        <c:axId val="93140096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Relative</a:t>
                </a:r>
                <a:r>
                  <a:rPr lang="en-US" altLang="zh-CN" baseline="0"/>
                  <a:t> mRNA level of PABPC4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134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'CEP131'!$D$63:$E$63</c:f>
                <c:numCache>
                  <c:formatCode>General</c:formatCode>
                  <c:ptCount val="2"/>
                  <c:pt idx="0">
                    <c:v>0.97590007294853087</c:v>
                  </c:pt>
                  <c:pt idx="1">
                    <c:v>0.30500805393969516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'CEP131'!$D$66:$E$66</c:f>
              <c:strCache>
                <c:ptCount val="2"/>
                <c:pt idx="0">
                  <c:v>normal control group</c:v>
                </c:pt>
                <c:pt idx="1">
                  <c:v>model group</c:v>
                </c:pt>
              </c:strCache>
            </c:strRef>
          </c:cat>
          <c:val>
            <c:numRef>
              <c:f>'CEP131'!$D$67:$E$67</c:f>
              <c:numCache>
                <c:formatCode>General</c:formatCode>
                <c:ptCount val="2"/>
                <c:pt idx="0">
                  <c:v>2.5714285714285698</c:v>
                </c:pt>
                <c:pt idx="1">
                  <c:v>0.88534410255303597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9-4375-9314-4BB576F23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01824"/>
        <c:axId val="92703360"/>
      </c:barChart>
      <c:catAx>
        <c:axId val="92701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2703360"/>
        <c:crosses val="autoZero"/>
        <c:auto val="1"/>
        <c:lblAlgn val="ctr"/>
        <c:lblOffset val="100"/>
        <c:noMultiLvlLbl val="0"/>
      </c:catAx>
      <c:valAx>
        <c:axId val="92703360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Relative</a:t>
                </a:r>
                <a:r>
                  <a:rPr lang="en-US" altLang="zh-CN" baseline="0"/>
                  <a:t> mRNA level of CEP131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2701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NUMB1!$D$60:$E$60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0.10888273182699694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NUMB1!$D$63:$E$63</c:f>
              <c:strCache>
                <c:ptCount val="2"/>
                <c:pt idx="0">
                  <c:v>normal control group</c:v>
                </c:pt>
                <c:pt idx="1">
                  <c:v>model group</c:v>
                </c:pt>
              </c:strCache>
            </c:strRef>
          </c:cat>
          <c:val>
            <c:numRef>
              <c:f>NUMB1!$D$64:$E$64</c:f>
              <c:numCache>
                <c:formatCode>General</c:formatCode>
                <c:ptCount val="2"/>
                <c:pt idx="0">
                  <c:v>1</c:v>
                </c:pt>
                <c:pt idx="1">
                  <c:v>0.46314781088770002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A-471E-B32E-72665DC16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66208"/>
        <c:axId val="93258112"/>
      </c:barChart>
      <c:catAx>
        <c:axId val="9316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258112"/>
        <c:crosses val="autoZero"/>
        <c:auto val="1"/>
        <c:lblAlgn val="ctr"/>
        <c:lblOffset val="100"/>
        <c:noMultiLvlLbl val="0"/>
      </c:catAx>
      <c:valAx>
        <c:axId val="93258112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Relative</a:t>
                </a:r>
                <a:r>
                  <a:rPr lang="en-US" altLang="zh-CN" baseline="0"/>
                  <a:t> mRNA level of NUMB1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166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'MEG3'!$C$60:$D$60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6.1337509789910434E-2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'MEG3'!$C$63:$D$63</c:f>
              <c:strCache>
                <c:ptCount val="2"/>
                <c:pt idx="0">
                  <c:v>normal control group</c:v>
                </c:pt>
                <c:pt idx="1">
                  <c:v>model group</c:v>
                </c:pt>
              </c:strCache>
            </c:strRef>
          </c:cat>
          <c:val>
            <c:numRef>
              <c:f>'MEG3'!$C$64:$D$64</c:f>
              <c:numCache>
                <c:formatCode>General</c:formatCode>
                <c:ptCount val="2"/>
                <c:pt idx="0">
                  <c:v>1</c:v>
                </c:pt>
                <c:pt idx="1">
                  <c:v>0.42259219143878002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0-4243-A38E-09F68FEF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0368"/>
        <c:axId val="93611904"/>
      </c:barChart>
      <c:catAx>
        <c:axId val="9361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611904"/>
        <c:crosses val="autoZero"/>
        <c:auto val="1"/>
        <c:lblAlgn val="ctr"/>
        <c:lblOffset val="100"/>
        <c:noMultiLvlLbl val="0"/>
      </c:catAx>
      <c:valAx>
        <c:axId val="936119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Relative</a:t>
                </a:r>
                <a:r>
                  <a:rPr lang="en-US" altLang="zh-CN" baseline="0"/>
                  <a:t> level of MEG3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3610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45</xdr:row>
      <xdr:rowOff>161926</xdr:rowOff>
    </xdr:from>
    <xdr:to>
      <xdr:col>11</xdr:col>
      <xdr:colOff>9525</xdr:colOff>
      <xdr:row>67</xdr:row>
      <xdr:rowOff>66676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657226</xdr:colOff>
      <xdr:row>51</xdr:row>
      <xdr:rowOff>161926</xdr:rowOff>
    </xdr:from>
    <xdr:to>
      <xdr:col>11</xdr:col>
      <xdr:colOff>66676</xdr:colOff>
      <xdr:row>73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53</xdr:row>
      <xdr:rowOff>171449</xdr:rowOff>
    </xdr:from>
    <xdr:to>
      <xdr:col>11</xdr:col>
      <xdr:colOff>133350</xdr:colOff>
      <xdr:row>74</xdr:row>
      <xdr:rowOff>85724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44</xdr:row>
      <xdr:rowOff>47624</xdr:rowOff>
    </xdr:from>
    <xdr:to>
      <xdr:col>11</xdr:col>
      <xdr:colOff>247650</xdr:colOff>
      <xdr:row>66</xdr:row>
      <xdr:rowOff>133349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85725</xdr:rowOff>
    </xdr:from>
    <xdr:to>
      <xdr:col>10</xdr:col>
      <xdr:colOff>104775</xdr:colOff>
      <xdr:row>67</xdr:row>
      <xdr:rowOff>9525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55</xdr:row>
      <xdr:rowOff>9525</xdr:rowOff>
    </xdr:from>
    <xdr:to>
      <xdr:col>10</xdr:col>
      <xdr:colOff>57150</xdr:colOff>
      <xdr:row>75</xdr:row>
      <xdr:rowOff>142875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72"/>
  <sheetViews>
    <sheetView tabSelected="1" topLeftCell="G1" workbookViewId="0">
      <selection activeCell="Q63" sqref="Q63"/>
    </sheetView>
  </sheetViews>
  <sheetFormatPr defaultColWidth="9" defaultRowHeight="13.25" x14ac:dyDescent="0.45"/>
  <cols>
    <col min="2" max="2" width="11.86328125" customWidth="1"/>
  </cols>
  <sheetData>
    <row r="2" spans="1:40" x14ac:dyDescent="0.45">
      <c r="C2" s="31" t="s">
        <v>0</v>
      </c>
      <c r="D2" s="32"/>
      <c r="E2" s="32"/>
      <c r="F2" s="32"/>
      <c r="G2" s="32"/>
      <c r="H2" s="32"/>
      <c r="I2" s="33"/>
      <c r="J2" s="31" t="s">
        <v>1</v>
      </c>
      <c r="K2" s="32"/>
      <c r="L2" s="32"/>
      <c r="M2" s="32"/>
      <c r="N2" s="32"/>
      <c r="O2" s="32"/>
      <c r="P2" s="33"/>
      <c r="Q2" s="31" t="s">
        <v>2</v>
      </c>
      <c r="R2" s="32"/>
      <c r="S2" s="32"/>
      <c r="T2" s="32"/>
      <c r="U2" s="32"/>
      <c r="V2" s="32"/>
      <c r="W2" s="33"/>
    </row>
    <row r="3" spans="1:40" s="2" customFormat="1" x14ac:dyDescent="0.45">
      <c r="B3" s="2" t="s">
        <v>3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16">
        <v>15</v>
      </c>
      <c r="R3" s="16">
        <v>16</v>
      </c>
      <c r="S3" s="16">
        <v>17</v>
      </c>
      <c r="T3" s="16">
        <v>18</v>
      </c>
      <c r="U3" s="16">
        <v>19</v>
      </c>
      <c r="V3" s="16">
        <v>20</v>
      </c>
      <c r="W3" s="16">
        <v>21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4.25" x14ac:dyDescent="0.65">
      <c r="B4" s="17" t="s">
        <v>4</v>
      </c>
      <c r="C4" s="4">
        <v>20.13</v>
      </c>
      <c r="D4" s="4">
        <v>22.25</v>
      </c>
      <c r="E4" s="4">
        <v>20.67</v>
      </c>
      <c r="F4" s="4">
        <v>22.21</v>
      </c>
      <c r="G4" s="4">
        <v>22.66</v>
      </c>
      <c r="H4" s="4">
        <v>21.83</v>
      </c>
      <c r="I4" s="4">
        <v>21.9</v>
      </c>
      <c r="J4" s="4">
        <v>22.65</v>
      </c>
      <c r="K4" s="4">
        <v>21.16</v>
      </c>
      <c r="L4" s="4">
        <v>22.33</v>
      </c>
      <c r="M4" s="4">
        <v>21.76</v>
      </c>
      <c r="N4" s="4">
        <v>22.37</v>
      </c>
      <c r="O4" s="4">
        <v>21.39</v>
      </c>
      <c r="P4" s="4">
        <v>21.65</v>
      </c>
      <c r="Q4" s="4">
        <v>20.51</v>
      </c>
      <c r="R4" s="4">
        <v>20.62</v>
      </c>
      <c r="S4" s="25">
        <v>18.87</v>
      </c>
      <c r="T4" s="25">
        <v>19.989999999999998</v>
      </c>
      <c r="U4" s="25">
        <v>21.05</v>
      </c>
      <c r="V4" s="25">
        <v>20.38</v>
      </c>
      <c r="W4" s="25">
        <v>20.92</v>
      </c>
    </row>
    <row r="5" spans="1:40" x14ac:dyDescent="0.45">
      <c r="C5" s="4"/>
      <c r="S5" s="26"/>
      <c r="T5" s="26"/>
      <c r="U5" s="26"/>
      <c r="V5" s="26"/>
      <c r="W5" s="26"/>
    </row>
    <row r="6" spans="1:40" ht="14.25" x14ac:dyDescent="0.65">
      <c r="A6">
        <v>1</v>
      </c>
      <c r="B6" s="17" t="s">
        <v>5</v>
      </c>
      <c r="C6" s="4">
        <v>28.36</v>
      </c>
      <c r="D6" s="4">
        <v>29.55</v>
      </c>
      <c r="E6" s="4">
        <v>28.22</v>
      </c>
      <c r="F6" s="4">
        <v>29.6</v>
      </c>
      <c r="G6" s="4">
        <v>30.17</v>
      </c>
      <c r="H6" s="4">
        <v>28.51</v>
      </c>
      <c r="I6" s="4">
        <v>29.63</v>
      </c>
      <c r="J6" s="4">
        <v>29.68</v>
      </c>
      <c r="K6" s="4">
        <v>27.06</v>
      </c>
      <c r="L6" s="4">
        <v>28.48</v>
      </c>
      <c r="M6" s="4">
        <v>28.19</v>
      </c>
      <c r="N6" s="7">
        <v>29.91</v>
      </c>
      <c r="O6" s="7">
        <v>28.07</v>
      </c>
      <c r="P6" s="7">
        <v>28.36</v>
      </c>
      <c r="Q6" s="4">
        <v>28.75</v>
      </c>
      <c r="R6" s="4">
        <v>27.93</v>
      </c>
      <c r="S6" s="4">
        <v>26.69</v>
      </c>
      <c r="T6" s="4">
        <v>27.51</v>
      </c>
      <c r="U6" s="4">
        <v>28.95</v>
      </c>
      <c r="V6" s="4">
        <v>27.81</v>
      </c>
      <c r="W6" s="4">
        <v>28.91</v>
      </c>
    </row>
    <row r="7" spans="1:40" x14ac:dyDescent="0.45">
      <c r="S7" s="26"/>
      <c r="T7" s="26"/>
      <c r="U7" s="26"/>
      <c r="V7" s="26"/>
      <c r="W7" s="26"/>
    </row>
    <row r="8" spans="1:40" ht="14.25" x14ac:dyDescent="0.65">
      <c r="A8">
        <v>2</v>
      </c>
      <c r="B8" s="18" t="s">
        <v>6</v>
      </c>
      <c r="C8" s="4">
        <v>27.06</v>
      </c>
      <c r="D8" s="4">
        <v>26.86</v>
      </c>
      <c r="E8" s="4">
        <v>21.29</v>
      </c>
      <c r="F8" s="4">
        <v>26.15</v>
      </c>
      <c r="G8" s="4">
        <v>27.09</v>
      </c>
      <c r="H8" s="4">
        <v>25.33</v>
      </c>
      <c r="I8" s="4">
        <v>25.71</v>
      </c>
      <c r="J8" s="4">
        <v>27.86</v>
      </c>
      <c r="K8" s="4">
        <v>25.5</v>
      </c>
      <c r="L8" s="4">
        <v>21.87</v>
      </c>
      <c r="M8" s="4">
        <v>25.41</v>
      </c>
      <c r="N8" s="7">
        <v>24.77</v>
      </c>
      <c r="O8" s="7">
        <v>25.2</v>
      </c>
      <c r="P8" s="7">
        <v>25.44</v>
      </c>
      <c r="Q8" s="4">
        <v>27.85</v>
      </c>
      <c r="R8" s="4">
        <v>26.41</v>
      </c>
      <c r="S8" s="4">
        <v>23.52</v>
      </c>
      <c r="T8" s="4">
        <v>27.86</v>
      </c>
      <c r="U8" s="4">
        <v>28.21</v>
      </c>
      <c r="V8" s="4">
        <v>24.59</v>
      </c>
      <c r="W8" s="4">
        <v>25.59</v>
      </c>
    </row>
    <row r="9" spans="1:40" ht="14.25" x14ac:dyDescent="0.65">
      <c r="B9" s="1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5"/>
      <c r="T9" s="25"/>
      <c r="U9" s="25"/>
      <c r="V9" s="25"/>
      <c r="W9" s="25"/>
    </row>
    <row r="10" spans="1:40" ht="14.25" x14ac:dyDescent="0.65">
      <c r="A10">
        <v>3</v>
      </c>
      <c r="B10" s="19" t="s">
        <v>7</v>
      </c>
      <c r="C10" s="4">
        <v>32.64</v>
      </c>
      <c r="D10" s="4">
        <v>34.96</v>
      </c>
      <c r="E10" s="4">
        <v>34.909999999999997</v>
      </c>
      <c r="F10" s="4">
        <v>34.92</v>
      </c>
      <c r="G10" s="4">
        <v>34.979999999999997</v>
      </c>
      <c r="H10" s="4">
        <v>34.83</v>
      </c>
      <c r="I10" s="4">
        <v>34.770000000000003</v>
      </c>
      <c r="J10" s="4">
        <v>34.630000000000003</v>
      </c>
      <c r="K10" s="4">
        <v>34.32</v>
      </c>
      <c r="L10" s="4">
        <v>35.909999999999997</v>
      </c>
      <c r="M10" s="4">
        <v>34.5</v>
      </c>
      <c r="N10" s="4">
        <v>34.659999999999997</v>
      </c>
      <c r="O10" s="4">
        <v>31.88</v>
      </c>
      <c r="P10" s="4">
        <v>34.630000000000003</v>
      </c>
      <c r="Q10" s="4">
        <v>33.67</v>
      </c>
      <c r="R10" s="4">
        <v>33.81</v>
      </c>
      <c r="S10" s="4">
        <v>34.92</v>
      </c>
      <c r="T10" s="4">
        <v>34.24</v>
      </c>
      <c r="U10" s="4">
        <v>34.79</v>
      </c>
      <c r="V10" s="4">
        <v>33.5</v>
      </c>
      <c r="W10" s="4">
        <v>33.6</v>
      </c>
    </row>
    <row r="11" spans="1:40" x14ac:dyDescent="0.45">
      <c r="D11" s="20"/>
      <c r="E11" s="20"/>
      <c r="F11" s="20"/>
      <c r="G11" s="20"/>
      <c r="H11" s="20"/>
      <c r="I11" s="20"/>
      <c r="S11" s="26"/>
      <c r="T11" s="26"/>
      <c r="U11" s="26"/>
      <c r="V11" s="26"/>
      <c r="W11" s="26"/>
    </row>
    <row r="12" spans="1:40" ht="14.25" x14ac:dyDescent="0.65">
      <c r="A12">
        <v>4</v>
      </c>
      <c r="B12" s="18" t="s">
        <v>8</v>
      </c>
      <c r="C12" s="4">
        <v>28.75</v>
      </c>
      <c r="D12" s="4">
        <v>28.84</v>
      </c>
      <c r="E12" s="4">
        <v>26.04</v>
      </c>
      <c r="F12" s="4">
        <v>28.23</v>
      </c>
      <c r="G12" s="4">
        <v>29.48</v>
      </c>
      <c r="H12" s="4">
        <v>28.48</v>
      </c>
      <c r="I12" s="4">
        <v>27.09</v>
      </c>
      <c r="J12" s="4">
        <v>31.66</v>
      </c>
      <c r="K12" s="4">
        <v>27.41</v>
      </c>
      <c r="L12" s="4">
        <v>27.06</v>
      </c>
      <c r="M12" s="4">
        <v>27.67</v>
      </c>
      <c r="N12" s="4">
        <v>28.85</v>
      </c>
      <c r="O12" s="4">
        <v>27.29</v>
      </c>
      <c r="P12" s="4">
        <v>26.85</v>
      </c>
      <c r="Q12" s="4">
        <v>29.95</v>
      </c>
      <c r="R12" s="4">
        <v>27.42</v>
      </c>
      <c r="S12" s="4">
        <v>24.15</v>
      </c>
      <c r="T12" s="4">
        <v>28.03</v>
      </c>
      <c r="U12" s="4">
        <v>28.29</v>
      </c>
      <c r="V12" s="4">
        <v>28.81</v>
      </c>
      <c r="W12" s="4">
        <v>27.16</v>
      </c>
    </row>
    <row r="13" spans="1:40" x14ac:dyDescent="0.45">
      <c r="D13" s="20"/>
      <c r="S13" s="26"/>
      <c r="T13" s="26"/>
      <c r="U13" s="26"/>
      <c r="V13" s="26"/>
      <c r="W13" s="26"/>
    </row>
    <row r="14" spans="1:40" ht="14.25" x14ac:dyDescent="0.65">
      <c r="A14">
        <v>5</v>
      </c>
      <c r="B14" s="18" t="s">
        <v>9</v>
      </c>
      <c r="C14" s="4">
        <v>29.63</v>
      </c>
      <c r="D14" s="4">
        <v>27.78</v>
      </c>
      <c r="E14" s="4">
        <v>24.44</v>
      </c>
      <c r="F14" s="4">
        <v>30.98</v>
      </c>
      <c r="G14" s="4">
        <v>30.29</v>
      </c>
      <c r="H14" s="4">
        <v>28.43</v>
      </c>
      <c r="I14" s="4">
        <v>28.57</v>
      </c>
      <c r="J14" s="4">
        <v>30.98</v>
      </c>
      <c r="K14" s="4">
        <v>25.5</v>
      </c>
      <c r="L14" s="4">
        <v>25.14</v>
      </c>
      <c r="M14" s="4">
        <v>29.35</v>
      </c>
      <c r="N14" s="4">
        <v>29.62</v>
      </c>
      <c r="O14" s="4">
        <v>27.07</v>
      </c>
      <c r="P14" s="4">
        <v>27.61</v>
      </c>
      <c r="Q14" s="4">
        <v>30.43</v>
      </c>
      <c r="R14" s="4">
        <v>28.68</v>
      </c>
      <c r="S14" s="4">
        <v>22.9</v>
      </c>
      <c r="T14" s="4">
        <v>29.09</v>
      </c>
      <c r="U14" s="4">
        <v>28.99</v>
      </c>
      <c r="V14" s="4">
        <v>28.56</v>
      </c>
      <c r="W14" s="4">
        <v>28.03</v>
      </c>
    </row>
    <row r="15" spans="1:40" x14ac:dyDescent="0.45">
      <c r="D15" s="20"/>
      <c r="S15" s="26"/>
      <c r="T15" s="26"/>
      <c r="U15" s="26"/>
      <c r="V15" s="26"/>
      <c r="W15" s="26"/>
    </row>
    <row r="16" spans="1:40" ht="14.25" x14ac:dyDescent="0.65">
      <c r="A16">
        <v>6</v>
      </c>
      <c r="B16" s="18" t="s">
        <v>10</v>
      </c>
      <c r="C16" s="4">
        <v>29.42</v>
      </c>
      <c r="D16" s="4">
        <v>28.45</v>
      </c>
      <c r="E16" s="4">
        <v>23.47</v>
      </c>
      <c r="F16" s="4">
        <v>30.55</v>
      </c>
      <c r="G16" s="4">
        <v>31.6</v>
      </c>
      <c r="H16" s="4">
        <v>30.46</v>
      </c>
      <c r="I16" s="4">
        <v>30.17</v>
      </c>
      <c r="J16" s="4">
        <v>31.58</v>
      </c>
      <c r="K16" s="4">
        <v>26.79</v>
      </c>
      <c r="L16" s="4">
        <v>25.42</v>
      </c>
      <c r="M16" s="4">
        <v>30.09</v>
      </c>
      <c r="N16" s="4">
        <v>30.58</v>
      </c>
      <c r="O16" s="4">
        <v>29.81</v>
      </c>
      <c r="P16" s="4">
        <v>30.93</v>
      </c>
      <c r="Q16" s="4">
        <v>29.97</v>
      </c>
      <c r="R16" s="4">
        <v>27.05</v>
      </c>
      <c r="S16" s="4">
        <v>23.54</v>
      </c>
      <c r="T16" s="4">
        <v>29.69</v>
      </c>
      <c r="U16" s="4">
        <v>29.93</v>
      </c>
      <c r="V16" s="4">
        <v>29.58</v>
      </c>
      <c r="W16" s="4">
        <v>30.58</v>
      </c>
    </row>
    <row r="17" spans="1:26" x14ac:dyDescent="0.45">
      <c r="D17" s="20"/>
      <c r="S17" s="26"/>
      <c r="T17" s="26"/>
      <c r="U17" s="26"/>
      <c r="V17" s="26"/>
      <c r="W17" s="26"/>
    </row>
    <row r="18" spans="1:26" x14ac:dyDescent="0.45">
      <c r="A18">
        <v>7</v>
      </c>
      <c r="B18" s="2" t="s">
        <v>11</v>
      </c>
      <c r="C18" s="4">
        <v>20.71</v>
      </c>
      <c r="D18" s="4">
        <v>23.23</v>
      </c>
      <c r="E18" s="4">
        <v>21.57</v>
      </c>
      <c r="F18" s="4">
        <v>22.5</v>
      </c>
      <c r="G18" s="4">
        <v>23.09</v>
      </c>
      <c r="H18" s="4">
        <v>22.48</v>
      </c>
      <c r="I18" s="4">
        <v>22.42</v>
      </c>
      <c r="J18" s="4">
        <v>21.91</v>
      </c>
      <c r="K18" s="4">
        <v>21.37</v>
      </c>
      <c r="L18" s="4">
        <v>21.48</v>
      </c>
      <c r="M18" s="4">
        <v>21.13</v>
      </c>
      <c r="N18" s="4">
        <v>21.59</v>
      </c>
      <c r="O18" s="4">
        <v>20.55</v>
      </c>
      <c r="P18" s="4">
        <v>21.79</v>
      </c>
      <c r="Q18" s="4">
        <v>21.52</v>
      </c>
      <c r="R18" s="4">
        <v>21.87</v>
      </c>
      <c r="S18" s="4">
        <v>20.41</v>
      </c>
      <c r="T18" s="4">
        <v>21.42</v>
      </c>
      <c r="U18" s="4">
        <v>21.83</v>
      </c>
      <c r="V18" s="4">
        <v>21.72</v>
      </c>
      <c r="W18" s="4">
        <v>22.42</v>
      </c>
    </row>
    <row r="19" spans="1:26" x14ac:dyDescent="0.45">
      <c r="S19" s="26"/>
      <c r="T19" s="26"/>
      <c r="U19" s="26"/>
      <c r="V19" s="26"/>
      <c r="W19" s="26"/>
    </row>
    <row r="20" spans="1:26" x14ac:dyDescent="0.45">
      <c r="A20">
        <v>8</v>
      </c>
      <c r="B20" s="2" t="s">
        <v>12</v>
      </c>
      <c r="C20" s="4">
        <v>33.380000000000003</v>
      </c>
      <c r="D20" s="4">
        <v>34.909999999999997</v>
      </c>
      <c r="E20" s="4">
        <v>33.74</v>
      </c>
      <c r="F20" s="4">
        <v>33.25</v>
      </c>
      <c r="G20" s="4">
        <v>34.53</v>
      </c>
      <c r="H20" s="4">
        <v>33.840000000000003</v>
      </c>
      <c r="I20" s="4">
        <v>33.979999999999997</v>
      </c>
      <c r="J20" s="4">
        <v>34.26</v>
      </c>
      <c r="K20" s="4">
        <v>33.99</v>
      </c>
      <c r="L20" s="4">
        <v>33.979999999999997</v>
      </c>
      <c r="M20" s="4">
        <v>31.71</v>
      </c>
      <c r="N20" s="4">
        <v>33.68</v>
      </c>
      <c r="O20" s="4">
        <v>32.83</v>
      </c>
      <c r="P20" s="4">
        <v>33.36</v>
      </c>
      <c r="Q20" s="4">
        <v>33.68</v>
      </c>
      <c r="R20" s="4">
        <v>33.979999999999997</v>
      </c>
      <c r="S20" s="4">
        <v>32.700000000000003</v>
      </c>
      <c r="T20" s="4">
        <v>31.67</v>
      </c>
      <c r="U20" s="4">
        <v>33.79</v>
      </c>
      <c r="V20" s="4">
        <v>33.15</v>
      </c>
      <c r="W20" s="4">
        <v>33.659999999999997</v>
      </c>
    </row>
    <row r="21" spans="1:26" x14ac:dyDescent="0.45">
      <c r="B21" s="10"/>
      <c r="S21" s="26"/>
      <c r="T21" s="26"/>
      <c r="U21" s="26"/>
      <c r="V21" s="26"/>
      <c r="W21" s="26"/>
    </row>
    <row r="22" spans="1:26" ht="14" x14ac:dyDescent="0.6"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5"/>
      <c r="T22" s="25"/>
      <c r="U22" s="25"/>
      <c r="V22" s="25"/>
      <c r="W22" s="25"/>
    </row>
    <row r="23" spans="1:26" ht="14" x14ac:dyDescent="0.6"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5"/>
      <c r="T23" s="25"/>
      <c r="U23" s="25"/>
      <c r="V23" s="25"/>
      <c r="W23" s="25"/>
    </row>
    <row r="26" spans="1:26" x14ac:dyDescent="0.45">
      <c r="C26" s="31" t="s">
        <v>13</v>
      </c>
      <c r="D26" s="32"/>
      <c r="E26" s="32"/>
      <c r="F26" s="32"/>
      <c r="G26" s="32"/>
      <c r="H26" s="32"/>
      <c r="I26" s="33"/>
      <c r="J26" s="31" t="s">
        <v>14</v>
      </c>
      <c r="K26" s="32"/>
      <c r="L26" s="32"/>
      <c r="M26" s="32"/>
      <c r="N26" s="32"/>
      <c r="O26" s="32"/>
      <c r="P26" s="33"/>
      <c r="Q26" s="27"/>
      <c r="R26" s="28"/>
      <c r="S26" s="28"/>
      <c r="T26" s="28"/>
      <c r="U26" s="28" t="s">
        <v>15</v>
      </c>
      <c r="V26" s="29"/>
      <c r="W26" s="30"/>
    </row>
    <row r="27" spans="1:26" s="2" customFormat="1" x14ac:dyDescent="0.45">
      <c r="A27" s="10"/>
      <c r="C27" s="2">
        <v>22</v>
      </c>
      <c r="D27" s="2">
        <v>23</v>
      </c>
      <c r="E27" s="2">
        <v>24</v>
      </c>
      <c r="F27" s="2">
        <v>25</v>
      </c>
      <c r="G27" s="2">
        <v>26</v>
      </c>
      <c r="H27" s="2">
        <v>27</v>
      </c>
      <c r="I27" s="2">
        <v>28</v>
      </c>
      <c r="J27" s="23">
        <v>29</v>
      </c>
      <c r="K27" s="23">
        <v>30</v>
      </c>
      <c r="L27" s="23">
        <v>31</v>
      </c>
      <c r="M27" s="23">
        <v>32</v>
      </c>
      <c r="N27" s="23">
        <v>33</v>
      </c>
      <c r="O27" s="23">
        <v>33</v>
      </c>
      <c r="P27" s="23">
        <v>33</v>
      </c>
      <c r="Q27" s="2">
        <v>34</v>
      </c>
      <c r="R27" s="2">
        <v>35</v>
      </c>
      <c r="S27" s="2">
        <v>36</v>
      </c>
      <c r="T27" s="2">
        <v>37</v>
      </c>
      <c r="U27" s="2">
        <v>38</v>
      </c>
      <c r="V27" s="2">
        <v>39</v>
      </c>
      <c r="W27" s="2">
        <v>40</v>
      </c>
      <c r="X27" s="10"/>
      <c r="Y27" s="10"/>
      <c r="Z27" s="10"/>
    </row>
    <row r="28" spans="1:26" ht="14.25" x14ac:dyDescent="0.65">
      <c r="B28" s="17" t="s">
        <v>4</v>
      </c>
      <c r="C28" s="4">
        <v>20.13</v>
      </c>
      <c r="D28" s="4">
        <v>20.84</v>
      </c>
      <c r="E28" s="4">
        <v>18.36</v>
      </c>
      <c r="F28" s="4">
        <v>18.690000000000001</v>
      </c>
      <c r="G28" s="4">
        <v>19.100000000000001</v>
      </c>
      <c r="H28" s="4">
        <v>19.260000000000002</v>
      </c>
      <c r="I28" s="4">
        <v>19.579999999999998</v>
      </c>
      <c r="J28" s="4">
        <v>18.07</v>
      </c>
      <c r="K28" s="4">
        <v>19.22</v>
      </c>
      <c r="L28" s="4">
        <v>19.14</v>
      </c>
      <c r="M28" s="4">
        <v>19.91</v>
      </c>
      <c r="N28" s="4">
        <v>19.829999999999998</v>
      </c>
      <c r="O28" s="5">
        <v>19.82</v>
      </c>
      <c r="P28" s="5">
        <v>19.8</v>
      </c>
      <c r="Q28" s="4">
        <v>18.809999999999999</v>
      </c>
      <c r="R28" s="4">
        <v>19.71</v>
      </c>
      <c r="S28" s="4">
        <v>21.48</v>
      </c>
      <c r="T28" s="4">
        <v>20.78</v>
      </c>
      <c r="U28" s="7">
        <v>21.04</v>
      </c>
      <c r="V28" s="7">
        <v>20.18</v>
      </c>
      <c r="W28" s="7">
        <v>22.21</v>
      </c>
    </row>
    <row r="29" spans="1:26" x14ac:dyDescent="0.45">
      <c r="U29" s="26"/>
      <c r="V29" s="26"/>
      <c r="W29" s="26"/>
    </row>
    <row r="30" spans="1:26" ht="14.25" x14ac:dyDescent="0.65">
      <c r="A30">
        <v>1</v>
      </c>
      <c r="B30" s="17" t="s">
        <v>5</v>
      </c>
      <c r="C30" s="4">
        <v>30.35</v>
      </c>
      <c r="D30" s="4">
        <v>28.44</v>
      </c>
      <c r="E30" s="4">
        <v>28.45</v>
      </c>
      <c r="F30" s="4">
        <v>28.83</v>
      </c>
      <c r="G30" s="4">
        <v>28.69</v>
      </c>
      <c r="H30" s="4">
        <v>28.85</v>
      </c>
      <c r="I30" s="4">
        <v>29.07</v>
      </c>
      <c r="J30" s="4">
        <v>25.97</v>
      </c>
      <c r="K30" s="4">
        <v>25.99</v>
      </c>
      <c r="L30" s="4">
        <v>26.35</v>
      </c>
      <c r="M30" s="4">
        <v>27.01</v>
      </c>
      <c r="N30" s="4">
        <v>27.76</v>
      </c>
      <c r="O30" s="5">
        <v>26.72</v>
      </c>
      <c r="P30" s="5">
        <v>27.62</v>
      </c>
      <c r="Q30" s="4">
        <v>26.01</v>
      </c>
      <c r="R30" s="4">
        <v>25.51</v>
      </c>
      <c r="S30" s="4">
        <v>28.12</v>
      </c>
      <c r="T30" s="4">
        <v>27.14</v>
      </c>
      <c r="U30" s="7">
        <v>28.07</v>
      </c>
      <c r="V30" s="7">
        <v>26.18</v>
      </c>
      <c r="W30" s="7">
        <v>29.48</v>
      </c>
    </row>
    <row r="31" spans="1:26" x14ac:dyDescent="0.45">
      <c r="U31" s="26"/>
      <c r="V31" s="26"/>
      <c r="W31" s="26"/>
    </row>
    <row r="32" spans="1:26" ht="14.25" x14ac:dyDescent="0.65">
      <c r="A32">
        <v>2</v>
      </c>
      <c r="B32" s="18" t="s">
        <v>6</v>
      </c>
      <c r="C32" s="4">
        <v>27.5</v>
      </c>
      <c r="D32" s="4">
        <v>26.93</v>
      </c>
      <c r="E32" s="4">
        <v>21.06</v>
      </c>
      <c r="F32" s="4">
        <v>24.67</v>
      </c>
      <c r="G32" s="4">
        <v>25.12</v>
      </c>
      <c r="H32" s="4">
        <v>25.4</v>
      </c>
      <c r="I32" s="4">
        <v>24.25</v>
      </c>
      <c r="J32" s="4">
        <v>25.14</v>
      </c>
      <c r="K32" s="4">
        <v>24.41</v>
      </c>
      <c r="L32" s="4">
        <v>19.12</v>
      </c>
      <c r="M32" s="4">
        <v>24</v>
      </c>
      <c r="N32" s="4">
        <v>23.9</v>
      </c>
      <c r="O32" s="5">
        <v>24.14</v>
      </c>
      <c r="P32" s="5">
        <v>24.32</v>
      </c>
      <c r="Q32" s="4">
        <v>24.75</v>
      </c>
      <c r="R32" s="4">
        <v>23.5</v>
      </c>
      <c r="S32" s="4">
        <v>20.329999999999998</v>
      </c>
      <c r="T32" s="4">
        <v>23.45</v>
      </c>
      <c r="U32" s="4">
        <v>23.72</v>
      </c>
      <c r="V32" s="4">
        <v>22.89</v>
      </c>
      <c r="W32" s="4">
        <v>24.78</v>
      </c>
    </row>
    <row r="33" spans="1:23" x14ac:dyDescent="0.65">
      <c r="B33" s="18"/>
      <c r="U33" s="26"/>
      <c r="V33" s="26"/>
      <c r="W33" s="26"/>
    </row>
    <row r="34" spans="1:23" ht="14.25" x14ac:dyDescent="0.65">
      <c r="A34">
        <v>3</v>
      </c>
      <c r="B34" s="19" t="s">
        <v>7</v>
      </c>
      <c r="C34" s="4">
        <v>31.9</v>
      </c>
      <c r="D34" s="4">
        <v>34.42</v>
      </c>
      <c r="E34" s="4">
        <v>33.76</v>
      </c>
      <c r="F34" s="4">
        <v>32.049999999999997</v>
      </c>
      <c r="G34" s="4">
        <v>32.35</v>
      </c>
      <c r="H34" s="4">
        <v>32.28</v>
      </c>
      <c r="I34" s="4">
        <v>33.869999999999997</v>
      </c>
      <c r="J34" s="4">
        <v>30.19</v>
      </c>
      <c r="K34" s="4">
        <v>34.090000000000003</v>
      </c>
      <c r="L34" s="4">
        <v>35.380000000000003</v>
      </c>
      <c r="M34" s="4">
        <v>33.65</v>
      </c>
      <c r="N34" s="4">
        <v>33.950000000000003</v>
      </c>
      <c r="O34" s="5">
        <v>32.21</v>
      </c>
      <c r="P34" s="5">
        <v>33.65</v>
      </c>
      <c r="Q34" s="4">
        <v>29.19</v>
      </c>
      <c r="R34" s="4">
        <v>32.44</v>
      </c>
      <c r="S34" s="4">
        <v>34.86</v>
      </c>
      <c r="T34" s="4">
        <v>33.229999999999997</v>
      </c>
      <c r="U34" s="4">
        <v>33.119999999999997</v>
      </c>
      <c r="V34" s="4">
        <v>30.27</v>
      </c>
      <c r="W34" s="4">
        <v>34.32</v>
      </c>
    </row>
    <row r="35" spans="1:23" x14ac:dyDescent="0.45">
      <c r="U35" s="26"/>
      <c r="V35" s="26"/>
      <c r="W35" s="26"/>
    </row>
    <row r="36" spans="1:23" ht="14.25" x14ac:dyDescent="0.65">
      <c r="A36">
        <v>4</v>
      </c>
      <c r="B36" s="18" t="s">
        <v>8</v>
      </c>
      <c r="C36" s="4">
        <v>29.55</v>
      </c>
      <c r="D36" s="4">
        <v>27.64</v>
      </c>
      <c r="E36" s="4">
        <v>23.33</v>
      </c>
      <c r="F36" s="4">
        <v>25.91</v>
      </c>
      <c r="G36" s="4">
        <v>26.08</v>
      </c>
      <c r="H36" s="4">
        <v>25.81</v>
      </c>
      <c r="I36" s="4">
        <v>26.69</v>
      </c>
      <c r="J36" s="4">
        <v>27.23</v>
      </c>
      <c r="K36" s="4">
        <v>25.8</v>
      </c>
      <c r="L36" s="4">
        <v>23.9</v>
      </c>
      <c r="M36" s="4">
        <v>26.01</v>
      </c>
      <c r="N36" s="4">
        <v>26.62</v>
      </c>
      <c r="O36" s="5">
        <v>25.77</v>
      </c>
      <c r="P36" s="5">
        <v>25.43</v>
      </c>
      <c r="Q36" s="4">
        <v>26.85</v>
      </c>
      <c r="R36" s="4">
        <v>25.45</v>
      </c>
      <c r="S36" s="4">
        <v>25.52</v>
      </c>
      <c r="T36" s="4">
        <v>26.62</v>
      </c>
      <c r="U36" s="4">
        <v>27.06</v>
      </c>
      <c r="V36" s="4">
        <v>25.45</v>
      </c>
      <c r="W36" s="4">
        <v>26.33</v>
      </c>
    </row>
    <row r="37" spans="1:23" x14ac:dyDescent="0.45">
      <c r="U37" s="26"/>
      <c r="V37" s="26"/>
      <c r="W37" s="26"/>
    </row>
    <row r="38" spans="1:23" ht="14.25" x14ac:dyDescent="0.65">
      <c r="A38">
        <v>5</v>
      </c>
      <c r="B38" s="18" t="s">
        <v>9</v>
      </c>
      <c r="C38" s="4">
        <v>29.38</v>
      </c>
      <c r="D38" s="4">
        <v>26.61</v>
      </c>
      <c r="E38" s="4">
        <v>22.33</v>
      </c>
      <c r="F38" s="4">
        <v>27.36</v>
      </c>
      <c r="G38" s="4">
        <v>27.76</v>
      </c>
      <c r="H38" s="4">
        <v>26.25</v>
      </c>
      <c r="I38" s="4">
        <v>26.06</v>
      </c>
      <c r="J38" s="4">
        <v>27.73</v>
      </c>
      <c r="K38" s="4">
        <v>25.03</v>
      </c>
      <c r="L38" s="4">
        <v>22.88</v>
      </c>
      <c r="M38" s="4">
        <v>28.89</v>
      </c>
      <c r="N38" s="4">
        <v>27.88</v>
      </c>
      <c r="O38" s="24">
        <v>26.86</v>
      </c>
      <c r="P38" s="24">
        <v>26.81</v>
      </c>
      <c r="Q38" s="4">
        <v>27.69</v>
      </c>
      <c r="R38" s="4">
        <v>24.21</v>
      </c>
      <c r="S38" s="4">
        <v>23.79</v>
      </c>
      <c r="T38" s="4">
        <v>28.07</v>
      </c>
      <c r="U38" s="4">
        <v>27.51</v>
      </c>
      <c r="V38" s="4">
        <v>25.07</v>
      </c>
      <c r="W38" s="4">
        <v>28.52</v>
      </c>
    </row>
    <row r="39" spans="1:23" x14ac:dyDescent="0.45">
      <c r="U39" s="26"/>
      <c r="V39" s="26"/>
      <c r="W39" s="26"/>
    </row>
    <row r="40" spans="1:23" ht="14.25" x14ac:dyDescent="0.65">
      <c r="A40">
        <v>6</v>
      </c>
      <c r="B40" s="18" t="s">
        <v>10</v>
      </c>
      <c r="C40" s="4">
        <v>29.37</v>
      </c>
      <c r="D40" s="4">
        <v>28.05</v>
      </c>
      <c r="E40" s="4">
        <v>23.08</v>
      </c>
      <c r="F40" s="4">
        <v>28.15</v>
      </c>
      <c r="G40" s="4">
        <v>28.94</v>
      </c>
      <c r="H40" s="4">
        <v>29.36</v>
      </c>
      <c r="I40" s="4">
        <v>28.87</v>
      </c>
      <c r="J40" s="4">
        <v>27.35</v>
      </c>
      <c r="K40" s="4">
        <v>25.45</v>
      </c>
      <c r="L40" s="4">
        <v>22.17</v>
      </c>
      <c r="M40" s="4">
        <v>28.91</v>
      </c>
      <c r="N40" s="4">
        <v>28.75</v>
      </c>
      <c r="O40" s="5">
        <v>28.65</v>
      </c>
      <c r="P40" s="5">
        <v>28.72</v>
      </c>
      <c r="Q40" s="4">
        <v>27.39</v>
      </c>
      <c r="R40" s="4">
        <v>25.52</v>
      </c>
      <c r="S40" s="4">
        <v>23.36</v>
      </c>
      <c r="T40" s="4">
        <v>28.64</v>
      </c>
      <c r="U40" s="4">
        <v>29.09</v>
      </c>
      <c r="V40" s="4">
        <v>28.27</v>
      </c>
      <c r="W40" s="4">
        <v>30.27</v>
      </c>
    </row>
    <row r="41" spans="1:23" x14ac:dyDescent="0.45">
      <c r="U41" s="26"/>
      <c r="V41" s="26"/>
      <c r="W41" s="26"/>
    </row>
    <row r="42" spans="1:23" x14ac:dyDescent="0.45">
      <c r="A42">
        <v>7</v>
      </c>
      <c r="B42" s="2" t="s">
        <v>11</v>
      </c>
      <c r="C42" s="4">
        <v>21.07</v>
      </c>
      <c r="D42" s="4">
        <v>21.28</v>
      </c>
      <c r="E42" s="4">
        <v>19.399999999999999</v>
      </c>
      <c r="F42" s="4">
        <v>19.170000000000002</v>
      </c>
      <c r="G42" s="4">
        <v>19.41</v>
      </c>
      <c r="H42" s="4">
        <v>19.5</v>
      </c>
      <c r="I42" s="4">
        <v>19.13</v>
      </c>
      <c r="J42" s="4">
        <v>18.57</v>
      </c>
      <c r="K42" s="4">
        <v>20.190000000000001</v>
      </c>
      <c r="L42" s="4">
        <v>19.89</v>
      </c>
      <c r="M42" s="4">
        <v>20.66</v>
      </c>
      <c r="N42" s="4">
        <v>20.36</v>
      </c>
      <c r="O42" s="5">
        <v>20.41</v>
      </c>
      <c r="P42" s="5">
        <v>20.69</v>
      </c>
      <c r="Q42" s="4">
        <v>18.27</v>
      </c>
      <c r="R42" s="4">
        <v>19.41</v>
      </c>
      <c r="S42" s="4">
        <v>20.73</v>
      </c>
      <c r="T42" s="4">
        <v>20.39</v>
      </c>
      <c r="U42" s="4">
        <v>19.91</v>
      </c>
      <c r="V42" s="4">
        <v>19.78</v>
      </c>
      <c r="W42" s="4">
        <v>21.81</v>
      </c>
    </row>
    <row r="43" spans="1:23" x14ac:dyDescent="0.45">
      <c r="D43" s="10"/>
      <c r="E43" s="21"/>
      <c r="F43" s="21"/>
      <c r="G43" s="21"/>
      <c r="H43" s="21"/>
      <c r="I43" s="21"/>
      <c r="J43" s="21"/>
      <c r="K43" s="10"/>
      <c r="L43" s="10"/>
      <c r="U43" s="26"/>
      <c r="V43" s="26"/>
      <c r="W43" s="26"/>
    </row>
    <row r="44" spans="1:23" x14ac:dyDescent="0.45">
      <c r="A44">
        <v>8</v>
      </c>
      <c r="B44" s="2" t="s">
        <v>12</v>
      </c>
      <c r="C44" s="4">
        <v>32.69</v>
      </c>
      <c r="D44" s="4">
        <v>33.11</v>
      </c>
      <c r="E44" s="4">
        <v>30.21</v>
      </c>
      <c r="F44" s="4">
        <v>29.04</v>
      </c>
      <c r="G44" s="4">
        <v>30.55</v>
      </c>
      <c r="H44" s="4">
        <v>30.74</v>
      </c>
      <c r="I44" s="4">
        <v>30.94</v>
      </c>
      <c r="J44" s="4">
        <v>31.3</v>
      </c>
      <c r="K44" s="4">
        <v>32.65</v>
      </c>
      <c r="L44" s="4">
        <v>31.85</v>
      </c>
      <c r="M44" s="4">
        <v>31.03</v>
      </c>
      <c r="N44" s="4">
        <v>32.06</v>
      </c>
      <c r="O44" s="5">
        <v>32.1</v>
      </c>
      <c r="P44" s="5">
        <v>32.07</v>
      </c>
      <c r="Q44" s="4">
        <v>30.81</v>
      </c>
      <c r="R44" s="4">
        <v>32.03</v>
      </c>
      <c r="S44" s="4">
        <v>32.770000000000003</v>
      </c>
      <c r="T44" s="4">
        <v>30.36</v>
      </c>
      <c r="U44" s="4">
        <v>32.090000000000003</v>
      </c>
      <c r="V44" s="4">
        <v>30.88</v>
      </c>
      <c r="W44" s="4">
        <v>32.75</v>
      </c>
    </row>
    <row r="45" spans="1:23" x14ac:dyDescent="0.45">
      <c r="B45" s="2"/>
      <c r="D45" s="10"/>
      <c r="E45" s="20"/>
      <c r="F45" s="20"/>
      <c r="G45" s="20"/>
      <c r="H45" s="20"/>
      <c r="I45" s="20"/>
      <c r="J45" s="20"/>
      <c r="K45" s="20"/>
      <c r="L45" s="10"/>
      <c r="U45" s="26"/>
      <c r="V45" s="26"/>
      <c r="W45" s="26"/>
    </row>
    <row r="46" spans="1:23" x14ac:dyDescent="0.45">
      <c r="A46">
        <v>9</v>
      </c>
      <c r="B46" s="2" t="s">
        <v>16</v>
      </c>
      <c r="C46" s="4"/>
      <c r="D46" s="20"/>
      <c r="E46" s="20"/>
      <c r="F46" s="20"/>
      <c r="G46" s="20"/>
      <c r="H46" s="20"/>
      <c r="I46" s="20"/>
      <c r="J46" s="4">
        <v>28.24</v>
      </c>
      <c r="K46" s="4">
        <v>30.53</v>
      </c>
      <c r="L46" s="4">
        <v>26.92</v>
      </c>
      <c r="M46" s="4">
        <v>27.66</v>
      </c>
      <c r="N46" s="4">
        <v>27.67</v>
      </c>
      <c r="O46" s="5">
        <v>27.23</v>
      </c>
      <c r="P46" s="5">
        <v>27.51</v>
      </c>
      <c r="Q46" s="4">
        <v>29.19</v>
      </c>
      <c r="R46" s="4">
        <v>30.94</v>
      </c>
      <c r="S46" s="4">
        <v>29.56</v>
      </c>
      <c r="T46" s="4">
        <v>28.7</v>
      </c>
      <c r="U46" s="4">
        <v>28.84</v>
      </c>
      <c r="V46" s="4">
        <v>27.36</v>
      </c>
      <c r="W46" s="4">
        <v>29.71</v>
      </c>
    </row>
    <row r="47" spans="1:23" x14ac:dyDescent="0.45">
      <c r="B47" s="2"/>
      <c r="D47" s="10"/>
      <c r="E47" s="20"/>
      <c r="F47" s="20"/>
      <c r="G47" s="20"/>
      <c r="H47" s="20"/>
      <c r="I47" s="20"/>
      <c r="J47" s="20"/>
      <c r="K47" s="20"/>
      <c r="L47" s="10"/>
      <c r="U47" s="26"/>
      <c r="V47" s="26"/>
      <c r="W47" s="26"/>
    </row>
    <row r="48" spans="1:23" x14ac:dyDescent="0.45">
      <c r="A48">
        <v>10</v>
      </c>
      <c r="B48" s="2" t="s">
        <v>17</v>
      </c>
      <c r="C48" s="4"/>
      <c r="D48" s="20"/>
      <c r="E48" s="21"/>
      <c r="F48" s="21"/>
      <c r="G48" s="21"/>
      <c r="H48" s="21"/>
      <c r="I48" s="21"/>
      <c r="J48" s="4">
        <v>29.59</v>
      </c>
      <c r="K48" s="4">
        <v>29.03</v>
      </c>
      <c r="L48" s="4">
        <v>28.8</v>
      </c>
      <c r="M48" s="4">
        <v>29.03</v>
      </c>
      <c r="N48" s="4">
        <v>29.48</v>
      </c>
      <c r="O48" s="5">
        <v>29.69</v>
      </c>
      <c r="P48" s="5">
        <v>29.65</v>
      </c>
      <c r="Q48" s="4">
        <v>29.41</v>
      </c>
      <c r="R48" s="4">
        <v>28.33</v>
      </c>
      <c r="S48" s="4">
        <v>29.89</v>
      </c>
      <c r="T48" s="4">
        <v>29.16</v>
      </c>
      <c r="U48" s="4">
        <v>30.02</v>
      </c>
      <c r="V48" s="4">
        <v>28.98</v>
      </c>
      <c r="W48" s="4">
        <v>30.84</v>
      </c>
    </row>
    <row r="49" spans="1:23" x14ac:dyDescent="0.45">
      <c r="B49" s="2"/>
      <c r="D49" s="10"/>
      <c r="E49" s="20"/>
      <c r="F49" s="20"/>
      <c r="G49" s="20"/>
      <c r="H49" s="20"/>
      <c r="I49" s="20"/>
      <c r="J49" s="20"/>
      <c r="K49" s="20"/>
      <c r="L49" s="10"/>
      <c r="U49" s="26"/>
      <c r="V49" s="26"/>
      <c r="W49" s="26"/>
    </row>
    <row r="50" spans="1:23" x14ac:dyDescent="0.45">
      <c r="A50">
        <v>11</v>
      </c>
      <c r="B50" s="2" t="s">
        <v>18</v>
      </c>
      <c r="C50" s="20"/>
      <c r="D50" s="20"/>
      <c r="E50" s="21"/>
      <c r="F50" s="21"/>
      <c r="G50" s="21"/>
      <c r="H50" s="21"/>
      <c r="I50" s="21"/>
      <c r="J50" s="4">
        <v>27.28</v>
      </c>
      <c r="K50" s="4">
        <v>25.56</v>
      </c>
      <c r="L50" s="4">
        <v>23.95</v>
      </c>
      <c r="M50" s="4">
        <v>25.07</v>
      </c>
      <c r="N50" s="4">
        <v>25.98</v>
      </c>
      <c r="O50" s="5">
        <v>25.33</v>
      </c>
      <c r="P50" s="5">
        <v>25.81</v>
      </c>
      <c r="Q50" s="4">
        <v>28.39</v>
      </c>
      <c r="R50" s="4">
        <v>27.73</v>
      </c>
      <c r="S50" s="4">
        <v>27.23</v>
      </c>
      <c r="T50" s="11">
        <v>27.36</v>
      </c>
      <c r="U50" s="4">
        <v>27.77</v>
      </c>
      <c r="V50" s="4">
        <v>27.15</v>
      </c>
      <c r="W50" s="4">
        <v>29.18</v>
      </c>
    </row>
    <row r="51" spans="1:23" x14ac:dyDescent="0.45">
      <c r="B51" s="2"/>
      <c r="C51" s="10"/>
      <c r="D51" s="21"/>
      <c r="E51" s="21"/>
      <c r="F51" s="21"/>
      <c r="G51" s="21"/>
      <c r="H51" s="21"/>
      <c r="I51" s="21"/>
      <c r="J51" s="20"/>
      <c r="K51" s="20"/>
      <c r="L51" s="10"/>
      <c r="U51" s="26"/>
      <c r="V51" s="26"/>
      <c r="W51" s="26"/>
    </row>
    <row r="52" spans="1:23" x14ac:dyDescent="0.45">
      <c r="A52">
        <v>12</v>
      </c>
      <c r="B52" s="22" t="s">
        <v>19</v>
      </c>
      <c r="C52" s="20"/>
      <c r="D52" s="20"/>
      <c r="E52" s="20"/>
      <c r="F52" s="20"/>
      <c r="G52" s="20"/>
      <c r="H52" s="20"/>
      <c r="I52" s="20"/>
      <c r="J52" s="4">
        <v>31.57</v>
      </c>
      <c r="K52" s="4">
        <v>31.25</v>
      </c>
      <c r="L52" s="4">
        <v>31.16</v>
      </c>
      <c r="M52" s="4">
        <v>30.25</v>
      </c>
      <c r="N52" s="4">
        <v>31.11</v>
      </c>
      <c r="O52" s="5">
        <v>31.12</v>
      </c>
      <c r="P52" s="5">
        <v>30.98</v>
      </c>
      <c r="Q52" s="4">
        <v>32.630000000000003</v>
      </c>
      <c r="R52" s="4">
        <v>32.17</v>
      </c>
      <c r="S52" s="4">
        <v>33.869999999999997</v>
      </c>
      <c r="T52" s="4">
        <v>30.58</v>
      </c>
      <c r="U52" s="4">
        <v>33.07</v>
      </c>
      <c r="V52" s="4">
        <v>31.28</v>
      </c>
      <c r="W52" s="4">
        <v>33.94</v>
      </c>
    </row>
    <row r="53" spans="1:23" x14ac:dyDescent="0.45">
      <c r="B53" s="2"/>
      <c r="C53" s="10"/>
      <c r="D53" s="20"/>
      <c r="E53" s="20"/>
      <c r="F53" s="20"/>
      <c r="G53" s="20"/>
      <c r="H53" s="20"/>
      <c r="I53" s="20"/>
      <c r="J53" s="20"/>
      <c r="K53" s="10"/>
      <c r="U53" s="26"/>
      <c r="V53" s="26"/>
      <c r="W53" s="26"/>
    </row>
    <row r="54" spans="1:23" x14ac:dyDescent="0.45">
      <c r="A54">
        <v>13</v>
      </c>
      <c r="B54" s="2" t="s">
        <v>20</v>
      </c>
      <c r="C54" s="20"/>
      <c r="D54" s="20"/>
      <c r="E54" s="20"/>
      <c r="F54" s="20"/>
      <c r="G54" s="21"/>
      <c r="H54" s="20"/>
      <c r="I54" s="20"/>
      <c r="J54" s="4">
        <v>27.69</v>
      </c>
      <c r="K54" s="4">
        <v>27.61</v>
      </c>
      <c r="L54" s="4">
        <v>27.24</v>
      </c>
      <c r="M54" s="4">
        <v>28.02</v>
      </c>
      <c r="N54" s="4">
        <v>28.04</v>
      </c>
      <c r="O54" s="5">
        <v>28.72</v>
      </c>
      <c r="P54" s="5">
        <v>28.93</v>
      </c>
      <c r="Q54" s="4">
        <v>28.77</v>
      </c>
      <c r="R54" s="4">
        <v>28.33</v>
      </c>
      <c r="S54" s="4">
        <v>29.19</v>
      </c>
      <c r="T54" s="4">
        <v>29.01</v>
      </c>
      <c r="U54" s="4">
        <v>29.36</v>
      </c>
      <c r="V54" s="4">
        <v>28.77</v>
      </c>
      <c r="W54" s="4">
        <v>31.25</v>
      </c>
    </row>
    <row r="55" spans="1:23" x14ac:dyDescent="0.45">
      <c r="B55" s="2"/>
      <c r="C55" s="10"/>
      <c r="D55" s="20"/>
      <c r="E55" s="20"/>
      <c r="F55" s="20"/>
      <c r="G55" s="20"/>
      <c r="H55" s="20"/>
      <c r="I55" s="20"/>
      <c r="J55" s="20"/>
      <c r="K55" s="10"/>
    </row>
    <row r="56" spans="1:23" x14ac:dyDescent="0.45">
      <c r="A56">
        <v>14</v>
      </c>
      <c r="B56" s="2" t="s">
        <v>21</v>
      </c>
      <c r="C56" s="10"/>
      <c r="D56" s="20"/>
      <c r="E56" s="20"/>
      <c r="F56" s="20"/>
      <c r="G56" s="20"/>
      <c r="H56" s="20"/>
      <c r="I56" s="20"/>
      <c r="J56" s="4">
        <v>24.32</v>
      </c>
      <c r="K56" s="4">
        <v>25.8</v>
      </c>
      <c r="L56" s="4">
        <v>23.53</v>
      </c>
      <c r="M56" s="4">
        <v>23.94</v>
      </c>
      <c r="N56" s="4">
        <v>26.89</v>
      </c>
      <c r="O56" s="5">
        <v>25.75</v>
      </c>
      <c r="P56" s="5">
        <v>25.88</v>
      </c>
      <c r="Q56" s="4">
        <v>25.08</v>
      </c>
      <c r="R56" s="4">
        <v>26.74</v>
      </c>
      <c r="S56" s="4">
        <v>26.13</v>
      </c>
      <c r="T56" s="4">
        <v>25.32</v>
      </c>
      <c r="U56" s="4">
        <v>28.52</v>
      </c>
      <c r="V56" s="4">
        <v>26.12</v>
      </c>
      <c r="W56" s="4">
        <v>28.41</v>
      </c>
    </row>
    <row r="57" spans="1:23" x14ac:dyDescent="0.45">
      <c r="C57" s="10"/>
      <c r="D57" s="20"/>
      <c r="E57" s="20"/>
      <c r="F57" s="20"/>
      <c r="G57" s="20"/>
      <c r="H57" s="20"/>
      <c r="I57" s="20"/>
      <c r="J57" s="20"/>
    </row>
    <row r="58" spans="1:23" x14ac:dyDescent="0.45">
      <c r="C58" s="10"/>
      <c r="D58" s="20"/>
      <c r="E58" s="20"/>
      <c r="F58" s="20"/>
      <c r="G58" s="20"/>
      <c r="H58" s="21"/>
      <c r="I58" s="20"/>
      <c r="J58" s="10"/>
    </row>
    <row r="59" spans="1:23" x14ac:dyDescent="0.45">
      <c r="C59" s="10"/>
      <c r="D59" s="20"/>
      <c r="E59" s="20"/>
      <c r="F59" s="20"/>
      <c r="G59" s="20"/>
      <c r="H59" s="20"/>
      <c r="I59" s="10"/>
      <c r="J59" s="10"/>
    </row>
    <row r="60" spans="1:23" x14ac:dyDescent="0.45">
      <c r="C60" s="10"/>
      <c r="D60" s="20"/>
      <c r="E60" s="20"/>
      <c r="F60" s="20"/>
      <c r="G60" s="20"/>
      <c r="H60" s="21"/>
      <c r="I60" s="21"/>
      <c r="J60" s="10"/>
    </row>
    <row r="61" spans="1:23" x14ac:dyDescent="0.45">
      <c r="C61" s="10"/>
      <c r="D61" s="20"/>
      <c r="E61" s="20"/>
      <c r="F61" s="20"/>
      <c r="G61" s="20"/>
      <c r="H61" s="20"/>
      <c r="I61" s="20"/>
      <c r="J61" s="10"/>
    </row>
    <row r="62" spans="1:23" x14ac:dyDescent="0.45">
      <c r="C62" s="10"/>
      <c r="D62" s="20"/>
      <c r="E62" s="20"/>
      <c r="F62" s="20"/>
      <c r="G62" s="20"/>
      <c r="H62" s="20"/>
      <c r="I62" s="20"/>
      <c r="J62" s="10"/>
    </row>
    <row r="63" spans="1:23" x14ac:dyDescent="0.45">
      <c r="C63" s="10"/>
      <c r="D63" s="20"/>
      <c r="E63" s="20"/>
      <c r="F63" s="7"/>
      <c r="G63" s="20"/>
      <c r="H63" s="20"/>
      <c r="I63" s="20"/>
      <c r="J63" s="10"/>
    </row>
    <row r="64" spans="1:23" x14ac:dyDescent="0.45">
      <c r="C64" s="10"/>
      <c r="D64" s="20"/>
      <c r="E64" s="20"/>
      <c r="F64" s="20"/>
      <c r="G64" s="20"/>
      <c r="H64" s="20"/>
      <c r="I64" s="20"/>
      <c r="J64" s="10"/>
    </row>
    <row r="65" spans="3:10" x14ac:dyDescent="0.45">
      <c r="C65" s="10"/>
      <c r="D65" s="20"/>
      <c r="E65" s="20"/>
      <c r="F65" s="20"/>
      <c r="G65" s="20"/>
      <c r="H65" s="20"/>
      <c r="I65" s="20"/>
      <c r="J65" s="10"/>
    </row>
    <row r="66" spans="3:10" x14ac:dyDescent="0.45">
      <c r="C66" s="10"/>
      <c r="D66" s="20"/>
      <c r="E66" s="20"/>
      <c r="F66" s="20"/>
      <c r="G66" s="10"/>
      <c r="H66" s="20"/>
      <c r="I66" s="20"/>
      <c r="J66" s="10"/>
    </row>
    <row r="67" spans="3:10" x14ac:dyDescent="0.45">
      <c r="C67" s="10"/>
      <c r="D67" s="20"/>
      <c r="E67" s="20"/>
      <c r="F67" s="10"/>
      <c r="G67" s="10"/>
      <c r="H67" s="20"/>
      <c r="I67" s="20"/>
      <c r="J67" s="10"/>
    </row>
    <row r="68" spans="3:10" x14ac:dyDescent="0.45">
      <c r="C68" s="10"/>
      <c r="D68" s="20"/>
      <c r="E68" s="20"/>
      <c r="F68" s="10"/>
      <c r="G68" s="10"/>
      <c r="H68" s="10"/>
      <c r="I68" s="10"/>
      <c r="J68" s="10"/>
    </row>
    <row r="69" spans="3:10" x14ac:dyDescent="0.45">
      <c r="C69" s="10"/>
      <c r="D69" s="20"/>
      <c r="E69" s="20"/>
      <c r="F69" s="10"/>
    </row>
    <row r="70" spans="3:10" x14ac:dyDescent="0.45">
      <c r="C70" s="10"/>
      <c r="D70" s="20"/>
      <c r="E70" s="20"/>
      <c r="F70" s="10"/>
    </row>
    <row r="71" spans="3:10" x14ac:dyDescent="0.45">
      <c r="C71" s="10"/>
      <c r="D71" s="20"/>
      <c r="E71" s="20"/>
      <c r="F71" s="10"/>
    </row>
    <row r="72" spans="3:10" x14ac:dyDescent="0.45">
      <c r="C72" s="10"/>
      <c r="D72" s="10"/>
      <c r="E72" s="10"/>
      <c r="F72" s="10"/>
    </row>
  </sheetData>
  <mergeCells count="5">
    <mergeCell ref="C2:I2"/>
    <mergeCell ref="J2:P2"/>
    <mergeCell ref="Q2:W2"/>
    <mergeCell ref="C26:I26"/>
    <mergeCell ref="J26:P26"/>
  </mergeCells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0"/>
  <sheetViews>
    <sheetView workbookViewId="0">
      <selection activeCell="K16" sqref="K16"/>
    </sheetView>
  </sheetViews>
  <sheetFormatPr defaultColWidth="9" defaultRowHeight="13.25" x14ac:dyDescent="0.45"/>
  <cols>
    <col min="3" max="3" width="29" customWidth="1"/>
    <col min="4" max="4" width="19.26953125" customWidth="1"/>
    <col min="8" max="8" width="8.6328125" customWidth="1"/>
    <col min="13" max="13" width="27.1328125" customWidth="1"/>
  </cols>
  <sheetData>
    <row r="1" spans="2:15" x14ac:dyDescent="0.45">
      <c r="L1" s="6"/>
    </row>
    <row r="2" spans="2:15" x14ac:dyDescent="0.45">
      <c r="C2" s="34" t="s">
        <v>31</v>
      </c>
      <c r="D2" s="34" t="s">
        <v>32</v>
      </c>
      <c r="E2" s="1"/>
      <c r="F2" s="1"/>
      <c r="G2" s="1"/>
      <c r="H2" s="1"/>
      <c r="L2" s="13"/>
      <c r="M2" s="14"/>
      <c r="N2" s="15"/>
      <c r="O2" s="13"/>
    </row>
    <row r="3" spans="2:15" x14ac:dyDescent="0.45">
      <c r="B3" s="2" t="s">
        <v>22</v>
      </c>
      <c r="C3" s="3" t="s">
        <v>23</v>
      </c>
      <c r="D3" s="3" t="s">
        <v>24</v>
      </c>
      <c r="E3" s="3"/>
      <c r="F3" s="3"/>
      <c r="G3" s="3"/>
      <c r="H3" s="3"/>
      <c r="L3" s="13"/>
      <c r="M3" s="14"/>
      <c r="N3" s="15"/>
      <c r="O3" s="13"/>
    </row>
    <row r="4" spans="2:15" x14ac:dyDescent="0.45">
      <c r="B4" s="2">
        <v>1</v>
      </c>
      <c r="C4" s="4">
        <v>18.07</v>
      </c>
      <c r="D4" s="4">
        <v>18.809999999999999</v>
      </c>
      <c r="E4" s="4"/>
      <c r="F4" s="4"/>
      <c r="G4" s="4"/>
      <c r="H4" s="4"/>
      <c r="L4" s="13"/>
      <c r="M4" s="14"/>
      <c r="N4" s="15"/>
      <c r="O4" s="13"/>
    </row>
    <row r="5" spans="2:15" x14ac:dyDescent="0.45">
      <c r="B5" s="2">
        <v>2</v>
      </c>
      <c r="C5" s="4">
        <v>19.22</v>
      </c>
      <c r="D5" s="4">
        <v>19.71</v>
      </c>
      <c r="E5" s="4"/>
      <c r="F5" s="4"/>
      <c r="G5" s="4"/>
      <c r="H5" s="4"/>
      <c r="L5" s="13"/>
      <c r="M5" s="14"/>
      <c r="N5" s="15"/>
      <c r="O5" s="13"/>
    </row>
    <row r="6" spans="2:15" x14ac:dyDescent="0.45">
      <c r="B6" s="2">
        <v>3</v>
      </c>
      <c r="C6" s="4">
        <v>19.14</v>
      </c>
      <c r="D6" s="4">
        <v>21.48</v>
      </c>
      <c r="E6" s="4"/>
      <c r="F6" s="4"/>
      <c r="G6" s="4"/>
      <c r="H6" s="4"/>
      <c r="L6" s="13"/>
      <c r="M6" s="14"/>
      <c r="N6" s="15"/>
      <c r="O6" s="13"/>
    </row>
    <row r="7" spans="2:15" x14ac:dyDescent="0.45">
      <c r="B7" s="2">
        <v>4</v>
      </c>
      <c r="C7" s="4">
        <v>19.91</v>
      </c>
      <c r="D7" s="4">
        <v>20.78</v>
      </c>
      <c r="E7" s="4"/>
      <c r="F7" s="4"/>
      <c r="G7" s="4"/>
      <c r="H7" s="4"/>
      <c r="L7" s="13"/>
      <c r="M7" s="14"/>
      <c r="N7" s="15"/>
      <c r="O7" s="13"/>
    </row>
    <row r="8" spans="2:15" x14ac:dyDescent="0.45">
      <c r="B8" s="2">
        <v>5</v>
      </c>
      <c r="C8" s="4">
        <v>19.829999999999998</v>
      </c>
      <c r="D8" s="4">
        <v>21.04</v>
      </c>
      <c r="E8" s="4"/>
      <c r="F8" s="4"/>
      <c r="G8" s="4"/>
      <c r="H8" s="4"/>
    </row>
    <row r="9" spans="2:15" x14ac:dyDescent="0.45">
      <c r="B9" s="2">
        <v>6</v>
      </c>
      <c r="C9" s="5">
        <v>19.82</v>
      </c>
      <c r="D9" s="4">
        <v>20.18</v>
      </c>
      <c r="E9" s="4"/>
      <c r="F9" s="4"/>
      <c r="G9" s="4"/>
      <c r="H9" s="4"/>
    </row>
    <row r="10" spans="2:15" x14ac:dyDescent="0.45">
      <c r="B10" s="2">
        <v>7</v>
      </c>
      <c r="C10" s="5">
        <v>19.8</v>
      </c>
      <c r="D10" s="4">
        <v>22.21</v>
      </c>
      <c r="E10" s="4"/>
      <c r="F10" s="4"/>
      <c r="G10" s="4"/>
      <c r="H10" s="4"/>
    </row>
    <row r="11" spans="2:15" x14ac:dyDescent="0.45">
      <c r="B11" s="6" t="s">
        <v>25</v>
      </c>
      <c r="C11" s="6">
        <f t="shared" ref="C11:H11" si="0">AVERAGE(C4:C10)</f>
        <v>19.398571428571433</v>
      </c>
      <c r="D11" s="6">
        <f t="shared" si="0"/>
        <v>20.601428571428574</v>
      </c>
      <c r="E11" s="6"/>
      <c r="F11" s="6"/>
      <c r="G11" s="6"/>
      <c r="H11" s="6"/>
    </row>
    <row r="12" spans="2:15" x14ac:dyDescent="0.45">
      <c r="B12" s="12"/>
      <c r="C12" s="12"/>
      <c r="D12" s="12"/>
      <c r="E12" s="12"/>
      <c r="F12" s="12"/>
      <c r="G12" s="12"/>
      <c r="H12" s="12"/>
      <c r="I12" s="10"/>
    </row>
    <row r="13" spans="2:15" x14ac:dyDescent="0.45">
      <c r="C13" s="6"/>
      <c r="D13" s="6"/>
      <c r="E13" s="6"/>
      <c r="F13" s="6"/>
      <c r="G13" s="6"/>
      <c r="H13" s="6"/>
    </row>
    <row r="28" spans="2:9" x14ac:dyDescent="0.45">
      <c r="B28" s="10"/>
      <c r="C28" s="10"/>
      <c r="D28" s="10"/>
      <c r="E28" s="10"/>
      <c r="F28" s="10"/>
      <c r="G28" s="10"/>
      <c r="H28" s="10"/>
      <c r="I28" s="10"/>
    </row>
    <row r="29" spans="2:9" x14ac:dyDescent="0.45">
      <c r="B29" s="10"/>
      <c r="C29" s="10"/>
      <c r="D29" s="10"/>
      <c r="E29" s="10"/>
      <c r="F29" s="10"/>
      <c r="G29" s="10"/>
      <c r="H29" s="10"/>
      <c r="I29" s="10"/>
    </row>
    <row r="30" spans="2:9" x14ac:dyDescent="0.45">
      <c r="B30" s="10"/>
      <c r="C30" s="10"/>
      <c r="D30" s="10"/>
      <c r="E30" s="10"/>
      <c r="F30" s="10"/>
      <c r="G30" s="10"/>
      <c r="H30" s="10"/>
      <c r="I30" s="10"/>
    </row>
    <row r="31" spans="2:9" x14ac:dyDescent="0.45">
      <c r="B31" s="10"/>
      <c r="C31" s="10"/>
      <c r="D31" s="10"/>
      <c r="E31" s="10"/>
      <c r="F31" s="10"/>
      <c r="G31" s="10"/>
      <c r="H31" s="10"/>
      <c r="I31" s="10"/>
    </row>
    <row r="32" spans="2:9" x14ac:dyDescent="0.45">
      <c r="B32" s="10"/>
      <c r="C32" s="10"/>
      <c r="D32" s="10"/>
      <c r="E32" s="10"/>
      <c r="F32" s="10"/>
      <c r="G32" s="10"/>
      <c r="H32" s="10"/>
      <c r="I32" s="10"/>
    </row>
    <row r="33" spans="2:9" x14ac:dyDescent="0.45">
      <c r="B33" s="10"/>
      <c r="C33" s="10"/>
      <c r="D33" s="10"/>
      <c r="E33" s="10"/>
      <c r="F33" s="10"/>
      <c r="G33" s="10"/>
      <c r="H33" s="10"/>
      <c r="I33" s="10"/>
    </row>
    <row r="34" spans="2:9" x14ac:dyDescent="0.45">
      <c r="B34" s="10"/>
      <c r="C34" s="10"/>
      <c r="D34" s="10"/>
      <c r="E34" s="10"/>
      <c r="F34" s="10"/>
      <c r="G34" s="10"/>
      <c r="H34" s="10"/>
      <c r="I34" s="10"/>
    </row>
    <row r="35" spans="2:9" x14ac:dyDescent="0.45">
      <c r="B35" s="10"/>
      <c r="C35" s="10"/>
      <c r="D35" s="10"/>
      <c r="E35" s="10"/>
      <c r="F35" s="10"/>
      <c r="G35" s="10"/>
      <c r="H35" s="10"/>
      <c r="I35" s="10"/>
    </row>
    <row r="36" spans="2:9" x14ac:dyDescent="0.45">
      <c r="B36" s="10"/>
      <c r="C36" s="10"/>
      <c r="D36" s="10"/>
      <c r="E36" s="10"/>
      <c r="F36" s="10"/>
      <c r="G36" s="10"/>
      <c r="H36" s="10"/>
      <c r="I36" s="10"/>
    </row>
    <row r="37" spans="2:9" x14ac:dyDescent="0.45">
      <c r="B37" s="10"/>
      <c r="C37" s="10"/>
      <c r="D37" s="10"/>
      <c r="E37" s="10"/>
      <c r="F37" s="10"/>
      <c r="G37" s="10"/>
      <c r="H37" s="10"/>
      <c r="I37" s="10"/>
    </row>
    <row r="38" spans="2:9" x14ac:dyDescent="0.45">
      <c r="B38" s="10"/>
      <c r="C38" s="10"/>
      <c r="D38" s="10"/>
      <c r="E38" s="10"/>
      <c r="F38" s="10"/>
      <c r="G38" s="10"/>
      <c r="H38" s="10"/>
      <c r="I38" s="10"/>
    </row>
    <row r="39" spans="2:9" x14ac:dyDescent="0.45">
      <c r="B39" s="10"/>
      <c r="C39" s="10"/>
      <c r="D39" s="10"/>
      <c r="E39" s="10"/>
      <c r="F39" s="10"/>
      <c r="G39" s="10"/>
      <c r="H39" s="10"/>
      <c r="I39" s="10"/>
    </row>
    <row r="40" spans="2:9" x14ac:dyDescent="0.45">
      <c r="B40" s="10"/>
      <c r="C40" s="10"/>
      <c r="D40" s="10"/>
      <c r="E40" s="10"/>
      <c r="F40" s="10"/>
      <c r="G40" s="10"/>
      <c r="H40" s="10"/>
      <c r="I40" s="10"/>
    </row>
  </sheetData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83"/>
  <sheetViews>
    <sheetView topLeftCell="A43" workbookViewId="0">
      <selection activeCell="D64" sqref="D64:E64"/>
    </sheetView>
  </sheetViews>
  <sheetFormatPr defaultColWidth="9" defaultRowHeight="13.25" x14ac:dyDescent="0.45"/>
  <cols>
    <col min="4" max="4" width="24.76953125" customWidth="1"/>
    <col min="5" max="5" width="26.08984375" customWidth="1"/>
  </cols>
  <sheetData>
    <row r="3" spans="2:5" x14ac:dyDescent="0.45">
      <c r="D3" s="34" t="s">
        <v>31</v>
      </c>
      <c r="E3" s="34" t="s">
        <v>32</v>
      </c>
    </row>
    <row r="4" spans="2:5" x14ac:dyDescent="0.45">
      <c r="C4" s="2" t="s">
        <v>22</v>
      </c>
      <c r="D4" s="3" t="s">
        <v>23</v>
      </c>
      <c r="E4" s="3" t="s">
        <v>24</v>
      </c>
    </row>
    <row r="5" spans="2:5" x14ac:dyDescent="0.45">
      <c r="C5" s="2">
        <v>1</v>
      </c>
      <c r="D5" s="4">
        <v>28.24</v>
      </c>
      <c r="E5" s="4">
        <v>29.19</v>
      </c>
    </row>
    <row r="6" spans="2:5" x14ac:dyDescent="0.45">
      <c r="C6" s="2">
        <v>2</v>
      </c>
      <c r="D6" s="4">
        <v>30.53</v>
      </c>
      <c r="E6" s="4">
        <v>30.94</v>
      </c>
    </row>
    <row r="7" spans="2:5" x14ac:dyDescent="0.45">
      <c r="C7" s="2">
        <v>3</v>
      </c>
      <c r="D7" s="4">
        <v>26.92</v>
      </c>
      <c r="E7" s="4">
        <v>29.56</v>
      </c>
    </row>
    <row r="8" spans="2:5" x14ac:dyDescent="0.45">
      <c r="C8" s="2">
        <v>4</v>
      </c>
      <c r="D8" s="4">
        <v>27.66</v>
      </c>
      <c r="E8" s="4">
        <v>28.7</v>
      </c>
    </row>
    <row r="9" spans="2:5" x14ac:dyDescent="0.45">
      <c r="C9" s="2">
        <v>5</v>
      </c>
      <c r="D9" s="4">
        <v>27.67</v>
      </c>
      <c r="E9" s="4">
        <v>28.84</v>
      </c>
    </row>
    <row r="10" spans="2:5" x14ac:dyDescent="0.45">
      <c r="C10" s="2">
        <v>6</v>
      </c>
      <c r="D10" s="5">
        <v>27.23</v>
      </c>
      <c r="E10" s="4">
        <v>27.36</v>
      </c>
    </row>
    <row r="11" spans="2:5" x14ac:dyDescent="0.45">
      <c r="C11" s="2">
        <v>7</v>
      </c>
      <c r="D11" s="5">
        <v>27.51</v>
      </c>
      <c r="E11" s="4">
        <v>29.71</v>
      </c>
    </row>
    <row r="14" spans="2:5" x14ac:dyDescent="0.45">
      <c r="B14" s="6"/>
      <c r="C14" s="2">
        <v>1</v>
      </c>
      <c r="D14" s="4">
        <v>18.07</v>
      </c>
      <c r="E14" s="4">
        <v>18.809999999999999</v>
      </c>
    </row>
    <row r="15" spans="2:5" x14ac:dyDescent="0.45">
      <c r="C15" s="2">
        <v>2</v>
      </c>
      <c r="D15" s="4">
        <v>19.22</v>
      </c>
      <c r="E15" s="4">
        <v>19.71</v>
      </c>
    </row>
    <row r="16" spans="2:5" x14ac:dyDescent="0.45">
      <c r="C16" s="2">
        <v>3</v>
      </c>
      <c r="D16" s="4">
        <v>19.14</v>
      </c>
      <c r="E16" s="4">
        <v>21.48</v>
      </c>
    </row>
    <row r="17" spans="2:5" x14ac:dyDescent="0.45">
      <c r="B17" t="s">
        <v>4</v>
      </c>
      <c r="C17" s="2">
        <v>4</v>
      </c>
      <c r="D17" s="4">
        <v>19.91</v>
      </c>
      <c r="E17" s="4">
        <v>20.78</v>
      </c>
    </row>
    <row r="18" spans="2:5" x14ac:dyDescent="0.45">
      <c r="C18" s="2">
        <v>5</v>
      </c>
      <c r="D18" s="4">
        <v>19.829999999999998</v>
      </c>
      <c r="E18" s="7">
        <v>21.04</v>
      </c>
    </row>
    <row r="19" spans="2:5" x14ac:dyDescent="0.45">
      <c r="C19" s="2">
        <v>6</v>
      </c>
      <c r="D19" s="5">
        <v>19.82</v>
      </c>
      <c r="E19" s="7">
        <v>20.18</v>
      </c>
    </row>
    <row r="20" spans="2:5" x14ac:dyDescent="0.45">
      <c r="C20" s="2">
        <v>7</v>
      </c>
      <c r="D20" s="5">
        <v>19.8</v>
      </c>
      <c r="E20" s="7">
        <v>22.21</v>
      </c>
    </row>
    <row r="22" spans="2:5" x14ac:dyDescent="0.45">
      <c r="D22" s="6">
        <f>D5-D14</f>
        <v>10.169999999999998</v>
      </c>
      <c r="E22">
        <f t="shared" ref="E22" si="0">E5-E14</f>
        <v>10.380000000000003</v>
      </c>
    </row>
    <row r="23" spans="2:5" x14ac:dyDescent="0.45">
      <c r="D23" s="6">
        <f t="shared" ref="D23:E28" si="1">D6-D15</f>
        <v>11.310000000000002</v>
      </c>
      <c r="E23">
        <f t="shared" si="1"/>
        <v>11.23</v>
      </c>
    </row>
    <row r="24" spans="2:5" x14ac:dyDescent="0.45">
      <c r="B24" t="s">
        <v>26</v>
      </c>
      <c r="D24" s="6">
        <f t="shared" si="1"/>
        <v>7.7800000000000011</v>
      </c>
      <c r="E24">
        <f t="shared" si="1"/>
        <v>8.0799999999999983</v>
      </c>
    </row>
    <row r="25" spans="2:5" x14ac:dyDescent="0.45">
      <c r="D25" s="6">
        <f t="shared" si="1"/>
        <v>7.75</v>
      </c>
      <c r="E25">
        <f t="shared" si="1"/>
        <v>7.9199999999999982</v>
      </c>
    </row>
    <row r="26" spans="2:5" x14ac:dyDescent="0.45">
      <c r="D26" s="6">
        <f t="shared" si="1"/>
        <v>7.8400000000000034</v>
      </c>
      <c r="E26">
        <f t="shared" si="1"/>
        <v>7.8000000000000007</v>
      </c>
    </row>
    <row r="27" spans="2:5" x14ac:dyDescent="0.45">
      <c r="D27" s="6">
        <f t="shared" si="1"/>
        <v>7.41</v>
      </c>
      <c r="E27">
        <f t="shared" si="1"/>
        <v>7.18</v>
      </c>
    </row>
    <row r="28" spans="2:5" x14ac:dyDescent="0.45">
      <c r="D28" s="6">
        <f t="shared" si="1"/>
        <v>7.7100000000000009</v>
      </c>
      <c r="E28">
        <f t="shared" si="1"/>
        <v>7.5</v>
      </c>
    </row>
    <row r="30" spans="2:5" x14ac:dyDescent="0.45">
      <c r="D30" s="6">
        <v>10.17</v>
      </c>
      <c r="E30" s="6">
        <v>10.17</v>
      </c>
    </row>
    <row r="31" spans="2:5" x14ac:dyDescent="0.45">
      <c r="D31" s="6">
        <v>11.31</v>
      </c>
      <c r="E31" s="6">
        <v>11.31</v>
      </c>
    </row>
    <row r="32" spans="2:5" x14ac:dyDescent="0.45">
      <c r="D32" s="6">
        <v>7.78</v>
      </c>
      <c r="E32" s="6">
        <v>7.78</v>
      </c>
    </row>
    <row r="33" spans="2:5" x14ac:dyDescent="0.45">
      <c r="D33" s="6">
        <v>7.75</v>
      </c>
      <c r="E33" s="6">
        <v>7.75</v>
      </c>
    </row>
    <row r="34" spans="2:5" x14ac:dyDescent="0.45">
      <c r="D34" s="6">
        <v>7.84</v>
      </c>
      <c r="E34" s="6">
        <v>7.84</v>
      </c>
    </row>
    <row r="35" spans="2:5" x14ac:dyDescent="0.45">
      <c r="D35" s="6">
        <v>7.41</v>
      </c>
      <c r="E35" s="6">
        <v>7.41</v>
      </c>
    </row>
    <row r="36" spans="2:5" x14ac:dyDescent="0.45">
      <c r="D36" s="6">
        <v>7.71</v>
      </c>
      <c r="E36" s="6">
        <v>7.71</v>
      </c>
    </row>
    <row r="38" spans="2:5" x14ac:dyDescent="0.45">
      <c r="D38">
        <f>D22-D30</f>
        <v>0</v>
      </c>
      <c r="E38">
        <f t="shared" ref="E38" si="2">E22-E30</f>
        <v>0.21000000000000263</v>
      </c>
    </row>
    <row r="39" spans="2:5" x14ac:dyDescent="0.45">
      <c r="B39" t="s">
        <v>27</v>
      </c>
      <c r="D39">
        <f t="shared" ref="D39:E43" si="3">D23-D31</f>
        <v>0</v>
      </c>
      <c r="E39">
        <f t="shared" si="3"/>
        <v>-8.0000000000000071E-2</v>
      </c>
    </row>
    <row r="40" spans="2:5" x14ac:dyDescent="0.45">
      <c r="D40">
        <f t="shared" si="3"/>
        <v>0</v>
      </c>
      <c r="E40">
        <f t="shared" si="3"/>
        <v>0.29999999999999805</v>
      </c>
    </row>
    <row r="41" spans="2:5" x14ac:dyDescent="0.45">
      <c r="D41">
        <f t="shared" si="3"/>
        <v>0</v>
      </c>
      <c r="E41">
        <f t="shared" si="3"/>
        <v>0.16999999999999815</v>
      </c>
    </row>
    <row r="42" spans="2:5" x14ac:dyDescent="0.45">
      <c r="D42">
        <f t="shared" si="3"/>
        <v>0</v>
      </c>
      <c r="E42">
        <f t="shared" si="3"/>
        <v>-3.9999999999999147E-2</v>
      </c>
    </row>
    <row r="43" spans="2:5" x14ac:dyDescent="0.45">
      <c r="D43">
        <f t="shared" si="3"/>
        <v>0</v>
      </c>
      <c r="E43">
        <f t="shared" si="3"/>
        <v>-0.23000000000000043</v>
      </c>
    </row>
    <row r="44" spans="2:5" x14ac:dyDescent="0.45">
      <c r="D44">
        <f>D28-D36</f>
        <v>0</v>
      </c>
      <c r="E44">
        <f t="shared" ref="E44" si="4">E28-E36</f>
        <v>-0.20999999999999996</v>
      </c>
    </row>
    <row r="46" spans="2:5" x14ac:dyDescent="0.45">
      <c r="D46">
        <f>2^D38</f>
        <v>1</v>
      </c>
      <c r="E46">
        <f t="shared" ref="E46" si="5">2^E38</f>
        <v>1.1566881839052896</v>
      </c>
    </row>
    <row r="47" spans="2:5" x14ac:dyDescent="0.45">
      <c r="B47" t="s">
        <v>28</v>
      </c>
      <c r="D47">
        <f t="shared" ref="D47:E52" si="6">2^D39</f>
        <v>1</v>
      </c>
      <c r="E47">
        <f t="shared" si="6"/>
        <v>0.94605764672559578</v>
      </c>
    </row>
    <row r="48" spans="2:5" x14ac:dyDescent="0.45">
      <c r="D48">
        <f t="shared" si="6"/>
        <v>1</v>
      </c>
      <c r="E48">
        <f t="shared" si="6"/>
        <v>1.2311444133449145</v>
      </c>
    </row>
    <row r="49" spans="2:5" x14ac:dyDescent="0.45">
      <c r="D49">
        <f t="shared" si="6"/>
        <v>1</v>
      </c>
      <c r="E49">
        <f t="shared" si="6"/>
        <v>1.1250584846888079</v>
      </c>
    </row>
    <row r="50" spans="2:5" x14ac:dyDescent="0.45">
      <c r="D50">
        <f t="shared" si="6"/>
        <v>1</v>
      </c>
      <c r="E50">
        <f t="shared" si="6"/>
        <v>0.97265494741228609</v>
      </c>
    </row>
    <row r="51" spans="2:5" x14ac:dyDescent="0.45">
      <c r="D51">
        <f t="shared" si="6"/>
        <v>1</v>
      </c>
      <c r="E51">
        <f t="shared" si="6"/>
        <v>0.85263489176795637</v>
      </c>
    </row>
    <row r="52" spans="2:5" x14ac:dyDescent="0.45">
      <c r="D52">
        <f t="shared" si="6"/>
        <v>1</v>
      </c>
      <c r="E52">
        <f t="shared" si="6"/>
        <v>0.86453723130786519</v>
      </c>
    </row>
    <row r="54" spans="2:5" x14ac:dyDescent="0.45">
      <c r="D54" s="8">
        <f>1/D46</f>
        <v>1</v>
      </c>
      <c r="E54" s="8">
        <f t="shared" ref="E54" si="7">1/E46</f>
        <v>0.86453723130786353</v>
      </c>
    </row>
    <row r="55" spans="2:5" x14ac:dyDescent="0.45">
      <c r="B55" t="s">
        <v>29</v>
      </c>
      <c r="D55" s="8">
        <f t="shared" ref="D55:E60" si="8">1/D47</f>
        <v>1</v>
      </c>
      <c r="E55" s="8">
        <f t="shared" si="8"/>
        <v>1.0570180405613805</v>
      </c>
    </row>
    <row r="56" spans="2:5" x14ac:dyDescent="0.45">
      <c r="D56" s="8">
        <f t="shared" si="8"/>
        <v>1</v>
      </c>
      <c r="E56" s="8">
        <f t="shared" si="8"/>
        <v>0.81225239635623669</v>
      </c>
    </row>
    <row r="57" spans="2:5" x14ac:dyDescent="0.45">
      <c r="D57" s="8">
        <f t="shared" si="8"/>
        <v>1</v>
      </c>
      <c r="E57" s="8">
        <f t="shared" si="8"/>
        <v>0.88884268116657139</v>
      </c>
    </row>
    <row r="58" spans="2:5" x14ac:dyDescent="0.45">
      <c r="D58" s="8">
        <f t="shared" si="8"/>
        <v>1</v>
      </c>
      <c r="E58" s="8">
        <f t="shared" si="8"/>
        <v>1.0281138266560659</v>
      </c>
    </row>
    <row r="59" spans="2:5" x14ac:dyDescent="0.45">
      <c r="D59" s="8">
        <f t="shared" si="8"/>
        <v>1</v>
      </c>
      <c r="E59" s="8">
        <f t="shared" si="8"/>
        <v>1.1728349492318793</v>
      </c>
    </row>
    <row r="60" spans="2:5" x14ac:dyDescent="0.45">
      <c r="D60" s="8">
        <f t="shared" si="8"/>
        <v>1</v>
      </c>
      <c r="E60" s="8">
        <f t="shared" si="8"/>
        <v>1.1566881839052874</v>
      </c>
    </row>
    <row r="61" spans="2:5" x14ac:dyDescent="0.45">
      <c r="C61" s="9" t="s">
        <v>25</v>
      </c>
      <c r="D61" s="9">
        <f>AVERAGE(D54:D60)</f>
        <v>1</v>
      </c>
      <c r="E61" s="9">
        <f t="shared" ref="E61" si="9">AVERAGE(E54:E60)</f>
        <v>0.9971839013121836</v>
      </c>
    </row>
    <row r="62" spans="2:5" x14ac:dyDescent="0.45">
      <c r="C62" s="9" t="s">
        <v>30</v>
      </c>
      <c r="D62" s="9">
        <f>STDEV(D54:D60)</f>
        <v>0</v>
      </c>
      <c r="E62" s="9">
        <f t="shared" ref="E62" si="10">STDEV(E54:E60)</f>
        <v>0.14397008478236276</v>
      </c>
    </row>
    <row r="64" spans="2:5" x14ac:dyDescent="0.45">
      <c r="D64" s="34" t="s">
        <v>31</v>
      </c>
      <c r="E64" s="34" t="s">
        <v>32</v>
      </c>
    </row>
    <row r="65" spans="3:5" x14ac:dyDescent="0.45">
      <c r="D65">
        <v>1</v>
      </c>
      <c r="E65">
        <v>0.99718390131218404</v>
      </c>
    </row>
    <row r="69" spans="3:5" x14ac:dyDescent="0.45">
      <c r="C69" s="10"/>
      <c r="D69" s="10"/>
      <c r="E69" s="10"/>
    </row>
    <row r="70" spans="3:5" x14ac:dyDescent="0.45">
      <c r="C70" s="10"/>
      <c r="D70" s="10"/>
      <c r="E70" s="10"/>
    </row>
    <row r="71" spans="3:5" x14ac:dyDescent="0.45">
      <c r="C71" s="10"/>
      <c r="D71" s="10"/>
      <c r="E71" s="10"/>
    </row>
    <row r="72" spans="3:5" x14ac:dyDescent="0.45">
      <c r="C72" s="10"/>
      <c r="D72" s="10"/>
      <c r="E72" s="10"/>
    </row>
    <row r="73" spans="3:5" x14ac:dyDescent="0.45">
      <c r="C73" s="10"/>
      <c r="D73" s="10"/>
      <c r="E73" s="10"/>
    </row>
    <row r="74" spans="3:5" x14ac:dyDescent="0.45">
      <c r="C74" s="10"/>
      <c r="D74" s="10"/>
      <c r="E74" s="10"/>
    </row>
    <row r="75" spans="3:5" x14ac:dyDescent="0.45">
      <c r="C75" s="10"/>
      <c r="D75" s="10"/>
      <c r="E75" s="10"/>
    </row>
    <row r="76" spans="3:5" x14ac:dyDescent="0.45">
      <c r="C76" s="10"/>
      <c r="D76" s="10"/>
      <c r="E76" s="10"/>
    </row>
    <row r="77" spans="3:5" x14ac:dyDescent="0.45">
      <c r="C77" s="10"/>
      <c r="D77" s="10"/>
      <c r="E77" s="10"/>
    </row>
    <row r="78" spans="3:5" x14ac:dyDescent="0.45">
      <c r="C78" s="10"/>
      <c r="D78" s="10"/>
      <c r="E78" s="10"/>
    </row>
    <row r="79" spans="3:5" x14ac:dyDescent="0.45">
      <c r="C79" s="10"/>
      <c r="D79" s="10"/>
      <c r="E79" s="10"/>
    </row>
    <row r="80" spans="3:5" x14ac:dyDescent="0.45">
      <c r="C80" s="10"/>
      <c r="D80" s="10"/>
      <c r="E80" s="10"/>
    </row>
    <row r="81" spans="3:5" x14ac:dyDescent="0.45">
      <c r="C81" s="10"/>
      <c r="D81" s="10"/>
      <c r="E81" s="10"/>
    </row>
    <row r="82" spans="3:5" x14ac:dyDescent="0.45">
      <c r="C82" s="10"/>
      <c r="D82" s="10"/>
      <c r="E82" s="10"/>
    </row>
    <row r="83" spans="3:5" x14ac:dyDescent="0.45">
      <c r="C83" s="10"/>
      <c r="D83" s="10"/>
      <c r="E83" s="10"/>
    </row>
  </sheetData>
  <phoneticPr fontId="10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80"/>
  <sheetViews>
    <sheetView topLeftCell="A43" workbookViewId="0">
      <selection activeCell="D62" sqref="D62:E62"/>
    </sheetView>
  </sheetViews>
  <sheetFormatPr defaultColWidth="9" defaultRowHeight="13.25" x14ac:dyDescent="0.45"/>
  <cols>
    <col min="4" max="4" width="18.2265625" customWidth="1"/>
    <col min="5" max="5" width="17.31640625" customWidth="1"/>
  </cols>
  <sheetData>
    <row r="2" spans="2:5" x14ac:dyDescent="0.45">
      <c r="D2" s="34" t="s">
        <v>31</v>
      </c>
      <c r="E2" s="34" t="s">
        <v>32</v>
      </c>
    </row>
    <row r="3" spans="2:5" x14ac:dyDescent="0.45">
      <c r="C3" s="2" t="s">
        <v>22</v>
      </c>
      <c r="D3" s="3" t="s">
        <v>23</v>
      </c>
      <c r="E3" s="3" t="s">
        <v>24</v>
      </c>
    </row>
    <row r="4" spans="2:5" x14ac:dyDescent="0.45">
      <c r="C4" s="2">
        <v>1</v>
      </c>
      <c r="D4" s="4">
        <v>29.59</v>
      </c>
      <c r="E4" s="4">
        <v>27.41</v>
      </c>
    </row>
    <row r="5" spans="2:5" x14ac:dyDescent="0.45">
      <c r="C5" s="2">
        <v>2</v>
      </c>
      <c r="D5" s="4">
        <v>29.03</v>
      </c>
      <c r="E5" s="4">
        <v>26.33</v>
      </c>
    </row>
    <row r="6" spans="2:5" x14ac:dyDescent="0.45">
      <c r="C6" s="2">
        <v>3</v>
      </c>
      <c r="D6" s="4">
        <v>28.8</v>
      </c>
      <c r="E6" s="4">
        <v>27.89</v>
      </c>
    </row>
    <row r="7" spans="2:5" x14ac:dyDescent="0.45">
      <c r="C7" s="2">
        <v>4</v>
      </c>
      <c r="D7" s="4">
        <v>29.03</v>
      </c>
      <c r="E7" s="4">
        <v>27.16</v>
      </c>
    </row>
    <row r="8" spans="2:5" x14ac:dyDescent="0.45">
      <c r="C8" s="2">
        <v>5</v>
      </c>
      <c r="D8" s="4">
        <v>29.48</v>
      </c>
      <c r="E8" s="4">
        <v>28.02</v>
      </c>
    </row>
    <row r="9" spans="2:5" x14ac:dyDescent="0.45">
      <c r="C9" s="2">
        <v>6</v>
      </c>
      <c r="D9" s="5">
        <v>29.69</v>
      </c>
      <c r="E9" s="4">
        <v>26.98</v>
      </c>
    </row>
    <row r="10" spans="2:5" x14ac:dyDescent="0.45">
      <c r="C10" s="2">
        <v>7</v>
      </c>
      <c r="D10" s="5">
        <v>29.65</v>
      </c>
      <c r="E10" s="4">
        <v>28.84</v>
      </c>
    </row>
    <row r="12" spans="2:5" x14ac:dyDescent="0.45">
      <c r="B12" s="6"/>
      <c r="C12" s="2">
        <v>1</v>
      </c>
      <c r="D12" s="4">
        <v>18.07</v>
      </c>
      <c r="E12" s="4">
        <v>18.809999999999999</v>
      </c>
    </row>
    <row r="13" spans="2:5" x14ac:dyDescent="0.45">
      <c r="C13" s="2">
        <v>2</v>
      </c>
      <c r="D13" s="4">
        <v>19.22</v>
      </c>
      <c r="E13" s="4">
        <v>19.71</v>
      </c>
    </row>
    <row r="14" spans="2:5" x14ac:dyDescent="0.45">
      <c r="C14" s="2">
        <v>3</v>
      </c>
      <c r="D14" s="4">
        <v>19.14</v>
      </c>
      <c r="E14" s="4">
        <v>21.48</v>
      </c>
    </row>
    <row r="15" spans="2:5" x14ac:dyDescent="0.45">
      <c r="B15" t="s">
        <v>4</v>
      </c>
      <c r="C15" s="2">
        <v>4</v>
      </c>
      <c r="D15" s="4">
        <v>19.91</v>
      </c>
      <c r="E15" s="4">
        <v>20.78</v>
      </c>
    </row>
    <row r="16" spans="2:5" x14ac:dyDescent="0.45">
      <c r="C16" s="2">
        <v>5</v>
      </c>
      <c r="D16" s="4">
        <v>19.829999999999998</v>
      </c>
      <c r="E16" s="7">
        <v>21.04</v>
      </c>
    </row>
    <row r="17" spans="2:5" x14ac:dyDescent="0.45">
      <c r="C17" s="2">
        <v>6</v>
      </c>
      <c r="D17" s="5">
        <v>19.82</v>
      </c>
      <c r="E17" s="7">
        <v>20.18</v>
      </c>
    </row>
    <row r="18" spans="2:5" x14ac:dyDescent="0.45">
      <c r="C18" s="2">
        <v>7</v>
      </c>
      <c r="D18" s="5">
        <v>19.8</v>
      </c>
      <c r="E18" s="7">
        <v>22.21</v>
      </c>
    </row>
    <row r="20" spans="2:5" x14ac:dyDescent="0.45">
      <c r="D20" s="6">
        <f>D4-D12</f>
        <v>11.52</v>
      </c>
      <c r="E20">
        <f t="shared" ref="E20" si="0">E4-E12</f>
        <v>8.6000000000000014</v>
      </c>
    </row>
    <row r="21" spans="2:5" x14ac:dyDescent="0.45">
      <c r="B21" t="s">
        <v>26</v>
      </c>
      <c r="D21" s="6">
        <f t="shared" ref="D21:E26" si="1">D5-D13</f>
        <v>9.8100000000000023</v>
      </c>
      <c r="E21">
        <f t="shared" si="1"/>
        <v>6.6199999999999974</v>
      </c>
    </row>
    <row r="22" spans="2:5" x14ac:dyDescent="0.45">
      <c r="D22" s="6">
        <f t="shared" si="1"/>
        <v>9.66</v>
      </c>
      <c r="E22">
        <f t="shared" si="1"/>
        <v>6.41</v>
      </c>
    </row>
    <row r="23" spans="2:5" x14ac:dyDescent="0.45">
      <c r="D23" s="6">
        <f t="shared" si="1"/>
        <v>9.120000000000001</v>
      </c>
      <c r="E23">
        <f t="shared" si="1"/>
        <v>6.379999999999999</v>
      </c>
    </row>
    <row r="24" spans="2:5" x14ac:dyDescent="0.45">
      <c r="D24" s="6">
        <f t="shared" si="1"/>
        <v>9.6500000000000021</v>
      </c>
      <c r="E24">
        <f t="shared" si="1"/>
        <v>6.98</v>
      </c>
    </row>
    <row r="25" spans="2:5" x14ac:dyDescent="0.45">
      <c r="D25" s="6">
        <f t="shared" si="1"/>
        <v>9.870000000000001</v>
      </c>
      <c r="E25">
        <f t="shared" si="1"/>
        <v>6.8000000000000007</v>
      </c>
    </row>
    <row r="26" spans="2:5" x14ac:dyDescent="0.45">
      <c r="D26" s="6">
        <f t="shared" si="1"/>
        <v>9.8499999999999979</v>
      </c>
      <c r="E26">
        <f t="shared" si="1"/>
        <v>6.629999999999999</v>
      </c>
    </row>
    <row r="28" spans="2:5" x14ac:dyDescent="0.45">
      <c r="D28" s="6">
        <v>11.52</v>
      </c>
      <c r="E28" s="6">
        <v>11.52</v>
      </c>
    </row>
    <row r="29" spans="2:5" x14ac:dyDescent="0.45">
      <c r="D29" s="6">
        <v>9.81</v>
      </c>
      <c r="E29" s="6">
        <v>9.81</v>
      </c>
    </row>
    <row r="30" spans="2:5" x14ac:dyDescent="0.45">
      <c r="D30" s="6">
        <v>9.66</v>
      </c>
      <c r="E30" s="6">
        <v>9.66</v>
      </c>
    </row>
    <row r="31" spans="2:5" x14ac:dyDescent="0.45">
      <c r="D31" s="6">
        <v>9.1199999999999992</v>
      </c>
      <c r="E31" s="6">
        <v>9.1199999999999992</v>
      </c>
    </row>
    <row r="32" spans="2:5" x14ac:dyDescent="0.45">
      <c r="D32" s="6">
        <v>9.65</v>
      </c>
      <c r="E32" s="6">
        <v>9.65</v>
      </c>
    </row>
    <row r="33" spans="2:5" x14ac:dyDescent="0.45">
      <c r="D33" s="6">
        <v>9.8699999999999992</v>
      </c>
      <c r="E33" s="6">
        <v>9.8699999999999992</v>
      </c>
    </row>
    <row r="34" spans="2:5" x14ac:dyDescent="0.45">
      <c r="D34" s="6">
        <v>9.85</v>
      </c>
      <c r="E34" s="6">
        <v>9.85</v>
      </c>
    </row>
    <row r="36" spans="2:5" x14ac:dyDescent="0.45">
      <c r="B36" t="s">
        <v>27</v>
      </c>
      <c r="D36">
        <f>D20-D28</f>
        <v>0</v>
      </c>
      <c r="E36">
        <f t="shared" ref="E36" si="2">E20-E28</f>
        <v>-2.9199999999999982</v>
      </c>
    </row>
    <row r="37" spans="2:5" x14ac:dyDescent="0.45">
      <c r="D37">
        <f t="shared" ref="D37:E42" si="3">D21-D29</f>
        <v>0</v>
      </c>
      <c r="E37">
        <f t="shared" si="3"/>
        <v>-3.1900000000000031</v>
      </c>
    </row>
    <row r="38" spans="2:5" x14ac:dyDescent="0.45">
      <c r="D38">
        <f t="shared" si="3"/>
        <v>0</v>
      </c>
      <c r="E38">
        <f t="shared" si="3"/>
        <v>-3.25</v>
      </c>
    </row>
    <row r="39" spans="2:5" x14ac:dyDescent="0.45">
      <c r="D39">
        <f t="shared" si="3"/>
        <v>0</v>
      </c>
      <c r="E39">
        <f t="shared" si="3"/>
        <v>-2.74</v>
      </c>
    </row>
    <row r="40" spans="2:5" x14ac:dyDescent="0.45">
      <c r="D40">
        <f t="shared" si="3"/>
        <v>0</v>
      </c>
      <c r="E40">
        <f t="shared" si="3"/>
        <v>-2.67</v>
      </c>
    </row>
    <row r="41" spans="2:5" x14ac:dyDescent="0.45">
      <c r="D41">
        <f t="shared" si="3"/>
        <v>0</v>
      </c>
      <c r="E41">
        <f t="shared" si="3"/>
        <v>-3.0699999999999985</v>
      </c>
    </row>
    <row r="42" spans="2:5" x14ac:dyDescent="0.45">
      <c r="D42">
        <f t="shared" si="3"/>
        <v>0</v>
      </c>
      <c r="E42">
        <f t="shared" si="3"/>
        <v>-3.2200000000000006</v>
      </c>
    </row>
    <row r="44" spans="2:5" x14ac:dyDescent="0.45">
      <c r="B44" t="s">
        <v>28</v>
      </c>
      <c r="D44">
        <f>2^D36</f>
        <v>1</v>
      </c>
      <c r="E44">
        <f t="shared" ref="E44" si="4">2^E36</f>
        <v>0.13212725507017273</v>
      </c>
    </row>
    <row r="45" spans="2:5" x14ac:dyDescent="0.45">
      <c r="D45">
        <f t="shared" ref="D45:E50" si="5">2^D37</f>
        <v>1</v>
      </c>
      <c r="E45">
        <f t="shared" si="5"/>
        <v>0.10957571516450414</v>
      </c>
    </row>
    <row r="46" spans="2:5" x14ac:dyDescent="0.45">
      <c r="D46">
        <f t="shared" si="5"/>
        <v>1</v>
      </c>
      <c r="E46">
        <f t="shared" si="5"/>
        <v>0.10511205190671434</v>
      </c>
    </row>
    <row r="47" spans="2:5" x14ac:dyDescent="0.45">
      <c r="D47">
        <f t="shared" si="5"/>
        <v>1</v>
      </c>
      <c r="E47">
        <f t="shared" si="5"/>
        <v>0.14968483807736607</v>
      </c>
    </row>
    <row r="48" spans="2:5" x14ac:dyDescent="0.45">
      <c r="D48">
        <f t="shared" si="5"/>
        <v>1</v>
      </c>
      <c r="E48">
        <f t="shared" si="5"/>
        <v>0.15712667181522855</v>
      </c>
    </row>
    <row r="49" spans="2:5" x14ac:dyDescent="0.45">
      <c r="D49">
        <f t="shared" si="5"/>
        <v>1</v>
      </c>
      <c r="E49">
        <f t="shared" si="5"/>
        <v>0.11907974975549229</v>
      </c>
    </row>
    <row r="50" spans="2:5" x14ac:dyDescent="0.45">
      <c r="D50">
        <f t="shared" si="5"/>
        <v>1</v>
      </c>
      <c r="E50">
        <f t="shared" si="5"/>
        <v>0.10732067955471918</v>
      </c>
    </row>
    <row r="52" spans="2:5" x14ac:dyDescent="0.45">
      <c r="B52" t="s">
        <v>29</v>
      </c>
      <c r="D52">
        <f>1/D44</f>
        <v>1</v>
      </c>
      <c r="E52">
        <f t="shared" ref="E52" si="6">1/E44</f>
        <v>7.5684611738047565</v>
      </c>
    </row>
    <row r="53" spans="2:5" x14ac:dyDescent="0.45">
      <c r="D53">
        <f t="shared" ref="D53:E58" si="7">1/D45</f>
        <v>1</v>
      </c>
      <c r="E53" s="8">
        <f t="shared" si="7"/>
        <v>9.1261097269474103</v>
      </c>
    </row>
    <row r="54" spans="2:5" x14ac:dyDescent="0.45">
      <c r="D54">
        <f t="shared" si="7"/>
        <v>1</v>
      </c>
      <c r="E54" s="8">
        <f t="shared" si="7"/>
        <v>9.5136569200217664</v>
      </c>
    </row>
    <row r="55" spans="2:5" x14ac:dyDescent="0.45">
      <c r="D55">
        <f t="shared" si="7"/>
        <v>1</v>
      </c>
      <c r="E55" s="8">
        <f t="shared" si="7"/>
        <v>6.6807033554269557</v>
      </c>
    </row>
    <row r="56" spans="2:5" x14ac:dyDescent="0.45">
      <c r="D56">
        <f t="shared" si="7"/>
        <v>1</v>
      </c>
      <c r="E56" s="8">
        <f t="shared" si="7"/>
        <v>6.3642918700393496</v>
      </c>
    </row>
    <row r="57" spans="2:5" x14ac:dyDescent="0.45">
      <c r="D57">
        <f t="shared" si="7"/>
        <v>1</v>
      </c>
      <c r="E57" s="8">
        <f t="shared" si="7"/>
        <v>8.39773346898453</v>
      </c>
    </row>
    <row r="58" spans="2:5" x14ac:dyDescent="0.45">
      <c r="D58">
        <f t="shared" si="7"/>
        <v>1</v>
      </c>
      <c r="E58">
        <f t="shared" si="7"/>
        <v>9.3178686917476501</v>
      </c>
    </row>
    <row r="59" spans="2:5" x14ac:dyDescent="0.45">
      <c r="C59" s="9" t="s">
        <v>25</v>
      </c>
      <c r="D59" s="9">
        <f>AVERAGE(D52:D58)</f>
        <v>1</v>
      </c>
      <c r="E59" s="9">
        <f t="shared" ref="E59" si="8">AVERAGE(E52:E58)</f>
        <v>8.1384036009960603</v>
      </c>
    </row>
    <row r="60" spans="2:5" x14ac:dyDescent="0.45">
      <c r="C60" s="9" t="s">
        <v>30</v>
      </c>
      <c r="D60" s="9">
        <f>STDEV(D52:D58)</f>
        <v>0</v>
      </c>
      <c r="E60" s="9">
        <f t="shared" ref="E60" si="9">STDEV(E52:E58)</f>
        <v>1.2859802858538685</v>
      </c>
    </row>
    <row r="62" spans="2:5" x14ac:dyDescent="0.45">
      <c r="D62" s="34" t="s">
        <v>31</v>
      </c>
      <c r="E62" s="34" t="s">
        <v>32</v>
      </c>
    </row>
    <row r="63" spans="2:5" x14ac:dyDescent="0.45">
      <c r="D63">
        <v>1</v>
      </c>
      <c r="E63">
        <v>8.1384036009960603</v>
      </c>
    </row>
    <row r="67" spans="2:6" x14ac:dyDescent="0.45">
      <c r="B67" s="10"/>
      <c r="C67" s="10"/>
      <c r="D67" s="10"/>
      <c r="E67" s="10"/>
      <c r="F67" s="10"/>
    </row>
    <row r="68" spans="2:6" x14ac:dyDescent="0.45">
      <c r="B68" s="10"/>
      <c r="C68" s="10"/>
      <c r="D68" s="10"/>
      <c r="E68" s="10"/>
      <c r="F68" s="10"/>
    </row>
    <row r="69" spans="2:6" x14ac:dyDescent="0.45">
      <c r="B69" s="10"/>
      <c r="C69" s="10"/>
      <c r="D69" s="10"/>
      <c r="E69" s="10"/>
      <c r="F69" s="10"/>
    </row>
    <row r="70" spans="2:6" x14ac:dyDescent="0.45">
      <c r="B70" s="10"/>
      <c r="C70" s="10"/>
      <c r="D70" s="10"/>
      <c r="E70" s="10"/>
      <c r="F70" s="10"/>
    </row>
    <row r="71" spans="2:6" x14ac:dyDescent="0.45">
      <c r="B71" s="10"/>
      <c r="C71" s="10"/>
      <c r="D71" s="10"/>
      <c r="E71" s="10"/>
      <c r="F71" s="10"/>
    </row>
    <row r="72" spans="2:6" x14ac:dyDescent="0.45">
      <c r="B72" s="10"/>
      <c r="C72" s="10"/>
      <c r="D72" s="10"/>
      <c r="E72" s="10"/>
      <c r="F72" s="10"/>
    </row>
    <row r="73" spans="2:6" x14ac:dyDescent="0.45">
      <c r="B73" s="10"/>
      <c r="C73" s="10"/>
      <c r="D73" s="10"/>
      <c r="E73" s="10"/>
      <c r="F73" s="10"/>
    </row>
    <row r="74" spans="2:6" x14ac:dyDescent="0.45">
      <c r="B74" s="10"/>
      <c r="C74" s="10"/>
      <c r="D74" s="10"/>
      <c r="E74" s="10"/>
      <c r="F74" s="10"/>
    </row>
    <row r="75" spans="2:6" x14ac:dyDescent="0.45">
      <c r="B75" s="10"/>
      <c r="C75" s="10"/>
      <c r="D75" s="10"/>
      <c r="E75" s="10"/>
      <c r="F75" s="10"/>
    </row>
    <row r="76" spans="2:6" x14ac:dyDescent="0.45">
      <c r="B76" s="10"/>
      <c r="C76" s="10"/>
      <c r="D76" s="10"/>
      <c r="E76" s="10"/>
      <c r="F76" s="10"/>
    </row>
    <row r="77" spans="2:6" x14ac:dyDescent="0.45">
      <c r="B77" s="10"/>
      <c r="C77" s="10"/>
      <c r="D77" s="10"/>
      <c r="E77" s="10"/>
      <c r="F77" s="10"/>
    </row>
    <row r="78" spans="2:6" x14ac:dyDescent="0.45">
      <c r="B78" s="10"/>
      <c r="C78" s="10"/>
      <c r="D78" s="10"/>
      <c r="E78" s="10"/>
      <c r="F78" s="10"/>
    </row>
    <row r="79" spans="2:6" x14ac:dyDescent="0.45">
      <c r="B79" s="10"/>
      <c r="C79" s="10"/>
      <c r="D79" s="10"/>
      <c r="E79" s="10"/>
      <c r="F79" s="10"/>
    </row>
    <row r="80" spans="2:6" x14ac:dyDescent="0.45">
      <c r="B80" s="10"/>
      <c r="C80" s="10"/>
      <c r="D80" s="10"/>
      <c r="E80" s="10"/>
      <c r="F80" s="10"/>
    </row>
  </sheetData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E84"/>
  <sheetViews>
    <sheetView topLeftCell="A46" workbookViewId="0">
      <selection activeCell="D65" sqref="D65:E65"/>
    </sheetView>
  </sheetViews>
  <sheetFormatPr defaultColWidth="9" defaultRowHeight="13.25" x14ac:dyDescent="0.45"/>
  <cols>
    <col min="4" max="4" width="18.04296875" customWidth="1"/>
    <col min="5" max="5" width="19.2265625" customWidth="1"/>
  </cols>
  <sheetData>
    <row r="4" spans="2:5" x14ac:dyDescent="0.45">
      <c r="D4" s="34" t="s">
        <v>31</v>
      </c>
      <c r="E4" s="34" t="s">
        <v>32</v>
      </c>
    </row>
    <row r="5" spans="2:5" x14ac:dyDescent="0.45">
      <c r="C5" s="2" t="s">
        <v>22</v>
      </c>
      <c r="D5" s="3" t="s">
        <v>23</v>
      </c>
      <c r="E5" s="3" t="s">
        <v>24</v>
      </c>
    </row>
    <row r="6" spans="2:5" x14ac:dyDescent="0.45">
      <c r="C6" s="2">
        <v>1</v>
      </c>
      <c r="D6" s="4">
        <v>27.28</v>
      </c>
      <c r="E6" s="4">
        <v>28.39</v>
      </c>
    </row>
    <row r="7" spans="2:5" x14ac:dyDescent="0.45">
      <c r="C7" s="2">
        <v>2</v>
      </c>
      <c r="D7" s="4">
        <v>25.56</v>
      </c>
      <c r="E7" s="4">
        <v>27.73</v>
      </c>
    </row>
    <row r="8" spans="2:5" x14ac:dyDescent="0.45">
      <c r="C8" s="2">
        <v>3</v>
      </c>
      <c r="D8" s="4">
        <v>23.95</v>
      </c>
      <c r="E8" s="4">
        <v>27.23</v>
      </c>
    </row>
    <row r="9" spans="2:5" x14ac:dyDescent="0.45">
      <c r="C9" s="2">
        <v>4</v>
      </c>
      <c r="D9" s="4">
        <v>25.07</v>
      </c>
      <c r="E9" s="11">
        <v>27.36</v>
      </c>
    </row>
    <row r="10" spans="2:5" x14ac:dyDescent="0.45">
      <c r="C10" s="2">
        <v>5</v>
      </c>
      <c r="D10" s="4">
        <v>25.98</v>
      </c>
      <c r="E10" s="4">
        <v>27.77</v>
      </c>
    </row>
    <row r="11" spans="2:5" x14ac:dyDescent="0.45">
      <c r="C11" s="2">
        <v>6</v>
      </c>
      <c r="D11" s="5">
        <v>25.33</v>
      </c>
      <c r="E11" s="4">
        <v>27.15</v>
      </c>
    </row>
    <row r="12" spans="2:5" x14ac:dyDescent="0.45">
      <c r="C12" s="2">
        <v>7</v>
      </c>
      <c r="D12" s="5">
        <v>25.81</v>
      </c>
      <c r="E12" s="4">
        <v>29.18</v>
      </c>
    </row>
    <row r="13" spans="2:5" x14ac:dyDescent="0.45">
      <c r="C13" s="6"/>
      <c r="D13" s="6"/>
      <c r="E13" s="6"/>
    </row>
    <row r="15" spans="2:5" x14ac:dyDescent="0.45">
      <c r="B15" s="6"/>
      <c r="C15" s="2">
        <v>1</v>
      </c>
      <c r="D15" s="4">
        <v>18.07</v>
      </c>
      <c r="E15" s="4">
        <v>18.809999999999999</v>
      </c>
    </row>
    <row r="16" spans="2:5" x14ac:dyDescent="0.45">
      <c r="C16" s="2">
        <v>2</v>
      </c>
      <c r="D16" s="4">
        <v>19.22</v>
      </c>
      <c r="E16" s="4">
        <v>19.71</v>
      </c>
    </row>
    <row r="17" spans="2:5" x14ac:dyDescent="0.45">
      <c r="C17" s="2">
        <v>3</v>
      </c>
      <c r="D17" s="4">
        <v>19.14</v>
      </c>
      <c r="E17" s="4">
        <v>21.48</v>
      </c>
    </row>
    <row r="18" spans="2:5" x14ac:dyDescent="0.45">
      <c r="B18" t="s">
        <v>4</v>
      </c>
      <c r="C18" s="2">
        <v>4</v>
      </c>
      <c r="D18" s="4">
        <v>19.91</v>
      </c>
      <c r="E18" s="4">
        <v>20.78</v>
      </c>
    </row>
    <row r="19" spans="2:5" x14ac:dyDescent="0.45">
      <c r="C19" s="2">
        <v>5</v>
      </c>
      <c r="D19" s="4">
        <v>19.829999999999998</v>
      </c>
      <c r="E19" s="7">
        <v>21.04</v>
      </c>
    </row>
    <row r="20" spans="2:5" x14ac:dyDescent="0.45">
      <c r="C20" s="2">
        <v>6</v>
      </c>
      <c r="D20" s="5">
        <v>19.82</v>
      </c>
      <c r="E20" s="7">
        <v>20.18</v>
      </c>
    </row>
    <row r="21" spans="2:5" x14ac:dyDescent="0.45">
      <c r="C21" s="2">
        <v>7</v>
      </c>
      <c r="D21" s="5">
        <v>19.8</v>
      </c>
      <c r="E21" s="7">
        <v>22.21</v>
      </c>
    </row>
    <row r="23" spans="2:5" x14ac:dyDescent="0.45">
      <c r="D23" s="6">
        <f>D6-D15</f>
        <v>9.2100000000000009</v>
      </c>
      <c r="E23">
        <f t="shared" ref="E23" si="0">E6-E15</f>
        <v>9.5800000000000018</v>
      </c>
    </row>
    <row r="24" spans="2:5" x14ac:dyDescent="0.45">
      <c r="B24" t="s">
        <v>26</v>
      </c>
      <c r="D24" s="6">
        <f t="shared" ref="D24:E28" si="1">D7-D16</f>
        <v>6.34</v>
      </c>
      <c r="E24">
        <f t="shared" si="1"/>
        <v>8.02</v>
      </c>
    </row>
    <row r="25" spans="2:5" x14ac:dyDescent="0.45">
      <c r="D25" s="6">
        <f t="shared" si="1"/>
        <v>4.8099999999999987</v>
      </c>
      <c r="E25">
        <f t="shared" si="1"/>
        <v>5.75</v>
      </c>
    </row>
    <row r="26" spans="2:5" x14ac:dyDescent="0.45">
      <c r="D26" s="6">
        <f t="shared" si="1"/>
        <v>5.16</v>
      </c>
      <c r="E26">
        <f t="shared" si="1"/>
        <v>6.5799999999999983</v>
      </c>
    </row>
    <row r="27" spans="2:5" x14ac:dyDescent="0.45">
      <c r="D27" s="6">
        <f t="shared" si="1"/>
        <v>6.1500000000000021</v>
      </c>
      <c r="E27">
        <f t="shared" si="1"/>
        <v>6.73</v>
      </c>
    </row>
    <row r="28" spans="2:5" x14ac:dyDescent="0.45">
      <c r="D28" s="6">
        <f t="shared" si="1"/>
        <v>5.509999999999998</v>
      </c>
      <c r="E28">
        <f t="shared" si="1"/>
        <v>6.9699999999999989</v>
      </c>
    </row>
    <row r="29" spans="2:5" x14ac:dyDescent="0.45">
      <c r="D29" s="6">
        <f>D12-D21</f>
        <v>6.009999999999998</v>
      </c>
      <c r="E29">
        <f t="shared" ref="E29" si="2">E12-E21</f>
        <v>6.9699999999999989</v>
      </c>
    </row>
    <row r="31" spans="2:5" x14ac:dyDescent="0.45">
      <c r="D31" s="6">
        <v>9.2100000000000009</v>
      </c>
      <c r="E31" s="6">
        <v>9.2100000000000009</v>
      </c>
    </row>
    <row r="32" spans="2:5" x14ac:dyDescent="0.45">
      <c r="D32" s="6">
        <v>6.34</v>
      </c>
      <c r="E32" s="6">
        <v>6.34</v>
      </c>
    </row>
    <row r="33" spans="2:5" x14ac:dyDescent="0.45">
      <c r="D33" s="6">
        <v>4.8099999999999996</v>
      </c>
      <c r="E33" s="6">
        <v>4.8099999999999996</v>
      </c>
    </row>
    <row r="34" spans="2:5" x14ac:dyDescent="0.45">
      <c r="D34" s="6">
        <v>5.16</v>
      </c>
      <c r="E34" s="6">
        <v>5.16</v>
      </c>
    </row>
    <row r="35" spans="2:5" x14ac:dyDescent="0.45">
      <c r="D35" s="6">
        <v>6.15</v>
      </c>
      <c r="E35" s="6">
        <v>6.15</v>
      </c>
    </row>
    <row r="36" spans="2:5" x14ac:dyDescent="0.45">
      <c r="D36" s="6">
        <v>5.51</v>
      </c>
      <c r="E36" s="6">
        <v>5.51</v>
      </c>
    </row>
    <row r="37" spans="2:5" x14ac:dyDescent="0.45">
      <c r="D37" s="6">
        <v>6.01</v>
      </c>
      <c r="E37" s="6">
        <v>6.01</v>
      </c>
    </row>
    <row r="39" spans="2:5" x14ac:dyDescent="0.45">
      <c r="B39" t="s">
        <v>27</v>
      </c>
      <c r="D39">
        <f>D23-D31</f>
        <v>0</v>
      </c>
      <c r="E39">
        <f t="shared" ref="E39" si="3">E23-E31</f>
        <v>0.37000000000000099</v>
      </c>
    </row>
    <row r="40" spans="2:5" x14ac:dyDescent="0.45">
      <c r="D40">
        <f t="shared" ref="D40:E44" si="4">D24-D32</f>
        <v>0</v>
      </c>
      <c r="E40">
        <f t="shared" si="4"/>
        <v>1.6799999999999997</v>
      </c>
    </row>
    <row r="41" spans="2:5" x14ac:dyDescent="0.45">
      <c r="D41">
        <f t="shared" si="4"/>
        <v>0</v>
      </c>
      <c r="E41">
        <f t="shared" si="4"/>
        <v>0.94000000000000039</v>
      </c>
    </row>
    <row r="42" spans="2:5" x14ac:dyDescent="0.45">
      <c r="D42">
        <f t="shared" si="4"/>
        <v>0</v>
      </c>
      <c r="E42">
        <f t="shared" si="4"/>
        <v>1.4199999999999982</v>
      </c>
    </row>
    <row r="43" spans="2:5" x14ac:dyDescent="0.45">
      <c r="D43">
        <f t="shared" si="4"/>
        <v>0</v>
      </c>
      <c r="E43">
        <f t="shared" si="4"/>
        <v>0.58000000000000007</v>
      </c>
    </row>
    <row r="44" spans="2:5" x14ac:dyDescent="0.45">
      <c r="D44">
        <f t="shared" si="4"/>
        <v>0</v>
      </c>
      <c r="E44">
        <f t="shared" si="4"/>
        <v>1.4599999999999991</v>
      </c>
    </row>
    <row r="45" spans="2:5" x14ac:dyDescent="0.45">
      <c r="D45">
        <f>D29-D37</f>
        <v>0</v>
      </c>
      <c r="E45">
        <f t="shared" ref="E45" si="5">E29-E37</f>
        <v>0.95999999999999908</v>
      </c>
    </row>
    <row r="47" spans="2:5" x14ac:dyDescent="0.45">
      <c r="D47">
        <f>2^D39</f>
        <v>1</v>
      </c>
      <c r="E47">
        <f t="shared" ref="E47" si="6">2^E39</f>
        <v>1.2923528306374932</v>
      </c>
    </row>
    <row r="48" spans="2:5" x14ac:dyDescent="0.45">
      <c r="B48" t="s">
        <v>28</v>
      </c>
      <c r="D48">
        <f t="shared" ref="D48:E53" si="7">2^D40</f>
        <v>1</v>
      </c>
      <c r="E48">
        <f t="shared" si="7"/>
        <v>3.2042795103584876</v>
      </c>
    </row>
    <row r="49" spans="2:5" x14ac:dyDescent="0.45">
      <c r="D49">
        <f t="shared" si="7"/>
        <v>1</v>
      </c>
      <c r="E49">
        <f t="shared" si="7"/>
        <v>1.9185282386505293</v>
      </c>
    </row>
    <row r="50" spans="2:5" x14ac:dyDescent="0.45">
      <c r="D50">
        <f t="shared" si="7"/>
        <v>1</v>
      </c>
      <c r="E50">
        <f t="shared" si="7"/>
        <v>2.6758551095722205</v>
      </c>
    </row>
    <row r="51" spans="2:5" x14ac:dyDescent="0.45">
      <c r="D51">
        <f t="shared" si="7"/>
        <v>1</v>
      </c>
      <c r="E51">
        <f t="shared" si="7"/>
        <v>1.4948492486349385</v>
      </c>
    </row>
    <row r="52" spans="2:5" x14ac:dyDescent="0.45">
      <c r="D52">
        <f t="shared" si="7"/>
        <v>1</v>
      </c>
      <c r="E52">
        <f t="shared" si="7"/>
        <v>2.7510836362794855</v>
      </c>
    </row>
    <row r="53" spans="2:5" x14ac:dyDescent="0.45">
      <c r="D53">
        <f t="shared" si="7"/>
        <v>1</v>
      </c>
      <c r="E53">
        <f t="shared" si="7"/>
        <v>1.9453098948245697</v>
      </c>
    </row>
    <row r="55" spans="2:5" x14ac:dyDescent="0.45">
      <c r="D55">
        <f>1/D47</f>
        <v>1</v>
      </c>
      <c r="E55" s="8">
        <f t="shared" ref="E55" si="8">1/E47</f>
        <v>0.77378249677119437</v>
      </c>
    </row>
    <row r="56" spans="2:5" x14ac:dyDescent="0.45">
      <c r="B56" t="s">
        <v>29</v>
      </c>
      <c r="D56">
        <f t="shared" ref="D56:E61" si="9">1/D48</f>
        <v>1</v>
      </c>
      <c r="E56" s="8">
        <f t="shared" si="9"/>
        <v>0.31208263722540303</v>
      </c>
    </row>
    <row r="57" spans="2:5" x14ac:dyDescent="0.45">
      <c r="D57">
        <f t="shared" si="9"/>
        <v>1</v>
      </c>
      <c r="E57" s="8">
        <f t="shared" si="9"/>
        <v>0.5212328804205606</v>
      </c>
    </row>
    <row r="58" spans="2:5" x14ac:dyDescent="0.45">
      <c r="D58">
        <f t="shared" si="9"/>
        <v>1</v>
      </c>
      <c r="E58" s="8">
        <f t="shared" si="9"/>
        <v>0.37371231215873513</v>
      </c>
    </row>
    <row r="59" spans="2:5" x14ac:dyDescent="0.45">
      <c r="D59">
        <f t="shared" si="9"/>
        <v>1</v>
      </c>
      <c r="E59" s="8">
        <f t="shared" si="9"/>
        <v>0.66896377739305601</v>
      </c>
    </row>
    <row r="60" spans="2:5" x14ac:dyDescent="0.45">
      <c r="D60">
        <f t="shared" si="9"/>
        <v>1</v>
      </c>
      <c r="E60">
        <f t="shared" si="9"/>
        <v>0.36349312933007788</v>
      </c>
    </row>
    <row r="61" spans="2:5" x14ac:dyDescent="0.45">
      <c r="D61">
        <f t="shared" si="9"/>
        <v>1</v>
      </c>
      <c r="E61">
        <f t="shared" si="9"/>
        <v>0.5140569133280336</v>
      </c>
    </row>
    <row r="62" spans="2:5" x14ac:dyDescent="0.45">
      <c r="C62" s="9" t="s">
        <v>25</v>
      </c>
      <c r="D62" s="9">
        <f>AVERAGE(D55:D61)</f>
        <v>1</v>
      </c>
      <c r="E62" s="9">
        <f t="shared" ref="E62" si="10">AVERAGE(E55:E61)</f>
        <v>0.50390344951815158</v>
      </c>
    </row>
    <row r="63" spans="2:5" x14ac:dyDescent="0.45">
      <c r="C63" s="9" t="s">
        <v>30</v>
      </c>
      <c r="D63" s="9">
        <f>STDEV(D55:D61)</f>
        <v>0</v>
      </c>
      <c r="E63" s="9">
        <f t="shared" ref="E63" si="11">STDEV(E55:E61)</f>
        <v>0.17026598225424944</v>
      </c>
    </row>
    <row r="65" spans="3:5" x14ac:dyDescent="0.45">
      <c r="D65" s="34" t="s">
        <v>31</v>
      </c>
      <c r="E65" s="34" t="s">
        <v>32</v>
      </c>
    </row>
    <row r="66" spans="3:5" x14ac:dyDescent="0.45">
      <c r="D66">
        <v>1</v>
      </c>
      <c r="E66">
        <v>0.50390344951815103</v>
      </c>
    </row>
    <row r="72" spans="3:5" x14ac:dyDescent="0.45">
      <c r="C72" s="10"/>
      <c r="D72" s="10"/>
      <c r="E72" s="10"/>
    </row>
    <row r="73" spans="3:5" x14ac:dyDescent="0.45">
      <c r="C73" s="10"/>
      <c r="D73" s="10"/>
      <c r="E73" s="10"/>
    </row>
    <row r="74" spans="3:5" x14ac:dyDescent="0.45">
      <c r="C74" s="10"/>
      <c r="D74" s="10"/>
      <c r="E74" s="10"/>
    </row>
    <row r="75" spans="3:5" x14ac:dyDescent="0.45">
      <c r="C75" s="10"/>
      <c r="D75" s="10"/>
      <c r="E75" s="10"/>
    </row>
    <row r="76" spans="3:5" x14ac:dyDescent="0.45">
      <c r="C76" s="10"/>
      <c r="D76" s="10"/>
      <c r="E76" s="10"/>
    </row>
    <row r="77" spans="3:5" x14ac:dyDescent="0.45">
      <c r="C77" s="10"/>
      <c r="D77" s="10"/>
      <c r="E77" s="10"/>
    </row>
    <row r="78" spans="3:5" x14ac:dyDescent="0.45">
      <c r="C78" s="10"/>
      <c r="D78" s="10"/>
      <c r="E78" s="10"/>
    </row>
    <row r="79" spans="3:5" x14ac:dyDescent="0.45">
      <c r="C79" s="10"/>
      <c r="D79" s="10"/>
      <c r="E79" s="10"/>
    </row>
    <row r="80" spans="3:5" x14ac:dyDescent="0.45">
      <c r="C80" s="10"/>
      <c r="D80" s="10"/>
      <c r="E80" s="10"/>
    </row>
    <row r="81" spans="3:5" x14ac:dyDescent="0.45">
      <c r="C81" s="10"/>
      <c r="D81" s="10"/>
      <c r="E81" s="10"/>
    </row>
    <row r="82" spans="3:5" x14ac:dyDescent="0.45">
      <c r="C82" s="10"/>
      <c r="D82" s="10"/>
      <c r="E82" s="10"/>
    </row>
    <row r="83" spans="3:5" x14ac:dyDescent="0.45">
      <c r="C83" s="10"/>
      <c r="D83" s="10"/>
      <c r="E83" s="10"/>
    </row>
    <row r="84" spans="3:5" x14ac:dyDescent="0.45">
      <c r="C84" s="10"/>
      <c r="D84" s="10"/>
      <c r="E84" s="10"/>
    </row>
  </sheetData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83"/>
  <sheetViews>
    <sheetView topLeftCell="A52" workbookViewId="0">
      <selection activeCell="D66" sqref="D66:E66"/>
    </sheetView>
  </sheetViews>
  <sheetFormatPr defaultColWidth="9" defaultRowHeight="13.25" x14ac:dyDescent="0.45"/>
  <cols>
    <col min="4" max="4" width="32.1328125" customWidth="1"/>
    <col min="5" max="5" width="39.81640625" customWidth="1"/>
  </cols>
  <sheetData>
    <row r="3" spans="2:5" x14ac:dyDescent="0.45">
      <c r="D3" s="34" t="s">
        <v>31</v>
      </c>
      <c r="E3" s="34" t="s">
        <v>32</v>
      </c>
    </row>
    <row r="4" spans="2:5" x14ac:dyDescent="0.45">
      <c r="C4" s="2" t="s">
        <v>22</v>
      </c>
      <c r="D4" s="3" t="s">
        <v>23</v>
      </c>
      <c r="E4" s="3" t="s">
        <v>24</v>
      </c>
    </row>
    <row r="5" spans="2:5" x14ac:dyDescent="0.45">
      <c r="C5" s="2">
        <v>1</v>
      </c>
      <c r="D5" s="4">
        <v>30.57</v>
      </c>
      <c r="E5" s="4">
        <v>32.630000000000003</v>
      </c>
    </row>
    <row r="6" spans="2:5" x14ac:dyDescent="0.45">
      <c r="C6" s="2">
        <v>2</v>
      </c>
      <c r="D6" s="4">
        <v>30.25</v>
      </c>
      <c r="E6" s="4">
        <v>32.17</v>
      </c>
    </row>
    <row r="7" spans="2:5" x14ac:dyDescent="0.45">
      <c r="C7" s="2">
        <v>3</v>
      </c>
      <c r="D7" s="4">
        <v>30.16</v>
      </c>
      <c r="E7" s="4">
        <v>33.869999999999997</v>
      </c>
    </row>
    <row r="8" spans="2:5" x14ac:dyDescent="0.45">
      <c r="C8" s="2">
        <v>4</v>
      </c>
      <c r="D8" s="4">
        <v>29.25</v>
      </c>
      <c r="E8" s="4">
        <v>30.58</v>
      </c>
    </row>
    <row r="9" spans="2:5" x14ac:dyDescent="0.45">
      <c r="C9" s="2">
        <v>5</v>
      </c>
      <c r="D9" s="4">
        <v>29.11</v>
      </c>
      <c r="E9" s="4">
        <v>33.07</v>
      </c>
    </row>
    <row r="10" spans="2:5" x14ac:dyDescent="0.45">
      <c r="C10" s="2">
        <v>6</v>
      </c>
      <c r="D10" s="5">
        <v>29.12</v>
      </c>
      <c r="E10" s="4">
        <v>31.28</v>
      </c>
    </row>
    <row r="11" spans="2:5" x14ac:dyDescent="0.45">
      <c r="C11" s="2">
        <v>7</v>
      </c>
      <c r="D11" s="5">
        <v>29.98</v>
      </c>
      <c r="E11" s="4">
        <v>33.94</v>
      </c>
    </row>
    <row r="12" spans="2:5" x14ac:dyDescent="0.45">
      <c r="C12" s="6"/>
      <c r="D12" s="6"/>
      <c r="E12" s="6"/>
    </row>
    <row r="13" spans="2:5" x14ac:dyDescent="0.45">
      <c r="C13" s="6"/>
      <c r="D13" s="6"/>
      <c r="E13" s="6"/>
    </row>
    <row r="15" spans="2:5" x14ac:dyDescent="0.45">
      <c r="B15" s="6"/>
      <c r="C15" s="2">
        <v>1</v>
      </c>
      <c r="D15" s="4">
        <v>18.07</v>
      </c>
      <c r="E15" s="4">
        <v>18.809999999999999</v>
      </c>
    </row>
    <row r="16" spans="2:5" x14ac:dyDescent="0.45">
      <c r="C16" s="2">
        <v>2</v>
      </c>
      <c r="D16" s="4">
        <v>19.22</v>
      </c>
      <c r="E16" s="4">
        <v>19.71</v>
      </c>
    </row>
    <row r="17" spans="2:5" x14ac:dyDescent="0.45">
      <c r="C17" s="2">
        <v>3</v>
      </c>
      <c r="D17" s="4">
        <v>19.14</v>
      </c>
      <c r="E17" s="4">
        <v>21.48</v>
      </c>
    </row>
    <row r="18" spans="2:5" x14ac:dyDescent="0.45">
      <c r="B18" t="s">
        <v>4</v>
      </c>
      <c r="C18" s="2">
        <v>4</v>
      </c>
      <c r="D18" s="4">
        <v>19.91</v>
      </c>
      <c r="E18" s="4">
        <v>20.78</v>
      </c>
    </row>
    <row r="19" spans="2:5" x14ac:dyDescent="0.45">
      <c r="C19" s="2">
        <v>5</v>
      </c>
      <c r="D19" s="4">
        <v>19.829999999999998</v>
      </c>
      <c r="E19" s="7">
        <v>21.04</v>
      </c>
    </row>
    <row r="20" spans="2:5" x14ac:dyDescent="0.45">
      <c r="C20" s="2">
        <v>6</v>
      </c>
      <c r="D20" s="5">
        <v>19.82</v>
      </c>
      <c r="E20" s="7">
        <v>20.18</v>
      </c>
    </row>
    <row r="21" spans="2:5" x14ac:dyDescent="0.45">
      <c r="C21" s="2">
        <v>7</v>
      </c>
      <c r="D21" s="5">
        <v>19.8</v>
      </c>
      <c r="E21" s="7">
        <v>22.21</v>
      </c>
    </row>
    <row r="23" spans="2:5" x14ac:dyDescent="0.45">
      <c r="D23" s="6">
        <f>D5-D15</f>
        <v>12.5</v>
      </c>
      <c r="E23">
        <f t="shared" ref="E23" si="0">E5-E15</f>
        <v>13.820000000000004</v>
      </c>
    </row>
    <row r="24" spans="2:5" x14ac:dyDescent="0.45">
      <c r="D24" s="6">
        <f t="shared" ref="D24:E29" si="1">D6-D16</f>
        <v>11.030000000000001</v>
      </c>
      <c r="E24">
        <f t="shared" si="1"/>
        <v>12.46</v>
      </c>
    </row>
    <row r="25" spans="2:5" x14ac:dyDescent="0.45">
      <c r="B25" t="s">
        <v>26</v>
      </c>
      <c r="D25" s="6">
        <f t="shared" si="1"/>
        <v>11.02</v>
      </c>
      <c r="E25">
        <f t="shared" si="1"/>
        <v>12.389999999999997</v>
      </c>
    </row>
    <row r="26" spans="2:5" x14ac:dyDescent="0.45">
      <c r="D26" s="6">
        <f t="shared" si="1"/>
        <v>9.34</v>
      </c>
      <c r="E26">
        <f t="shared" si="1"/>
        <v>9.7999999999999972</v>
      </c>
    </row>
    <row r="27" spans="2:5" x14ac:dyDescent="0.45">
      <c r="D27" s="6">
        <f t="shared" si="1"/>
        <v>9.2800000000000011</v>
      </c>
      <c r="E27">
        <f t="shared" si="1"/>
        <v>12.030000000000001</v>
      </c>
    </row>
    <row r="28" spans="2:5" x14ac:dyDescent="0.45">
      <c r="D28" s="6">
        <f t="shared" si="1"/>
        <v>9.3000000000000007</v>
      </c>
      <c r="E28">
        <f t="shared" si="1"/>
        <v>11.100000000000001</v>
      </c>
    </row>
    <row r="29" spans="2:5" x14ac:dyDescent="0.45">
      <c r="D29" s="6">
        <f t="shared" si="1"/>
        <v>10.18</v>
      </c>
      <c r="E29">
        <f t="shared" si="1"/>
        <v>11.729999999999997</v>
      </c>
    </row>
    <row r="31" spans="2:5" x14ac:dyDescent="0.45">
      <c r="D31" s="6">
        <v>13.5</v>
      </c>
      <c r="E31" s="6">
        <v>13.5</v>
      </c>
    </row>
    <row r="32" spans="2:5" x14ac:dyDescent="0.45">
      <c r="D32" s="6">
        <v>12.03</v>
      </c>
      <c r="E32" s="6">
        <v>12.03</v>
      </c>
    </row>
    <row r="33" spans="2:5" x14ac:dyDescent="0.45">
      <c r="D33" s="6">
        <v>12.02</v>
      </c>
      <c r="E33" s="6">
        <v>12.02</v>
      </c>
    </row>
    <row r="34" spans="2:5" x14ac:dyDescent="0.45">
      <c r="D34" s="6">
        <v>10.34</v>
      </c>
      <c r="E34" s="6">
        <v>10.34</v>
      </c>
    </row>
    <row r="35" spans="2:5" x14ac:dyDescent="0.45">
      <c r="D35" s="6">
        <v>11.28</v>
      </c>
      <c r="E35" s="6">
        <v>11.28</v>
      </c>
    </row>
    <row r="36" spans="2:5" x14ac:dyDescent="0.45">
      <c r="D36" s="6">
        <v>11.3</v>
      </c>
      <c r="E36" s="6">
        <v>11.3</v>
      </c>
    </row>
    <row r="37" spans="2:5" x14ac:dyDescent="0.45">
      <c r="D37" s="6">
        <v>11.18</v>
      </c>
      <c r="E37" s="6">
        <v>11.18</v>
      </c>
    </row>
    <row r="39" spans="2:5" x14ac:dyDescent="0.45">
      <c r="D39">
        <f>D23-D31</f>
        <v>-1</v>
      </c>
      <c r="E39">
        <f t="shared" ref="E39" si="2">E23-E31</f>
        <v>0.32000000000000384</v>
      </c>
    </row>
    <row r="40" spans="2:5" x14ac:dyDescent="0.45">
      <c r="B40" t="s">
        <v>27</v>
      </c>
      <c r="D40">
        <f t="shared" ref="D40:E45" si="3">D24-D32</f>
        <v>-0.99999999999999822</v>
      </c>
      <c r="E40">
        <f t="shared" si="3"/>
        <v>0.43000000000000149</v>
      </c>
    </row>
    <row r="41" spans="2:5" x14ac:dyDescent="0.45">
      <c r="D41">
        <f t="shared" si="3"/>
        <v>-1</v>
      </c>
      <c r="E41">
        <f t="shared" si="3"/>
        <v>0.36999999999999744</v>
      </c>
    </row>
    <row r="42" spans="2:5" x14ac:dyDescent="0.45">
      <c r="D42">
        <f t="shared" si="3"/>
        <v>-1</v>
      </c>
      <c r="E42">
        <f t="shared" si="3"/>
        <v>-0.5400000000000027</v>
      </c>
    </row>
    <row r="43" spans="2:5" x14ac:dyDescent="0.45">
      <c r="D43">
        <f t="shared" si="3"/>
        <v>-1.9999999999999982</v>
      </c>
      <c r="E43">
        <f t="shared" si="3"/>
        <v>0.75000000000000178</v>
      </c>
    </row>
    <row r="44" spans="2:5" x14ac:dyDescent="0.45">
      <c r="D44">
        <f t="shared" si="3"/>
        <v>-2</v>
      </c>
      <c r="E44">
        <f t="shared" si="3"/>
        <v>-0.19999999999999929</v>
      </c>
    </row>
    <row r="45" spans="2:5" x14ac:dyDescent="0.45">
      <c r="D45">
        <f t="shared" si="3"/>
        <v>-1</v>
      </c>
      <c r="E45">
        <f t="shared" si="3"/>
        <v>0.54999999999999716</v>
      </c>
    </row>
    <row r="47" spans="2:5" x14ac:dyDescent="0.45">
      <c r="D47">
        <f>2^D39</f>
        <v>0.5</v>
      </c>
      <c r="E47">
        <f t="shared" ref="E47" si="4">2^E39</f>
        <v>1.2483305489016152</v>
      </c>
    </row>
    <row r="48" spans="2:5" x14ac:dyDescent="0.45">
      <c r="B48" t="s">
        <v>28</v>
      </c>
      <c r="D48">
        <f t="shared" ref="D48:E53" si="5">2^D40</f>
        <v>0.50000000000000067</v>
      </c>
      <c r="E48">
        <f t="shared" si="5"/>
        <v>1.3472335768656916</v>
      </c>
    </row>
    <row r="49" spans="2:5" x14ac:dyDescent="0.45">
      <c r="D49">
        <f t="shared" si="5"/>
        <v>0.5</v>
      </c>
      <c r="E49">
        <f t="shared" si="5"/>
        <v>1.2923528306374901</v>
      </c>
    </row>
    <row r="50" spans="2:5" x14ac:dyDescent="0.45">
      <c r="D50">
        <f t="shared" si="5"/>
        <v>0.5</v>
      </c>
      <c r="E50">
        <f t="shared" si="5"/>
        <v>0.6877709090698706</v>
      </c>
    </row>
    <row r="51" spans="2:5" x14ac:dyDescent="0.45">
      <c r="D51">
        <f t="shared" si="5"/>
        <v>0.25000000000000033</v>
      </c>
      <c r="E51">
        <f t="shared" si="5"/>
        <v>1.681792830507431</v>
      </c>
    </row>
    <row r="52" spans="2:5" x14ac:dyDescent="0.45">
      <c r="D52">
        <f t="shared" si="5"/>
        <v>0.25</v>
      </c>
      <c r="E52">
        <f t="shared" si="5"/>
        <v>0.87055056329612457</v>
      </c>
    </row>
    <row r="53" spans="2:5" x14ac:dyDescent="0.45">
      <c r="D53">
        <f t="shared" si="5"/>
        <v>0.5</v>
      </c>
      <c r="E53">
        <f t="shared" si="5"/>
        <v>1.4640856959456225</v>
      </c>
    </row>
    <row r="55" spans="2:5" x14ac:dyDescent="0.45">
      <c r="D55">
        <f>1/D47</f>
        <v>2</v>
      </c>
      <c r="E55">
        <f t="shared" ref="E55" si="6">1/E47</f>
        <v>0.80106987758962001</v>
      </c>
    </row>
    <row r="56" spans="2:5" x14ac:dyDescent="0.45">
      <c r="B56" t="s">
        <v>29</v>
      </c>
      <c r="D56">
        <f t="shared" ref="D56:E61" si="7">1/D48</f>
        <v>1.9999999999999973</v>
      </c>
      <c r="E56" s="8">
        <f t="shared" si="7"/>
        <v>0.7422617853145238</v>
      </c>
    </row>
    <row r="57" spans="2:5" x14ac:dyDescent="0.45">
      <c r="D57">
        <f t="shared" si="7"/>
        <v>2</v>
      </c>
      <c r="E57" s="8">
        <f t="shared" si="7"/>
        <v>0.77378249677119626</v>
      </c>
    </row>
    <row r="58" spans="2:5" x14ac:dyDescent="0.45">
      <c r="D58">
        <f t="shared" si="7"/>
        <v>2</v>
      </c>
      <c r="E58" s="8">
        <f t="shared" si="7"/>
        <v>1.4539725173203133</v>
      </c>
    </row>
    <row r="59" spans="2:5" x14ac:dyDescent="0.45">
      <c r="D59">
        <f t="shared" si="7"/>
        <v>3.9999999999999947</v>
      </c>
      <c r="E59" s="8">
        <f t="shared" si="7"/>
        <v>0.59460355750135985</v>
      </c>
    </row>
    <row r="60" spans="2:5" x14ac:dyDescent="0.45">
      <c r="D60">
        <f t="shared" si="7"/>
        <v>4</v>
      </c>
      <c r="E60" s="8">
        <f t="shared" si="7"/>
        <v>1.1486983549970344</v>
      </c>
    </row>
    <row r="61" spans="2:5" x14ac:dyDescent="0.45">
      <c r="D61">
        <f t="shared" si="7"/>
        <v>2</v>
      </c>
      <c r="E61">
        <f t="shared" si="7"/>
        <v>0.68302012837719905</v>
      </c>
    </row>
    <row r="62" spans="2:5" x14ac:dyDescent="0.45">
      <c r="C62" s="9" t="s">
        <v>25</v>
      </c>
      <c r="D62" s="9">
        <f>AVERAGE(D55:D61)</f>
        <v>2.5714285714285703</v>
      </c>
      <c r="E62" s="9">
        <f t="shared" ref="E62" si="8">AVERAGE(E55:E61)</f>
        <v>0.88534410255303542</v>
      </c>
    </row>
    <row r="63" spans="2:5" x14ac:dyDescent="0.45">
      <c r="C63" s="9" t="s">
        <v>30</v>
      </c>
      <c r="D63" s="9">
        <f>STDEV(D55:D61)</f>
        <v>0.97590007294853087</v>
      </c>
      <c r="E63" s="9">
        <f t="shared" ref="E63" si="9">STDEV(E55:E61)</f>
        <v>0.30500805393969516</v>
      </c>
    </row>
    <row r="66" spans="3:5" x14ac:dyDescent="0.45">
      <c r="D66" s="34" t="s">
        <v>31</v>
      </c>
      <c r="E66" s="34" t="s">
        <v>32</v>
      </c>
    </row>
    <row r="67" spans="3:5" x14ac:dyDescent="0.45">
      <c r="D67">
        <v>2.5714285714285698</v>
      </c>
      <c r="E67">
        <v>0.88534410255303597</v>
      </c>
    </row>
    <row r="70" spans="3:5" x14ac:dyDescent="0.45">
      <c r="C70" s="10"/>
      <c r="D70" s="10"/>
      <c r="E70" s="10"/>
    </row>
    <row r="71" spans="3:5" x14ac:dyDescent="0.45">
      <c r="C71" s="10"/>
      <c r="D71" s="10"/>
      <c r="E71" s="10"/>
    </row>
    <row r="72" spans="3:5" x14ac:dyDescent="0.45">
      <c r="C72" s="10"/>
      <c r="D72" s="10"/>
      <c r="E72" s="10"/>
    </row>
    <row r="73" spans="3:5" x14ac:dyDescent="0.45">
      <c r="C73" s="10"/>
      <c r="D73" s="10"/>
      <c r="E73" s="10"/>
    </row>
    <row r="74" spans="3:5" x14ac:dyDescent="0.45">
      <c r="C74" s="10"/>
      <c r="D74" s="10"/>
      <c r="E74" s="10"/>
    </row>
    <row r="75" spans="3:5" x14ac:dyDescent="0.45">
      <c r="C75" s="10"/>
      <c r="D75" s="10"/>
      <c r="E75" s="10"/>
    </row>
    <row r="76" spans="3:5" x14ac:dyDescent="0.45">
      <c r="C76" s="10"/>
      <c r="D76" s="10"/>
      <c r="E76" s="10"/>
    </row>
    <row r="77" spans="3:5" x14ac:dyDescent="0.45">
      <c r="C77" s="10"/>
      <c r="D77" s="10"/>
      <c r="E77" s="10"/>
    </row>
    <row r="78" spans="3:5" x14ac:dyDescent="0.45">
      <c r="C78" s="10"/>
      <c r="D78" s="10"/>
      <c r="E78" s="10"/>
    </row>
    <row r="79" spans="3:5" x14ac:dyDescent="0.45">
      <c r="C79" s="10"/>
      <c r="D79" s="10"/>
      <c r="E79" s="10"/>
    </row>
    <row r="80" spans="3:5" x14ac:dyDescent="0.45">
      <c r="C80" s="10"/>
      <c r="D80" s="10"/>
      <c r="E80" s="10"/>
    </row>
    <row r="81" spans="3:5" x14ac:dyDescent="0.45">
      <c r="C81" s="10"/>
      <c r="D81" s="10"/>
      <c r="E81" s="10"/>
    </row>
    <row r="82" spans="3:5" x14ac:dyDescent="0.45">
      <c r="C82" s="10"/>
      <c r="D82" s="10"/>
      <c r="E82" s="10"/>
    </row>
    <row r="83" spans="3:5" x14ac:dyDescent="0.45">
      <c r="C83" s="10"/>
      <c r="D83" s="10"/>
      <c r="E83" s="10"/>
    </row>
  </sheetData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80"/>
  <sheetViews>
    <sheetView topLeftCell="A28" workbookViewId="0">
      <selection activeCell="D2" sqref="D2:E2"/>
    </sheetView>
  </sheetViews>
  <sheetFormatPr defaultColWidth="9" defaultRowHeight="13.25" x14ac:dyDescent="0.45"/>
  <cols>
    <col min="4" max="4" width="22.54296875" customWidth="1"/>
    <col min="5" max="5" width="20.5" customWidth="1"/>
  </cols>
  <sheetData>
    <row r="2" spans="2:5" x14ac:dyDescent="0.45">
      <c r="D2" s="34" t="s">
        <v>31</v>
      </c>
      <c r="E2" s="34" t="s">
        <v>32</v>
      </c>
    </row>
    <row r="3" spans="2:5" x14ac:dyDescent="0.45">
      <c r="C3" s="2" t="s">
        <v>22</v>
      </c>
      <c r="D3" s="3" t="s">
        <v>23</v>
      </c>
      <c r="E3" s="3" t="s">
        <v>24</v>
      </c>
    </row>
    <row r="4" spans="2:5" x14ac:dyDescent="0.45">
      <c r="C4" s="2">
        <v>1</v>
      </c>
      <c r="D4" s="4">
        <v>27.69</v>
      </c>
      <c r="E4" s="4">
        <v>29.77</v>
      </c>
    </row>
    <row r="5" spans="2:5" x14ac:dyDescent="0.45">
      <c r="C5" s="2">
        <v>2</v>
      </c>
      <c r="D5" s="4">
        <v>27.61</v>
      </c>
      <c r="E5" s="4">
        <v>29.33</v>
      </c>
    </row>
    <row r="6" spans="2:5" x14ac:dyDescent="0.45">
      <c r="C6" s="2">
        <v>3</v>
      </c>
      <c r="D6" s="4">
        <v>27.24</v>
      </c>
      <c r="E6" s="4">
        <v>30.19</v>
      </c>
    </row>
    <row r="7" spans="2:5" x14ac:dyDescent="0.45">
      <c r="C7" s="2">
        <v>4</v>
      </c>
      <c r="D7" s="4">
        <v>28.02</v>
      </c>
      <c r="E7" s="4">
        <v>30.01</v>
      </c>
    </row>
    <row r="8" spans="2:5" x14ac:dyDescent="0.45">
      <c r="C8" s="2">
        <v>5</v>
      </c>
      <c r="D8" s="4">
        <v>28.04</v>
      </c>
      <c r="E8" s="4">
        <v>30.36</v>
      </c>
    </row>
    <row r="9" spans="2:5" x14ac:dyDescent="0.45">
      <c r="C9" s="2">
        <v>6</v>
      </c>
      <c r="D9" s="5">
        <v>28.72</v>
      </c>
      <c r="E9" s="4">
        <v>30.77</v>
      </c>
    </row>
    <row r="10" spans="2:5" x14ac:dyDescent="0.45">
      <c r="C10" s="2">
        <v>7</v>
      </c>
      <c r="D10" s="5">
        <v>28.93</v>
      </c>
      <c r="E10" s="4">
        <v>32.25</v>
      </c>
    </row>
    <row r="12" spans="2:5" x14ac:dyDescent="0.45">
      <c r="B12" s="6"/>
      <c r="C12" s="2">
        <v>1</v>
      </c>
      <c r="D12" s="4">
        <v>18.07</v>
      </c>
      <c r="E12" s="4">
        <v>18.809999999999999</v>
      </c>
    </row>
    <row r="13" spans="2:5" x14ac:dyDescent="0.45">
      <c r="C13" s="2">
        <v>2</v>
      </c>
      <c r="D13" s="4">
        <v>19.22</v>
      </c>
      <c r="E13" s="4">
        <v>19.71</v>
      </c>
    </row>
    <row r="14" spans="2:5" x14ac:dyDescent="0.45">
      <c r="C14" s="2">
        <v>3</v>
      </c>
      <c r="D14" s="4">
        <v>19.14</v>
      </c>
      <c r="E14" s="4">
        <v>21.48</v>
      </c>
    </row>
    <row r="15" spans="2:5" x14ac:dyDescent="0.45">
      <c r="B15" t="s">
        <v>4</v>
      </c>
      <c r="C15" s="2">
        <v>4</v>
      </c>
      <c r="D15" s="4">
        <v>19.91</v>
      </c>
      <c r="E15" s="4">
        <v>20.78</v>
      </c>
    </row>
    <row r="16" spans="2:5" x14ac:dyDescent="0.45">
      <c r="C16" s="2">
        <v>5</v>
      </c>
      <c r="D16" s="4">
        <v>19.829999999999998</v>
      </c>
      <c r="E16" s="7">
        <v>21.04</v>
      </c>
    </row>
    <row r="17" spans="2:5" x14ac:dyDescent="0.45">
      <c r="C17" s="2">
        <v>6</v>
      </c>
      <c r="D17" s="5">
        <v>19.82</v>
      </c>
      <c r="E17" s="7">
        <v>20.18</v>
      </c>
    </row>
    <row r="18" spans="2:5" x14ac:dyDescent="0.45">
      <c r="C18" s="2">
        <v>7</v>
      </c>
      <c r="D18" s="5">
        <v>19.8</v>
      </c>
      <c r="E18" s="7">
        <v>22.21</v>
      </c>
    </row>
    <row r="20" spans="2:5" x14ac:dyDescent="0.45">
      <c r="D20" s="6">
        <f>D4-D12</f>
        <v>9.620000000000001</v>
      </c>
      <c r="E20">
        <f t="shared" ref="E20" si="0">E4-E12</f>
        <v>10.96</v>
      </c>
    </row>
    <row r="21" spans="2:5" x14ac:dyDescent="0.45">
      <c r="B21" t="s">
        <v>26</v>
      </c>
      <c r="D21" s="6">
        <f t="shared" ref="D21:E26" si="1">D5-D13</f>
        <v>8.39</v>
      </c>
      <c r="E21">
        <f t="shared" si="1"/>
        <v>9.6199999999999974</v>
      </c>
    </row>
    <row r="22" spans="2:5" x14ac:dyDescent="0.45">
      <c r="D22" s="6">
        <f t="shared" si="1"/>
        <v>8.0999999999999979</v>
      </c>
      <c r="E22">
        <f t="shared" si="1"/>
        <v>8.7100000000000009</v>
      </c>
    </row>
    <row r="23" spans="2:5" x14ac:dyDescent="0.45">
      <c r="D23" s="6">
        <f t="shared" si="1"/>
        <v>8.11</v>
      </c>
      <c r="E23">
        <f t="shared" si="1"/>
        <v>9.23</v>
      </c>
    </row>
    <row r="24" spans="2:5" x14ac:dyDescent="0.45">
      <c r="D24" s="6">
        <f t="shared" si="1"/>
        <v>8.2100000000000009</v>
      </c>
      <c r="E24">
        <f t="shared" si="1"/>
        <v>9.32</v>
      </c>
    </row>
    <row r="25" spans="2:5" x14ac:dyDescent="0.45">
      <c r="D25" s="6">
        <f t="shared" si="1"/>
        <v>8.8999999999999986</v>
      </c>
      <c r="E25">
        <f t="shared" si="1"/>
        <v>10.59</v>
      </c>
    </row>
    <row r="26" spans="2:5" x14ac:dyDescent="0.45">
      <c r="D26" s="6">
        <f t="shared" si="1"/>
        <v>9.129999999999999</v>
      </c>
      <c r="E26">
        <f t="shared" si="1"/>
        <v>10.039999999999999</v>
      </c>
    </row>
    <row r="28" spans="2:5" x14ac:dyDescent="0.45">
      <c r="D28" s="6">
        <v>9.6199999999999992</v>
      </c>
      <c r="E28" s="6">
        <v>9.6199999999999992</v>
      </c>
    </row>
    <row r="29" spans="2:5" x14ac:dyDescent="0.45">
      <c r="D29" s="6">
        <v>8.39</v>
      </c>
      <c r="E29" s="6">
        <v>8.39</v>
      </c>
    </row>
    <row r="30" spans="2:5" x14ac:dyDescent="0.45">
      <c r="D30" s="6">
        <v>8.1</v>
      </c>
      <c r="E30" s="6">
        <v>8.1</v>
      </c>
    </row>
    <row r="31" spans="2:5" x14ac:dyDescent="0.45">
      <c r="D31" s="6">
        <v>8.11</v>
      </c>
      <c r="E31" s="6">
        <v>8.11</v>
      </c>
    </row>
    <row r="32" spans="2:5" x14ac:dyDescent="0.45">
      <c r="D32" s="6">
        <v>8.2100000000000009</v>
      </c>
      <c r="E32" s="6">
        <v>8.2100000000000009</v>
      </c>
    </row>
    <row r="33" spans="2:5" x14ac:dyDescent="0.45">
      <c r="D33" s="6">
        <v>8.9</v>
      </c>
      <c r="E33" s="6">
        <v>8.9</v>
      </c>
    </row>
    <row r="34" spans="2:5" x14ac:dyDescent="0.45">
      <c r="D34" s="6">
        <v>9.1300000000000008</v>
      </c>
      <c r="E34" s="6">
        <v>9.1300000000000008</v>
      </c>
    </row>
    <row r="36" spans="2:5" x14ac:dyDescent="0.45">
      <c r="B36" t="s">
        <v>27</v>
      </c>
      <c r="D36">
        <f>D20-D28</f>
        <v>0</v>
      </c>
      <c r="E36">
        <f t="shared" ref="E36" si="2">E20-E28</f>
        <v>1.3400000000000016</v>
      </c>
    </row>
    <row r="37" spans="2:5" x14ac:dyDescent="0.45">
      <c r="D37">
        <f t="shared" ref="D37:E42" si="3">D21-D29</f>
        <v>0</v>
      </c>
      <c r="E37">
        <f t="shared" si="3"/>
        <v>1.2299999999999969</v>
      </c>
    </row>
    <row r="38" spans="2:5" x14ac:dyDescent="0.45">
      <c r="D38">
        <f t="shared" si="3"/>
        <v>0</v>
      </c>
      <c r="E38">
        <f t="shared" si="3"/>
        <v>0.61000000000000121</v>
      </c>
    </row>
    <row r="39" spans="2:5" x14ac:dyDescent="0.45">
      <c r="D39">
        <f t="shared" si="3"/>
        <v>0</v>
      </c>
      <c r="E39">
        <f t="shared" si="3"/>
        <v>1.120000000000001</v>
      </c>
    </row>
    <row r="40" spans="2:5" x14ac:dyDescent="0.45">
      <c r="D40">
        <f t="shared" si="3"/>
        <v>0</v>
      </c>
      <c r="E40">
        <f t="shared" si="3"/>
        <v>1.1099999999999994</v>
      </c>
    </row>
    <row r="41" spans="2:5" x14ac:dyDescent="0.45">
      <c r="D41">
        <f t="shared" si="3"/>
        <v>0</v>
      </c>
      <c r="E41">
        <f t="shared" si="3"/>
        <v>1.6899999999999995</v>
      </c>
    </row>
    <row r="42" spans="2:5" x14ac:dyDescent="0.45">
      <c r="D42">
        <f t="shared" si="3"/>
        <v>0</v>
      </c>
      <c r="E42">
        <f t="shared" si="3"/>
        <v>0.90999999999999837</v>
      </c>
    </row>
    <row r="44" spans="2:5" x14ac:dyDescent="0.45">
      <c r="D44">
        <f>2^D36</f>
        <v>1</v>
      </c>
      <c r="E44">
        <f t="shared" ref="E44" si="4">2^E36</f>
        <v>2.5315131879405626</v>
      </c>
    </row>
    <row r="45" spans="2:5" x14ac:dyDescent="0.45">
      <c r="B45" t="s">
        <v>28</v>
      </c>
      <c r="D45">
        <f t="shared" ref="D45:E50" si="5">2^D37</f>
        <v>1</v>
      </c>
      <c r="E45">
        <f t="shared" si="5"/>
        <v>2.3456698984637523</v>
      </c>
    </row>
    <row r="46" spans="2:5" x14ac:dyDescent="0.45">
      <c r="D46">
        <f t="shared" si="5"/>
        <v>1</v>
      </c>
      <c r="E46">
        <f t="shared" si="5"/>
        <v>1.5262592089605604</v>
      </c>
    </row>
    <row r="47" spans="2:5" x14ac:dyDescent="0.45">
      <c r="D47">
        <f t="shared" si="5"/>
        <v>1</v>
      </c>
      <c r="E47">
        <f t="shared" si="5"/>
        <v>2.1734697250521178</v>
      </c>
    </row>
    <row r="48" spans="2:5" x14ac:dyDescent="0.45">
      <c r="D48">
        <f t="shared" si="5"/>
        <v>1</v>
      </c>
      <c r="E48">
        <f t="shared" si="5"/>
        <v>2.1584564730088536</v>
      </c>
    </row>
    <row r="49" spans="2:5" x14ac:dyDescent="0.45">
      <c r="D49">
        <f t="shared" si="5"/>
        <v>1</v>
      </c>
      <c r="E49">
        <f t="shared" si="5"/>
        <v>3.226567036888504</v>
      </c>
    </row>
    <row r="50" spans="2:5" x14ac:dyDescent="0.45">
      <c r="D50">
        <f t="shared" si="5"/>
        <v>1</v>
      </c>
      <c r="E50">
        <f t="shared" si="5"/>
        <v>1.8790454984280214</v>
      </c>
    </row>
    <row r="52" spans="2:5" x14ac:dyDescent="0.45">
      <c r="B52" t="s">
        <v>29</v>
      </c>
      <c r="D52">
        <f>1/D44</f>
        <v>1</v>
      </c>
      <c r="E52" s="8">
        <f t="shared" ref="E52" si="6">1/E44</f>
        <v>0.39502065593168817</v>
      </c>
    </row>
    <row r="53" spans="2:5" x14ac:dyDescent="0.45">
      <c r="D53">
        <f t="shared" ref="D53:E58" si="7">1/D45</f>
        <v>1</v>
      </c>
      <c r="E53" s="8">
        <f t="shared" si="7"/>
        <v>0.42631744588397935</v>
      </c>
    </row>
    <row r="54" spans="2:5" x14ac:dyDescent="0.45">
      <c r="D54">
        <f t="shared" si="7"/>
        <v>1</v>
      </c>
      <c r="E54" s="8">
        <f t="shared" si="7"/>
        <v>0.65519670192918111</v>
      </c>
    </row>
    <row r="55" spans="2:5" x14ac:dyDescent="0.45">
      <c r="D55">
        <f t="shared" si="7"/>
        <v>1</v>
      </c>
      <c r="E55" s="8">
        <f t="shared" si="7"/>
        <v>0.4600938253124372</v>
      </c>
    </row>
    <row r="56" spans="2:5" x14ac:dyDescent="0.45">
      <c r="D56">
        <f t="shared" si="7"/>
        <v>1</v>
      </c>
      <c r="E56" s="8">
        <f t="shared" si="7"/>
        <v>0.46329403094518562</v>
      </c>
    </row>
    <row r="57" spans="2:5" x14ac:dyDescent="0.45">
      <c r="D57">
        <f t="shared" si="7"/>
        <v>1</v>
      </c>
      <c r="E57" s="8">
        <f t="shared" si="7"/>
        <v>0.30992692498474678</v>
      </c>
    </row>
    <row r="58" spans="2:5" x14ac:dyDescent="0.45">
      <c r="D58">
        <f t="shared" si="7"/>
        <v>1</v>
      </c>
      <c r="E58" s="8">
        <f t="shared" si="7"/>
        <v>0.53218509122668056</v>
      </c>
    </row>
    <row r="59" spans="2:5" x14ac:dyDescent="0.45">
      <c r="C59" s="9" t="s">
        <v>25</v>
      </c>
      <c r="D59" s="9">
        <f>AVERAGE(D52:D58)</f>
        <v>1</v>
      </c>
      <c r="E59" s="9">
        <f t="shared" ref="E59" si="8">AVERAGE(E52:E58)</f>
        <v>0.46314781088769985</v>
      </c>
    </row>
    <row r="60" spans="2:5" x14ac:dyDescent="0.45">
      <c r="C60" s="9" t="s">
        <v>30</v>
      </c>
      <c r="D60" s="9">
        <f>STDEV(D52:D58)</f>
        <v>0</v>
      </c>
      <c r="E60" s="9">
        <f t="shared" ref="E60" si="9">STDEV(E52:E58)</f>
        <v>0.10888273182699694</v>
      </c>
    </row>
    <row r="63" spans="2:5" x14ac:dyDescent="0.45">
      <c r="D63" s="34" t="s">
        <v>31</v>
      </c>
      <c r="E63" s="34" t="s">
        <v>32</v>
      </c>
    </row>
    <row r="64" spans="2:5" x14ac:dyDescent="0.45">
      <c r="D64">
        <v>1</v>
      </c>
      <c r="E64">
        <v>0.46314781088770002</v>
      </c>
    </row>
    <row r="69" spans="3:5" x14ac:dyDescent="0.45">
      <c r="C69" s="10"/>
      <c r="D69" s="10"/>
      <c r="E69" s="10"/>
    </row>
    <row r="70" spans="3:5" x14ac:dyDescent="0.45">
      <c r="C70" s="10"/>
      <c r="D70" s="10"/>
      <c r="E70" s="10"/>
    </row>
    <row r="71" spans="3:5" x14ac:dyDescent="0.45">
      <c r="C71" s="10"/>
      <c r="D71" s="10"/>
      <c r="E71" s="10"/>
    </row>
    <row r="72" spans="3:5" x14ac:dyDescent="0.45">
      <c r="C72" s="10"/>
      <c r="D72" s="10"/>
      <c r="E72" s="10"/>
    </row>
    <row r="73" spans="3:5" x14ac:dyDescent="0.45">
      <c r="C73" s="10"/>
      <c r="D73" s="10"/>
      <c r="E73" s="10"/>
    </row>
    <row r="74" spans="3:5" x14ac:dyDescent="0.45">
      <c r="C74" s="10"/>
      <c r="D74" s="10"/>
      <c r="E74" s="10"/>
    </row>
    <row r="75" spans="3:5" x14ac:dyDescent="0.45">
      <c r="C75" s="10"/>
      <c r="D75" s="10"/>
      <c r="E75" s="10"/>
    </row>
    <row r="76" spans="3:5" x14ac:dyDescent="0.45">
      <c r="C76" s="10"/>
      <c r="D76" s="10"/>
      <c r="E76" s="10"/>
    </row>
    <row r="77" spans="3:5" x14ac:dyDescent="0.45">
      <c r="C77" s="10"/>
      <c r="D77" s="10"/>
      <c r="E77" s="10"/>
    </row>
    <row r="78" spans="3:5" x14ac:dyDescent="0.45">
      <c r="C78" s="10"/>
      <c r="D78" s="10"/>
      <c r="E78" s="10"/>
    </row>
    <row r="79" spans="3:5" x14ac:dyDescent="0.45">
      <c r="C79" s="10"/>
      <c r="D79" s="10"/>
      <c r="E79" s="10"/>
    </row>
    <row r="80" spans="3:5" x14ac:dyDescent="0.45">
      <c r="C80" s="10"/>
      <c r="D80" s="10"/>
      <c r="E80" s="10"/>
    </row>
  </sheetData>
  <phoneticPr fontId="10" type="noConversion"/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64"/>
  <sheetViews>
    <sheetView topLeftCell="A97" workbookViewId="0">
      <selection activeCell="C63" sqref="C63:D63"/>
    </sheetView>
  </sheetViews>
  <sheetFormatPr defaultColWidth="9" defaultRowHeight="13.25" x14ac:dyDescent="0.45"/>
  <cols>
    <col min="3" max="3" width="18.86328125" customWidth="1"/>
    <col min="4" max="4" width="16.40625" customWidth="1"/>
  </cols>
  <sheetData>
    <row r="2" spans="1:4" x14ac:dyDescent="0.45">
      <c r="C2" s="34" t="s">
        <v>31</v>
      </c>
      <c r="D2" s="34" t="s">
        <v>32</v>
      </c>
    </row>
    <row r="3" spans="1:4" x14ac:dyDescent="0.45">
      <c r="B3" s="2" t="s">
        <v>22</v>
      </c>
      <c r="C3" s="3" t="s">
        <v>23</v>
      </c>
      <c r="D3" s="3" t="s">
        <v>24</v>
      </c>
    </row>
    <row r="4" spans="1:4" x14ac:dyDescent="0.45">
      <c r="B4" s="2">
        <v>1</v>
      </c>
      <c r="C4" s="4">
        <v>24.32</v>
      </c>
      <c r="D4" s="4">
        <v>26.08</v>
      </c>
    </row>
    <row r="5" spans="1:4" x14ac:dyDescent="0.45">
      <c r="B5" s="2">
        <v>2</v>
      </c>
      <c r="C5" s="4">
        <v>25.8</v>
      </c>
      <c r="D5" s="4">
        <v>27.74</v>
      </c>
    </row>
    <row r="6" spans="1:4" x14ac:dyDescent="0.45">
      <c r="B6" s="2">
        <v>3</v>
      </c>
      <c r="C6" s="4">
        <v>23.53</v>
      </c>
      <c r="D6" s="4">
        <v>27.13</v>
      </c>
    </row>
    <row r="7" spans="1:4" x14ac:dyDescent="0.45">
      <c r="B7" s="2">
        <v>4</v>
      </c>
      <c r="C7" s="4">
        <v>23.94</v>
      </c>
      <c r="D7" s="4">
        <v>26.32</v>
      </c>
    </row>
    <row r="8" spans="1:4" x14ac:dyDescent="0.45">
      <c r="B8" s="2">
        <v>5</v>
      </c>
      <c r="C8" s="4">
        <v>26.89</v>
      </c>
      <c r="D8" s="4">
        <v>29.52</v>
      </c>
    </row>
    <row r="9" spans="1:4" x14ac:dyDescent="0.45">
      <c r="B9" s="2">
        <v>6</v>
      </c>
      <c r="C9" s="5">
        <v>25.75</v>
      </c>
      <c r="D9" s="4">
        <v>27.12</v>
      </c>
    </row>
    <row r="10" spans="1:4" x14ac:dyDescent="0.45">
      <c r="B10" s="2">
        <v>7</v>
      </c>
      <c r="C10" s="5">
        <v>25.88</v>
      </c>
      <c r="D10" s="4">
        <v>29.41</v>
      </c>
    </row>
    <row r="12" spans="1:4" x14ac:dyDescent="0.45">
      <c r="A12" s="6"/>
      <c r="B12" s="2">
        <v>1</v>
      </c>
      <c r="C12" s="4">
        <v>18.07</v>
      </c>
      <c r="D12" s="4">
        <v>18.809999999999999</v>
      </c>
    </row>
    <row r="13" spans="1:4" x14ac:dyDescent="0.45">
      <c r="B13" s="2">
        <v>2</v>
      </c>
      <c r="C13" s="4">
        <v>19.22</v>
      </c>
      <c r="D13" s="4">
        <v>19.71</v>
      </c>
    </row>
    <row r="14" spans="1:4" x14ac:dyDescent="0.45">
      <c r="B14" s="2">
        <v>3</v>
      </c>
      <c r="C14" s="4">
        <v>19.14</v>
      </c>
      <c r="D14" s="4">
        <v>21.48</v>
      </c>
    </row>
    <row r="15" spans="1:4" x14ac:dyDescent="0.45">
      <c r="A15" t="s">
        <v>4</v>
      </c>
      <c r="B15" s="2">
        <v>4</v>
      </c>
      <c r="C15" s="4">
        <v>19.91</v>
      </c>
      <c r="D15" s="4">
        <v>20.78</v>
      </c>
    </row>
    <row r="16" spans="1:4" x14ac:dyDescent="0.45">
      <c r="B16" s="2">
        <v>5</v>
      </c>
      <c r="C16" s="4">
        <v>19.829999999999998</v>
      </c>
      <c r="D16" s="7">
        <v>21.04</v>
      </c>
    </row>
    <row r="17" spans="1:4" x14ac:dyDescent="0.45">
      <c r="B17" s="2">
        <v>6</v>
      </c>
      <c r="C17" s="5">
        <v>19.82</v>
      </c>
      <c r="D17" s="7">
        <v>20.18</v>
      </c>
    </row>
    <row r="18" spans="1:4" x14ac:dyDescent="0.45">
      <c r="B18" s="2">
        <v>7</v>
      </c>
      <c r="C18" s="5">
        <v>19.8</v>
      </c>
      <c r="D18" s="7">
        <v>22.21</v>
      </c>
    </row>
    <row r="20" spans="1:4" x14ac:dyDescent="0.45">
      <c r="C20" s="6">
        <f>C4-C12</f>
        <v>6.25</v>
      </c>
      <c r="D20">
        <f t="shared" ref="D20" si="0">D4-D12</f>
        <v>7.27</v>
      </c>
    </row>
    <row r="21" spans="1:4" x14ac:dyDescent="0.45">
      <c r="A21" t="s">
        <v>26</v>
      </c>
      <c r="C21" s="6">
        <f t="shared" ref="C21:D26" si="1">C5-C13</f>
        <v>6.5800000000000018</v>
      </c>
      <c r="D21">
        <f t="shared" si="1"/>
        <v>8.0299999999999976</v>
      </c>
    </row>
    <row r="22" spans="1:4" x14ac:dyDescent="0.45">
      <c r="C22" s="6">
        <f t="shared" si="1"/>
        <v>4.3900000000000006</v>
      </c>
      <c r="D22">
        <f t="shared" si="1"/>
        <v>5.6499999999999986</v>
      </c>
    </row>
    <row r="23" spans="1:4" x14ac:dyDescent="0.45">
      <c r="C23" s="6">
        <f t="shared" si="1"/>
        <v>4.0300000000000011</v>
      </c>
      <c r="D23">
        <f t="shared" si="1"/>
        <v>5.5399999999999991</v>
      </c>
    </row>
    <row r="24" spans="1:4" x14ac:dyDescent="0.45">
      <c r="C24" s="6">
        <f t="shared" si="1"/>
        <v>7.0600000000000023</v>
      </c>
      <c r="D24">
        <f t="shared" si="1"/>
        <v>8.48</v>
      </c>
    </row>
    <row r="25" spans="1:4" x14ac:dyDescent="0.45">
      <c r="C25" s="6">
        <f t="shared" si="1"/>
        <v>5.93</v>
      </c>
      <c r="D25">
        <f t="shared" si="1"/>
        <v>6.9400000000000013</v>
      </c>
    </row>
    <row r="26" spans="1:4" x14ac:dyDescent="0.45">
      <c r="C26" s="6">
        <f t="shared" si="1"/>
        <v>6.0799999999999983</v>
      </c>
      <c r="D26">
        <f t="shared" si="1"/>
        <v>7.1999999999999993</v>
      </c>
    </row>
    <row r="28" spans="1:4" x14ac:dyDescent="0.45">
      <c r="C28" s="6">
        <v>6.25</v>
      </c>
      <c r="D28" s="6">
        <v>6.25</v>
      </c>
    </row>
    <row r="29" spans="1:4" x14ac:dyDescent="0.45">
      <c r="C29" s="6">
        <v>6.58</v>
      </c>
      <c r="D29" s="6">
        <v>6.58</v>
      </c>
    </row>
    <row r="30" spans="1:4" x14ac:dyDescent="0.45">
      <c r="C30" s="6">
        <v>4.3899999999999997</v>
      </c>
      <c r="D30" s="6">
        <v>4.3899999999999997</v>
      </c>
    </row>
    <row r="31" spans="1:4" x14ac:dyDescent="0.45">
      <c r="C31" s="6">
        <v>4.03</v>
      </c>
      <c r="D31" s="6">
        <v>4.03</v>
      </c>
    </row>
    <row r="32" spans="1:4" x14ac:dyDescent="0.45">
      <c r="C32" s="6">
        <v>7.06</v>
      </c>
      <c r="D32" s="6">
        <v>7.06</v>
      </c>
    </row>
    <row r="33" spans="1:4" x14ac:dyDescent="0.45">
      <c r="C33" s="6">
        <v>5.93</v>
      </c>
      <c r="D33" s="6">
        <v>5.93</v>
      </c>
    </row>
    <row r="34" spans="1:4" x14ac:dyDescent="0.45">
      <c r="C34" s="6">
        <v>6.08</v>
      </c>
      <c r="D34" s="6">
        <v>6.08</v>
      </c>
    </row>
    <row r="36" spans="1:4" x14ac:dyDescent="0.45">
      <c r="A36" t="s">
        <v>27</v>
      </c>
      <c r="C36">
        <f>C20-C28</f>
        <v>0</v>
      </c>
      <c r="D36">
        <f t="shared" ref="D36" si="2">D20-D28</f>
        <v>1.0199999999999996</v>
      </c>
    </row>
    <row r="37" spans="1:4" x14ac:dyDescent="0.45">
      <c r="C37">
        <f t="shared" ref="C37:D42" si="3">C21-C29</f>
        <v>0</v>
      </c>
      <c r="D37">
        <f t="shared" si="3"/>
        <v>1.4499999999999975</v>
      </c>
    </row>
    <row r="38" spans="1:4" x14ac:dyDescent="0.45">
      <c r="C38">
        <f t="shared" si="3"/>
        <v>0</v>
      </c>
      <c r="D38">
        <f t="shared" si="3"/>
        <v>1.2599999999999989</v>
      </c>
    </row>
    <row r="39" spans="1:4" x14ac:dyDescent="0.45">
      <c r="C39">
        <f t="shared" si="3"/>
        <v>0</v>
      </c>
      <c r="D39">
        <f t="shared" si="3"/>
        <v>1.5099999999999989</v>
      </c>
    </row>
    <row r="40" spans="1:4" x14ac:dyDescent="0.45">
      <c r="C40">
        <f t="shared" si="3"/>
        <v>0</v>
      </c>
      <c r="D40">
        <f t="shared" si="3"/>
        <v>1.4200000000000008</v>
      </c>
    </row>
    <row r="41" spans="1:4" x14ac:dyDescent="0.45">
      <c r="C41">
        <f t="shared" si="3"/>
        <v>0</v>
      </c>
      <c r="D41">
        <f t="shared" si="3"/>
        <v>1.0100000000000016</v>
      </c>
    </row>
    <row r="42" spans="1:4" x14ac:dyDescent="0.45">
      <c r="C42">
        <f t="shared" si="3"/>
        <v>0</v>
      </c>
      <c r="D42">
        <f t="shared" si="3"/>
        <v>1.1199999999999992</v>
      </c>
    </row>
    <row r="44" spans="1:4" x14ac:dyDescent="0.45">
      <c r="C44">
        <f>2^C36</f>
        <v>1</v>
      </c>
      <c r="D44">
        <f t="shared" ref="D44" si="4">2^D36</f>
        <v>2.0279189595800577</v>
      </c>
    </row>
    <row r="45" spans="1:4" x14ac:dyDescent="0.45">
      <c r="A45" t="s">
        <v>28</v>
      </c>
      <c r="C45">
        <f t="shared" ref="C45:D50" si="5">2^C37</f>
        <v>1</v>
      </c>
      <c r="D45">
        <f t="shared" si="5"/>
        <v>2.7320805135087864</v>
      </c>
    </row>
    <row r="46" spans="1:4" x14ac:dyDescent="0.45">
      <c r="C46">
        <f t="shared" si="5"/>
        <v>1</v>
      </c>
      <c r="D46">
        <f t="shared" si="5"/>
        <v>2.3949574092378554</v>
      </c>
    </row>
    <row r="47" spans="1:4" x14ac:dyDescent="0.45">
      <c r="C47">
        <f t="shared" si="5"/>
        <v>1</v>
      </c>
      <c r="D47">
        <f t="shared" si="5"/>
        <v>2.8481003911941416</v>
      </c>
    </row>
    <row r="48" spans="1:4" x14ac:dyDescent="0.45">
      <c r="C48">
        <f t="shared" si="5"/>
        <v>1</v>
      </c>
      <c r="D48">
        <f t="shared" si="5"/>
        <v>2.6758551095722254</v>
      </c>
    </row>
    <row r="49" spans="1:4" x14ac:dyDescent="0.45">
      <c r="C49">
        <f t="shared" si="5"/>
        <v>1</v>
      </c>
      <c r="D49">
        <f t="shared" si="5"/>
        <v>2.0139111001134395</v>
      </c>
    </row>
    <row r="50" spans="1:4" x14ac:dyDescent="0.45">
      <c r="C50">
        <f t="shared" si="5"/>
        <v>1</v>
      </c>
      <c r="D50">
        <f t="shared" si="5"/>
        <v>2.1734697250521151</v>
      </c>
    </row>
    <row r="52" spans="1:4" x14ac:dyDescent="0.45">
      <c r="A52" t="s">
        <v>29</v>
      </c>
      <c r="C52">
        <f>1/C44</f>
        <v>1</v>
      </c>
      <c r="D52" s="8">
        <f t="shared" ref="D52" si="6">1/D44</f>
        <v>0.49311635224667971</v>
      </c>
    </row>
    <row r="53" spans="1:4" x14ac:dyDescent="0.45">
      <c r="C53">
        <f t="shared" ref="C53:D58" si="7">1/C45</f>
        <v>1</v>
      </c>
      <c r="D53" s="8">
        <f t="shared" si="7"/>
        <v>0.36602142398640697</v>
      </c>
    </row>
    <row r="54" spans="1:4" x14ac:dyDescent="0.45">
      <c r="C54">
        <f t="shared" si="7"/>
        <v>1</v>
      </c>
      <c r="D54" s="8">
        <f t="shared" si="7"/>
        <v>0.41754395971418501</v>
      </c>
    </row>
    <row r="55" spans="1:4" x14ac:dyDescent="0.45">
      <c r="C55">
        <f t="shared" si="7"/>
        <v>1</v>
      </c>
      <c r="D55" s="8">
        <f t="shared" si="7"/>
        <v>0.35111121893449954</v>
      </c>
    </row>
    <row r="56" spans="1:4" x14ac:dyDescent="0.45">
      <c r="C56">
        <f t="shared" si="7"/>
        <v>1</v>
      </c>
      <c r="D56" s="8">
        <f t="shared" si="7"/>
        <v>0.37371231215873441</v>
      </c>
    </row>
    <row r="57" spans="1:4" x14ac:dyDescent="0.45">
      <c r="C57">
        <f t="shared" si="7"/>
        <v>1</v>
      </c>
      <c r="D57" s="8">
        <f t="shared" si="7"/>
        <v>0.49654624771851746</v>
      </c>
    </row>
    <row r="58" spans="1:4" x14ac:dyDescent="0.45">
      <c r="C58">
        <f t="shared" si="7"/>
        <v>1</v>
      </c>
      <c r="D58" s="8">
        <f t="shared" si="7"/>
        <v>0.46009382531243775</v>
      </c>
    </row>
    <row r="59" spans="1:4" x14ac:dyDescent="0.45">
      <c r="B59" s="9" t="s">
        <v>25</v>
      </c>
      <c r="C59" s="9">
        <f>AVERAGE(C52:C58)</f>
        <v>1</v>
      </c>
      <c r="D59" s="9">
        <f t="shared" ref="D59" si="8">AVERAGE(D52:D58)</f>
        <v>0.42259219143878013</v>
      </c>
    </row>
    <row r="60" spans="1:4" x14ac:dyDescent="0.45">
      <c r="B60" s="9" t="s">
        <v>30</v>
      </c>
      <c r="C60" s="9">
        <f>STDEV(C52:C58)</f>
        <v>0</v>
      </c>
      <c r="D60" s="9">
        <f t="shared" ref="D60" si="9">STDEV(D52:D58)</f>
        <v>6.1337509789910434E-2</v>
      </c>
    </row>
    <row r="63" spans="1:4" x14ac:dyDescent="0.45">
      <c r="C63" s="34" t="s">
        <v>31</v>
      </c>
      <c r="D63" s="34" t="s">
        <v>32</v>
      </c>
    </row>
    <row r="64" spans="1:4" x14ac:dyDescent="0.45">
      <c r="C64">
        <v>1</v>
      </c>
      <c r="D64">
        <v>0.42259219143878002</v>
      </c>
    </row>
  </sheetData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original Ct</vt:lpstr>
      <vt:lpstr>GAPDH</vt:lpstr>
      <vt:lpstr>SCP2</vt:lpstr>
      <vt:lpstr>KDM4A</vt:lpstr>
      <vt:lpstr>PABPC4</vt:lpstr>
      <vt:lpstr>CEP131</vt:lpstr>
      <vt:lpstr>NUMB1</vt:lpstr>
      <vt:lpstr>MEG3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changlin qian</cp:lastModifiedBy>
  <dcterms:created xsi:type="dcterms:W3CDTF">2006-09-13T11:21:00Z</dcterms:created>
  <dcterms:modified xsi:type="dcterms:W3CDTF">2020-08-21T08:13:16Z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