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Data" sheetId="1" r:id="rId1"/>
    <sheet name="Sheet2" sheetId="2" r:id="rId2"/>
    <sheet name="urease" sheetId="9" r:id="rId3"/>
    <sheet name="Soil Eh" sheetId="7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M129" i="9" l="1"/>
  <c r="L129" i="9"/>
  <c r="K129" i="9"/>
  <c r="J129" i="9"/>
  <c r="I129" i="9"/>
  <c r="M128" i="9"/>
  <c r="L128" i="9"/>
  <c r="K128" i="9"/>
  <c r="J128" i="9"/>
  <c r="I128" i="9"/>
  <c r="M127" i="9"/>
  <c r="L127" i="9"/>
  <c r="K127" i="9"/>
  <c r="J127" i="9"/>
  <c r="I127" i="9"/>
  <c r="M126" i="9"/>
  <c r="L126" i="9"/>
  <c r="K126" i="9"/>
  <c r="J126" i="9"/>
  <c r="I126" i="9"/>
  <c r="M125" i="9"/>
  <c r="L125" i="9"/>
  <c r="K125" i="9"/>
  <c r="J125" i="9"/>
  <c r="I125" i="9"/>
  <c r="M124" i="9"/>
  <c r="L124" i="9"/>
  <c r="K124" i="9"/>
  <c r="J124" i="9"/>
  <c r="I124" i="9"/>
  <c r="P127" i="7" l="1"/>
  <c r="O127" i="7"/>
  <c r="N127" i="7"/>
  <c r="M127" i="7"/>
  <c r="L127" i="7"/>
  <c r="P120" i="7"/>
  <c r="P134" i="7" s="1"/>
  <c r="O120" i="7"/>
  <c r="O134" i="7" s="1"/>
  <c r="N120" i="7"/>
  <c r="N134" i="7" s="1"/>
  <c r="M120" i="7"/>
  <c r="M134" i="7" s="1"/>
  <c r="L120" i="7"/>
  <c r="L134" i="7" s="1"/>
  <c r="L87" i="7"/>
  <c r="K87" i="7"/>
  <c r="J87" i="7"/>
  <c r="I87" i="7"/>
  <c r="H87" i="7"/>
  <c r="L80" i="7"/>
  <c r="K80" i="7"/>
  <c r="J80" i="7"/>
  <c r="I80" i="7"/>
  <c r="H80" i="7"/>
  <c r="L73" i="7"/>
  <c r="K73" i="7"/>
  <c r="J73" i="7"/>
  <c r="I73" i="7"/>
  <c r="H73" i="7"/>
  <c r="S110" i="2"/>
  <c r="R110" i="2"/>
  <c r="J110" i="2"/>
  <c r="S109" i="2"/>
  <c r="R109" i="2"/>
  <c r="J109" i="2"/>
  <c r="S108" i="2"/>
  <c r="R108" i="2"/>
  <c r="J108" i="2"/>
  <c r="S107" i="2"/>
  <c r="R107" i="2"/>
  <c r="J107" i="2"/>
  <c r="S106" i="2"/>
  <c r="R106" i="2"/>
  <c r="J106" i="2"/>
  <c r="S105" i="2"/>
  <c r="R105" i="2"/>
  <c r="J105" i="2"/>
  <c r="S104" i="2"/>
  <c r="R104" i="2"/>
  <c r="J104" i="2"/>
  <c r="S103" i="2"/>
  <c r="R103" i="2"/>
  <c r="J103" i="2"/>
  <c r="S102" i="2"/>
  <c r="R102" i="2"/>
  <c r="J102" i="2"/>
  <c r="S101" i="2"/>
  <c r="R101" i="2"/>
  <c r="J101" i="2"/>
  <c r="S100" i="2"/>
  <c r="R100" i="2"/>
  <c r="J100" i="2"/>
  <c r="S99" i="2"/>
  <c r="R99" i="2"/>
  <c r="J99" i="2"/>
  <c r="S98" i="2"/>
  <c r="R98" i="2"/>
  <c r="J98" i="2"/>
  <c r="S97" i="2"/>
  <c r="R97" i="2"/>
  <c r="J97" i="2"/>
  <c r="S96" i="2"/>
  <c r="R96" i="2"/>
  <c r="J96" i="2"/>
  <c r="S95" i="2"/>
  <c r="R95" i="2"/>
  <c r="J95" i="2"/>
  <c r="S94" i="2"/>
  <c r="R94" i="2"/>
  <c r="J94" i="2"/>
  <c r="S93" i="2"/>
  <c r="R93" i="2"/>
  <c r="J93" i="2"/>
  <c r="S92" i="2"/>
  <c r="R92" i="2"/>
  <c r="J92" i="2"/>
  <c r="S91" i="2"/>
  <c r="R91" i="2"/>
  <c r="J91" i="2"/>
  <c r="S90" i="2"/>
  <c r="R90" i="2"/>
  <c r="J90" i="2"/>
  <c r="S89" i="2"/>
  <c r="R89" i="2"/>
  <c r="J89" i="2"/>
  <c r="S88" i="2"/>
  <c r="R88" i="2"/>
  <c r="J88" i="2"/>
  <c r="S87" i="2"/>
  <c r="R87" i="2"/>
  <c r="J87" i="2"/>
  <c r="S86" i="2"/>
  <c r="R86" i="2"/>
  <c r="J86" i="2"/>
  <c r="S85" i="2"/>
  <c r="R85" i="2"/>
  <c r="J85" i="2"/>
  <c r="S84" i="2"/>
  <c r="R84" i="2"/>
  <c r="J84" i="2"/>
  <c r="S83" i="2"/>
  <c r="R83" i="2"/>
  <c r="J83" i="2"/>
  <c r="S82" i="2"/>
  <c r="R82" i="2"/>
  <c r="J82" i="2"/>
  <c r="S81" i="2"/>
  <c r="R81" i="2"/>
  <c r="J81" i="2"/>
  <c r="S80" i="2"/>
  <c r="R80" i="2"/>
  <c r="J80" i="2"/>
  <c r="S79" i="2"/>
  <c r="R79" i="2"/>
  <c r="J79" i="2"/>
  <c r="S78" i="2"/>
  <c r="R78" i="2"/>
  <c r="J78" i="2"/>
  <c r="S77" i="2"/>
  <c r="R77" i="2"/>
  <c r="J77" i="2"/>
  <c r="S76" i="2"/>
  <c r="R76" i="2"/>
  <c r="J76" i="2"/>
  <c r="S75" i="2"/>
  <c r="R75" i="2"/>
  <c r="J75" i="2"/>
  <c r="S74" i="2"/>
  <c r="R74" i="2"/>
  <c r="J74" i="2"/>
  <c r="S73" i="2"/>
  <c r="R73" i="2"/>
  <c r="J73" i="2"/>
  <c r="S72" i="2"/>
  <c r="R72" i="2"/>
  <c r="J72" i="2"/>
  <c r="S71" i="2"/>
  <c r="R71" i="2"/>
  <c r="J71" i="2"/>
  <c r="S70" i="2"/>
  <c r="R70" i="2"/>
  <c r="J70" i="2"/>
  <c r="S69" i="2"/>
  <c r="R69" i="2"/>
  <c r="J69" i="2"/>
  <c r="S68" i="2"/>
  <c r="R68" i="2"/>
  <c r="J68" i="2"/>
  <c r="S67" i="2"/>
  <c r="R67" i="2"/>
  <c r="J67" i="2"/>
  <c r="S66" i="2"/>
  <c r="R66" i="2"/>
  <c r="J66" i="2"/>
  <c r="S65" i="2"/>
  <c r="R65" i="2"/>
  <c r="J65" i="2"/>
  <c r="S64" i="2"/>
  <c r="R64" i="2"/>
  <c r="J64" i="2"/>
  <c r="S63" i="2"/>
  <c r="R63" i="2"/>
  <c r="J63" i="2"/>
  <c r="S62" i="2"/>
  <c r="R62" i="2"/>
  <c r="J62" i="2"/>
  <c r="S61" i="2"/>
  <c r="R61" i="2"/>
  <c r="J61" i="2"/>
  <c r="S60" i="2"/>
  <c r="R60" i="2"/>
  <c r="J60" i="2"/>
  <c r="S59" i="2"/>
  <c r="R59" i="2"/>
  <c r="J59" i="2"/>
  <c r="S58" i="2"/>
  <c r="R58" i="2"/>
  <c r="J58" i="2"/>
  <c r="S57" i="2"/>
  <c r="R57" i="2"/>
  <c r="J57" i="2"/>
  <c r="S56" i="2"/>
  <c r="R56" i="2"/>
  <c r="J56" i="2"/>
  <c r="S55" i="2"/>
  <c r="R55" i="2"/>
  <c r="J55" i="2"/>
  <c r="S54" i="2"/>
  <c r="R54" i="2"/>
  <c r="J54" i="2"/>
  <c r="S53" i="2"/>
  <c r="R53" i="2"/>
  <c r="J53" i="2"/>
  <c r="S52" i="2"/>
  <c r="R52" i="2"/>
  <c r="J52" i="2"/>
  <c r="S51" i="2"/>
  <c r="R51" i="2"/>
  <c r="J51" i="2"/>
  <c r="S50" i="2"/>
  <c r="R50" i="2"/>
  <c r="J50" i="2"/>
  <c r="S49" i="2"/>
  <c r="R49" i="2"/>
  <c r="J49" i="2"/>
  <c r="S48" i="2"/>
  <c r="R48" i="2"/>
  <c r="J48" i="2"/>
  <c r="S47" i="2"/>
  <c r="R47" i="2"/>
  <c r="J47" i="2"/>
  <c r="S46" i="2"/>
  <c r="R46" i="2"/>
  <c r="J46" i="2"/>
  <c r="S45" i="2"/>
  <c r="R45" i="2"/>
  <c r="J45" i="2"/>
  <c r="S44" i="2"/>
  <c r="R44" i="2"/>
  <c r="J44" i="2"/>
  <c r="S43" i="2"/>
  <c r="R43" i="2"/>
  <c r="J43" i="2"/>
  <c r="S42" i="2"/>
  <c r="R42" i="2"/>
  <c r="J42" i="2"/>
  <c r="S41" i="2"/>
  <c r="R41" i="2"/>
  <c r="J41" i="2"/>
  <c r="S40" i="2"/>
  <c r="R40" i="2"/>
  <c r="J40" i="2"/>
  <c r="S39" i="2"/>
  <c r="R39" i="2"/>
  <c r="J39" i="2"/>
  <c r="S38" i="2"/>
  <c r="R38" i="2"/>
  <c r="J38" i="2"/>
  <c r="S37" i="2"/>
  <c r="R37" i="2"/>
  <c r="J37" i="2"/>
  <c r="S36" i="2"/>
  <c r="R36" i="2"/>
  <c r="J36" i="2"/>
  <c r="S35" i="2"/>
  <c r="R35" i="2"/>
  <c r="J35" i="2"/>
  <c r="S34" i="2"/>
  <c r="R34" i="2"/>
  <c r="J34" i="2"/>
  <c r="S33" i="2"/>
  <c r="R33" i="2"/>
  <c r="J33" i="2"/>
  <c r="S32" i="2"/>
  <c r="R32" i="2"/>
  <c r="J32" i="2"/>
  <c r="S31" i="2"/>
  <c r="R31" i="2"/>
  <c r="J31" i="2"/>
  <c r="S30" i="2"/>
  <c r="R30" i="2"/>
  <c r="J30" i="2"/>
  <c r="S29" i="2"/>
  <c r="R29" i="2"/>
  <c r="J29" i="2"/>
  <c r="S28" i="2"/>
  <c r="R28" i="2"/>
  <c r="J28" i="2"/>
  <c r="S27" i="2"/>
  <c r="R27" i="2"/>
  <c r="J27" i="2"/>
  <c r="S26" i="2"/>
  <c r="R26" i="2"/>
  <c r="J26" i="2"/>
  <c r="S25" i="2"/>
  <c r="R25" i="2"/>
  <c r="J25" i="2"/>
  <c r="S24" i="2"/>
  <c r="R24" i="2"/>
  <c r="J24" i="2"/>
  <c r="S23" i="2"/>
  <c r="R23" i="2"/>
  <c r="J23" i="2"/>
  <c r="S22" i="2"/>
  <c r="R22" i="2"/>
  <c r="J22" i="2"/>
  <c r="S21" i="2"/>
  <c r="R21" i="2"/>
  <c r="J21" i="2"/>
  <c r="S20" i="2"/>
  <c r="R20" i="2"/>
  <c r="J20" i="2"/>
  <c r="S19" i="2"/>
  <c r="R19" i="2"/>
  <c r="J19" i="2"/>
  <c r="S18" i="2"/>
  <c r="R18" i="2"/>
  <c r="J18" i="2"/>
  <c r="S17" i="2"/>
  <c r="R17" i="2"/>
  <c r="J17" i="2"/>
  <c r="S16" i="2"/>
  <c r="R16" i="2"/>
  <c r="J16" i="2"/>
  <c r="S15" i="2"/>
  <c r="R15" i="2"/>
  <c r="J15" i="2"/>
  <c r="S14" i="2"/>
  <c r="R14" i="2"/>
  <c r="J14" i="2"/>
  <c r="S13" i="2"/>
  <c r="R13" i="2"/>
  <c r="J13" i="2"/>
  <c r="S12" i="2"/>
  <c r="R12" i="2"/>
  <c r="J12" i="2"/>
  <c r="S11" i="2"/>
  <c r="R11" i="2"/>
  <c r="J11" i="2"/>
  <c r="S10" i="2"/>
  <c r="R10" i="2"/>
  <c r="J10" i="2"/>
  <c r="S9" i="2"/>
  <c r="R9" i="2"/>
  <c r="J9" i="2"/>
  <c r="S8" i="2"/>
  <c r="R8" i="2"/>
  <c r="J8" i="2"/>
  <c r="S7" i="2"/>
  <c r="R7" i="2"/>
  <c r="J7" i="2"/>
  <c r="S6" i="2"/>
  <c r="R6" i="2"/>
  <c r="J6" i="2"/>
  <c r="S5" i="2"/>
  <c r="R5" i="2"/>
  <c r="J5" i="2"/>
  <c r="S4" i="2"/>
  <c r="R4" i="2"/>
  <c r="J4" i="2"/>
  <c r="S3" i="2"/>
  <c r="R3" i="2"/>
  <c r="J3" i="2"/>
  <c r="AM110" i="1"/>
  <c r="AL110" i="1"/>
  <c r="N110" i="1"/>
  <c r="AM109" i="1"/>
  <c r="AL109" i="1"/>
  <c r="N109" i="1"/>
  <c r="AM108" i="1"/>
  <c r="AL108" i="1"/>
  <c r="N108" i="1"/>
  <c r="AM107" i="1"/>
  <c r="AL107" i="1"/>
  <c r="N107" i="1"/>
  <c r="AM106" i="1"/>
  <c r="AL106" i="1"/>
  <c r="N106" i="1"/>
  <c r="AM105" i="1"/>
  <c r="AL105" i="1"/>
  <c r="N105" i="1"/>
  <c r="AM104" i="1"/>
  <c r="AL104" i="1"/>
  <c r="N104" i="1"/>
  <c r="AM103" i="1"/>
  <c r="AL103" i="1"/>
  <c r="N103" i="1"/>
  <c r="AM102" i="1"/>
  <c r="AL102" i="1"/>
  <c r="N102" i="1"/>
  <c r="AM101" i="1"/>
  <c r="AL101" i="1"/>
  <c r="N101" i="1"/>
  <c r="AM100" i="1"/>
  <c r="AL100" i="1"/>
  <c r="N100" i="1"/>
  <c r="AM99" i="1"/>
  <c r="AL99" i="1"/>
  <c r="N99" i="1"/>
  <c r="AM98" i="1"/>
  <c r="AL98" i="1"/>
  <c r="N98" i="1"/>
  <c r="AM97" i="1"/>
  <c r="AL97" i="1"/>
  <c r="N97" i="1"/>
  <c r="AM96" i="1"/>
  <c r="AL96" i="1"/>
  <c r="N96" i="1"/>
  <c r="AM95" i="1"/>
  <c r="AL95" i="1"/>
  <c r="N95" i="1"/>
  <c r="AM94" i="1"/>
  <c r="AL94" i="1"/>
  <c r="N94" i="1"/>
  <c r="AM93" i="1"/>
  <c r="AL93" i="1"/>
  <c r="N93" i="1"/>
  <c r="AM92" i="1"/>
  <c r="AL92" i="1"/>
  <c r="N92" i="1"/>
  <c r="AM91" i="1"/>
  <c r="AL91" i="1"/>
  <c r="N91" i="1"/>
  <c r="AM90" i="1"/>
  <c r="AL90" i="1"/>
  <c r="N90" i="1"/>
  <c r="AM89" i="1"/>
  <c r="AL89" i="1"/>
  <c r="N89" i="1"/>
  <c r="AM88" i="1"/>
  <c r="AL88" i="1"/>
  <c r="N88" i="1"/>
  <c r="AM87" i="1"/>
  <c r="AL87" i="1"/>
  <c r="N87" i="1"/>
  <c r="AM86" i="1"/>
  <c r="AL86" i="1"/>
  <c r="N86" i="1"/>
  <c r="AM85" i="1"/>
  <c r="AL85" i="1"/>
  <c r="N85" i="1"/>
  <c r="AM84" i="1"/>
  <c r="AL84" i="1"/>
  <c r="N84" i="1"/>
  <c r="AM83" i="1"/>
  <c r="AL83" i="1"/>
  <c r="N83" i="1"/>
  <c r="AM82" i="1"/>
  <c r="AL82" i="1"/>
  <c r="N82" i="1"/>
  <c r="AM81" i="1"/>
  <c r="AL81" i="1"/>
  <c r="N81" i="1"/>
  <c r="AM80" i="1"/>
  <c r="AL80" i="1"/>
  <c r="N80" i="1"/>
  <c r="AM79" i="1"/>
  <c r="AL79" i="1"/>
  <c r="N79" i="1"/>
  <c r="AM78" i="1"/>
  <c r="AL78" i="1"/>
  <c r="N78" i="1"/>
  <c r="AM77" i="1"/>
  <c r="AL77" i="1"/>
  <c r="N77" i="1"/>
  <c r="AM76" i="1"/>
  <c r="AL76" i="1"/>
  <c r="N76" i="1"/>
  <c r="AM75" i="1"/>
  <c r="AL75" i="1"/>
  <c r="N75" i="1"/>
  <c r="AM74" i="1"/>
  <c r="AL74" i="1"/>
  <c r="N74" i="1"/>
  <c r="AM73" i="1"/>
  <c r="AL73" i="1"/>
  <c r="N73" i="1"/>
  <c r="AM72" i="1"/>
  <c r="AL72" i="1"/>
  <c r="N72" i="1"/>
  <c r="AM71" i="1"/>
  <c r="AL71" i="1"/>
  <c r="N71" i="1"/>
  <c r="AM70" i="1"/>
  <c r="AL70" i="1"/>
  <c r="N70" i="1"/>
  <c r="AM69" i="1"/>
  <c r="AL69" i="1"/>
  <c r="N69" i="1"/>
  <c r="AM68" i="1"/>
  <c r="AL68" i="1"/>
  <c r="N68" i="1"/>
  <c r="AM67" i="1"/>
  <c r="AL67" i="1"/>
  <c r="N67" i="1"/>
  <c r="AM66" i="1"/>
  <c r="AL66" i="1"/>
  <c r="N66" i="1"/>
  <c r="AM65" i="1"/>
  <c r="AL65" i="1"/>
  <c r="N65" i="1"/>
  <c r="AM64" i="1"/>
  <c r="AL64" i="1"/>
  <c r="N64" i="1"/>
  <c r="AM63" i="1"/>
  <c r="AL63" i="1"/>
  <c r="N63" i="1"/>
  <c r="AM62" i="1"/>
  <c r="AL62" i="1"/>
  <c r="N62" i="1"/>
  <c r="AM61" i="1"/>
  <c r="AL61" i="1"/>
  <c r="N61" i="1"/>
  <c r="AM60" i="1"/>
  <c r="AL60" i="1"/>
  <c r="N60" i="1"/>
  <c r="AM59" i="1"/>
  <c r="AL59" i="1"/>
  <c r="N59" i="1"/>
  <c r="AM58" i="1"/>
  <c r="AL58" i="1"/>
  <c r="N58" i="1"/>
  <c r="AM57" i="1"/>
  <c r="AL57" i="1"/>
  <c r="N57" i="1"/>
  <c r="AM56" i="1"/>
  <c r="AL56" i="1"/>
  <c r="N56" i="1"/>
  <c r="AM55" i="1"/>
  <c r="AL55" i="1"/>
  <c r="N55" i="1"/>
  <c r="AM54" i="1"/>
  <c r="AL54" i="1"/>
  <c r="N54" i="1"/>
  <c r="AM53" i="1"/>
  <c r="AL53" i="1"/>
  <c r="N53" i="1"/>
  <c r="AM52" i="1"/>
  <c r="AL52" i="1"/>
  <c r="N52" i="1"/>
  <c r="AM51" i="1"/>
  <c r="AL51" i="1"/>
  <c r="N51" i="1"/>
  <c r="AM50" i="1"/>
  <c r="AL50" i="1"/>
  <c r="N50" i="1"/>
  <c r="AM49" i="1"/>
  <c r="AL49" i="1"/>
  <c r="N49" i="1"/>
  <c r="AM48" i="1"/>
  <c r="AL48" i="1"/>
  <c r="N48" i="1"/>
  <c r="AM47" i="1"/>
  <c r="AL47" i="1"/>
  <c r="N47" i="1"/>
  <c r="AM46" i="1"/>
  <c r="AL46" i="1"/>
  <c r="N46" i="1"/>
  <c r="AM45" i="1"/>
  <c r="AL45" i="1"/>
  <c r="N45" i="1"/>
  <c r="AM44" i="1"/>
  <c r="AL44" i="1"/>
  <c r="N44" i="1"/>
  <c r="AM43" i="1"/>
  <c r="AL43" i="1"/>
  <c r="N43" i="1"/>
  <c r="AM42" i="1"/>
  <c r="AL42" i="1"/>
  <c r="N42" i="1"/>
  <c r="AM41" i="1"/>
  <c r="AL41" i="1"/>
  <c r="N41" i="1"/>
  <c r="AM40" i="1"/>
  <c r="AL40" i="1"/>
  <c r="N40" i="1"/>
  <c r="AM39" i="1"/>
  <c r="AL39" i="1"/>
  <c r="N39" i="1"/>
  <c r="AM38" i="1"/>
  <c r="AL38" i="1"/>
  <c r="N38" i="1"/>
  <c r="AM37" i="1"/>
  <c r="AL37" i="1"/>
  <c r="N37" i="1"/>
  <c r="AM36" i="1"/>
  <c r="AL36" i="1"/>
  <c r="N36" i="1"/>
  <c r="AM35" i="1"/>
  <c r="AL35" i="1"/>
  <c r="N35" i="1"/>
  <c r="AM34" i="1"/>
  <c r="AL34" i="1"/>
  <c r="N34" i="1"/>
  <c r="AM33" i="1"/>
  <c r="AL33" i="1"/>
  <c r="N33" i="1"/>
  <c r="AM32" i="1"/>
  <c r="AL32" i="1"/>
  <c r="N32" i="1"/>
  <c r="AM31" i="1"/>
  <c r="AL31" i="1"/>
  <c r="N31" i="1"/>
  <c r="AM30" i="1"/>
  <c r="AL30" i="1"/>
  <c r="N30" i="1"/>
  <c r="AM29" i="1"/>
  <c r="AL29" i="1"/>
  <c r="N29" i="1"/>
  <c r="AM28" i="1"/>
  <c r="AL28" i="1"/>
  <c r="N28" i="1"/>
  <c r="AM27" i="1"/>
  <c r="AL27" i="1"/>
  <c r="N27" i="1"/>
  <c r="AM26" i="1"/>
  <c r="AL26" i="1"/>
  <c r="N26" i="1"/>
  <c r="AM25" i="1"/>
  <c r="AL25" i="1"/>
  <c r="N25" i="1"/>
  <c r="AM24" i="1"/>
  <c r="AL24" i="1"/>
  <c r="N24" i="1"/>
  <c r="AM23" i="1"/>
  <c r="AL23" i="1"/>
  <c r="N23" i="1"/>
  <c r="AM22" i="1"/>
  <c r="AL22" i="1"/>
  <c r="N22" i="1"/>
  <c r="AM21" i="1"/>
  <c r="AL21" i="1"/>
  <c r="N21" i="1"/>
  <c r="AM20" i="1"/>
  <c r="AL20" i="1"/>
  <c r="N20" i="1"/>
  <c r="AM19" i="1"/>
  <c r="AL19" i="1"/>
  <c r="N19" i="1"/>
  <c r="AM18" i="1"/>
  <c r="AL18" i="1"/>
  <c r="N18" i="1"/>
  <c r="AM17" i="1"/>
  <c r="AL17" i="1"/>
  <c r="N17" i="1"/>
  <c r="AM16" i="1"/>
  <c r="AL16" i="1"/>
  <c r="N16" i="1"/>
  <c r="AM15" i="1"/>
  <c r="AL15" i="1"/>
  <c r="N15" i="1"/>
  <c r="AM14" i="1"/>
  <c r="AL14" i="1"/>
  <c r="N14" i="1"/>
  <c r="AM13" i="1"/>
  <c r="AL13" i="1"/>
  <c r="N13" i="1"/>
  <c r="AM12" i="1"/>
  <c r="AL12" i="1"/>
  <c r="N12" i="1"/>
  <c r="AM11" i="1"/>
  <c r="AL11" i="1"/>
  <c r="N11" i="1"/>
  <c r="AM10" i="1"/>
  <c r="AL10" i="1"/>
  <c r="N10" i="1"/>
  <c r="AM9" i="1"/>
  <c r="AL9" i="1"/>
  <c r="N9" i="1"/>
  <c r="AM8" i="1"/>
  <c r="AL8" i="1"/>
  <c r="N8" i="1"/>
  <c r="AM7" i="1"/>
  <c r="AL7" i="1"/>
  <c r="N7" i="1"/>
  <c r="AM6" i="1"/>
  <c r="AL6" i="1"/>
  <c r="N6" i="1"/>
  <c r="AM5" i="1"/>
  <c r="AL5" i="1"/>
  <c r="N5" i="1"/>
  <c r="AM4" i="1"/>
  <c r="AL4" i="1"/>
  <c r="N4" i="1"/>
  <c r="AM3" i="1"/>
  <c r="AL3" i="1"/>
  <c r="N3" i="1"/>
</calcChain>
</file>

<file path=xl/sharedStrings.xml><?xml version="1.0" encoding="utf-8"?>
<sst xmlns="http://schemas.openxmlformats.org/spreadsheetml/2006/main" count="317" uniqueCount="71">
  <si>
    <t>A</t>
  </si>
  <si>
    <t>M0</t>
  </si>
  <si>
    <t>M1</t>
  </si>
  <si>
    <t>M2</t>
  </si>
  <si>
    <t>M3</t>
  </si>
  <si>
    <t>M4</t>
  </si>
  <si>
    <t>M5</t>
  </si>
  <si>
    <t>O</t>
  </si>
  <si>
    <t>C</t>
  </si>
  <si>
    <t>SOIL BACTERIA accont</t>
  </si>
  <si>
    <t>P leaf</t>
  </si>
  <si>
    <t>K leaf</t>
  </si>
  <si>
    <t>P uptake</t>
  </si>
  <si>
    <t>K uptake</t>
  </si>
  <si>
    <t>VRAM</t>
  </si>
  <si>
    <t>VM</t>
  </si>
  <si>
    <t>Control</t>
  </si>
  <si>
    <t>M</t>
  </si>
  <si>
    <t>VAM</t>
  </si>
  <si>
    <t>VRM</t>
  </si>
  <si>
    <t>No-inoculum</t>
  </si>
  <si>
    <t>Azotobacter</t>
  </si>
  <si>
    <t>X6</t>
  </si>
  <si>
    <t>X7</t>
  </si>
  <si>
    <t>Y</t>
  </si>
  <si>
    <t>R</t>
  </si>
  <si>
    <t>X1</t>
  </si>
  <si>
    <t>X2</t>
  </si>
  <si>
    <t>X3</t>
  </si>
  <si>
    <t>X4</t>
  </si>
  <si>
    <t>X5</t>
  </si>
  <si>
    <t>X8</t>
  </si>
  <si>
    <t>X9</t>
  </si>
  <si>
    <t>X10</t>
  </si>
  <si>
    <t>X11</t>
  </si>
  <si>
    <t>X12</t>
  </si>
  <si>
    <t>X13</t>
  </si>
  <si>
    <t>X14</t>
  </si>
  <si>
    <t>Year</t>
  </si>
  <si>
    <t>Rep</t>
  </si>
  <si>
    <t>Bacteria</t>
  </si>
  <si>
    <t>Organic amendment</t>
  </si>
  <si>
    <t xml:space="preserve">Microbial  biomass–C </t>
  </si>
  <si>
    <t>chlorophyll a</t>
  </si>
  <si>
    <t>chlorophyll b</t>
  </si>
  <si>
    <t>chlorophyll a+b</t>
  </si>
  <si>
    <t>plant height</t>
  </si>
  <si>
    <t>panicle length</t>
  </si>
  <si>
    <t>year</t>
  </si>
  <si>
    <t>No.tiller hill</t>
  </si>
  <si>
    <t>grain yield</t>
  </si>
  <si>
    <t>Biological yield</t>
  </si>
  <si>
    <t>1,2, 3</t>
  </si>
  <si>
    <t>First Year</t>
  </si>
  <si>
    <t>second Year</t>
  </si>
  <si>
    <t>non-inoculation</t>
  </si>
  <si>
    <t xml:space="preserve">Azotobacter </t>
  </si>
  <si>
    <t>Azospirillum</t>
  </si>
  <si>
    <t>B</t>
  </si>
  <si>
    <t>May</t>
  </si>
  <si>
    <t>June</t>
  </si>
  <si>
    <t>July</t>
  </si>
  <si>
    <t>August</t>
  </si>
  <si>
    <t>September</t>
  </si>
  <si>
    <t>AZOSPRILLIUM</t>
  </si>
  <si>
    <t>AZOTOBACTER</t>
  </si>
  <si>
    <t>CONTROL</t>
  </si>
  <si>
    <t>T1</t>
  </si>
  <si>
    <t>T2</t>
  </si>
  <si>
    <t>T3</t>
  </si>
  <si>
    <t>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</si>
</sst>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name val="Arial"/>
      <family val="2"/>
      <scheme val="minor"/>
    </font>
    <font>
      <sz val="8"/>
      <name val="Times New Roman"/>
      <family val="1"/>
      <scheme val="major"/>
    </font>
    <font>
      <b/>
      <sz val="8"/>
      <name val="Times New Roman"/>
      <family val="1"/>
      <scheme val="major"/>
    </font>
    <font>
      <sz val="8"/>
      <color theme="1"/>
      <name val="Times New Roman"/>
      <family val="1"/>
      <scheme val="major"/>
    </font>
    <font>
      <b/>
      <sz val="10"/>
      <name val="Times New Roman"/>
      <family val="1"/>
      <scheme val="major"/>
    </font>
    <font>
      <sz val="10"/>
      <name val="Times New Roman"/>
      <family val="1"/>
      <scheme val="major"/>
    </font>
    <font>
      <sz val="11"/>
      <name val="Times New Roman"/>
      <family val="1"/>
      <scheme val="major"/>
    </font>
    <font>
      <b/>
      <sz val="11"/>
      <name val="Times New Roman"/>
      <family val="1"/>
      <scheme val="maj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rgb="FFFF0000"/>
      <name val="Times New Roman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0" fillId="0" borderId="0" xfId="0" applyFill="1"/>
    <xf numFmtId="0" fontId="1" fillId="0" borderId="0" xfId="0" applyFont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1" fontId="0" fillId="0" borderId="0" xfId="0" applyNumberFormat="1"/>
    <xf numFmtId="0" fontId="10" fillId="0" borderId="0" xfId="0" applyFont="1" applyAlignment="1">
      <alignment horizontal="center" vertical="center"/>
    </xf>
    <xf numFmtId="165" fontId="2" fillId="0" borderId="0" xfId="0" applyNumberFormat="1" applyFont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urease!$I$37</c:f>
              <c:strCache>
                <c:ptCount val="1"/>
                <c:pt idx="0">
                  <c:v>Control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urease!$J$36:$M$36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urease!$J$37:$M$37</c:f>
              <c:numCache>
                <c:formatCode>General</c:formatCode>
                <c:ptCount val="4"/>
                <c:pt idx="0">
                  <c:v>140</c:v>
                </c:pt>
                <c:pt idx="1">
                  <c:v>190</c:v>
                </c:pt>
                <c:pt idx="2">
                  <c:v>244</c:v>
                </c:pt>
                <c:pt idx="3">
                  <c:v>230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urease!$I$38</c:f>
              <c:strCache>
                <c:ptCount val="1"/>
                <c:pt idx="0">
                  <c:v>M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urease!$J$36:$M$36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urease!$J$38:$M$38</c:f>
              <c:numCache>
                <c:formatCode>General</c:formatCode>
                <c:ptCount val="4"/>
                <c:pt idx="0">
                  <c:v>141</c:v>
                </c:pt>
                <c:pt idx="1">
                  <c:v>245</c:v>
                </c:pt>
                <c:pt idx="2">
                  <c:v>267.3</c:v>
                </c:pt>
                <c:pt idx="3">
                  <c:v>254.5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urease!$I$39</c:f>
              <c:strCache>
                <c:ptCount val="1"/>
                <c:pt idx="0">
                  <c:v>VM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urease!$J$36:$M$36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urease!$J$39:$M$39</c:f>
              <c:numCache>
                <c:formatCode>General</c:formatCode>
                <c:ptCount val="4"/>
                <c:pt idx="0">
                  <c:v>182</c:v>
                </c:pt>
                <c:pt idx="1">
                  <c:v>261.2</c:v>
                </c:pt>
                <c:pt idx="2">
                  <c:v>273.39999999999998</c:v>
                </c:pt>
                <c:pt idx="3">
                  <c:v>261.60000000000002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urease!$I$40</c:f>
              <c:strCache>
                <c:ptCount val="1"/>
                <c:pt idx="0">
                  <c:v>VRM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urease!$J$36:$M$36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urease!$J$40:$M$40</c:f>
              <c:numCache>
                <c:formatCode>General</c:formatCode>
                <c:ptCount val="4"/>
                <c:pt idx="0">
                  <c:v>146</c:v>
                </c:pt>
                <c:pt idx="1">
                  <c:v>240</c:v>
                </c:pt>
                <c:pt idx="2">
                  <c:v>272.10000000000002</c:v>
                </c:pt>
                <c:pt idx="3">
                  <c:v>250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urease!$I$41</c:f>
              <c:strCache>
                <c:ptCount val="1"/>
                <c:pt idx="0">
                  <c:v>VAM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cat>
            <c:strRef>
              <c:f>urease!$J$36:$M$36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urease!$J$41:$M$41</c:f>
              <c:numCache>
                <c:formatCode>General</c:formatCode>
                <c:ptCount val="4"/>
                <c:pt idx="0">
                  <c:v>185</c:v>
                </c:pt>
                <c:pt idx="1">
                  <c:v>280</c:v>
                </c:pt>
                <c:pt idx="2">
                  <c:v>293</c:v>
                </c:pt>
                <c:pt idx="3">
                  <c:v>267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urease!$I$42</c:f>
              <c:strCache>
                <c:ptCount val="1"/>
                <c:pt idx="0">
                  <c:v>VRAM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urease!$J$36:$M$36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urease!$J$42:$M$42</c:f>
              <c:numCache>
                <c:formatCode>General</c:formatCode>
                <c:ptCount val="4"/>
                <c:pt idx="0">
                  <c:v>158</c:v>
                </c:pt>
                <c:pt idx="1">
                  <c:v>260</c:v>
                </c:pt>
                <c:pt idx="2">
                  <c:v>263.3</c:v>
                </c:pt>
                <c:pt idx="3">
                  <c:v>240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1072"/>
        <c:axId val="83981824"/>
      </c:lineChart>
      <c:catAx>
        <c:axId val="83971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Azospirillum year1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83981824"/>
        <c:crosses val="autoZero"/>
        <c:auto val="1"/>
        <c:lblAlgn val="ctr"/>
        <c:lblOffset val="100"/>
        <c:noMultiLvlLbl val="0"/>
      </c:catAx>
      <c:valAx>
        <c:axId val="83981824"/>
        <c:scaling>
          <c:orientation val="minMax"/>
          <c:min val="1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urease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8397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83092738407699E-2"/>
          <c:y val="9.2014435695538063E-2"/>
          <c:w val="0.87261351706036749"/>
          <c:h val="0.85705963837853605"/>
        </c:manualLayout>
      </c:layout>
      <c:lineChart>
        <c:grouping val="standard"/>
        <c:varyColors val="0"/>
        <c:ser>
          <c:idx val="0"/>
          <c:order val="0"/>
          <c:tx>
            <c:strRef>
              <c:f>'[1]soil Eh'!$M$67</c:f>
              <c:strCache>
                <c:ptCount val="1"/>
                <c:pt idx="0">
                  <c:v>No-inoculum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  <a:prstDash val="sysDot"/>
                <a:round/>
              </a:ln>
              <a:effectLst/>
            </c:spPr>
          </c:marker>
          <c:cat>
            <c:strRef>
              <c:f>'[1]soil Eh'!$N$66:$R$66</c:f>
              <c:strCache>
                <c:ptCount val="5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</c:strCache>
            </c:strRef>
          </c:cat>
          <c:val>
            <c:numRef>
              <c:f>'[1]soil Eh'!$N$67:$R$67</c:f>
              <c:numCache>
                <c:formatCode>General</c:formatCode>
                <c:ptCount val="5"/>
                <c:pt idx="0">
                  <c:v>126.94</c:v>
                </c:pt>
                <c:pt idx="1">
                  <c:v>-108.48</c:v>
                </c:pt>
                <c:pt idx="2">
                  <c:v>-176.4</c:v>
                </c:pt>
                <c:pt idx="3">
                  <c:v>-177.72</c:v>
                </c:pt>
                <c:pt idx="4">
                  <c:v>-90.12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'[1]soil Eh'!$M$68</c:f>
              <c:strCache>
                <c:ptCount val="1"/>
                <c:pt idx="0">
                  <c:v>Azotobacter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  <a:prstDash val="dash"/>
                <a:round/>
              </a:ln>
              <a:effectLst/>
            </c:spPr>
          </c:marker>
          <c:cat>
            <c:strRef>
              <c:f>'[1]soil Eh'!$N$66:$R$66</c:f>
              <c:strCache>
                <c:ptCount val="5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</c:strCache>
            </c:strRef>
          </c:cat>
          <c:val>
            <c:numRef>
              <c:f>'[1]soil Eh'!$N$68:$R$68</c:f>
              <c:numCache>
                <c:formatCode>General</c:formatCode>
                <c:ptCount val="5"/>
                <c:pt idx="0">
                  <c:v>136.5</c:v>
                </c:pt>
                <c:pt idx="1">
                  <c:v>-150.66666666666666</c:v>
                </c:pt>
                <c:pt idx="2">
                  <c:v>-245</c:v>
                </c:pt>
                <c:pt idx="3">
                  <c:v>-246.83333333333334</c:v>
                </c:pt>
                <c:pt idx="4">
                  <c:v>-125.16666666666667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'soil Eh'!#REF!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2857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'[1]soil Eh'!$N$66:$R$66</c:f>
              <c:strCache>
                <c:ptCount val="5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</c:strCache>
            </c:strRef>
          </c:cat>
          <c:val>
            <c:numRef>
              <c:f>'[1]soil Eh'!$N$69:$R$69</c:f>
              <c:numCache>
                <c:formatCode>General</c:formatCode>
                <c:ptCount val="5"/>
                <c:pt idx="0">
                  <c:v>131.72</c:v>
                </c:pt>
                <c:pt idx="1">
                  <c:v>-129.57333333333332</c:v>
                </c:pt>
                <c:pt idx="2">
                  <c:v>-210.7</c:v>
                </c:pt>
                <c:pt idx="3">
                  <c:v>-212.27666666666667</c:v>
                </c:pt>
                <c:pt idx="4">
                  <c:v>-107.64333333333335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52224"/>
        <c:axId val="100454400"/>
      </c:lineChart>
      <c:catAx>
        <c:axId val="10045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100454400"/>
        <c:crosses val="autoZero"/>
        <c:auto val="1"/>
        <c:lblAlgn val="ctr"/>
        <c:lblOffset val="100"/>
        <c:noMultiLvlLbl val="0"/>
      </c:catAx>
      <c:valAx>
        <c:axId val="1004544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Soil Eh (mV)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10045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78937007874016"/>
          <c:y val="0.12905147273257511"/>
          <c:w val="0.82265507436570429"/>
          <c:h val="0.79224482356372117"/>
        </c:manualLayout>
      </c:layout>
      <c:lineChart>
        <c:grouping val="standard"/>
        <c:varyColors val="0"/>
        <c:ser>
          <c:idx val="0"/>
          <c:order val="0"/>
          <c:tx>
            <c:strRef>
              <c:f>'[1]soil Eh'!$N$95</c:f>
              <c:strCache>
                <c:ptCount val="1"/>
                <c:pt idx="0">
                  <c:v>No-inoculum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'[1]soil Eh'!$Z$95:$AD$95</c:f>
                <c:numCache>
                  <c:formatCode>General</c:formatCode>
                  <c:ptCount val="5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'[1]soil Eh'!$O$94:$S$94</c:f>
              <c:strCache>
                <c:ptCount val="5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</c:strCache>
            </c:strRef>
          </c:cat>
          <c:val>
            <c:numRef>
              <c:f>'[1]soil Eh'!$O$95:$S$95</c:f>
              <c:numCache>
                <c:formatCode>General</c:formatCode>
                <c:ptCount val="5"/>
                <c:pt idx="0">
                  <c:v>126.94</c:v>
                </c:pt>
                <c:pt idx="1">
                  <c:v>-108.48</c:v>
                </c:pt>
                <c:pt idx="2">
                  <c:v>-176.4</c:v>
                </c:pt>
                <c:pt idx="3">
                  <c:v>-177.72</c:v>
                </c:pt>
                <c:pt idx="4">
                  <c:v>-90.12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'[1]soil Eh'!$N$96</c:f>
              <c:strCache>
                <c:ptCount val="1"/>
                <c:pt idx="0">
                  <c:v>Azotobacter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'[1]soil Eh'!$Z$97:$AD$97</c:f>
                <c:numCache>
                  <c:formatCode>General</c:formatCode>
                  <c:ptCount val="5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'[1]soil Eh'!$O$94:$S$94</c:f>
              <c:strCache>
                <c:ptCount val="5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</c:strCache>
            </c:strRef>
          </c:cat>
          <c:val>
            <c:numRef>
              <c:f>'[1]soil Eh'!$O$96:$S$96</c:f>
              <c:numCache>
                <c:formatCode>General</c:formatCode>
                <c:ptCount val="5"/>
                <c:pt idx="0">
                  <c:v>136.5</c:v>
                </c:pt>
                <c:pt idx="1">
                  <c:v>-150.66666666666666</c:v>
                </c:pt>
                <c:pt idx="2">
                  <c:v>-245</c:v>
                </c:pt>
                <c:pt idx="3">
                  <c:v>-246.83333333333334</c:v>
                </c:pt>
                <c:pt idx="4">
                  <c:v>-125.16666666666667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'[1]soil Eh'!$N$97</c:f>
              <c:strCache>
                <c:ptCount val="1"/>
                <c:pt idx="0">
                  <c:v>Azospirillum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28575">
                <a:solidFill>
                  <a:schemeClr val="accent3"/>
                </a:solidFill>
                <a:prstDash val="sysDash"/>
                <a:round/>
              </a:ln>
              <a:effectLst/>
            </c:spPr>
          </c:marker>
          <c:errBars>
            <c:errDir val="y"/>
            <c:errBarType val="minus"/>
            <c:errValType val="cust"/>
            <c:noEndCap val="0"/>
            <c:plus>
              <c:numRef>
                <c:f>'[1]soil Eh'!$Z$96:$AD$96</c:f>
                <c:numCache>
                  <c:formatCode>General</c:formatCode>
                  <c:ptCount val="5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'[1]soil Eh'!$O$94:$S$94</c:f>
              <c:strCache>
                <c:ptCount val="5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</c:strCache>
            </c:strRef>
          </c:cat>
          <c:val>
            <c:numRef>
              <c:f>'[1]soil Eh'!$O$97:$S$97</c:f>
              <c:numCache>
                <c:formatCode>General</c:formatCode>
                <c:ptCount val="5"/>
                <c:pt idx="0">
                  <c:v>131.72</c:v>
                </c:pt>
                <c:pt idx="1">
                  <c:v>-129.57333333333332</c:v>
                </c:pt>
                <c:pt idx="2">
                  <c:v>-220.7</c:v>
                </c:pt>
                <c:pt idx="3">
                  <c:v>-212.27666666666667</c:v>
                </c:pt>
                <c:pt idx="4">
                  <c:v>-107.64333333333335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49728"/>
        <c:axId val="114651520"/>
      </c:lineChart>
      <c:catAx>
        <c:axId val="11464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114651520"/>
        <c:crosses val="autoZero"/>
        <c:auto val="1"/>
        <c:lblAlgn val="ctr"/>
        <c:lblOffset val="100"/>
        <c:noMultiLvlLbl val="0"/>
      </c:catAx>
      <c:valAx>
        <c:axId val="114651520"/>
        <c:scaling>
          <c:orientation val="minMax"/>
        </c:scaling>
        <c:delete val="0"/>
        <c:axPos val="l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a-I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11464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lt1"/>
    </a:solidFill>
    <a:ln w="2857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urease!$Q$37</c:f>
              <c:strCache>
                <c:ptCount val="1"/>
                <c:pt idx="0">
                  <c:v>Control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urease!$R$36:$U$36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urease!$R$37:$U$37</c:f>
              <c:numCache>
                <c:formatCode>General</c:formatCode>
                <c:ptCount val="4"/>
                <c:pt idx="0">
                  <c:v>142.5</c:v>
                </c:pt>
                <c:pt idx="1">
                  <c:v>160</c:v>
                </c:pt>
                <c:pt idx="2">
                  <c:v>190</c:v>
                </c:pt>
                <c:pt idx="3">
                  <c:v>164.5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urease!$Q$38</c:f>
              <c:strCache>
                <c:ptCount val="1"/>
                <c:pt idx="0">
                  <c:v>M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urease!$R$36:$U$36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urease!$R$38:$U$38</c:f>
              <c:numCache>
                <c:formatCode>General</c:formatCode>
                <c:ptCount val="4"/>
                <c:pt idx="0">
                  <c:v>141.19999999999999</c:v>
                </c:pt>
                <c:pt idx="1">
                  <c:v>180</c:v>
                </c:pt>
                <c:pt idx="2">
                  <c:v>232.7</c:v>
                </c:pt>
                <c:pt idx="3">
                  <c:v>206.8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urease!$Q$39</c:f>
              <c:strCache>
                <c:ptCount val="1"/>
                <c:pt idx="0">
                  <c:v>VM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urease!$R$36:$U$36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urease!$R$39:$U$39</c:f>
              <c:numCache>
                <c:formatCode>General</c:formatCode>
                <c:ptCount val="4"/>
                <c:pt idx="0">
                  <c:v>142.30000000000001</c:v>
                </c:pt>
                <c:pt idx="1">
                  <c:v>210</c:v>
                </c:pt>
                <c:pt idx="2">
                  <c:v>222.8</c:v>
                </c:pt>
                <c:pt idx="3">
                  <c:v>197.10000000000002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urease!$Q$40</c:f>
              <c:strCache>
                <c:ptCount val="1"/>
                <c:pt idx="0">
                  <c:v>VRM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urease!$R$36:$U$36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urease!$R$40:$U$40</c:f>
              <c:numCache>
                <c:formatCode>General</c:formatCode>
                <c:ptCount val="4"/>
                <c:pt idx="0">
                  <c:v>143.5</c:v>
                </c:pt>
                <c:pt idx="1">
                  <c:v>240</c:v>
                </c:pt>
                <c:pt idx="2">
                  <c:v>241</c:v>
                </c:pt>
                <c:pt idx="3">
                  <c:v>201.6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urease!$Q$41</c:f>
              <c:strCache>
                <c:ptCount val="1"/>
                <c:pt idx="0">
                  <c:v>VAM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cat>
            <c:strRef>
              <c:f>urease!$R$36:$U$36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urease!$R$41:$U$41</c:f>
              <c:numCache>
                <c:formatCode>General</c:formatCode>
                <c:ptCount val="4"/>
                <c:pt idx="0">
                  <c:v>161.29999999999998</c:v>
                </c:pt>
                <c:pt idx="1">
                  <c:v>282</c:v>
                </c:pt>
                <c:pt idx="2">
                  <c:v>287</c:v>
                </c:pt>
                <c:pt idx="3">
                  <c:v>212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urease!$Q$42</c:f>
              <c:strCache>
                <c:ptCount val="1"/>
                <c:pt idx="0">
                  <c:v>VRAM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urease!$R$36:$U$36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urease!$R$42:$U$42</c:f>
              <c:numCache>
                <c:formatCode>General</c:formatCode>
                <c:ptCount val="4"/>
                <c:pt idx="0">
                  <c:v>142.5</c:v>
                </c:pt>
                <c:pt idx="1">
                  <c:v>210</c:v>
                </c:pt>
                <c:pt idx="2">
                  <c:v>240</c:v>
                </c:pt>
                <c:pt idx="3">
                  <c:v>218.4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78048"/>
        <c:axId val="84180352"/>
      </c:lineChart>
      <c:catAx>
        <c:axId val="84178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cap="all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AZOTOBACTER year 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fa-IR"/>
          </a:p>
        </c:txPr>
        <c:crossAx val="84180352"/>
        <c:crosses val="autoZero"/>
        <c:auto val="1"/>
        <c:lblAlgn val="ctr"/>
        <c:lblOffset val="100"/>
        <c:noMultiLvlLbl val="0"/>
      </c:catAx>
      <c:valAx>
        <c:axId val="84180352"/>
        <c:scaling>
          <c:orientation val="minMax"/>
          <c:min val="130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cap="all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fa-I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fa-IR"/>
          </a:p>
        </c:txPr>
        <c:crossAx val="8417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urease!$I$48</c:f>
              <c:strCache>
                <c:ptCount val="1"/>
                <c:pt idx="0">
                  <c:v>Control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urease!$R$73:$U$73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urease!$J$47:$M$47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urease!$J$48:$M$48</c:f>
              <c:numCache>
                <c:formatCode>General</c:formatCode>
                <c:ptCount val="4"/>
                <c:pt idx="0">
                  <c:v>150</c:v>
                </c:pt>
                <c:pt idx="1">
                  <c:v>203</c:v>
                </c:pt>
                <c:pt idx="2">
                  <c:v>227.8</c:v>
                </c:pt>
                <c:pt idx="3">
                  <c:v>198.70000000000002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urease!$I$49</c:f>
              <c:strCache>
                <c:ptCount val="1"/>
                <c:pt idx="0">
                  <c:v>M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urease!$J$47:$M$47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urease!$J$49:$M$49</c:f>
              <c:numCache>
                <c:formatCode>General</c:formatCode>
                <c:ptCount val="4"/>
                <c:pt idx="0">
                  <c:v>141.5</c:v>
                </c:pt>
                <c:pt idx="1">
                  <c:v>225</c:v>
                </c:pt>
                <c:pt idx="2">
                  <c:v>254.3</c:v>
                </c:pt>
                <c:pt idx="3">
                  <c:v>247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urease!$I$50</c:f>
              <c:strCache>
                <c:ptCount val="1"/>
                <c:pt idx="0">
                  <c:v>VM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urease!$R$71:$U$71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urease!$J$47:$M$47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urease!$J$50:$M$50</c:f>
              <c:numCache>
                <c:formatCode>General</c:formatCode>
                <c:ptCount val="4"/>
                <c:pt idx="0">
                  <c:v>146.5</c:v>
                </c:pt>
                <c:pt idx="1">
                  <c:v>237.39999999999998</c:v>
                </c:pt>
                <c:pt idx="2">
                  <c:v>256.3</c:v>
                </c:pt>
                <c:pt idx="3">
                  <c:v>250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urease!$I$51</c:f>
              <c:strCache>
                <c:ptCount val="1"/>
                <c:pt idx="0">
                  <c:v>VRM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urease!$R$70:$U$70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urease!$J$47:$M$47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urease!$J$51:$M$51</c:f>
              <c:numCache>
                <c:formatCode>General</c:formatCode>
                <c:ptCount val="4"/>
                <c:pt idx="0">
                  <c:v>154</c:v>
                </c:pt>
                <c:pt idx="1">
                  <c:v>265</c:v>
                </c:pt>
                <c:pt idx="2">
                  <c:v>260</c:v>
                </c:pt>
                <c:pt idx="3">
                  <c:v>240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urease!$I$52</c:f>
              <c:strCache>
                <c:ptCount val="1"/>
                <c:pt idx="0">
                  <c:v>VAM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urease!$R$69:$U$69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urease!$J$47:$M$47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urease!$J$52:$M$52</c:f>
              <c:numCache>
                <c:formatCode>General</c:formatCode>
                <c:ptCount val="4"/>
                <c:pt idx="0">
                  <c:v>181</c:v>
                </c:pt>
                <c:pt idx="1">
                  <c:v>286.5</c:v>
                </c:pt>
                <c:pt idx="2">
                  <c:v>295</c:v>
                </c:pt>
                <c:pt idx="3">
                  <c:v>270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urease!$I$53</c:f>
              <c:strCache>
                <c:ptCount val="1"/>
                <c:pt idx="0">
                  <c:v>VRAM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urease!$J$47:$M$47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urease!$J$53:$M$53</c:f>
              <c:numCache>
                <c:formatCode>General</c:formatCode>
                <c:ptCount val="4"/>
                <c:pt idx="0">
                  <c:v>150</c:v>
                </c:pt>
                <c:pt idx="1">
                  <c:v>215</c:v>
                </c:pt>
                <c:pt idx="2">
                  <c:v>261</c:v>
                </c:pt>
                <c:pt idx="3">
                  <c:v>246.1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58784"/>
        <c:axId val="85560704"/>
      </c:lineChart>
      <c:catAx>
        <c:axId val="85558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AZOSPRILLUM year2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85560704"/>
        <c:crosses val="autoZero"/>
        <c:auto val="1"/>
        <c:lblAlgn val="ctr"/>
        <c:lblOffset val="100"/>
        <c:noMultiLvlLbl val="0"/>
      </c:catAx>
      <c:valAx>
        <c:axId val="85560704"/>
        <c:scaling>
          <c:orientation val="minMax"/>
          <c:min val="140"/>
        </c:scaling>
        <c:delete val="0"/>
        <c:axPos val="l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a-I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8555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urease!$Q$48</c:f>
              <c:strCache>
                <c:ptCount val="1"/>
                <c:pt idx="0">
                  <c:v>Control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urease!$R$47:$U$47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urease!$R$48:$U$48</c:f>
              <c:numCache>
                <c:formatCode>General</c:formatCode>
                <c:ptCount val="4"/>
                <c:pt idx="0">
                  <c:v>141.5</c:v>
                </c:pt>
                <c:pt idx="1">
                  <c:v>165</c:v>
                </c:pt>
                <c:pt idx="2">
                  <c:v>221.4</c:v>
                </c:pt>
                <c:pt idx="3">
                  <c:v>184.1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urease!$Q$49</c:f>
              <c:strCache>
                <c:ptCount val="1"/>
                <c:pt idx="0">
                  <c:v>M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urease!$R$47:$U$47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urease!$R$49:$U$49</c:f>
              <c:numCache>
                <c:formatCode>General</c:formatCode>
                <c:ptCount val="4"/>
                <c:pt idx="0">
                  <c:v>143</c:v>
                </c:pt>
                <c:pt idx="1">
                  <c:v>212</c:v>
                </c:pt>
                <c:pt idx="2">
                  <c:v>230</c:v>
                </c:pt>
                <c:pt idx="3">
                  <c:v>196.2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urease!$Q$50</c:f>
              <c:strCache>
                <c:ptCount val="1"/>
                <c:pt idx="0">
                  <c:v>VM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urease!$R$47:$U$47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urease!$R$50:$U$50</c:f>
              <c:numCache>
                <c:formatCode>General</c:formatCode>
                <c:ptCount val="4"/>
                <c:pt idx="0">
                  <c:v>142</c:v>
                </c:pt>
                <c:pt idx="1">
                  <c:v>232</c:v>
                </c:pt>
                <c:pt idx="2">
                  <c:v>247</c:v>
                </c:pt>
                <c:pt idx="3">
                  <c:v>239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urease!$Q$51</c:f>
              <c:strCache>
                <c:ptCount val="1"/>
                <c:pt idx="0">
                  <c:v>VRM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urease!$R$47:$U$47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urease!$R$51:$U$51</c:f>
              <c:numCache>
                <c:formatCode>General</c:formatCode>
                <c:ptCount val="4"/>
                <c:pt idx="0">
                  <c:v>144</c:v>
                </c:pt>
                <c:pt idx="1">
                  <c:v>217</c:v>
                </c:pt>
                <c:pt idx="2">
                  <c:v>234</c:v>
                </c:pt>
                <c:pt idx="3">
                  <c:v>220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urease!$Q$52</c:f>
              <c:strCache>
                <c:ptCount val="1"/>
                <c:pt idx="0">
                  <c:v>VAM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cat>
            <c:strRef>
              <c:f>urease!$R$47:$U$47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urease!$R$52:$U$52</c:f>
              <c:numCache>
                <c:formatCode>General</c:formatCode>
                <c:ptCount val="4"/>
                <c:pt idx="0">
                  <c:v>161.5</c:v>
                </c:pt>
                <c:pt idx="1">
                  <c:v>243</c:v>
                </c:pt>
                <c:pt idx="2">
                  <c:v>280</c:v>
                </c:pt>
                <c:pt idx="3">
                  <c:v>238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urease!$Q$53</c:f>
              <c:strCache>
                <c:ptCount val="1"/>
                <c:pt idx="0">
                  <c:v>VRAM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urease!$R$47:$U$47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urease!$R$53:$U$53</c:f>
              <c:numCache>
                <c:formatCode>General</c:formatCode>
                <c:ptCount val="4"/>
                <c:pt idx="0">
                  <c:v>153</c:v>
                </c:pt>
                <c:pt idx="1">
                  <c:v>237</c:v>
                </c:pt>
                <c:pt idx="2">
                  <c:v>249</c:v>
                </c:pt>
                <c:pt idx="3">
                  <c:v>241.2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11360"/>
        <c:axId val="106526208"/>
      </c:lineChart>
      <c:catAx>
        <c:axId val="106511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AZOTOBACTER year2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106526208"/>
        <c:crosses val="autoZero"/>
        <c:auto val="1"/>
        <c:lblAlgn val="ctr"/>
        <c:lblOffset val="100"/>
        <c:noMultiLvlLbl val="0"/>
      </c:catAx>
      <c:valAx>
        <c:axId val="106526208"/>
        <c:scaling>
          <c:orientation val="minMax"/>
          <c:min val="130"/>
        </c:scaling>
        <c:delete val="0"/>
        <c:axPos val="l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a-I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106511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urease!$Y$48</c:f>
              <c:strCache>
                <c:ptCount val="1"/>
                <c:pt idx="0">
                  <c:v>Control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urease!$Z$47:$AC$47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urease!$Z$48:$AC$48</c:f>
              <c:numCache>
                <c:formatCode>General</c:formatCode>
                <c:ptCount val="4"/>
                <c:pt idx="0">
                  <c:v>135</c:v>
                </c:pt>
                <c:pt idx="1">
                  <c:v>153.19999999999999</c:v>
                </c:pt>
                <c:pt idx="2">
                  <c:v>198.5</c:v>
                </c:pt>
                <c:pt idx="3">
                  <c:v>188.5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urease!$Y$49</c:f>
              <c:strCache>
                <c:ptCount val="1"/>
                <c:pt idx="0">
                  <c:v>M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urease!$Z$47:$AC$47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urease!$Z$49:$AC$49</c:f>
              <c:numCache>
                <c:formatCode>General</c:formatCode>
                <c:ptCount val="4"/>
                <c:pt idx="0">
                  <c:v>137</c:v>
                </c:pt>
                <c:pt idx="1">
                  <c:v>159</c:v>
                </c:pt>
                <c:pt idx="2">
                  <c:v>197</c:v>
                </c:pt>
                <c:pt idx="3">
                  <c:v>186.20000000000002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urease!$Y$50</c:f>
              <c:strCache>
                <c:ptCount val="1"/>
                <c:pt idx="0">
                  <c:v>VM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urease!$Z$47:$AC$47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urease!$Z$50:$AC$50</c:f>
              <c:numCache>
                <c:formatCode>General</c:formatCode>
                <c:ptCount val="4"/>
                <c:pt idx="0">
                  <c:v>141</c:v>
                </c:pt>
                <c:pt idx="1">
                  <c:v>190</c:v>
                </c:pt>
                <c:pt idx="2">
                  <c:v>205</c:v>
                </c:pt>
                <c:pt idx="3">
                  <c:v>197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urease!$Y$51</c:f>
              <c:strCache>
                <c:ptCount val="1"/>
                <c:pt idx="0">
                  <c:v>VRM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urease!$Z$47:$AC$47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urease!$Z$51:$AC$51</c:f>
              <c:numCache>
                <c:formatCode>General</c:formatCode>
                <c:ptCount val="4"/>
                <c:pt idx="0">
                  <c:v>148</c:v>
                </c:pt>
                <c:pt idx="1">
                  <c:v>164</c:v>
                </c:pt>
                <c:pt idx="2">
                  <c:v>194.2</c:v>
                </c:pt>
                <c:pt idx="3">
                  <c:v>174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urease!$Y$52</c:f>
              <c:strCache>
                <c:ptCount val="1"/>
                <c:pt idx="0">
                  <c:v>VAM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cat>
            <c:strRef>
              <c:f>urease!$Z$47:$AC$47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urease!$Z$52:$AC$52</c:f>
              <c:numCache>
                <c:formatCode>General</c:formatCode>
                <c:ptCount val="4"/>
                <c:pt idx="0">
                  <c:v>138</c:v>
                </c:pt>
                <c:pt idx="1">
                  <c:v>170</c:v>
                </c:pt>
                <c:pt idx="2">
                  <c:v>236</c:v>
                </c:pt>
                <c:pt idx="3">
                  <c:v>237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urease!$Y$53</c:f>
              <c:strCache>
                <c:ptCount val="1"/>
                <c:pt idx="0">
                  <c:v>VRAM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urease!$Z$47:$AC$47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urease!$Z$53:$AC$53</c:f>
              <c:numCache>
                <c:formatCode>General</c:formatCode>
                <c:ptCount val="4"/>
                <c:pt idx="0">
                  <c:v>142</c:v>
                </c:pt>
                <c:pt idx="1">
                  <c:v>207.3</c:v>
                </c:pt>
                <c:pt idx="2">
                  <c:v>230</c:v>
                </c:pt>
                <c:pt idx="3">
                  <c:v>230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80608"/>
        <c:axId val="106591360"/>
      </c:lineChart>
      <c:catAx>
        <c:axId val="10658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CONTRO L year1</a:t>
                </a:r>
              </a:p>
            </c:rich>
          </c:tx>
          <c:layout>
            <c:manualLayout>
              <c:xMode val="edge"/>
              <c:yMode val="edge"/>
              <c:x val="0.49348490813648294"/>
              <c:y val="0.8843285214348206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106591360"/>
        <c:crosses val="autoZero"/>
        <c:auto val="1"/>
        <c:lblAlgn val="ctr"/>
        <c:lblOffset val="100"/>
        <c:noMultiLvlLbl val="0"/>
      </c:catAx>
      <c:valAx>
        <c:axId val="106591360"/>
        <c:scaling>
          <c:orientation val="minMax"/>
          <c:min val="130"/>
        </c:scaling>
        <c:delete val="0"/>
        <c:axPos val="l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a-I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10658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70083368042471"/>
          <c:y val="0.13443095532790844"/>
          <c:w val="0.76321985166791906"/>
          <c:h val="0.72930953801188714"/>
        </c:manualLayout>
      </c:layout>
      <c:lineChart>
        <c:grouping val="standard"/>
        <c:varyColors val="0"/>
        <c:ser>
          <c:idx val="0"/>
          <c:order val="0"/>
          <c:tx>
            <c:strRef>
              <c:f>urease!$Y$37</c:f>
              <c:strCache>
                <c:ptCount val="1"/>
                <c:pt idx="0">
                  <c:v>Control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urease!$AH$37:$AK$37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dk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urease!$Z$36:$AC$36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urease!$Z$37:$AC$37</c:f>
              <c:numCache>
                <c:formatCode>General</c:formatCode>
                <c:ptCount val="4"/>
                <c:pt idx="0">
                  <c:v>141</c:v>
                </c:pt>
                <c:pt idx="1">
                  <c:v>160</c:v>
                </c:pt>
                <c:pt idx="2">
                  <c:v>200</c:v>
                </c:pt>
                <c:pt idx="3">
                  <c:v>175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urease!$Y$38</c:f>
              <c:strCache>
                <c:ptCount val="1"/>
                <c:pt idx="0">
                  <c:v>M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urease!$AH$38:$AK$38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dk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urease!$Z$36:$AC$36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urease!$Z$38:$AC$38</c:f>
              <c:numCache>
                <c:formatCode>General</c:formatCode>
                <c:ptCount val="4"/>
                <c:pt idx="0">
                  <c:v>136</c:v>
                </c:pt>
                <c:pt idx="1">
                  <c:v>155</c:v>
                </c:pt>
                <c:pt idx="2">
                  <c:v>220</c:v>
                </c:pt>
                <c:pt idx="3">
                  <c:v>212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urease!$Y$39</c:f>
              <c:strCache>
                <c:ptCount val="1"/>
                <c:pt idx="0">
                  <c:v>VM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urease!$AH$40:$AK$40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dk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urease!$Z$36:$AC$36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urease!$Z$39:$AC$39</c:f>
              <c:numCache>
                <c:formatCode>General</c:formatCode>
                <c:ptCount val="4"/>
                <c:pt idx="0">
                  <c:v>148.19999999999999</c:v>
                </c:pt>
                <c:pt idx="1">
                  <c:v>180</c:v>
                </c:pt>
                <c:pt idx="2">
                  <c:v>210</c:v>
                </c:pt>
                <c:pt idx="3">
                  <c:v>198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urease!$Y$40</c:f>
              <c:strCache>
                <c:ptCount val="1"/>
                <c:pt idx="0">
                  <c:v>VRM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urease!$AH$40:$AK$40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dk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urease!$Z$36:$AC$36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urease!$Z$40:$AC$40</c:f>
              <c:numCache>
                <c:formatCode>General</c:formatCode>
                <c:ptCount val="4"/>
                <c:pt idx="0">
                  <c:v>136.5</c:v>
                </c:pt>
                <c:pt idx="1">
                  <c:v>171.70000000000002</c:v>
                </c:pt>
                <c:pt idx="2">
                  <c:v>187.89999999999998</c:v>
                </c:pt>
                <c:pt idx="3">
                  <c:v>195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urease!$Y$41</c:f>
              <c:strCache>
                <c:ptCount val="1"/>
                <c:pt idx="0">
                  <c:v>VAM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cat>
            <c:strRef>
              <c:f>urease!$Z$36:$AC$36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urease!$Z$41:$AC$41</c:f>
              <c:numCache>
                <c:formatCode>General</c:formatCode>
                <c:ptCount val="4"/>
                <c:pt idx="0">
                  <c:v>140</c:v>
                </c:pt>
                <c:pt idx="1">
                  <c:v>180</c:v>
                </c:pt>
                <c:pt idx="2">
                  <c:v>230</c:v>
                </c:pt>
                <c:pt idx="3">
                  <c:v>221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urease!$Y$42</c:f>
              <c:strCache>
                <c:ptCount val="1"/>
                <c:pt idx="0">
                  <c:v>VRAM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urease!$AH$39:$AK$39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dk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urease!$Z$36:$AC$36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urease!$Z$42:$AC$42</c:f>
              <c:numCache>
                <c:formatCode>General</c:formatCode>
                <c:ptCount val="4"/>
                <c:pt idx="0">
                  <c:v>135.5</c:v>
                </c:pt>
                <c:pt idx="1">
                  <c:v>187</c:v>
                </c:pt>
                <c:pt idx="2">
                  <c:v>224.5</c:v>
                </c:pt>
                <c:pt idx="3">
                  <c:v>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25984"/>
        <c:axId val="108828160"/>
      </c:lineChart>
      <c:catAx>
        <c:axId val="108825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cap="all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control year 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fa-IR"/>
          </a:p>
        </c:txPr>
        <c:crossAx val="108828160"/>
        <c:crosses val="autoZero"/>
        <c:auto val="1"/>
        <c:lblAlgn val="ctr"/>
        <c:lblOffset val="100"/>
        <c:noMultiLvlLbl val="0"/>
      </c:catAx>
      <c:valAx>
        <c:axId val="108828160"/>
        <c:scaling>
          <c:orientation val="minMax"/>
          <c:min val="130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cap="all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fa-I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fa-IR"/>
          </a:p>
        </c:txPr>
        <c:crossAx val="10882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66885389326334"/>
          <c:y val="3.401690173343716E-2"/>
          <c:w val="0.8257755905511811"/>
          <c:h val="0.90579792910501566"/>
        </c:manualLayout>
      </c:layout>
      <c:lineChart>
        <c:grouping val="standard"/>
        <c:varyColors val="0"/>
        <c:ser>
          <c:idx val="0"/>
          <c:order val="0"/>
          <c:tx>
            <c:strRef>
              <c:f>'[1]soil Eh'!$G$15</c:f>
              <c:strCache>
                <c:ptCount val="1"/>
                <c:pt idx="0">
                  <c:v>Control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  <a:prstDash val="sys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'[1]soil Eh'!$H$14:$L$14</c:f>
              <c:strCache>
                <c:ptCount val="5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</c:strCache>
            </c:strRef>
          </c:cat>
          <c:val>
            <c:numRef>
              <c:f>'[1]soil Eh'!$H$15:$L$15</c:f>
              <c:numCache>
                <c:formatCode>General</c:formatCode>
                <c:ptCount val="5"/>
                <c:pt idx="0">
                  <c:v>210</c:v>
                </c:pt>
                <c:pt idx="1">
                  <c:v>-65</c:v>
                </c:pt>
                <c:pt idx="2">
                  <c:v>-190</c:v>
                </c:pt>
                <c:pt idx="3">
                  <c:v>-188</c:v>
                </c:pt>
                <c:pt idx="4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'[1]soil Eh'!$G$16</c:f>
              <c:strCache>
                <c:ptCount val="1"/>
                <c:pt idx="0">
                  <c:v>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'[1]soil Eh'!$H$14:$L$14</c:f>
              <c:strCache>
                <c:ptCount val="5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</c:strCache>
            </c:strRef>
          </c:cat>
          <c:val>
            <c:numRef>
              <c:f>'[1]soil Eh'!$H$16:$L$16</c:f>
              <c:numCache>
                <c:formatCode>General</c:formatCode>
                <c:ptCount val="5"/>
                <c:pt idx="0">
                  <c:v>192</c:v>
                </c:pt>
                <c:pt idx="1">
                  <c:v>-82</c:v>
                </c:pt>
                <c:pt idx="2">
                  <c:v>-210</c:v>
                </c:pt>
                <c:pt idx="3">
                  <c:v>-215</c:v>
                </c:pt>
                <c:pt idx="4">
                  <c:v>-100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'[1]soil Eh'!$G$17</c:f>
              <c:strCache>
                <c:ptCount val="1"/>
                <c:pt idx="0">
                  <c:v>VM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28575">
                <a:solidFill>
                  <a:schemeClr val="accent3"/>
                </a:solidFill>
                <a:prstDash val="sys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'[1]soil Eh'!$H$14:$L$14</c:f>
              <c:strCache>
                <c:ptCount val="5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</c:strCache>
            </c:strRef>
          </c:cat>
          <c:val>
            <c:numRef>
              <c:f>'[1]soil Eh'!$H$17:$L$17</c:f>
              <c:numCache>
                <c:formatCode>General</c:formatCode>
                <c:ptCount val="5"/>
                <c:pt idx="0">
                  <c:v>95</c:v>
                </c:pt>
                <c:pt idx="1">
                  <c:v>-150</c:v>
                </c:pt>
                <c:pt idx="2">
                  <c:v>-251</c:v>
                </c:pt>
                <c:pt idx="3">
                  <c:v>-279</c:v>
                </c:pt>
                <c:pt idx="4">
                  <c:v>-71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'[1]soil Eh'!$G$18</c:f>
              <c:strCache>
                <c:ptCount val="1"/>
                <c:pt idx="0">
                  <c:v>VRM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x"/>
            <c:size val="6"/>
            <c:spPr>
              <a:noFill/>
              <a:ln w="28575">
                <a:solidFill>
                  <a:schemeClr val="accent4"/>
                </a:solidFill>
                <a:prstDash val="sys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'[1]soil Eh'!$H$14:$L$14</c:f>
              <c:strCache>
                <c:ptCount val="5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</c:strCache>
            </c:strRef>
          </c:cat>
          <c:val>
            <c:numRef>
              <c:f>'[1]soil Eh'!$H$18:$L$18</c:f>
              <c:numCache>
                <c:formatCode>General</c:formatCode>
                <c:ptCount val="5"/>
                <c:pt idx="0">
                  <c:v>182</c:v>
                </c:pt>
                <c:pt idx="1">
                  <c:v>-120</c:v>
                </c:pt>
                <c:pt idx="2">
                  <c:v>-231</c:v>
                </c:pt>
                <c:pt idx="3">
                  <c:v>-230</c:v>
                </c:pt>
                <c:pt idx="4">
                  <c:v>-80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'[1]soil Eh'!$G$19</c:f>
              <c:strCache>
                <c:ptCount val="1"/>
                <c:pt idx="0">
                  <c:v>VAM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28575">
                <a:solidFill>
                  <a:schemeClr val="accent5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'[1]soil Eh'!$H$14:$L$14</c:f>
              <c:strCache>
                <c:ptCount val="5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</c:strCache>
            </c:strRef>
          </c:cat>
          <c:val>
            <c:numRef>
              <c:f>'[1]soil Eh'!$H$19:$L$19</c:f>
              <c:numCache>
                <c:formatCode>General</c:formatCode>
                <c:ptCount val="5"/>
                <c:pt idx="0">
                  <c:v>22</c:v>
                </c:pt>
                <c:pt idx="1">
                  <c:v>-250</c:v>
                </c:pt>
                <c:pt idx="2">
                  <c:v>-290</c:v>
                </c:pt>
                <c:pt idx="3">
                  <c:v>-251</c:v>
                </c:pt>
                <c:pt idx="4">
                  <c:v>-200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'[1]soil Eh'!$G$20</c:f>
              <c:strCache>
                <c:ptCount val="1"/>
                <c:pt idx="0">
                  <c:v>VRAM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28575">
                <a:solidFill>
                  <a:schemeClr val="accent6"/>
                </a:solidFill>
                <a:prstDash val="sys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'[1]soil Eh'!$H$14:$L$14</c:f>
              <c:strCache>
                <c:ptCount val="5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</c:strCache>
            </c:strRef>
          </c:cat>
          <c:val>
            <c:numRef>
              <c:f>'[1]soil Eh'!$H$20:$L$20</c:f>
              <c:numCache>
                <c:formatCode>General</c:formatCode>
                <c:ptCount val="5"/>
                <c:pt idx="0">
                  <c:v>90</c:v>
                </c:pt>
                <c:pt idx="1">
                  <c:v>-237</c:v>
                </c:pt>
                <c:pt idx="2">
                  <c:v>-280</c:v>
                </c:pt>
                <c:pt idx="3">
                  <c:v>-260</c:v>
                </c:pt>
                <c:pt idx="4">
                  <c:v>-210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1616"/>
      </c:lineChart>
      <c:catAx>
        <c:axId val="10027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none" spc="120" normalizeH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fa-IR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rtl="0"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 strike="noStrike" cap="none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Soil Eh (mV) in control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fa-IR"/>
          </a:p>
        </c:txPr>
        <c:crossAx val="100270080"/>
        <c:crosses val="autoZero"/>
        <c:crossBetween val="between"/>
      </c:valAx>
      <c:spPr>
        <a:noFill/>
        <a:ln w="12700">
          <a:noFill/>
        </a:ln>
        <a:effectLst/>
      </c:spPr>
    </c:plotArea>
    <c:legend>
      <c:legendPos val="t"/>
      <c:layout>
        <c:manualLayout>
          <c:xMode val="edge"/>
          <c:yMode val="edge"/>
          <c:x val="0.30185896909024157"/>
          <c:y val="2.564102564102564E-2"/>
          <c:w val="0.52432637987057462"/>
          <c:h val="9.10818839952698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01159230096239"/>
          <c:y val="2.7199620880723252E-2"/>
          <c:w val="0.82443285214348205"/>
          <c:h val="0.92187445319335082"/>
        </c:manualLayout>
      </c:layout>
      <c:lineChart>
        <c:grouping val="standard"/>
        <c:varyColors val="0"/>
        <c:ser>
          <c:idx val="0"/>
          <c:order val="0"/>
          <c:tx>
            <c:strRef>
              <c:f>'[1]soil Eh'!$G$33</c:f>
              <c:strCache>
                <c:ptCount val="1"/>
                <c:pt idx="0">
                  <c:v>Control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  <a:prstDash val="sysDash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'[1]soil Eh'!$H$39:$L$39</c:f>
                <c:numCache>
                  <c:formatCode>General</c:formatCode>
                  <c:ptCount val="5"/>
                  <c:pt idx="0">
                    <c:v>38</c:v>
                  </c:pt>
                  <c:pt idx="1">
                    <c:v>4</c:v>
                  </c:pt>
                  <c:pt idx="2">
                    <c:v>9</c:v>
                  </c:pt>
                  <c:pt idx="3">
                    <c:v>6</c:v>
                  </c:pt>
                  <c:pt idx="4">
                    <c:v>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'[1]soil Eh'!$H$32:$L$32</c:f>
              <c:strCache>
                <c:ptCount val="5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</c:strCache>
            </c:strRef>
          </c:cat>
          <c:val>
            <c:numRef>
              <c:f>'[1]soil Eh'!$H$33:$L$33</c:f>
              <c:numCache>
                <c:formatCode>General</c:formatCode>
                <c:ptCount val="5"/>
                <c:pt idx="0">
                  <c:v>323.2</c:v>
                </c:pt>
                <c:pt idx="1">
                  <c:v>-54</c:v>
                </c:pt>
                <c:pt idx="2">
                  <c:v>-144</c:v>
                </c:pt>
                <c:pt idx="3">
                  <c:v>-149.04</c:v>
                </c:pt>
                <c:pt idx="4">
                  <c:v>-34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'[1]soil Eh'!$G$34</c:f>
              <c:strCache>
                <c:ptCount val="1"/>
                <c:pt idx="0">
                  <c:v>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'[1]soil Eh'!$H$32:$L$32</c:f>
              <c:strCache>
                <c:ptCount val="5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</c:strCache>
            </c:strRef>
          </c:cat>
          <c:val>
            <c:numRef>
              <c:f>'[1]soil Eh'!$H$34:$L$34</c:f>
              <c:numCache>
                <c:formatCode>General</c:formatCode>
                <c:ptCount val="5"/>
                <c:pt idx="0">
                  <c:v>158.4</c:v>
                </c:pt>
                <c:pt idx="1">
                  <c:v>-59.04</c:v>
                </c:pt>
                <c:pt idx="2">
                  <c:v>-151.19999999999999</c:v>
                </c:pt>
                <c:pt idx="3">
                  <c:v>-154.79999999999998</c:v>
                </c:pt>
                <c:pt idx="4">
                  <c:v>-72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'[1]soil Eh'!$G$35</c:f>
              <c:strCache>
                <c:ptCount val="1"/>
                <c:pt idx="0">
                  <c:v>VM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28575">
                <a:solidFill>
                  <a:schemeClr val="accent3"/>
                </a:solidFill>
                <a:prstDash val="sysDash"/>
                <a:round/>
              </a:ln>
              <a:effectLst/>
            </c:spPr>
          </c:marker>
          <c:cat>
            <c:strRef>
              <c:f>'[1]soil Eh'!$H$32:$L$32</c:f>
              <c:strCache>
                <c:ptCount val="5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</c:strCache>
            </c:strRef>
          </c:cat>
          <c:val>
            <c:numRef>
              <c:f>'[1]soil Eh'!$H$35:$L$35</c:f>
              <c:numCache>
                <c:formatCode>General</c:formatCode>
                <c:ptCount val="5"/>
                <c:pt idx="0">
                  <c:v>68.040000000000006</c:v>
                </c:pt>
                <c:pt idx="1">
                  <c:v>-108.4</c:v>
                </c:pt>
                <c:pt idx="2">
                  <c:v>-172.07999999999998</c:v>
                </c:pt>
                <c:pt idx="3">
                  <c:v>-183.68</c:v>
                </c:pt>
                <c:pt idx="4">
                  <c:v>-57.599999999999994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'[1]soil Eh'!$G$37</c:f>
              <c:strCache>
                <c:ptCount val="1"/>
                <c:pt idx="0">
                  <c:v>VAM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star"/>
            <c:size val="6"/>
            <c:spPr>
              <a:noFill/>
              <a:ln w="28575">
                <a:solidFill>
                  <a:schemeClr val="accent5"/>
                </a:solidFill>
                <a:prstDash val="sysDash"/>
                <a:round/>
              </a:ln>
              <a:effectLst/>
            </c:spPr>
          </c:marker>
          <c:cat>
            <c:strRef>
              <c:f>'[1]soil Eh'!$H$32:$L$32</c:f>
              <c:strCache>
                <c:ptCount val="5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</c:strCache>
            </c:strRef>
          </c:cat>
          <c:val>
            <c:numRef>
              <c:f>'[1]soil Eh'!$H$37:$L$37</c:f>
              <c:numCache>
                <c:formatCode>General</c:formatCode>
                <c:ptCount val="5"/>
                <c:pt idx="0">
                  <c:v>15.8</c:v>
                </c:pt>
                <c:pt idx="1">
                  <c:v>-195.6</c:v>
                </c:pt>
                <c:pt idx="2">
                  <c:v>-220.6</c:v>
                </c:pt>
                <c:pt idx="3">
                  <c:v>-217.72</c:v>
                </c:pt>
                <c:pt idx="4">
                  <c:v>-154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'[1]soil Eh'!$G$38</c:f>
              <c:strCache>
                <c:ptCount val="1"/>
                <c:pt idx="0">
                  <c:v>VRAM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28575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'[1]soil Eh'!$H$32:$L$32</c:f>
              <c:strCache>
                <c:ptCount val="5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</c:strCache>
            </c:strRef>
          </c:cat>
          <c:val>
            <c:numRef>
              <c:f>'[1]soil Eh'!$H$38:$L$38</c:f>
              <c:numCache>
                <c:formatCode>General</c:formatCode>
                <c:ptCount val="5"/>
                <c:pt idx="0">
                  <c:v>64.84</c:v>
                </c:pt>
                <c:pt idx="1">
                  <c:v>-147.84</c:v>
                </c:pt>
                <c:pt idx="2">
                  <c:v>-208.8</c:v>
                </c:pt>
                <c:pt idx="3">
                  <c:v>-210.3</c:v>
                </c:pt>
                <c:pt idx="4">
                  <c:v>-144.19999999999999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27808"/>
        <c:axId val="100329728"/>
      </c:lineChart>
      <c:catAx>
        <c:axId val="10032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none" spc="120" normalizeH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fa-IR"/>
          </a:p>
        </c:txPr>
        <c:crossAx val="100329728"/>
        <c:crosses val="autoZero"/>
        <c:auto val="1"/>
        <c:lblAlgn val="ctr"/>
        <c:lblOffset val="100"/>
        <c:noMultiLvlLbl val="0"/>
      </c:catAx>
      <c:valAx>
        <c:axId val="1003297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sngStrike" kern="1200" cap="all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 strike="noStrike" cap="none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Soil Eh (mV) in Azotobacter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100327808"/>
        <c:crosses val="autoZero"/>
        <c:crossBetween val="between"/>
      </c:valAx>
      <c:spPr>
        <a:noFill/>
        <a:ln w="28575">
          <a:noFill/>
        </a:ln>
        <a:effectLst/>
      </c:spPr>
    </c:plotArea>
    <c:legend>
      <c:legendPos val="t"/>
      <c:layout>
        <c:manualLayout>
          <c:xMode val="edge"/>
          <c:yMode val="edge"/>
          <c:x val="0.32356080489938766"/>
          <c:y val="4.1666666666666664E-2"/>
          <c:w val="0.34732283464566927"/>
          <c:h val="0.2725699912510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'[1]soil Eh'!$G$53</c:f>
              <c:strCache>
                <c:ptCount val="1"/>
                <c:pt idx="0">
                  <c:v>Control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  <a:prstDash val="sys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'[1]soil Eh'!$H$52:$L$52</c:f>
              <c:strCache>
                <c:ptCount val="5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</c:strCache>
            </c:strRef>
          </c:cat>
          <c:val>
            <c:numRef>
              <c:f>'[1]soil Eh'!$H$53:$L$53</c:f>
              <c:numCache>
                <c:formatCode>General</c:formatCode>
                <c:ptCount val="5"/>
                <c:pt idx="0">
                  <c:v>206.59200000000001</c:v>
                </c:pt>
                <c:pt idx="1">
                  <c:v>-74</c:v>
                </c:pt>
                <c:pt idx="2">
                  <c:v>-140</c:v>
                </c:pt>
                <c:pt idx="3">
                  <c:v>-161</c:v>
                </c:pt>
                <c:pt idx="4">
                  <c:v>-9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'[1]soil Eh'!$G$54</c:f>
              <c:strCache>
                <c:ptCount val="1"/>
                <c:pt idx="0">
                  <c:v>M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'[1]soil Eh'!$H$52:$L$52</c:f>
              <c:strCache>
                <c:ptCount val="5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</c:strCache>
            </c:strRef>
          </c:cat>
          <c:val>
            <c:numRef>
              <c:f>'[1]soil Eh'!$H$54:$L$54</c:f>
              <c:numCache>
                <c:formatCode>General</c:formatCode>
                <c:ptCount val="5"/>
                <c:pt idx="0">
                  <c:v>160</c:v>
                </c:pt>
                <c:pt idx="1">
                  <c:v>-96</c:v>
                </c:pt>
                <c:pt idx="2">
                  <c:v>-163</c:v>
                </c:pt>
                <c:pt idx="3">
                  <c:v>-159</c:v>
                </c:pt>
                <c:pt idx="4">
                  <c:v>-77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'[1]soil Eh'!$G$55</c:f>
              <c:strCache>
                <c:ptCount val="1"/>
                <c:pt idx="0">
                  <c:v>VM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28575">
                <a:solidFill>
                  <a:schemeClr val="accent3"/>
                </a:solidFill>
                <a:prstDash val="sys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'[1]soil Eh'!$H$52:$L$52</c:f>
              <c:strCache>
                <c:ptCount val="5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</c:strCache>
            </c:strRef>
          </c:cat>
          <c:val>
            <c:numRef>
              <c:f>'[1]soil Eh'!$H$55:$L$55</c:f>
              <c:numCache>
                <c:formatCode>General</c:formatCode>
                <c:ptCount val="5"/>
                <c:pt idx="0">
                  <c:v>92</c:v>
                </c:pt>
                <c:pt idx="1">
                  <c:v>-110</c:v>
                </c:pt>
                <c:pt idx="2">
                  <c:v>-194</c:v>
                </c:pt>
                <c:pt idx="3">
                  <c:v>-215</c:v>
                </c:pt>
                <c:pt idx="4">
                  <c:v>-64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'[1]soil Eh'!$G$56</c:f>
              <c:strCache>
                <c:ptCount val="1"/>
                <c:pt idx="0">
                  <c:v>VRM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x"/>
            <c:size val="6"/>
            <c:spPr>
              <a:noFill/>
              <a:ln w="28575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'[1]soil Eh'!$H$52:$L$52</c:f>
              <c:strCache>
                <c:ptCount val="5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</c:strCache>
            </c:strRef>
          </c:cat>
          <c:val>
            <c:numRef>
              <c:f>'[1]soil Eh'!$H$56:$L$56</c:f>
              <c:numCache>
                <c:formatCode>General</c:formatCode>
                <c:ptCount val="5"/>
                <c:pt idx="0">
                  <c:v>120</c:v>
                </c:pt>
                <c:pt idx="1">
                  <c:v>-117</c:v>
                </c:pt>
                <c:pt idx="2">
                  <c:v>-179</c:v>
                </c:pt>
                <c:pt idx="3">
                  <c:v>-212</c:v>
                </c:pt>
                <c:pt idx="4">
                  <c:v>-60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'[1]soil Eh'!$G$57</c:f>
              <c:strCache>
                <c:ptCount val="1"/>
                <c:pt idx="0">
                  <c:v>VAM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star"/>
            <c:size val="6"/>
            <c:spPr>
              <a:noFill/>
              <a:ln w="28575">
                <a:solidFill>
                  <a:schemeClr val="accent5"/>
                </a:solidFill>
                <a:prstDash val="dash"/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'[1]soil Eh'!$H$52:$L$52</c:f>
              <c:strCache>
                <c:ptCount val="5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</c:strCache>
            </c:strRef>
          </c:cat>
          <c:val>
            <c:numRef>
              <c:f>'[1]soil Eh'!$H$57:$L$57</c:f>
              <c:numCache>
                <c:formatCode>General</c:formatCode>
                <c:ptCount val="5"/>
                <c:pt idx="0">
                  <c:v>40</c:v>
                </c:pt>
                <c:pt idx="1">
                  <c:v>-181</c:v>
                </c:pt>
                <c:pt idx="2">
                  <c:v>-293.69600000000003</c:v>
                </c:pt>
                <c:pt idx="3">
                  <c:v>-258</c:v>
                </c:pt>
                <c:pt idx="4">
                  <c:v>-210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'[1]soil Eh'!$G$58</c:f>
              <c:strCache>
                <c:ptCount val="1"/>
                <c:pt idx="0">
                  <c:v>VRAM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28575">
                <a:solidFill>
                  <a:schemeClr val="accent6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'[1]soil Eh'!$H$52:$L$52</c:f>
              <c:strCache>
                <c:ptCount val="5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</c:strCache>
            </c:strRef>
          </c:cat>
          <c:val>
            <c:numRef>
              <c:f>'[1]soil Eh'!$H$58:$L$58</c:f>
              <c:numCache>
                <c:formatCode>General</c:formatCode>
                <c:ptCount val="5"/>
                <c:pt idx="0">
                  <c:v>92</c:v>
                </c:pt>
                <c:pt idx="1">
                  <c:v>-204</c:v>
                </c:pt>
                <c:pt idx="2">
                  <c:v>-274</c:v>
                </c:pt>
                <c:pt idx="3">
                  <c:v>-221.6</c:v>
                </c:pt>
                <c:pt idx="4">
                  <c:v>-171.53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8320"/>
        <c:axId val="100414208"/>
      </c:lineChart>
      <c:catAx>
        <c:axId val="10040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fa-IR"/>
          </a:p>
        </c:txPr>
        <c:crossAx val="100414208"/>
        <c:crosses val="autoZero"/>
        <c:auto val="1"/>
        <c:lblAlgn val="ctr"/>
        <c:lblOffset val="100"/>
        <c:noMultiLvlLbl val="0"/>
      </c:catAx>
      <c:valAx>
        <c:axId val="1004142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 i="0" kern="1200" baseline="0">
                    <a:solidFill>
                      <a:srgbClr val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Soil Eh (mV) in Azosprillum</a:t>
                </a:r>
                <a:endParaRPr lang="fa-IR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fa-IR"/>
          </a:p>
        </c:txPr>
        <c:crossAx val="10040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22</xdr:row>
      <xdr:rowOff>133350</xdr:rowOff>
    </xdr:from>
    <xdr:to>
      <xdr:col>12</xdr:col>
      <xdr:colOff>466725</xdr:colOff>
      <xdr:row>32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123825</xdr:colOff>
      <xdr:row>22</xdr:row>
      <xdr:rowOff>57150</xdr:rowOff>
    </xdr:from>
    <xdr:to>
      <xdr:col>20</xdr:col>
      <xdr:colOff>676275</xdr:colOff>
      <xdr:row>33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657225</xdr:colOff>
      <xdr:row>54</xdr:row>
      <xdr:rowOff>95250</xdr:rowOff>
    </xdr:from>
    <xdr:to>
      <xdr:col>13</xdr:col>
      <xdr:colOff>523875</xdr:colOff>
      <xdr:row>65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523875</xdr:colOff>
      <xdr:row>55</xdr:row>
      <xdr:rowOff>9525</xdr:rowOff>
    </xdr:from>
    <xdr:to>
      <xdr:col>21</xdr:col>
      <xdr:colOff>161925</xdr:colOff>
      <xdr:row>66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504825</xdr:colOff>
      <xdr:row>55</xdr:row>
      <xdr:rowOff>28575</xdr:rowOff>
    </xdr:from>
    <xdr:to>
      <xdr:col>30</xdr:col>
      <xdr:colOff>276225</xdr:colOff>
      <xdr:row>68</xdr:row>
      <xdr:rowOff>171450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495300</xdr:colOff>
      <xdr:row>17</xdr:row>
      <xdr:rowOff>19050</xdr:rowOff>
    </xdr:from>
    <xdr:to>
      <xdr:col>29</xdr:col>
      <xdr:colOff>161925</xdr:colOff>
      <xdr:row>32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4</xdr:row>
      <xdr:rowOff>28575</xdr:rowOff>
    </xdr:from>
    <xdr:to>
      <xdr:col>19</xdr:col>
      <xdr:colOff>590550</xdr:colOff>
      <xdr:row>28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209550</xdr:colOff>
      <xdr:row>29</xdr:row>
      <xdr:rowOff>85725</xdr:rowOff>
    </xdr:from>
    <xdr:to>
      <xdr:col>19</xdr:col>
      <xdr:colOff>666750</xdr:colOff>
      <xdr:row>44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447675</xdr:colOff>
      <xdr:row>45</xdr:row>
      <xdr:rowOff>133349</xdr:rowOff>
    </xdr:from>
    <xdr:to>
      <xdr:col>20</xdr:col>
      <xdr:colOff>219075</xdr:colOff>
      <xdr:row>61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581025</xdr:colOff>
      <xdr:row>71</xdr:row>
      <xdr:rowOff>152400</xdr:rowOff>
    </xdr:from>
    <xdr:to>
      <xdr:col>20</xdr:col>
      <xdr:colOff>352425</xdr:colOff>
      <xdr:row>87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228600</xdr:colOff>
      <xdr:row>92</xdr:row>
      <xdr:rowOff>171450</xdr:rowOff>
    </xdr:from>
    <xdr:to>
      <xdr:col>26</xdr:col>
      <xdr:colOff>0</xdr:colOff>
      <xdr:row>108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588;&#1575;&#1607;&#1585;&#1582;%20&#1602;&#1583;&#1740;&#1605;&#1740;\&#1578;&#1586;%20&#1583;&#1705;&#1578;&#1585;&#1740;\&#1583;&#1575;&#1583;&#1607;%20&#1607;&#1575;&#1740;%20&#1606;&#1607;&#1575;&#1740;&#1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مقاله اول"/>
      <sheetName val="Sheet8"/>
      <sheetName val="نمودار متقابل"/>
      <sheetName val="مقاله دوم"/>
      <sheetName val="soil Eh"/>
      <sheetName val="تجزیه نهایی"/>
      <sheetName val="نمودار روند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4">
          <cell r="H14" t="str">
            <v>May</v>
          </cell>
          <cell r="I14" t="str">
            <v>June</v>
          </cell>
          <cell r="J14" t="str">
            <v>July</v>
          </cell>
          <cell r="K14" t="str">
            <v>August</v>
          </cell>
          <cell r="L14" t="str">
            <v>September</v>
          </cell>
        </row>
        <row r="15">
          <cell r="G15" t="str">
            <v>Control</v>
          </cell>
          <cell r="H15">
            <v>210</v>
          </cell>
          <cell r="I15">
            <v>-65</v>
          </cell>
          <cell r="J15">
            <v>-190</v>
          </cell>
          <cell r="K15">
            <v>-188</v>
          </cell>
          <cell r="L15">
            <v>12</v>
          </cell>
        </row>
        <row r="16">
          <cell r="G16" t="str">
            <v>M</v>
          </cell>
          <cell r="H16">
            <v>192</v>
          </cell>
          <cell r="I16">
            <v>-82</v>
          </cell>
          <cell r="J16">
            <v>-210</v>
          </cell>
          <cell r="K16">
            <v>-215</v>
          </cell>
          <cell r="L16">
            <v>-100</v>
          </cell>
        </row>
        <row r="17">
          <cell r="G17" t="str">
            <v>VM</v>
          </cell>
          <cell r="H17">
            <v>95</v>
          </cell>
          <cell r="I17">
            <v>-150</v>
          </cell>
          <cell r="J17">
            <v>-251</v>
          </cell>
          <cell r="K17">
            <v>-279</v>
          </cell>
          <cell r="L17">
            <v>-71</v>
          </cell>
        </row>
        <row r="18">
          <cell r="G18" t="str">
            <v>VRM</v>
          </cell>
          <cell r="H18">
            <v>182</v>
          </cell>
          <cell r="I18">
            <v>-120</v>
          </cell>
          <cell r="J18">
            <v>-231</v>
          </cell>
          <cell r="K18">
            <v>-230</v>
          </cell>
          <cell r="L18">
            <v>-80</v>
          </cell>
        </row>
        <row r="19">
          <cell r="G19" t="str">
            <v>VAM</v>
          </cell>
          <cell r="H19">
            <v>22</v>
          </cell>
          <cell r="I19">
            <v>-250</v>
          </cell>
          <cell r="J19">
            <v>-290</v>
          </cell>
          <cell r="K19">
            <v>-251</v>
          </cell>
          <cell r="L19">
            <v>-200</v>
          </cell>
        </row>
        <row r="20">
          <cell r="G20" t="str">
            <v>VRAM</v>
          </cell>
          <cell r="H20">
            <v>90</v>
          </cell>
          <cell r="I20">
            <v>-237</v>
          </cell>
          <cell r="J20">
            <v>-280</v>
          </cell>
          <cell r="K20">
            <v>-260</v>
          </cell>
          <cell r="L20">
            <v>-210</v>
          </cell>
        </row>
        <row r="32">
          <cell r="H32" t="str">
            <v>May</v>
          </cell>
          <cell r="I32" t="str">
            <v>June</v>
          </cell>
          <cell r="J32" t="str">
            <v>July</v>
          </cell>
          <cell r="K32" t="str">
            <v>August</v>
          </cell>
          <cell r="L32" t="str">
            <v>September</v>
          </cell>
        </row>
        <row r="33">
          <cell r="G33" t="str">
            <v>Control</v>
          </cell>
          <cell r="H33">
            <v>323.2</v>
          </cell>
          <cell r="I33">
            <v>-54</v>
          </cell>
          <cell r="J33">
            <v>-144</v>
          </cell>
          <cell r="K33">
            <v>-149.04</v>
          </cell>
          <cell r="L33">
            <v>-34</v>
          </cell>
        </row>
        <row r="34">
          <cell r="G34" t="str">
            <v>M</v>
          </cell>
          <cell r="H34">
            <v>158.4</v>
          </cell>
          <cell r="I34">
            <v>-59.04</v>
          </cell>
          <cell r="J34">
            <v>-151.19999999999999</v>
          </cell>
          <cell r="K34">
            <v>-154.79999999999998</v>
          </cell>
          <cell r="L34">
            <v>-72</v>
          </cell>
        </row>
        <row r="35">
          <cell r="G35" t="str">
            <v>VM</v>
          </cell>
          <cell r="H35">
            <v>68.040000000000006</v>
          </cell>
          <cell r="I35">
            <v>-108.4</v>
          </cell>
          <cell r="J35">
            <v>-172.07999999999998</v>
          </cell>
          <cell r="K35">
            <v>-183.68</v>
          </cell>
          <cell r="L35">
            <v>-57.599999999999994</v>
          </cell>
        </row>
        <row r="37">
          <cell r="G37" t="str">
            <v>VAM</v>
          </cell>
          <cell r="H37">
            <v>15.8</v>
          </cell>
          <cell r="I37">
            <v>-195.6</v>
          </cell>
          <cell r="J37">
            <v>-220.6</v>
          </cell>
          <cell r="K37">
            <v>-217.72</v>
          </cell>
          <cell r="L37">
            <v>-154</v>
          </cell>
        </row>
        <row r="38">
          <cell r="G38" t="str">
            <v>VRAM</v>
          </cell>
          <cell r="H38">
            <v>64.84</v>
          </cell>
          <cell r="I38">
            <v>-147.84</v>
          </cell>
          <cell r="J38">
            <v>-208.8</v>
          </cell>
          <cell r="K38">
            <v>-210.3</v>
          </cell>
          <cell r="L38">
            <v>-144.19999999999999</v>
          </cell>
        </row>
        <row r="39">
          <cell r="H39">
            <v>38</v>
          </cell>
          <cell r="I39">
            <v>4</v>
          </cell>
          <cell r="J39">
            <v>9</v>
          </cell>
          <cell r="K39">
            <v>6</v>
          </cell>
          <cell r="L39">
            <v>2</v>
          </cell>
        </row>
        <row r="52">
          <cell r="H52" t="str">
            <v>May</v>
          </cell>
          <cell r="I52" t="str">
            <v>June</v>
          </cell>
          <cell r="J52" t="str">
            <v>July</v>
          </cell>
          <cell r="K52" t="str">
            <v>August</v>
          </cell>
          <cell r="L52" t="str">
            <v>September</v>
          </cell>
        </row>
        <row r="53">
          <cell r="G53" t="str">
            <v>Control</v>
          </cell>
          <cell r="H53">
            <v>206.59200000000001</v>
          </cell>
          <cell r="I53">
            <v>-74</v>
          </cell>
          <cell r="J53">
            <v>-140</v>
          </cell>
          <cell r="K53">
            <v>-161</v>
          </cell>
          <cell r="L53">
            <v>-9</v>
          </cell>
        </row>
        <row r="54">
          <cell r="G54" t="str">
            <v>M</v>
          </cell>
          <cell r="H54">
            <v>160</v>
          </cell>
          <cell r="I54">
            <v>-96</v>
          </cell>
          <cell r="J54">
            <v>-163</v>
          </cell>
          <cell r="K54">
            <v>-159</v>
          </cell>
          <cell r="L54">
            <v>-77</v>
          </cell>
        </row>
        <row r="55">
          <cell r="G55" t="str">
            <v>VM</v>
          </cell>
          <cell r="H55">
            <v>92</v>
          </cell>
          <cell r="I55">
            <v>-110</v>
          </cell>
          <cell r="J55">
            <v>-194</v>
          </cell>
          <cell r="K55">
            <v>-215</v>
          </cell>
          <cell r="L55">
            <v>-64</v>
          </cell>
        </row>
        <row r="56">
          <cell r="G56" t="str">
            <v>VRM</v>
          </cell>
          <cell r="H56">
            <v>120</v>
          </cell>
          <cell r="I56">
            <v>-117</v>
          </cell>
          <cell r="J56">
            <v>-179</v>
          </cell>
          <cell r="K56">
            <v>-212</v>
          </cell>
          <cell r="L56">
            <v>-60</v>
          </cell>
        </row>
        <row r="57">
          <cell r="G57" t="str">
            <v>VAM</v>
          </cell>
          <cell r="H57">
            <v>40</v>
          </cell>
          <cell r="I57">
            <v>-181</v>
          </cell>
          <cell r="J57">
            <v>-293.69600000000003</v>
          </cell>
          <cell r="K57">
            <v>-258</v>
          </cell>
          <cell r="L57">
            <v>-210</v>
          </cell>
        </row>
        <row r="58">
          <cell r="G58" t="str">
            <v>VRAM</v>
          </cell>
          <cell r="H58">
            <v>92</v>
          </cell>
          <cell r="I58">
            <v>-204</v>
          </cell>
          <cell r="J58">
            <v>-274</v>
          </cell>
          <cell r="K58">
            <v>-221.6</v>
          </cell>
          <cell r="L58">
            <v>-171.53</v>
          </cell>
        </row>
        <row r="66">
          <cell r="N66" t="str">
            <v>May</v>
          </cell>
          <cell r="O66" t="str">
            <v>June</v>
          </cell>
          <cell r="P66" t="str">
            <v>July</v>
          </cell>
          <cell r="Q66" t="str">
            <v>August</v>
          </cell>
          <cell r="R66" t="str">
            <v>September</v>
          </cell>
        </row>
        <row r="67">
          <cell r="M67" t="str">
            <v>No-inoculum</v>
          </cell>
          <cell r="N67">
            <v>126.94</v>
          </cell>
          <cell r="O67">
            <v>-108.48</v>
          </cell>
          <cell r="P67">
            <v>-176.4</v>
          </cell>
          <cell r="Q67">
            <v>-177.72</v>
          </cell>
          <cell r="R67">
            <v>-90.12</v>
          </cell>
        </row>
        <row r="68">
          <cell r="M68" t="str">
            <v>Azotobacter</v>
          </cell>
          <cell r="N68">
            <v>136.5</v>
          </cell>
          <cell r="O68">
            <v>-150.66666666666666</v>
          </cell>
          <cell r="P68">
            <v>-245</v>
          </cell>
          <cell r="Q68">
            <v>-246.83333333333334</v>
          </cell>
          <cell r="R68">
            <v>-125.16666666666667</v>
          </cell>
        </row>
        <row r="69">
          <cell r="N69">
            <v>131.72</v>
          </cell>
          <cell r="O69">
            <v>-129.57333333333332</v>
          </cell>
          <cell r="P69">
            <v>-210.7</v>
          </cell>
          <cell r="Q69">
            <v>-212.27666666666667</v>
          </cell>
          <cell r="R69">
            <v>-107.64333333333335</v>
          </cell>
        </row>
        <row r="94">
          <cell r="O94" t="str">
            <v>May</v>
          </cell>
          <cell r="P94" t="str">
            <v>June</v>
          </cell>
          <cell r="Q94" t="str">
            <v>July</v>
          </cell>
          <cell r="R94" t="str">
            <v>August</v>
          </cell>
          <cell r="S94" t="str">
            <v>September</v>
          </cell>
        </row>
        <row r="95">
          <cell r="N95" t="str">
            <v>No-inoculum</v>
          </cell>
          <cell r="O95">
            <v>126.94</v>
          </cell>
          <cell r="P95">
            <v>-108.48</v>
          </cell>
          <cell r="Q95">
            <v>-176.4</v>
          </cell>
          <cell r="R95">
            <v>-177.72</v>
          </cell>
          <cell r="S95">
            <v>-90.12</v>
          </cell>
        </row>
        <row r="96">
          <cell r="N96" t="str">
            <v>Azotobacter</v>
          </cell>
          <cell r="O96">
            <v>136.5</v>
          </cell>
          <cell r="P96">
            <v>-150.66666666666666</v>
          </cell>
          <cell r="Q96">
            <v>-245</v>
          </cell>
          <cell r="R96">
            <v>-246.83333333333334</v>
          </cell>
          <cell r="S96">
            <v>-125.16666666666667</v>
          </cell>
        </row>
        <row r="97">
          <cell r="N97" t="str">
            <v>Azospirillum</v>
          </cell>
          <cell r="O97">
            <v>131.72</v>
          </cell>
          <cell r="P97">
            <v>-129.57333333333332</v>
          </cell>
          <cell r="Q97">
            <v>-220.7</v>
          </cell>
          <cell r="R97">
            <v>-212.27666666666667</v>
          </cell>
          <cell r="S97">
            <v>-107.64333333333335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4"/>
  <sheetViews>
    <sheetView workbookViewId="0">
      <selection activeCell="A6" sqref="A6"/>
    </sheetView>
  </sheetViews>
  <sheetFormatPr defaultRowHeight="11.25" x14ac:dyDescent="0.2"/>
  <cols>
    <col min="1" max="1" width="13.25" style="4" customWidth="1"/>
    <col min="2" max="5" width="9" style="4"/>
    <col min="6" max="6" width="16.875" style="4" customWidth="1"/>
    <col min="7" max="11" width="9" style="4"/>
    <col min="12" max="12" width="11.125" style="4" customWidth="1"/>
    <col min="13" max="13" width="9" style="4"/>
    <col min="14" max="14" width="12" style="4" customWidth="1"/>
    <col min="15" max="19" width="9" style="4"/>
    <col min="20" max="20" width="11.75" style="4" customWidth="1"/>
    <col min="21" max="35" width="9" style="4"/>
    <col min="36" max="39" width="9" style="10"/>
    <col min="40" max="16384" width="9" style="4"/>
  </cols>
  <sheetData>
    <row r="1" spans="2:39" x14ac:dyDescent="0.2">
      <c r="B1" s="4" t="s">
        <v>24</v>
      </c>
      <c r="C1" s="4" t="s">
        <v>25</v>
      </c>
      <c r="D1" s="4" t="s">
        <v>58</v>
      </c>
      <c r="E1" s="4" t="s">
        <v>17</v>
      </c>
      <c r="F1" s="5" t="s">
        <v>26</v>
      </c>
      <c r="G1" s="4" t="s">
        <v>24</v>
      </c>
      <c r="H1" s="4" t="s">
        <v>25</v>
      </c>
      <c r="I1" s="4" t="s">
        <v>8</v>
      </c>
      <c r="J1" s="4" t="s">
        <v>17</v>
      </c>
      <c r="K1" s="5" t="s">
        <v>27</v>
      </c>
      <c r="L1" s="5" t="s">
        <v>28</v>
      </c>
      <c r="M1" s="5" t="s">
        <v>29</v>
      </c>
      <c r="N1" s="5" t="s">
        <v>30</v>
      </c>
      <c r="O1" s="5" t="s">
        <v>22</v>
      </c>
      <c r="T1" s="4" t="s">
        <v>23</v>
      </c>
      <c r="Y1" s="4" t="s">
        <v>31</v>
      </c>
      <c r="AD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</row>
    <row r="2" spans="2:39" x14ac:dyDescent="0.2">
      <c r="B2" s="4" t="s">
        <v>38</v>
      </c>
      <c r="C2" s="4" t="s">
        <v>39</v>
      </c>
      <c r="D2" s="4" t="s">
        <v>40</v>
      </c>
      <c r="E2" s="4" t="s">
        <v>41</v>
      </c>
      <c r="F2" s="5" t="s">
        <v>9</v>
      </c>
      <c r="G2" s="4" t="s">
        <v>38</v>
      </c>
      <c r="H2" s="4" t="s">
        <v>39</v>
      </c>
      <c r="I2" s="4" t="s">
        <v>40</v>
      </c>
      <c r="J2" s="4" t="s">
        <v>41</v>
      </c>
      <c r="K2" s="5" t="s">
        <v>42</v>
      </c>
      <c r="L2" s="5" t="s">
        <v>43</v>
      </c>
      <c r="M2" s="5" t="s">
        <v>44</v>
      </c>
      <c r="N2" s="5" t="s">
        <v>45</v>
      </c>
      <c r="O2" s="5" t="s">
        <v>46</v>
      </c>
      <c r="P2" s="4" t="s">
        <v>38</v>
      </c>
      <c r="Q2" s="4" t="s">
        <v>39</v>
      </c>
      <c r="R2" s="4" t="s">
        <v>40</v>
      </c>
      <c r="S2" s="4" t="s">
        <v>41</v>
      </c>
      <c r="T2" s="5" t="s">
        <v>47</v>
      </c>
      <c r="U2" s="4" t="s">
        <v>48</v>
      </c>
      <c r="V2" s="6" t="s">
        <v>39</v>
      </c>
      <c r="W2" s="4" t="s">
        <v>40</v>
      </c>
      <c r="X2" s="4" t="s">
        <v>41</v>
      </c>
      <c r="Y2" s="4" t="s">
        <v>49</v>
      </c>
      <c r="Z2" s="4" t="s">
        <v>48</v>
      </c>
      <c r="AA2" s="6" t="s">
        <v>39</v>
      </c>
      <c r="AB2" s="4" t="s">
        <v>40</v>
      </c>
      <c r="AC2" s="4" t="s">
        <v>41</v>
      </c>
      <c r="AD2" s="5" t="s">
        <v>50</v>
      </c>
      <c r="AE2" s="4" t="s">
        <v>48</v>
      </c>
      <c r="AF2" s="6" t="s">
        <v>39</v>
      </c>
      <c r="AG2" s="4" t="s">
        <v>40</v>
      </c>
      <c r="AH2" s="4" t="s">
        <v>41</v>
      </c>
      <c r="AI2" s="5" t="s">
        <v>51</v>
      </c>
      <c r="AJ2" s="5" t="s">
        <v>10</v>
      </c>
      <c r="AK2" s="5" t="s">
        <v>11</v>
      </c>
      <c r="AL2" s="5" t="s">
        <v>12</v>
      </c>
      <c r="AM2" s="5" t="s">
        <v>13</v>
      </c>
    </row>
    <row r="3" spans="2:39" x14ac:dyDescent="0.2">
      <c r="B3" s="7">
        <v>1</v>
      </c>
      <c r="C3" s="7">
        <v>1</v>
      </c>
      <c r="D3" s="7">
        <v>1</v>
      </c>
      <c r="E3" s="7">
        <v>1</v>
      </c>
      <c r="F3" s="7">
        <v>170.00000000000003</v>
      </c>
      <c r="G3" s="7">
        <v>1</v>
      </c>
      <c r="H3" s="7">
        <v>1</v>
      </c>
      <c r="I3" s="7">
        <v>1</v>
      </c>
      <c r="J3" s="7">
        <v>1</v>
      </c>
      <c r="K3" s="4">
        <v>230.9</v>
      </c>
      <c r="L3" s="6">
        <v>2.17</v>
      </c>
      <c r="M3" s="6">
        <v>0.49</v>
      </c>
      <c r="N3" s="6">
        <f>L3+M3</f>
        <v>2.66</v>
      </c>
      <c r="O3" s="4">
        <v>108</v>
      </c>
      <c r="P3" s="4">
        <v>1</v>
      </c>
      <c r="Q3" s="4">
        <v>1</v>
      </c>
      <c r="R3" s="4">
        <v>1</v>
      </c>
      <c r="S3" s="4">
        <v>1</v>
      </c>
      <c r="T3" s="6">
        <v>25.28</v>
      </c>
      <c r="U3" s="4">
        <v>1</v>
      </c>
      <c r="V3" s="4">
        <v>1</v>
      </c>
      <c r="W3" s="7">
        <v>1</v>
      </c>
      <c r="X3" s="7">
        <v>1</v>
      </c>
      <c r="Y3" s="6">
        <v>12</v>
      </c>
      <c r="Z3" s="4">
        <v>1</v>
      </c>
      <c r="AA3" s="4">
        <v>1</v>
      </c>
      <c r="AB3" s="7">
        <v>1</v>
      </c>
      <c r="AC3" s="7">
        <v>1</v>
      </c>
      <c r="AD3" s="7">
        <v>2629</v>
      </c>
      <c r="AE3" s="7">
        <v>1</v>
      </c>
      <c r="AF3" s="7">
        <v>1</v>
      </c>
      <c r="AG3" s="7">
        <v>1</v>
      </c>
      <c r="AH3" s="7">
        <v>1</v>
      </c>
      <c r="AI3" s="4">
        <v>5986</v>
      </c>
      <c r="AJ3" s="6">
        <v>0.375</v>
      </c>
      <c r="AK3" s="6">
        <v>0.76</v>
      </c>
      <c r="AL3" s="6">
        <f>(AI3*AJ3)/100</f>
        <v>22.447500000000002</v>
      </c>
      <c r="AM3" s="6">
        <f>(AI3*AK3)/100</f>
        <v>45.493599999999994</v>
      </c>
    </row>
    <row r="4" spans="2:39" x14ac:dyDescent="0.2">
      <c r="B4" s="7">
        <v>1</v>
      </c>
      <c r="C4" s="7">
        <v>2</v>
      </c>
      <c r="D4" s="7">
        <v>1</v>
      </c>
      <c r="E4" s="7">
        <v>1</v>
      </c>
      <c r="F4" s="7">
        <v>140</v>
      </c>
      <c r="G4" s="7">
        <v>1</v>
      </c>
      <c r="H4" s="7">
        <v>2</v>
      </c>
      <c r="I4" s="7">
        <v>1</v>
      </c>
      <c r="J4" s="7">
        <v>1</v>
      </c>
      <c r="K4" s="4">
        <v>233</v>
      </c>
      <c r="L4" s="6">
        <v>1.33</v>
      </c>
      <c r="M4" s="6">
        <v>0.32</v>
      </c>
      <c r="N4" s="6">
        <f t="shared" ref="N4:N20" si="0">L4+M4</f>
        <v>1.6500000000000001</v>
      </c>
      <c r="O4" s="4">
        <v>112.1</v>
      </c>
      <c r="P4" s="4">
        <v>1</v>
      </c>
      <c r="Q4" s="4">
        <v>2</v>
      </c>
      <c r="R4" s="4">
        <v>1</v>
      </c>
      <c r="S4" s="4">
        <v>1</v>
      </c>
      <c r="T4" s="6">
        <v>30.83</v>
      </c>
      <c r="U4" s="4">
        <v>1</v>
      </c>
      <c r="V4" s="4">
        <v>2</v>
      </c>
      <c r="W4" s="7">
        <v>1</v>
      </c>
      <c r="X4" s="7">
        <v>1</v>
      </c>
      <c r="Y4" s="6">
        <v>13</v>
      </c>
      <c r="Z4" s="4">
        <v>1</v>
      </c>
      <c r="AA4" s="4">
        <v>2</v>
      </c>
      <c r="AB4" s="7">
        <v>1</v>
      </c>
      <c r="AC4" s="7">
        <v>1</v>
      </c>
      <c r="AD4" s="7">
        <v>2757</v>
      </c>
      <c r="AE4" s="7">
        <v>1</v>
      </c>
      <c r="AF4" s="7">
        <v>2</v>
      </c>
      <c r="AG4" s="7">
        <v>1</v>
      </c>
      <c r="AH4" s="7">
        <v>1</v>
      </c>
      <c r="AI4" s="4">
        <v>5486</v>
      </c>
      <c r="AJ4" s="6">
        <v>0.32692307692307698</v>
      </c>
      <c r="AK4" s="6">
        <v>0.32999999999999996</v>
      </c>
      <c r="AL4" s="6">
        <f t="shared" ref="AL4:AL67" si="1">(AI4*AJ4)/100</f>
        <v>17.935000000000002</v>
      </c>
      <c r="AM4" s="6">
        <f t="shared" ref="AM4:AM67" si="2">(AI4*AK4)/100</f>
        <v>18.1038</v>
      </c>
    </row>
    <row r="5" spans="2:39" x14ac:dyDescent="0.2">
      <c r="B5" s="7">
        <v>1</v>
      </c>
      <c r="C5" s="7">
        <v>3</v>
      </c>
      <c r="D5" s="7">
        <v>1</v>
      </c>
      <c r="E5" s="7">
        <v>1</v>
      </c>
      <c r="F5" s="7">
        <v>200</v>
      </c>
      <c r="G5" s="7">
        <v>1</v>
      </c>
      <c r="H5" s="7">
        <v>3</v>
      </c>
      <c r="I5" s="7">
        <v>1</v>
      </c>
      <c r="J5" s="7">
        <v>1</v>
      </c>
      <c r="K5" s="4">
        <v>226</v>
      </c>
      <c r="L5" s="6">
        <v>2.23</v>
      </c>
      <c r="M5" s="6">
        <v>0.53</v>
      </c>
      <c r="N5" s="6">
        <f t="shared" si="0"/>
        <v>2.76</v>
      </c>
      <c r="O5" s="4">
        <v>110.42</v>
      </c>
      <c r="P5" s="4">
        <v>1</v>
      </c>
      <c r="Q5" s="4">
        <v>3</v>
      </c>
      <c r="R5" s="4">
        <v>1</v>
      </c>
      <c r="S5" s="4">
        <v>1</v>
      </c>
      <c r="T5" s="6">
        <v>27.78</v>
      </c>
      <c r="U5" s="4">
        <v>1</v>
      </c>
      <c r="V5" s="4">
        <v>3</v>
      </c>
      <c r="W5" s="7">
        <v>1</v>
      </c>
      <c r="X5" s="7">
        <v>1</v>
      </c>
      <c r="Y5" s="6">
        <v>12</v>
      </c>
      <c r="Z5" s="4">
        <v>1</v>
      </c>
      <c r="AA5" s="4">
        <v>3</v>
      </c>
      <c r="AB5" s="7">
        <v>1</v>
      </c>
      <c r="AC5" s="7">
        <v>1</v>
      </c>
      <c r="AD5" s="7">
        <v>2686</v>
      </c>
      <c r="AE5" s="7">
        <v>1</v>
      </c>
      <c r="AF5" s="7">
        <v>3</v>
      </c>
      <c r="AG5" s="7">
        <v>1</v>
      </c>
      <c r="AH5" s="7">
        <v>1</v>
      </c>
      <c r="AI5" s="4">
        <v>5971</v>
      </c>
      <c r="AJ5" s="6">
        <v>0.25961538461538464</v>
      </c>
      <c r="AK5" s="6">
        <v>0.33999999999999997</v>
      </c>
      <c r="AL5" s="6">
        <f t="shared" si="1"/>
        <v>15.501634615384617</v>
      </c>
      <c r="AM5" s="6">
        <f t="shared" si="2"/>
        <v>20.301399999999997</v>
      </c>
    </row>
    <row r="6" spans="2:39" x14ac:dyDescent="0.2">
      <c r="B6" s="7">
        <v>1</v>
      </c>
      <c r="C6" s="7">
        <v>1</v>
      </c>
      <c r="D6" s="7">
        <v>1</v>
      </c>
      <c r="E6" s="7">
        <v>2</v>
      </c>
      <c r="F6" s="7">
        <v>200</v>
      </c>
      <c r="G6" s="7">
        <v>1</v>
      </c>
      <c r="H6" s="7">
        <v>1</v>
      </c>
      <c r="I6" s="7">
        <v>1</v>
      </c>
      <c r="J6" s="7">
        <v>2</v>
      </c>
      <c r="K6" s="4">
        <v>328.4</v>
      </c>
      <c r="L6" s="6">
        <v>3.42</v>
      </c>
      <c r="M6" s="6">
        <v>0.78</v>
      </c>
      <c r="N6" s="6">
        <f t="shared" si="0"/>
        <v>4.2</v>
      </c>
      <c r="O6" s="4">
        <v>128.78</v>
      </c>
      <c r="P6" s="4">
        <v>1</v>
      </c>
      <c r="Q6" s="4">
        <v>1</v>
      </c>
      <c r="R6" s="4">
        <v>1</v>
      </c>
      <c r="S6" s="4">
        <v>2</v>
      </c>
      <c r="T6" s="6">
        <v>44.72</v>
      </c>
      <c r="U6" s="4">
        <v>1</v>
      </c>
      <c r="V6" s="4">
        <v>1</v>
      </c>
      <c r="W6" s="7">
        <v>1</v>
      </c>
      <c r="X6" s="7">
        <v>2</v>
      </c>
      <c r="Y6" s="6">
        <v>15</v>
      </c>
      <c r="Z6" s="4">
        <v>1</v>
      </c>
      <c r="AA6" s="4">
        <v>1</v>
      </c>
      <c r="AB6" s="7">
        <v>1</v>
      </c>
      <c r="AC6" s="7">
        <v>2</v>
      </c>
      <c r="AD6" s="7">
        <v>2886</v>
      </c>
      <c r="AE6" s="7">
        <v>1</v>
      </c>
      <c r="AF6" s="7">
        <v>1</v>
      </c>
      <c r="AG6" s="7">
        <v>1</v>
      </c>
      <c r="AH6" s="7">
        <v>2</v>
      </c>
      <c r="AI6" s="4">
        <v>7014</v>
      </c>
      <c r="AJ6" s="6">
        <v>0.29807692307692307</v>
      </c>
      <c r="AK6" s="6">
        <v>0.55999999999999994</v>
      </c>
      <c r="AL6" s="6">
        <f t="shared" si="1"/>
        <v>20.907115384615384</v>
      </c>
      <c r="AM6" s="6">
        <f t="shared" si="2"/>
        <v>39.278399999999998</v>
      </c>
    </row>
    <row r="7" spans="2:39" x14ac:dyDescent="0.2">
      <c r="B7" s="7">
        <v>1</v>
      </c>
      <c r="C7" s="7">
        <v>2</v>
      </c>
      <c r="D7" s="7">
        <v>1</v>
      </c>
      <c r="E7" s="7">
        <v>2</v>
      </c>
      <c r="F7" s="7">
        <v>320</v>
      </c>
      <c r="G7" s="7">
        <v>1</v>
      </c>
      <c r="H7" s="7">
        <v>2</v>
      </c>
      <c r="I7" s="7">
        <v>1</v>
      </c>
      <c r="J7" s="7">
        <v>2</v>
      </c>
      <c r="K7" s="4">
        <v>320</v>
      </c>
      <c r="L7" s="6">
        <v>2.17</v>
      </c>
      <c r="M7" s="6">
        <v>0.79</v>
      </c>
      <c r="N7" s="6">
        <f t="shared" si="0"/>
        <v>2.96</v>
      </c>
      <c r="O7" s="4">
        <v>129.66</v>
      </c>
      <c r="P7" s="4">
        <v>1</v>
      </c>
      <c r="Q7" s="4">
        <v>2</v>
      </c>
      <c r="R7" s="4">
        <v>1</v>
      </c>
      <c r="S7" s="4">
        <v>2</v>
      </c>
      <c r="T7" s="6">
        <v>38.28</v>
      </c>
      <c r="U7" s="4">
        <v>1</v>
      </c>
      <c r="V7" s="4">
        <v>2</v>
      </c>
      <c r="W7" s="7">
        <v>1</v>
      </c>
      <c r="X7" s="7">
        <v>2</v>
      </c>
      <c r="Y7" s="6">
        <v>15.7</v>
      </c>
      <c r="Z7" s="4">
        <v>1</v>
      </c>
      <c r="AA7" s="4">
        <v>2</v>
      </c>
      <c r="AB7" s="7">
        <v>1</v>
      </c>
      <c r="AC7" s="7">
        <v>2</v>
      </c>
      <c r="AD7" s="7">
        <v>2829</v>
      </c>
      <c r="AE7" s="7">
        <v>1</v>
      </c>
      <c r="AF7" s="7">
        <v>2</v>
      </c>
      <c r="AG7" s="7">
        <v>1</v>
      </c>
      <c r="AH7" s="7">
        <v>2</v>
      </c>
      <c r="AI7" s="4">
        <v>7000</v>
      </c>
      <c r="AJ7" s="6">
        <v>0.25961538461538464</v>
      </c>
      <c r="AK7" s="6">
        <v>0.53</v>
      </c>
      <c r="AL7" s="6">
        <f t="shared" si="1"/>
        <v>18.173076923076923</v>
      </c>
      <c r="AM7" s="6">
        <f t="shared" si="2"/>
        <v>37.1</v>
      </c>
    </row>
    <row r="8" spans="2:39" x14ac:dyDescent="0.2">
      <c r="B8" s="7">
        <v>1</v>
      </c>
      <c r="C8" s="7">
        <v>3</v>
      </c>
      <c r="D8" s="7">
        <v>1</v>
      </c>
      <c r="E8" s="7">
        <v>2</v>
      </c>
      <c r="F8" s="7">
        <v>330</v>
      </c>
      <c r="G8" s="7">
        <v>1</v>
      </c>
      <c r="H8" s="7">
        <v>3</v>
      </c>
      <c r="I8" s="7">
        <v>1</v>
      </c>
      <c r="J8" s="7">
        <v>2</v>
      </c>
      <c r="K8" s="4">
        <v>322</v>
      </c>
      <c r="L8" s="6">
        <v>2.87</v>
      </c>
      <c r="M8" s="6">
        <v>0.98</v>
      </c>
      <c r="N8" s="6">
        <f t="shared" si="0"/>
        <v>3.85</v>
      </c>
      <c r="O8" s="4">
        <v>129.82</v>
      </c>
      <c r="P8" s="4">
        <v>1</v>
      </c>
      <c r="Q8" s="4">
        <v>3</v>
      </c>
      <c r="R8" s="4">
        <v>1</v>
      </c>
      <c r="S8" s="4">
        <v>2</v>
      </c>
      <c r="T8" s="6">
        <v>46.67</v>
      </c>
      <c r="U8" s="4">
        <v>1</v>
      </c>
      <c r="V8" s="4">
        <v>3</v>
      </c>
      <c r="W8" s="7">
        <v>1</v>
      </c>
      <c r="X8" s="7">
        <v>2</v>
      </c>
      <c r="Y8" s="6">
        <v>16</v>
      </c>
      <c r="Z8" s="4">
        <v>1</v>
      </c>
      <c r="AA8" s="4">
        <v>3</v>
      </c>
      <c r="AB8" s="7">
        <v>1</v>
      </c>
      <c r="AC8" s="7">
        <v>2</v>
      </c>
      <c r="AD8" s="7">
        <v>2857</v>
      </c>
      <c r="AE8" s="7">
        <v>1</v>
      </c>
      <c r="AF8" s="7">
        <v>3</v>
      </c>
      <c r="AG8" s="7">
        <v>1</v>
      </c>
      <c r="AH8" s="7">
        <v>2</v>
      </c>
      <c r="AI8" s="4">
        <v>7271</v>
      </c>
      <c r="AJ8" s="6">
        <v>0.33653846153846151</v>
      </c>
      <c r="AK8" s="6">
        <v>0.42000000000000004</v>
      </c>
      <c r="AL8" s="6">
        <f t="shared" si="1"/>
        <v>24.469711538461539</v>
      </c>
      <c r="AM8" s="6">
        <f t="shared" si="2"/>
        <v>30.538200000000003</v>
      </c>
    </row>
    <row r="9" spans="2:39" x14ac:dyDescent="0.2">
      <c r="B9" s="7">
        <v>1</v>
      </c>
      <c r="C9" s="7">
        <v>1</v>
      </c>
      <c r="D9" s="7">
        <v>1</v>
      </c>
      <c r="E9" s="7">
        <v>3</v>
      </c>
      <c r="F9" s="7">
        <v>190</v>
      </c>
      <c r="G9" s="7">
        <v>1</v>
      </c>
      <c r="H9" s="7">
        <v>1</v>
      </c>
      <c r="I9" s="7">
        <v>1</v>
      </c>
      <c r="J9" s="7">
        <v>3</v>
      </c>
      <c r="K9" s="4">
        <v>337.8</v>
      </c>
      <c r="L9" s="6">
        <v>4.3600000000000003</v>
      </c>
      <c r="M9" s="6">
        <v>0.89</v>
      </c>
      <c r="N9" s="6">
        <f t="shared" si="0"/>
        <v>5.25</v>
      </c>
      <c r="O9" s="4">
        <v>126.8</v>
      </c>
      <c r="P9" s="4">
        <v>1</v>
      </c>
      <c r="Q9" s="4">
        <v>1</v>
      </c>
      <c r="R9" s="4">
        <v>1</v>
      </c>
      <c r="S9" s="4">
        <v>3</v>
      </c>
      <c r="T9" s="6">
        <v>34.44</v>
      </c>
      <c r="U9" s="4">
        <v>1</v>
      </c>
      <c r="V9" s="4">
        <v>1</v>
      </c>
      <c r="W9" s="7">
        <v>1</v>
      </c>
      <c r="X9" s="7">
        <v>3</v>
      </c>
      <c r="Y9" s="6">
        <v>20</v>
      </c>
      <c r="Z9" s="4">
        <v>1</v>
      </c>
      <c r="AA9" s="4">
        <v>1</v>
      </c>
      <c r="AB9" s="7">
        <v>1</v>
      </c>
      <c r="AC9" s="7">
        <v>3</v>
      </c>
      <c r="AD9" s="7">
        <v>3114</v>
      </c>
      <c r="AE9" s="7">
        <v>1</v>
      </c>
      <c r="AF9" s="7">
        <v>1</v>
      </c>
      <c r="AG9" s="7">
        <v>1</v>
      </c>
      <c r="AH9" s="7">
        <v>3</v>
      </c>
      <c r="AI9" s="4">
        <v>7214</v>
      </c>
      <c r="AJ9" s="6">
        <v>0.31730769230769229</v>
      </c>
      <c r="AK9" s="6">
        <v>0.52</v>
      </c>
      <c r="AL9" s="6">
        <f t="shared" si="1"/>
        <v>22.890576923076924</v>
      </c>
      <c r="AM9" s="6">
        <f t="shared" si="2"/>
        <v>37.512799999999999</v>
      </c>
    </row>
    <row r="10" spans="2:39" x14ac:dyDescent="0.2">
      <c r="B10" s="7">
        <v>1</v>
      </c>
      <c r="C10" s="7">
        <v>2</v>
      </c>
      <c r="D10" s="7">
        <v>1</v>
      </c>
      <c r="E10" s="7">
        <v>3</v>
      </c>
      <c r="F10" s="7">
        <v>220.00000000000003</v>
      </c>
      <c r="G10" s="7">
        <v>1</v>
      </c>
      <c r="H10" s="7">
        <v>2</v>
      </c>
      <c r="I10" s="7">
        <v>1</v>
      </c>
      <c r="J10" s="7">
        <v>3</v>
      </c>
      <c r="K10" s="4">
        <v>345</v>
      </c>
      <c r="L10" s="6">
        <v>3.01</v>
      </c>
      <c r="M10" s="6">
        <v>0.96</v>
      </c>
      <c r="N10" s="6">
        <f t="shared" si="0"/>
        <v>3.9699999999999998</v>
      </c>
      <c r="O10" s="4">
        <v>125.2</v>
      </c>
      <c r="P10" s="4">
        <v>1</v>
      </c>
      <c r="Q10" s="4">
        <v>2</v>
      </c>
      <c r="R10" s="4">
        <v>1</v>
      </c>
      <c r="S10" s="4">
        <v>3</v>
      </c>
      <c r="T10" s="6">
        <v>40.14</v>
      </c>
      <c r="U10" s="4">
        <v>1</v>
      </c>
      <c r="V10" s="4">
        <v>2</v>
      </c>
      <c r="W10" s="7">
        <v>1</v>
      </c>
      <c r="X10" s="7">
        <v>3</v>
      </c>
      <c r="Y10" s="6">
        <v>18</v>
      </c>
      <c r="Z10" s="4">
        <v>1</v>
      </c>
      <c r="AA10" s="4">
        <v>2</v>
      </c>
      <c r="AB10" s="7">
        <v>1</v>
      </c>
      <c r="AC10" s="7">
        <v>3</v>
      </c>
      <c r="AD10" s="7">
        <v>3071</v>
      </c>
      <c r="AE10" s="7">
        <v>1</v>
      </c>
      <c r="AF10" s="7">
        <v>2</v>
      </c>
      <c r="AG10" s="7">
        <v>1</v>
      </c>
      <c r="AH10" s="7">
        <v>3</v>
      </c>
      <c r="AI10" s="4">
        <v>7271</v>
      </c>
      <c r="AJ10" s="6">
        <v>0.39423076923076916</v>
      </c>
      <c r="AK10" s="6">
        <v>0.41</v>
      </c>
      <c r="AL10" s="6">
        <f t="shared" si="1"/>
        <v>28.664519230769223</v>
      </c>
      <c r="AM10" s="6">
        <f t="shared" si="2"/>
        <v>29.811099999999996</v>
      </c>
    </row>
    <row r="11" spans="2:39" x14ac:dyDescent="0.2">
      <c r="B11" s="7">
        <v>1</v>
      </c>
      <c r="C11" s="7">
        <v>3</v>
      </c>
      <c r="D11" s="7">
        <v>1</v>
      </c>
      <c r="E11" s="7">
        <v>3</v>
      </c>
      <c r="F11" s="7">
        <v>210</v>
      </c>
      <c r="G11" s="7">
        <v>1</v>
      </c>
      <c r="H11" s="7">
        <v>3</v>
      </c>
      <c r="I11" s="7">
        <v>1</v>
      </c>
      <c r="J11" s="7">
        <v>3</v>
      </c>
      <c r="K11" s="4">
        <v>332</v>
      </c>
      <c r="L11" s="6">
        <v>3.11</v>
      </c>
      <c r="M11" s="6">
        <v>1.06</v>
      </c>
      <c r="N11" s="6">
        <f t="shared" si="0"/>
        <v>4.17</v>
      </c>
      <c r="O11" s="4">
        <v>128.38</v>
      </c>
      <c r="P11" s="4">
        <v>1</v>
      </c>
      <c r="Q11" s="4">
        <v>3</v>
      </c>
      <c r="R11" s="4">
        <v>1</v>
      </c>
      <c r="S11" s="4">
        <v>3</v>
      </c>
      <c r="T11" s="6">
        <v>24.44</v>
      </c>
      <c r="U11" s="4">
        <v>1</v>
      </c>
      <c r="V11" s="4">
        <v>3</v>
      </c>
      <c r="W11" s="7">
        <v>1</v>
      </c>
      <c r="X11" s="7">
        <v>3</v>
      </c>
      <c r="Y11" s="6">
        <v>18</v>
      </c>
      <c r="Z11" s="4">
        <v>1</v>
      </c>
      <c r="AA11" s="4">
        <v>3</v>
      </c>
      <c r="AB11" s="7">
        <v>1</v>
      </c>
      <c r="AC11" s="7">
        <v>3</v>
      </c>
      <c r="AD11" s="7">
        <v>3100</v>
      </c>
      <c r="AE11" s="7">
        <v>1</v>
      </c>
      <c r="AF11" s="7">
        <v>3</v>
      </c>
      <c r="AG11" s="7">
        <v>1</v>
      </c>
      <c r="AH11" s="7">
        <v>3</v>
      </c>
      <c r="AI11" s="4">
        <v>7000</v>
      </c>
      <c r="AJ11" s="6">
        <v>0.30769230769230771</v>
      </c>
      <c r="AK11" s="6">
        <v>0.6</v>
      </c>
      <c r="AL11" s="6">
        <f t="shared" si="1"/>
        <v>21.538461538461537</v>
      </c>
      <c r="AM11" s="6">
        <f t="shared" si="2"/>
        <v>42</v>
      </c>
    </row>
    <row r="12" spans="2:39" x14ac:dyDescent="0.2">
      <c r="B12" s="7">
        <v>1</v>
      </c>
      <c r="C12" s="7">
        <v>1</v>
      </c>
      <c r="D12" s="7">
        <v>1</v>
      </c>
      <c r="E12" s="7">
        <v>4</v>
      </c>
      <c r="F12" s="7">
        <v>290</v>
      </c>
      <c r="G12" s="7">
        <v>1</v>
      </c>
      <c r="H12" s="7">
        <v>1</v>
      </c>
      <c r="I12" s="7">
        <v>1</v>
      </c>
      <c r="J12" s="7">
        <v>4</v>
      </c>
      <c r="K12" s="4">
        <v>331.7</v>
      </c>
      <c r="L12" s="6">
        <v>4.37</v>
      </c>
      <c r="M12" s="6">
        <v>1.02</v>
      </c>
      <c r="N12" s="6">
        <f t="shared" si="0"/>
        <v>5.3900000000000006</v>
      </c>
      <c r="O12" s="4">
        <v>122.16</v>
      </c>
      <c r="P12" s="4">
        <v>1</v>
      </c>
      <c r="Q12" s="4">
        <v>1</v>
      </c>
      <c r="R12" s="4">
        <v>1</v>
      </c>
      <c r="S12" s="4">
        <v>4</v>
      </c>
      <c r="T12" s="6">
        <v>38.19</v>
      </c>
      <c r="U12" s="4">
        <v>1</v>
      </c>
      <c r="V12" s="4">
        <v>1</v>
      </c>
      <c r="W12" s="7">
        <v>1</v>
      </c>
      <c r="X12" s="7">
        <v>4</v>
      </c>
      <c r="Y12" s="6">
        <v>18</v>
      </c>
      <c r="Z12" s="4">
        <v>1</v>
      </c>
      <c r="AA12" s="4">
        <v>1</v>
      </c>
      <c r="AB12" s="7">
        <v>1</v>
      </c>
      <c r="AC12" s="7">
        <v>4</v>
      </c>
      <c r="AD12" s="7">
        <v>2986</v>
      </c>
      <c r="AE12" s="7">
        <v>1</v>
      </c>
      <c r="AF12" s="7">
        <v>1</v>
      </c>
      <c r="AG12" s="7">
        <v>1</v>
      </c>
      <c r="AH12" s="7">
        <v>4</v>
      </c>
      <c r="AI12" s="4">
        <v>6586</v>
      </c>
      <c r="AJ12" s="6">
        <v>0.56730769230769229</v>
      </c>
      <c r="AK12" s="6">
        <v>0.49000000000000005</v>
      </c>
      <c r="AL12" s="6">
        <f t="shared" si="1"/>
        <v>37.362884615384615</v>
      </c>
      <c r="AM12" s="6">
        <f t="shared" si="2"/>
        <v>32.2714</v>
      </c>
    </row>
    <row r="13" spans="2:39" x14ac:dyDescent="0.2">
      <c r="B13" s="7">
        <v>1</v>
      </c>
      <c r="C13" s="7">
        <v>2</v>
      </c>
      <c r="D13" s="7">
        <v>1</v>
      </c>
      <c r="E13" s="7">
        <v>4</v>
      </c>
      <c r="F13" s="7">
        <v>320</v>
      </c>
      <c r="G13" s="7">
        <v>1</v>
      </c>
      <c r="H13" s="7">
        <v>2</v>
      </c>
      <c r="I13" s="7">
        <v>1</v>
      </c>
      <c r="J13" s="7">
        <v>4</v>
      </c>
      <c r="K13" s="4">
        <v>328</v>
      </c>
      <c r="L13" s="6">
        <v>3.33</v>
      </c>
      <c r="M13" s="6">
        <v>0.95</v>
      </c>
      <c r="N13" s="6">
        <f t="shared" si="0"/>
        <v>4.28</v>
      </c>
      <c r="O13" s="4">
        <v>129</v>
      </c>
      <c r="P13" s="4">
        <v>1</v>
      </c>
      <c r="Q13" s="4">
        <v>2</v>
      </c>
      <c r="R13" s="4">
        <v>1</v>
      </c>
      <c r="S13" s="4">
        <v>4</v>
      </c>
      <c r="T13" s="6">
        <v>34.86</v>
      </c>
      <c r="U13" s="4">
        <v>1</v>
      </c>
      <c r="V13" s="4">
        <v>2</v>
      </c>
      <c r="W13" s="7">
        <v>1</v>
      </c>
      <c r="X13" s="7">
        <v>4</v>
      </c>
      <c r="Y13" s="6">
        <v>19</v>
      </c>
      <c r="Z13" s="4">
        <v>1</v>
      </c>
      <c r="AA13" s="4">
        <v>2</v>
      </c>
      <c r="AB13" s="7">
        <v>1</v>
      </c>
      <c r="AC13" s="7">
        <v>4</v>
      </c>
      <c r="AD13" s="7">
        <v>2786</v>
      </c>
      <c r="AE13" s="7">
        <v>1</v>
      </c>
      <c r="AF13" s="7">
        <v>2</v>
      </c>
      <c r="AG13" s="7">
        <v>1</v>
      </c>
      <c r="AH13" s="7">
        <v>4</v>
      </c>
      <c r="AI13" s="4">
        <v>7329</v>
      </c>
      <c r="AJ13" s="6">
        <v>0.39423076923076916</v>
      </c>
      <c r="AK13" s="6">
        <v>0.55000000000000004</v>
      </c>
      <c r="AL13" s="6">
        <f t="shared" si="1"/>
        <v>28.893173076923073</v>
      </c>
      <c r="AM13" s="6">
        <f t="shared" si="2"/>
        <v>40.3095</v>
      </c>
    </row>
    <row r="14" spans="2:39" x14ac:dyDescent="0.2">
      <c r="B14" s="7">
        <v>1</v>
      </c>
      <c r="C14" s="7">
        <v>3</v>
      </c>
      <c r="D14" s="7">
        <v>1</v>
      </c>
      <c r="E14" s="7">
        <v>4</v>
      </c>
      <c r="F14" s="7">
        <v>190</v>
      </c>
      <c r="G14" s="7">
        <v>1</v>
      </c>
      <c r="H14" s="7">
        <v>3</v>
      </c>
      <c r="I14" s="7">
        <v>1</v>
      </c>
      <c r="J14" s="7">
        <v>4</v>
      </c>
      <c r="K14" s="4">
        <v>330</v>
      </c>
      <c r="L14" s="6">
        <v>3.31</v>
      </c>
      <c r="M14" s="6">
        <v>1.39</v>
      </c>
      <c r="N14" s="6">
        <f t="shared" si="0"/>
        <v>4.7</v>
      </c>
      <c r="O14" s="4">
        <v>127.72</v>
      </c>
      <c r="P14" s="4">
        <v>1</v>
      </c>
      <c r="Q14" s="4">
        <v>3</v>
      </c>
      <c r="R14" s="4">
        <v>1</v>
      </c>
      <c r="S14" s="4">
        <v>4</v>
      </c>
      <c r="T14" s="6">
        <v>48.06</v>
      </c>
      <c r="U14" s="4">
        <v>1</v>
      </c>
      <c r="V14" s="4">
        <v>3</v>
      </c>
      <c r="W14" s="7">
        <v>1</v>
      </c>
      <c r="X14" s="7">
        <v>4</v>
      </c>
      <c r="Y14" s="6">
        <v>17</v>
      </c>
      <c r="Z14" s="4">
        <v>1</v>
      </c>
      <c r="AA14" s="4">
        <v>3</v>
      </c>
      <c r="AB14" s="7">
        <v>1</v>
      </c>
      <c r="AC14" s="7">
        <v>4</v>
      </c>
      <c r="AD14" s="7">
        <v>2871</v>
      </c>
      <c r="AE14" s="7">
        <v>1</v>
      </c>
      <c r="AF14" s="7">
        <v>3</v>
      </c>
      <c r="AG14" s="7">
        <v>1</v>
      </c>
      <c r="AH14" s="7">
        <v>4</v>
      </c>
      <c r="AI14" s="4">
        <v>7457</v>
      </c>
      <c r="AJ14" s="6">
        <v>0.40384615384615385</v>
      </c>
      <c r="AK14" s="6">
        <v>0.32</v>
      </c>
      <c r="AL14" s="6">
        <f t="shared" si="1"/>
        <v>30.114807692307696</v>
      </c>
      <c r="AM14" s="6">
        <f t="shared" si="2"/>
        <v>23.862400000000001</v>
      </c>
    </row>
    <row r="15" spans="2:39" s="20" customFormat="1" x14ac:dyDescent="0.2">
      <c r="B15" s="21">
        <v>1</v>
      </c>
      <c r="C15" s="21">
        <v>1</v>
      </c>
      <c r="D15" s="21">
        <v>1</v>
      </c>
      <c r="E15" s="21">
        <v>5</v>
      </c>
      <c r="F15" s="21">
        <v>409.99999999999994</v>
      </c>
      <c r="G15" s="21">
        <v>1</v>
      </c>
      <c r="H15" s="21">
        <v>1</v>
      </c>
      <c r="I15" s="21">
        <v>1</v>
      </c>
      <c r="J15" s="21">
        <v>5</v>
      </c>
      <c r="K15" s="20">
        <v>356</v>
      </c>
      <c r="L15" s="22">
        <v>3.53</v>
      </c>
      <c r="M15" s="22">
        <v>0.79</v>
      </c>
      <c r="N15" s="22">
        <f t="shared" si="0"/>
        <v>4.32</v>
      </c>
      <c r="O15" s="20">
        <v>126.96</v>
      </c>
      <c r="P15" s="20">
        <v>1</v>
      </c>
      <c r="Q15" s="20">
        <v>1</v>
      </c>
      <c r="R15" s="20">
        <v>1</v>
      </c>
      <c r="S15" s="20">
        <v>5</v>
      </c>
      <c r="T15" s="22">
        <v>32.83</v>
      </c>
      <c r="U15" s="20">
        <v>1</v>
      </c>
      <c r="V15" s="20">
        <v>1</v>
      </c>
      <c r="W15" s="21">
        <v>1</v>
      </c>
      <c r="X15" s="21">
        <v>5</v>
      </c>
      <c r="Y15" s="22">
        <v>18.899999999999999</v>
      </c>
      <c r="Z15" s="20">
        <v>1</v>
      </c>
      <c r="AA15" s="20">
        <v>1</v>
      </c>
      <c r="AB15" s="21">
        <v>1</v>
      </c>
      <c r="AC15" s="21">
        <v>5</v>
      </c>
      <c r="AD15" s="21">
        <v>3786</v>
      </c>
      <c r="AE15" s="21">
        <v>1</v>
      </c>
      <c r="AF15" s="21">
        <v>1</v>
      </c>
      <c r="AG15" s="21">
        <v>1</v>
      </c>
      <c r="AH15" s="21">
        <v>5</v>
      </c>
      <c r="AI15" s="20">
        <v>9443</v>
      </c>
      <c r="AJ15" s="22">
        <v>0.27884615384615385</v>
      </c>
      <c r="AK15" s="22">
        <v>0.59000000000000008</v>
      </c>
      <c r="AL15" s="22">
        <f t="shared" si="1"/>
        <v>26.33144230769231</v>
      </c>
      <c r="AM15" s="22">
        <f t="shared" si="2"/>
        <v>55.71370000000001</v>
      </c>
    </row>
    <row r="16" spans="2:39" s="20" customFormat="1" x14ac:dyDescent="0.2">
      <c r="B16" s="21">
        <v>1</v>
      </c>
      <c r="C16" s="21">
        <v>2</v>
      </c>
      <c r="D16" s="21">
        <v>1</v>
      </c>
      <c r="E16" s="21">
        <v>5</v>
      </c>
      <c r="F16" s="21">
        <v>400</v>
      </c>
      <c r="G16" s="21">
        <v>1</v>
      </c>
      <c r="H16" s="21">
        <v>2</v>
      </c>
      <c r="I16" s="21">
        <v>1</v>
      </c>
      <c r="J16" s="21">
        <v>5</v>
      </c>
      <c r="K16" s="20">
        <v>358</v>
      </c>
      <c r="L16" s="22">
        <v>2.27</v>
      </c>
      <c r="M16" s="22">
        <v>0.67</v>
      </c>
      <c r="N16" s="22">
        <f t="shared" si="0"/>
        <v>2.94</v>
      </c>
      <c r="O16" s="20">
        <v>119.76</v>
      </c>
      <c r="P16" s="20">
        <v>1</v>
      </c>
      <c r="Q16" s="20">
        <v>2</v>
      </c>
      <c r="R16" s="20">
        <v>1</v>
      </c>
      <c r="S16" s="20">
        <v>5</v>
      </c>
      <c r="T16" s="22">
        <v>31.25</v>
      </c>
      <c r="U16" s="20">
        <v>1</v>
      </c>
      <c r="V16" s="20">
        <v>2</v>
      </c>
      <c r="W16" s="21">
        <v>1</v>
      </c>
      <c r="X16" s="21">
        <v>5</v>
      </c>
      <c r="Y16" s="22">
        <v>19</v>
      </c>
      <c r="Z16" s="20">
        <v>1</v>
      </c>
      <c r="AA16" s="20">
        <v>2</v>
      </c>
      <c r="AB16" s="21">
        <v>1</v>
      </c>
      <c r="AC16" s="21">
        <v>5</v>
      </c>
      <c r="AD16" s="21">
        <v>3500</v>
      </c>
      <c r="AE16" s="21">
        <v>1</v>
      </c>
      <c r="AF16" s="21">
        <v>2</v>
      </c>
      <c r="AG16" s="21">
        <v>1</v>
      </c>
      <c r="AH16" s="21">
        <v>5</v>
      </c>
      <c r="AI16" s="20">
        <v>9114</v>
      </c>
      <c r="AJ16" s="22">
        <v>0.30769230769230771</v>
      </c>
      <c r="AK16" s="22">
        <v>0.85</v>
      </c>
      <c r="AL16" s="22">
        <f t="shared" si="1"/>
        <v>28.043076923076924</v>
      </c>
      <c r="AM16" s="22">
        <f t="shared" si="2"/>
        <v>77.468999999999994</v>
      </c>
    </row>
    <row r="17" spans="2:39" s="20" customFormat="1" x14ac:dyDescent="0.2">
      <c r="B17" s="21">
        <v>1</v>
      </c>
      <c r="C17" s="21">
        <v>3</v>
      </c>
      <c r="D17" s="21">
        <v>1</v>
      </c>
      <c r="E17" s="21">
        <v>5</v>
      </c>
      <c r="F17" s="21">
        <v>320</v>
      </c>
      <c r="G17" s="21">
        <v>1</v>
      </c>
      <c r="H17" s="21">
        <v>3</v>
      </c>
      <c r="I17" s="21">
        <v>1</v>
      </c>
      <c r="J17" s="21">
        <v>5</v>
      </c>
      <c r="K17" s="20">
        <v>356.6</v>
      </c>
      <c r="L17" s="22">
        <v>2.17</v>
      </c>
      <c r="M17" s="22">
        <v>0.66</v>
      </c>
      <c r="N17" s="22">
        <f t="shared" si="0"/>
        <v>2.83</v>
      </c>
      <c r="O17" s="20">
        <v>131.36000000000001</v>
      </c>
      <c r="P17" s="20">
        <v>1</v>
      </c>
      <c r="Q17" s="20">
        <v>3</v>
      </c>
      <c r="R17" s="20">
        <v>1</v>
      </c>
      <c r="S17" s="20">
        <v>5</v>
      </c>
      <c r="T17" s="22">
        <v>24.78</v>
      </c>
      <c r="U17" s="20">
        <v>1</v>
      </c>
      <c r="V17" s="20">
        <v>3</v>
      </c>
      <c r="W17" s="21">
        <v>1</v>
      </c>
      <c r="X17" s="21">
        <v>5</v>
      </c>
      <c r="Y17" s="22">
        <v>20</v>
      </c>
      <c r="Z17" s="20">
        <v>1</v>
      </c>
      <c r="AA17" s="20">
        <v>3</v>
      </c>
      <c r="AB17" s="21">
        <v>1</v>
      </c>
      <c r="AC17" s="21">
        <v>5</v>
      </c>
      <c r="AD17" s="21">
        <v>3500</v>
      </c>
      <c r="AE17" s="21">
        <v>1</v>
      </c>
      <c r="AF17" s="21">
        <v>3</v>
      </c>
      <c r="AG17" s="21">
        <v>1</v>
      </c>
      <c r="AH17" s="21">
        <v>5</v>
      </c>
      <c r="AI17" s="20">
        <v>9071</v>
      </c>
      <c r="AJ17" s="22">
        <v>0.36538461538461536</v>
      </c>
      <c r="AK17" s="22">
        <v>0.95</v>
      </c>
      <c r="AL17" s="22">
        <f t="shared" si="1"/>
        <v>33.144038461538457</v>
      </c>
      <c r="AM17" s="22">
        <f t="shared" si="2"/>
        <v>86.174499999999995</v>
      </c>
    </row>
    <row r="18" spans="2:39" x14ac:dyDescent="0.2">
      <c r="B18" s="7">
        <v>1</v>
      </c>
      <c r="C18" s="7">
        <v>1</v>
      </c>
      <c r="D18" s="7">
        <v>1</v>
      </c>
      <c r="E18" s="7">
        <v>6</v>
      </c>
      <c r="F18" s="7">
        <v>190</v>
      </c>
      <c r="G18" s="7">
        <v>1</v>
      </c>
      <c r="H18" s="7">
        <v>1</v>
      </c>
      <c r="I18" s="7">
        <v>1</v>
      </c>
      <c r="J18" s="7">
        <v>6</v>
      </c>
      <c r="K18" s="4">
        <v>358</v>
      </c>
      <c r="L18" s="6">
        <v>4.83</v>
      </c>
      <c r="M18" s="6">
        <v>0.85</v>
      </c>
      <c r="N18" s="6">
        <f t="shared" si="0"/>
        <v>5.68</v>
      </c>
      <c r="O18" s="4">
        <v>134.02000000000001</v>
      </c>
      <c r="P18" s="4">
        <v>1</v>
      </c>
      <c r="Q18" s="4">
        <v>1</v>
      </c>
      <c r="R18" s="4">
        <v>1</v>
      </c>
      <c r="S18" s="4">
        <v>6</v>
      </c>
      <c r="T18" s="6">
        <v>21.14</v>
      </c>
      <c r="U18" s="4">
        <v>1</v>
      </c>
      <c r="V18" s="4">
        <v>1</v>
      </c>
      <c r="W18" s="7">
        <v>1</v>
      </c>
      <c r="X18" s="7">
        <v>6</v>
      </c>
      <c r="Y18" s="6">
        <v>18.7</v>
      </c>
      <c r="Z18" s="4">
        <v>1</v>
      </c>
      <c r="AA18" s="4">
        <v>1</v>
      </c>
      <c r="AB18" s="7">
        <v>1</v>
      </c>
      <c r="AC18" s="7">
        <v>6</v>
      </c>
      <c r="AD18" s="7">
        <v>3493</v>
      </c>
      <c r="AE18" s="7">
        <v>1</v>
      </c>
      <c r="AF18" s="7">
        <v>1</v>
      </c>
      <c r="AG18" s="7">
        <v>1</v>
      </c>
      <c r="AH18" s="7">
        <v>6</v>
      </c>
      <c r="AI18" s="4">
        <v>7129</v>
      </c>
      <c r="AJ18" s="6">
        <v>0.39423076923076916</v>
      </c>
      <c r="AK18" s="6">
        <v>0.26</v>
      </c>
      <c r="AL18" s="6">
        <f t="shared" si="1"/>
        <v>28.104711538461533</v>
      </c>
      <c r="AM18" s="6">
        <f t="shared" si="2"/>
        <v>18.535399999999999</v>
      </c>
    </row>
    <row r="19" spans="2:39" x14ac:dyDescent="0.2">
      <c r="B19" s="7">
        <v>1</v>
      </c>
      <c r="C19" s="7">
        <v>2</v>
      </c>
      <c r="D19" s="7">
        <v>1</v>
      </c>
      <c r="E19" s="7">
        <v>6</v>
      </c>
      <c r="F19" s="7">
        <v>370</v>
      </c>
      <c r="G19" s="7">
        <v>1</v>
      </c>
      <c r="H19" s="7">
        <v>2</v>
      </c>
      <c r="I19" s="7">
        <v>1</v>
      </c>
      <c r="J19" s="7">
        <v>6</v>
      </c>
      <c r="K19" s="4">
        <v>334</v>
      </c>
      <c r="L19" s="6">
        <v>2.83</v>
      </c>
      <c r="M19" s="6">
        <v>0.81</v>
      </c>
      <c r="N19" s="6">
        <f t="shared" si="0"/>
        <v>3.64</v>
      </c>
      <c r="O19" s="4">
        <v>127.58</v>
      </c>
      <c r="P19" s="4">
        <v>1</v>
      </c>
      <c r="Q19" s="4">
        <v>2</v>
      </c>
      <c r="R19" s="4">
        <v>1</v>
      </c>
      <c r="S19" s="4">
        <v>6</v>
      </c>
      <c r="T19" s="6">
        <v>28.53</v>
      </c>
      <c r="U19" s="4">
        <v>1</v>
      </c>
      <c r="V19" s="4">
        <v>2</v>
      </c>
      <c r="W19" s="7">
        <v>1</v>
      </c>
      <c r="X19" s="7">
        <v>6</v>
      </c>
      <c r="Y19" s="6">
        <v>19.2</v>
      </c>
      <c r="Z19" s="4">
        <v>1</v>
      </c>
      <c r="AA19" s="4">
        <v>2</v>
      </c>
      <c r="AB19" s="7">
        <v>1</v>
      </c>
      <c r="AC19" s="7">
        <v>6</v>
      </c>
      <c r="AD19" s="7">
        <v>3484</v>
      </c>
      <c r="AE19" s="7">
        <v>1</v>
      </c>
      <c r="AF19" s="7">
        <v>2</v>
      </c>
      <c r="AG19" s="7">
        <v>1</v>
      </c>
      <c r="AH19" s="7">
        <v>6</v>
      </c>
      <c r="AI19" s="4">
        <v>7657</v>
      </c>
      <c r="AJ19" s="6">
        <v>0.44230769230769224</v>
      </c>
      <c r="AK19" s="6">
        <v>0.41</v>
      </c>
      <c r="AL19" s="6">
        <f t="shared" si="1"/>
        <v>33.867499999999993</v>
      </c>
      <c r="AM19" s="6">
        <f t="shared" si="2"/>
        <v>31.393699999999999</v>
      </c>
    </row>
    <row r="20" spans="2:39" x14ac:dyDescent="0.2">
      <c r="B20" s="7">
        <v>1</v>
      </c>
      <c r="C20" s="7">
        <v>3</v>
      </c>
      <c r="D20" s="7">
        <v>1</v>
      </c>
      <c r="E20" s="7">
        <v>6</v>
      </c>
      <c r="F20" s="7">
        <v>320</v>
      </c>
      <c r="G20" s="7">
        <v>1</v>
      </c>
      <c r="H20" s="7">
        <v>3</v>
      </c>
      <c r="I20" s="7">
        <v>1</v>
      </c>
      <c r="J20" s="7">
        <v>6</v>
      </c>
      <c r="K20" s="4">
        <v>343.4</v>
      </c>
      <c r="L20" s="6">
        <v>3.01</v>
      </c>
      <c r="M20" s="6">
        <v>1.32</v>
      </c>
      <c r="N20" s="6">
        <f t="shared" si="0"/>
        <v>4.33</v>
      </c>
      <c r="O20" s="4">
        <v>132.41999999999999</v>
      </c>
      <c r="P20" s="4">
        <v>1</v>
      </c>
      <c r="Q20" s="4">
        <v>3</v>
      </c>
      <c r="R20" s="4">
        <v>1</v>
      </c>
      <c r="S20" s="4">
        <v>6</v>
      </c>
      <c r="T20" s="6">
        <v>38.89</v>
      </c>
      <c r="U20" s="4">
        <v>1</v>
      </c>
      <c r="V20" s="4">
        <v>3</v>
      </c>
      <c r="W20" s="7">
        <v>1</v>
      </c>
      <c r="X20" s="7">
        <v>6</v>
      </c>
      <c r="Y20" s="6">
        <v>19.11</v>
      </c>
      <c r="Z20" s="4">
        <v>1</v>
      </c>
      <c r="AA20" s="4">
        <v>3</v>
      </c>
      <c r="AB20" s="7">
        <v>1</v>
      </c>
      <c r="AC20" s="7">
        <v>6</v>
      </c>
      <c r="AD20" s="7">
        <v>3501</v>
      </c>
      <c r="AE20" s="7">
        <v>1</v>
      </c>
      <c r="AF20" s="7">
        <v>3</v>
      </c>
      <c r="AG20" s="7">
        <v>1</v>
      </c>
      <c r="AH20" s="7">
        <v>6</v>
      </c>
      <c r="AI20" s="4">
        <v>7686</v>
      </c>
      <c r="AJ20" s="6">
        <v>0.375</v>
      </c>
      <c r="AK20" s="6">
        <v>0.42000000000000004</v>
      </c>
      <c r="AL20" s="6">
        <f t="shared" si="1"/>
        <v>28.822500000000002</v>
      </c>
      <c r="AM20" s="6">
        <f t="shared" si="2"/>
        <v>32.281200000000005</v>
      </c>
    </row>
    <row r="21" spans="2:39" x14ac:dyDescent="0.2">
      <c r="B21" s="7">
        <v>1</v>
      </c>
      <c r="C21" s="7">
        <v>1</v>
      </c>
      <c r="D21" s="7">
        <v>2</v>
      </c>
      <c r="E21" s="7">
        <v>1</v>
      </c>
      <c r="F21" s="7">
        <v>220.00000000000003</v>
      </c>
      <c r="G21" s="7">
        <v>1</v>
      </c>
      <c r="H21" s="7">
        <v>1</v>
      </c>
      <c r="I21" s="7">
        <v>2</v>
      </c>
      <c r="J21" s="7">
        <v>1</v>
      </c>
      <c r="K21" s="4">
        <v>212</v>
      </c>
      <c r="L21" s="6">
        <v>4.91</v>
      </c>
      <c r="M21" s="6">
        <v>0.77</v>
      </c>
      <c r="N21" s="6">
        <f t="shared" ref="N21:N38" si="3">L39+M39</f>
        <v>6.68</v>
      </c>
      <c r="O21" s="4">
        <v>128.66</v>
      </c>
      <c r="P21" s="4">
        <v>1</v>
      </c>
      <c r="Q21" s="4">
        <v>1</v>
      </c>
      <c r="R21" s="4">
        <v>2</v>
      </c>
      <c r="S21" s="4">
        <v>1</v>
      </c>
      <c r="T21" s="6">
        <v>25.28</v>
      </c>
      <c r="U21" s="4">
        <v>1</v>
      </c>
      <c r="V21" s="4">
        <v>1</v>
      </c>
      <c r="W21" s="7">
        <v>2</v>
      </c>
      <c r="X21" s="7">
        <v>1</v>
      </c>
      <c r="Y21" s="6">
        <v>16.149999999999999</v>
      </c>
      <c r="Z21" s="4">
        <v>1</v>
      </c>
      <c r="AA21" s="4">
        <v>1</v>
      </c>
      <c r="AB21" s="7">
        <v>2</v>
      </c>
      <c r="AC21" s="7">
        <v>1</v>
      </c>
      <c r="AD21" s="7">
        <v>2717</v>
      </c>
      <c r="AE21" s="7">
        <v>1</v>
      </c>
      <c r="AF21" s="7">
        <v>1</v>
      </c>
      <c r="AG21" s="7">
        <v>2</v>
      </c>
      <c r="AH21" s="7">
        <v>1</v>
      </c>
      <c r="AI21" s="4">
        <v>6657</v>
      </c>
      <c r="AJ21" s="6">
        <v>0.46153846153846151</v>
      </c>
      <c r="AK21" s="6">
        <v>0.25</v>
      </c>
      <c r="AL21" s="6">
        <f t="shared" si="1"/>
        <v>30.72461538461538</v>
      </c>
      <c r="AM21" s="6">
        <f t="shared" si="2"/>
        <v>16.642499999999998</v>
      </c>
    </row>
    <row r="22" spans="2:39" x14ac:dyDescent="0.2">
      <c r="B22" s="7">
        <v>1</v>
      </c>
      <c r="C22" s="7">
        <v>2</v>
      </c>
      <c r="D22" s="7">
        <v>2</v>
      </c>
      <c r="E22" s="7">
        <v>1</v>
      </c>
      <c r="F22" s="7">
        <v>290</v>
      </c>
      <c r="G22" s="7">
        <v>1</v>
      </c>
      <c r="H22" s="7">
        <v>2</v>
      </c>
      <c r="I22" s="7">
        <v>2</v>
      </c>
      <c r="J22" s="7">
        <v>1</v>
      </c>
      <c r="K22" s="4">
        <v>226</v>
      </c>
      <c r="L22" s="6">
        <v>3.37</v>
      </c>
      <c r="M22" s="6">
        <v>0.95</v>
      </c>
      <c r="N22" s="6">
        <f t="shared" si="3"/>
        <v>4.2799999999999994</v>
      </c>
      <c r="O22" s="4">
        <v>122.2</v>
      </c>
      <c r="P22" s="4">
        <v>1</v>
      </c>
      <c r="Q22" s="4">
        <v>2</v>
      </c>
      <c r="R22" s="4">
        <v>2</v>
      </c>
      <c r="S22" s="4">
        <v>1</v>
      </c>
      <c r="T22" s="6">
        <v>26.25</v>
      </c>
      <c r="U22" s="4">
        <v>1</v>
      </c>
      <c r="V22" s="4">
        <v>2</v>
      </c>
      <c r="W22" s="7">
        <v>2</v>
      </c>
      <c r="X22" s="7">
        <v>1</v>
      </c>
      <c r="Y22" s="6">
        <v>16.3</v>
      </c>
      <c r="Z22" s="4">
        <v>1</v>
      </c>
      <c r="AA22" s="4">
        <v>2</v>
      </c>
      <c r="AB22" s="7">
        <v>2</v>
      </c>
      <c r="AC22" s="7">
        <v>1</v>
      </c>
      <c r="AD22" s="7">
        <v>3030</v>
      </c>
      <c r="AE22" s="7">
        <v>1</v>
      </c>
      <c r="AF22" s="7">
        <v>2</v>
      </c>
      <c r="AG22" s="7">
        <v>2</v>
      </c>
      <c r="AH22" s="7">
        <v>1</v>
      </c>
      <c r="AI22" s="4">
        <v>7914</v>
      </c>
      <c r="AJ22" s="6">
        <v>0.39423076923076916</v>
      </c>
      <c r="AK22" s="6">
        <v>0.28999999999999998</v>
      </c>
      <c r="AL22" s="6">
        <f t="shared" si="1"/>
        <v>31.199423076923072</v>
      </c>
      <c r="AM22" s="6">
        <f t="shared" si="2"/>
        <v>22.950599999999998</v>
      </c>
    </row>
    <row r="23" spans="2:39" x14ac:dyDescent="0.2">
      <c r="B23" s="7">
        <v>1</v>
      </c>
      <c r="C23" s="7">
        <v>3</v>
      </c>
      <c r="D23" s="7">
        <v>2</v>
      </c>
      <c r="E23" s="7">
        <v>1</v>
      </c>
      <c r="F23" s="7">
        <v>260</v>
      </c>
      <c r="G23" s="7">
        <v>1</v>
      </c>
      <c r="H23" s="7">
        <v>3</v>
      </c>
      <c r="I23" s="7">
        <v>2</v>
      </c>
      <c r="J23" s="7">
        <v>1</v>
      </c>
      <c r="K23" s="4">
        <v>226</v>
      </c>
      <c r="L23" s="6">
        <v>3</v>
      </c>
      <c r="M23" s="6">
        <v>0.78</v>
      </c>
      <c r="N23" s="6">
        <f t="shared" si="3"/>
        <v>4.74</v>
      </c>
      <c r="O23" s="4">
        <v>135.97999999999999</v>
      </c>
      <c r="P23" s="4">
        <v>1</v>
      </c>
      <c r="Q23" s="4">
        <v>3</v>
      </c>
      <c r="R23" s="4">
        <v>2</v>
      </c>
      <c r="S23" s="4">
        <v>1</v>
      </c>
      <c r="T23" s="6">
        <v>25.28</v>
      </c>
      <c r="U23" s="4">
        <v>1</v>
      </c>
      <c r="V23" s="4">
        <v>3</v>
      </c>
      <c r="W23" s="7">
        <v>2</v>
      </c>
      <c r="X23" s="7">
        <v>1</v>
      </c>
      <c r="Y23" s="6">
        <v>16.25</v>
      </c>
      <c r="Z23" s="4">
        <v>1</v>
      </c>
      <c r="AA23" s="4">
        <v>3</v>
      </c>
      <c r="AB23" s="7">
        <v>2</v>
      </c>
      <c r="AC23" s="7">
        <v>1</v>
      </c>
      <c r="AD23" s="7">
        <v>3210</v>
      </c>
      <c r="AE23" s="7">
        <v>1</v>
      </c>
      <c r="AF23" s="7">
        <v>3</v>
      </c>
      <c r="AG23" s="7">
        <v>2</v>
      </c>
      <c r="AH23" s="7">
        <v>1</v>
      </c>
      <c r="AI23" s="4">
        <v>8929</v>
      </c>
      <c r="AJ23" s="6">
        <v>0.27884615384615385</v>
      </c>
      <c r="AK23" s="6">
        <v>0.41</v>
      </c>
      <c r="AL23" s="6">
        <f t="shared" si="1"/>
        <v>24.898173076923076</v>
      </c>
      <c r="AM23" s="6">
        <f t="shared" si="2"/>
        <v>36.608899999999998</v>
      </c>
    </row>
    <row r="24" spans="2:39" x14ac:dyDescent="0.2">
      <c r="B24" s="7">
        <v>1</v>
      </c>
      <c r="C24" s="7">
        <v>1</v>
      </c>
      <c r="D24" s="7">
        <v>2</v>
      </c>
      <c r="E24" s="7">
        <v>2</v>
      </c>
      <c r="F24" s="7">
        <v>260</v>
      </c>
      <c r="G24" s="7">
        <v>1</v>
      </c>
      <c r="H24" s="7">
        <v>1</v>
      </c>
      <c r="I24" s="7">
        <v>2</v>
      </c>
      <c r="J24" s="7">
        <v>2</v>
      </c>
      <c r="K24" s="4">
        <v>334</v>
      </c>
      <c r="L24" s="6">
        <v>6.24</v>
      </c>
      <c r="M24" s="6">
        <v>0.85</v>
      </c>
      <c r="N24" s="6">
        <f t="shared" si="3"/>
        <v>8</v>
      </c>
      <c r="O24" s="4">
        <v>140.68</v>
      </c>
      <c r="P24" s="4">
        <v>1</v>
      </c>
      <c r="Q24" s="4">
        <v>1</v>
      </c>
      <c r="R24" s="4">
        <v>2</v>
      </c>
      <c r="S24" s="4">
        <v>2</v>
      </c>
      <c r="T24" s="6">
        <v>31.53</v>
      </c>
      <c r="U24" s="4">
        <v>1</v>
      </c>
      <c r="V24" s="4">
        <v>1</v>
      </c>
      <c r="W24" s="7">
        <v>2</v>
      </c>
      <c r="X24" s="7">
        <v>2</v>
      </c>
      <c r="Y24" s="6">
        <v>16.5</v>
      </c>
      <c r="Z24" s="4">
        <v>1</v>
      </c>
      <c r="AA24" s="4">
        <v>1</v>
      </c>
      <c r="AB24" s="7">
        <v>2</v>
      </c>
      <c r="AC24" s="7">
        <v>2</v>
      </c>
      <c r="AD24" s="7">
        <v>3517</v>
      </c>
      <c r="AE24" s="7">
        <v>1</v>
      </c>
      <c r="AF24" s="7">
        <v>1</v>
      </c>
      <c r="AG24" s="7">
        <v>2</v>
      </c>
      <c r="AH24" s="7">
        <v>2</v>
      </c>
      <c r="AI24" s="4">
        <v>8329</v>
      </c>
      <c r="AJ24" s="6">
        <v>0.63461538461538458</v>
      </c>
      <c r="AK24" s="6">
        <v>0.52</v>
      </c>
      <c r="AL24" s="6">
        <f t="shared" si="1"/>
        <v>52.857115384615383</v>
      </c>
      <c r="AM24" s="6">
        <f t="shared" si="2"/>
        <v>43.3108</v>
      </c>
    </row>
    <row r="25" spans="2:39" x14ac:dyDescent="0.2">
      <c r="B25" s="7">
        <v>1</v>
      </c>
      <c r="C25" s="7">
        <v>2</v>
      </c>
      <c r="D25" s="7">
        <v>2</v>
      </c>
      <c r="E25" s="7">
        <v>2</v>
      </c>
      <c r="F25" s="7">
        <v>320</v>
      </c>
      <c r="G25" s="7">
        <v>1</v>
      </c>
      <c r="H25" s="7">
        <v>2</v>
      </c>
      <c r="I25" s="7">
        <v>2</v>
      </c>
      <c r="J25" s="7">
        <v>2</v>
      </c>
      <c r="K25" s="4">
        <v>332</v>
      </c>
      <c r="L25" s="6">
        <v>3.85</v>
      </c>
      <c r="M25" s="6">
        <v>1.05</v>
      </c>
      <c r="N25" s="6">
        <f t="shared" si="3"/>
        <v>5.96</v>
      </c>
      <c r="O25" s="4">
        <v>129.32</v>
      </c>
      <c r="P25" s="4">
        <v>1</v>
      </c>
      <c r="Q25" s="4">
        <v>1</v>
      </c>
      <c r="R25" s="4">
        <v>2</v>
      </c>
      <c r="S25" s="4">
        <v>2</v>
      </c>
      <c r="T25" s="6">
        <v>37.9</v>
      </c>
      <c r="U25" s="4">
        <v>1</v>
      </c>
      <c r="V25" s="4">
        <v>2</v>
      </c>
      <c r="W25" s="7">
        <v>2</v>
      </c>
      <c r="X25" s="7">
        <v>2</v>
      </c>
      <c r="Y25" s="6">
        <v>16.399999999999999</v>
      </c>
      <c r="Z25" s="4">
        <v>1</v>
      </c>
      <c r="AA25" s="4">
        <v>2</v>
      </c>
      <c r="AB25" s="7">
        <v>2</v>
      </c>
      <c r="AC25" s="7">
        <v>2</v>
      </c>
      <c r="AD25" s="7">
        <v>3419</v>
      </c>
      <c r="AE25" s="7">
        <v>1</v>
      </c>
      <c r="AF25" s="7">
        <v>2</v>
      </c>
      <c r="AG25" s="7">
        <v>2</v>
      </c>
      <c r="AH25" s="7">
        <v>2</v>
      </c>
      <c r="AI25" s="4">
        <v>8529</v>
      </c>
      <c r="AJ25" s="6">
        <v>0.40384615384615385</v>
      </c>
      <c r="AK25" s="6">
        <v>0.90999999999999992</v>
      </c>
      <c r="AL25" s="6">
        <f t="shared" si="1"/>
        <v>34.444038461538462</v>
      </c>
      <c r="AM25" s="6">
        <f t="shared" si="2"/>
        <v>77.613900000000001</v>
      </c>
    </row>
    <row r="26" spans="2:39" x14ac:dyDescent="0.2">
      <c r="B26" s="7">
        <v>1</v>
      </c>
      <c r="C26" s="7">
        <v>3</v>
      </c>
      <c r="D26" s="7">
        <v>2</v>
      </c>
      <c r="E26" s="7">
        <v>2</v>
      </c>
      <c r="F26" s="7">
        <v>350</v>
      </c>
      <c r="G26" s="7">
        <v>1</v>
      </c>
      <c r="H26" s="7">
        <v>3</v>
      </c>
      <c r="I26" s="7">
        <v>2</v>
      </c>
      <c r="J26" s="7">
        <v>2</v>
      </c>
      <c r="K26" s="4">
        <v>337</v>
      </c>
      <c r="L26" s="6">
        <v>3.71</v>
      </c>
      <c r="M26" s="6">
        <v>1.27</v>
      </c>
      <c r="N26" s="6">
        <f t="shared" si="3"/>
        <v>5.75</v>
      </c>
      <c r="O26" s="4">
        <v>134.62</v>
      </c>
      <c r="P26" s="4">
        <v>1</v>
      </c>
      <c r="Q26" s="4">
        <v>2</v>
      </c>
      <c r="R26" s="4">
        <v>2</v>
      </c>
      <c r="S26" s="4">
        <v>2</v>
      </c>
      <c r="T26" s="6">
        <v>30.28</v>
      </c>
      <c r="U26" s="4">
        <v>1</v>
      </c>
      <c r="V26" s="4">
        <v>3</v>
      </c>
      <c r="W26" s="7">
        <v>2</v>
      </c>
      <c r="X26" s="7">
        <v>2</v>
      </c>
      <c r="Y26" s="6">
        <v>17</v>
      </c>
      <c r="Z26" s="4">
        <v>1</v>
      </c>
      <c r="AA26" s="4">
        <v>3</v>
      </c>
      <c r="AB26" s="7">
        <v>2</v>
      </c>
      <c r="AC26" s="7">
        <v>2</v>
      </c>
      <c r="AD26" s="7">
        <v>3488</v>
      </c>
      <c r="AE26" s="7">
        <v>1</v>
      </c>
      <c r="AF26" s="7">
        <v>3</v>
      </c>
      <c r="AG26" s="7">
        <v>2</v>
      </c>
      <c r="AH26" s="7">
        <v>2</v>
      </c>
      <c r="AI26" s="4">
        <v>8286</v>
      </c>
      <c r="AJ26" s="6">
        <v>0.44230769230769224</v>
      </c>
      <c r="AK26" s="6">
        <v>0.28999999999999998</v>
      </c>
      <c r="AL26" s="6">
        <f t="shared" si="1"/>
        <v>36.649615384615373</v>
      </c>
      <c r="AM26" s="6">
        <f t="shared" si="2"/>
        <v>24.029399999999999</v>
      </c>
    </row>
    <row r="27" spans="2:39" x14ac:dyDescent="0.2">
      <c r="B27" s="7">
        <v>1</v>
      </c>
      <c r="C27" s="7">
        <v>1</v>
      </c>
      <c r="D27" s="7">
        <v>2</v>
      </c>
      <c r="E27" s="7">
        <v>3</v>
      </c>
      <c r="F27" s="7">
        <v>310</v>
      </c>
      <c r="G27" s="7">
        <v>1</v>
      </c>
      <c r="H27" s="7">
        <v>1</v>
      </c>
      <c r="I27" s="7">
        <v>2</v>
      </c>
      <c r="J27" s="7">
        <v>3</v>
      </c>
      <c r="K27" s="4">
        <v>330</v>
      </c>
      <c r="L27" s="6">
        <v>7.45</v>
      </c>
      <c r="M27" s="6">
        <v>1.35</v>
      </c>
      <c r="N27" s="6">
        <f t="shared" si="3"/>
        <v>5.39</v>
      </c>
      <c r="O27" s="4">
        <v>130.22</v>
      </c>
      <c r="P27" s="4">
        <v>1</v>
      </c>
      <c r="Q27" s="4">
        <v>2</v>
      </c>
      <c r="R27" s="4">
        <v>2</v>
      </c>
      <c r="S27" s="4">
        <v>2</v>
      </c>
      <c r="T27" s="6">
        <v>40.590000000000003</v>
      </c>
      <c r="U27" s="4">
        <v>1</v>
      </c>
      <c r="V27" s="4">
        <v>1</v>
      </c>
      <c r="W27" s="7">
        <v>2</v>
      </c>
      <c r="X27" s="7">
        <v>3</v>
      </c>
      <c r="Y27" s="6">
        <v>20</v>
      </c>
      <c r="Z27" s="4">
        <v>1</v>
      </c>
      <c r="AA27" s="4">
        <v>1</v>
      </c>
      <c r="AB27" s="7">
        <v>2</v>
      </c>
      <c r="AC27" s="7">
        <v>3</v>
      </c>
      <c r="AD27" s="7">
        <v>3586</v>
      </c>
      <c r="AE27" s="7">
        <v>1</v>
      </c>
      <c r="AF27" s="7">
        <v>1</v>
      </c>
      <c r="AG27" s="7">
        <v>2</v>
      </c>
      <c r="AH27" s="7">
        <v>3</v>
      </c>
      <c r="AI27" s="4">
        <v>10229</v>
      </c>
      <c r="AJ27" s="6">
        <v>0.47115384615384615</v>
      </c>
      <c r="AK27" s="6">
        <v>0.39</v>
      </c>
      <c r="AL27" s="6">
        <f t="shared" si="1"/>
        <v>48.194326923076922</v>
      </c>
      <c r="AM27" s="6">
        <f t="shared" si="2"/>
        <v>39.893099999999997</v>
      </c>
    </row>
    <row r="28" spans="2:39" x14ac:dyDescent="0.2">
      <c r="B28" s="7">
        <v>1</v>
      </c>
      <c r="C28" s="7">
        <v>2</v>
      </c>
      <c r="D28" s="7">
        <v>2</v>
      </c>
      <c r="E28" s="7">
        <v>3</v>
      </c>
      <c r="F28" s="7">
        <v>290</v>
      </c>
      <c r="G28" s="7">
        <v>1</v>
      </c>
      <c r="H28" s="7">
        <v>2</v>
      </c>
      <c r="I28" s="7">
        <v>2</v>
      </c>
      <c r="J28" s="7">
        <v>3</v>
      </c>
      <c r="K28" s="4">
        <v>338</v>
      </c>
      <c r="L28" s="6">
        <v>4.03</v>
      </c>
      <c r="M28" s="6">
        <v>1.25</v>
      </c>
      <c r="N28" s="6">
        <f t="shared" si="3"/>
        <v>3.9899999999999998</v>
      </c>
      <c r="O28" s="4">
        <v>133.38</v>
      </c>
      <c r="P28" s="4">
        <v>1</v>
      </c>
      <c r="Q28" s="4">
        <v>3</v>
      </c>
      <c r="R28" s="4">
        <v>2</v>
      </c>
      <c r="S28" s="4">
        <v>2</v>
      </c>
      <c r="T28" s="6">
        <v>27.08</v>
      </c>
      <c r="U28" s="4">
        <v>1</v>
      </c>
      <c r="V28" s="4">
        <v>2</v>
      </c>
      <c r="W28" s="7">
        <v>2</v>
      </c>
      <c r="X28" s="7">
        <v>3</v>
      </c>
      <c r="Y28" s="6">
        <v>21</v>
      </c>
      <c r="Z28" s="4">
        <v>1</v>
      </c>
      <c r="AA28" s="4">
        <v>2</v>
      </c>
      <c r="AB28" s="7">
        <v>2</v>
      </c>
      <c r="AC28" s="7">
        <v>3</v>
      </c>
      <c r="AD28" s="7">
        <v>3814</v>
      </c>
      <c r="AE28" s="7">
        <v>1</v>
      </c>
      <c r="AF28" s="7">
        <v>2</v>
      </c>
      <c r="AG28" s="7">
        <v>2</v>
      </c>
      <c r="AH28" s="7">
        <v>3</v>
      </c>
      <c r="AI28" s="4">
        <v>9386</v>
      </c>
      <c r="AJ28" s="6">
        <v>0.39423076923076916</v>
      </c>
      <c r="AK28" s="6">
        <v>0.32</v>
      </c>
      <c r="AL28" s="6">
        <f t="shared" si="1"/>
        <v>37.002499999999998</v>
      </c>
      <c r="AM28" s="6">
        <f t="shared" si="2"/>
        <v>30.0352</v>
      </c>
    </row>
    <row r="29" spans="2:39" x14ac:dyDescent="0.2">
      <c r="B29" s="7">
        <v>1</v>
      </c>
      <c r="C29" s="7">
        <v>3</v>
      </c>
      <c r="D29" s="7">
        <v>2</v>
      </c>
      <c r="E29" s="7">
        <v>3</v>
      </c>
      <c r="F29" s="7">
        <v>360</v>
      </c>
      <c r="G29" s="7">
        <v>1</v>
      </c>
      <c r="H29" s="7">
        <v>3</v>
      </c>
      <c r="I29" s="7">
        <v>2</v>
      </c>
      <c r="J29" s="7">
        <v>3</v>
      </c>
      <c r="K29" s="4">
        <v>330.8</v>
      </c>
      <c r="L29" s="6">
        <v>4.54</v>
      </c>
      <c r="M29" s="6">
        <v>1.49</v>
      </c>
      <c r="N29" s="6">
        <f t="shared" si="3"/>
        <v>3.8</v>
      </c>
      <c r="O29" s="4">
        <v>132.5</v>
      </c>
      <c r="P29" s="4">
        <v>1</v>
      </c>
      <c r="Q29" s="4">
        <v>3</v>
      </c>
      <c r="R29" s="4">
        <v>2</v>
      </c>
      <c r="S29" s="4">
        <v>2</v>
      </c>
      <c r="T29" s="6">
        <v>38.69</v>
      </c>
      <c r="U29" s="4">
        <v>1</v>
      </c>
      <c r="V29" s="4">
        <v>3</v>
      </c>
      <c r="W29" s="7">
        <v>2</v>
      </c>
      <c r="X29" s="7">
        <v>3</v>
      </c>
      <c r="Y29" s="6">
        <v>19</v>
      </c>
      <c r="Z29" s="4">
        <v>1</v>
      </c>
      <c r="AA29" s="4">
        <v>3</v>
      </c>
      <c r="AB29" s="7">
        <v>2</v>
      </c>
      <c r="AC29" s="7">
        <v>3</v>
      </c>
      <c r="AD29" s="7">
        <v>3671</v>
      </c>
      <c r="AE29" s="7">
        <v>1</v>
      </c>
      <c r="AF29" s="7">
        <v>3</v>
      </c>
      <c r="AG29" s="7">
        <v>2</v>
      </c>
      <c r="AH29" s="7">
        <v>3</v>
      </c>
      <c r="AI29" s="4">
        <v>10057</v>
      </c>
      <c r="AJ29" s="6">
        <v>0.41346153846153844</v>
      </c>
      <c r="AK29" s="6">
        <v>0.42000000000000004</v>
      </c>
      <c r="AL29" s="6">
        <f t="shared" si="1"/>
        <v>41.581826923076925</v>
      </c>
      <c r="AM29" s="6">
        <f t="shared" si="2"/>
        <v>42.239400000000003</v>
      </c>
    </row>
    <row r="30" spans="2:39" x14ac:dyDescent="0.2">
      <c r="B30" s="7">
        <v>1</v>
      </c>
      <c r="C30" s="7">
        <v>1</v>
      </c>
      <c r="D30" s="7">
        <v>2</v>
      </c>
      <c r="E30" s="7">
        <v>4</v>
      </c>
      <c r="F30" s="7">
        <v>210</v>
      </c>
      <c r="G30" s="7">
        <v>1</v>
      </c>
      <c r="H30" s="7">
        <v>1</v>
      </c>
      <c r="I30" s="7">
        <v>2</v>
      </c>
      <c r="J30" s="7">
        <v>4</v>
      </c>
      <c r="K30" s="4">
        <v>352</v>
      </c>
      <c r="L30" s="6">
        <v>8.67</v>
      </c>
      <c r="M30" s="6">
        <v>2.12</v>
      </c>
      <c r="N30" s="6">
        <f t="shared" si="3"/>
        <v>6.8100000000000005</v>
      </c>
      <c r="O30" s="4">
        <v>141.16999999999999</v>
      </c>
      <c r="P30" s="4">
        <v>1</v>
      </c>
      <c r="Q30" s="4">
        <v>1</v>
      </c>
      <c r="R30" s="4">
        <v>2</v>
      </c>
      <c r="S30" s="4">
        <v>4</v>
      </c>
      <c r="T30" s="6">
        <v>37.56</v>
      </c>
      <c r="U30" s="4">
        <v>1</v>
      </c>
      <c r="V30" s="4">
        <v>1</v>
      </c>
      <c r="W30" s="7">
        <v>2</v>
      </c>
      <c r="X30" s="7">
        <v>4</v>
      </c>
      <c r="Y30" s="6">
        <v>17</v>
      </c>
      <c r="Z30" s="4">
        <v>1</v>
      </c>
      <c r="AA30" s="4">
        <v>1</v>
      </c>
      <c r="AB30" s="7">
        <v>2</v>
      </c>
      <c r="AC30" s="7">
        <v>4</v>
      </c>
      <c r="AD30" s="7">
        <v>3414</v>
      </c>
      <c r="AE30" s="7">
        <v>1</v>
      </c>
      <c r="AF30" s="7">
        <v>1</v>
      </c>
      <c r="AG30" s="7">
        <v>2</v>
      </c>
      <c r="AH30" s="7">
        <v>4</v>
      </c>
      <c r="AI30" s="4">
        <v>9100</v>
      </c>
      <c r="AJ30" s="6">
        <v>0.38461538461538458</v>
      </c>
      <c r="AK30" s="6">
        <v>0.59000000000000008</v>
      </c>
      <c r="AL30" s="6">
        <f t="shared" si="1"/>
        <v>34.999999999999993</v>
      </c>
      <c r="AM30" s="6">
        <f t="shared" si="2"/>
        <v>53.690000000000012</v>
      </c>
    </row>
    <row r="31" spans="2:39" x14ac:dyDescent="0.2">
      <c r="B31" s="7">
        <v>1</v>
      </c>
      <c r="C31" s="7">
        <v>2</v>
      </c>
      <c r="D31" s="7">
        <v>2</v>
      </c>
      <c r="E31" s="7">
        <v>4</v>
      </c>
      <c r="F31" s="7">
        <v>320</v>
      </c>
      <c r="G31" s="7">
        <v>1</v>
      </c>
      <c r="H31" s="7">
        <v>2</v>
      </c>
      <c r="I31" s="7">
        <v>2</v>
      </c>
      <c r="J31" s="7">
        <v>4</v>
      </c>
      <c r="K31" s="4">
        <v>348</v>
      </c>
      <c r="L31" s="6">
        <v>6</v>
      </c>
      <c r="M31" s="6">
        <v>2.2000000000000002</v>
      </c>
      <c r="N31" s="6">
        <f t="shared" si="3"/>
        <v>5.24</v>
      </c>
      <c r="O31" s="4">
        <v>138.22</v>
      </c>
      <c r="P31" s="4">
        <v>1</v>
      </c>
      <c r="Q31" s="4">
        <v>2</v>
      </c>
      <c r="R31" s="4">
        <v>2</v>
      </c>
      <c r="S31" s="4">
        <v>4</v>
      </c>
      <c r="T31" s="6">
        <v>34.26</v>
      </c>
      <c r="U31" s="4">
        <v>1</v>
      </c>
      <c r="V31" s="4">
        <v>2</v>
      </c>
      <c r="W31" s="7">
        <v>2</v>
      </c>
      <c r="X31" s="7">
        <v>4</v>
      </c>
      <c r="Y31" s="6">
        <v>18</v>
      </c>
      <c r="Z31" s="4">
        <v>1</v>
      </c>
      <c r="AA31" s="4">
        <v>2</v>
      </c>
      <c r="AB31" s="7">
        <v>2</v>
      </c>
      <c r="AC31" s="7">
        <v>4</v>
      </c>
      <c r="AD31" s="7">
        <v>3300</v>
      </c>
      <c r="AE31" s="7">
        <v>1</v>
      </c>
      <c r="AF31" s="7">
        <v>2</v>
      </c>
      <c r="AG31" s="7">
        <v>2</v>
      </c>
      <c r="AH31" s="7">
        <v>4</v>
      </c>
      <c r="AI31" s="4">
        <v>9186</v>
      </c>
      <c r="AJ31" s="6">
        <v>0.38461538461538458</v>
      </c>
      <c r="AK31" s="6">
        <v>0.41</v>
      </c>
      <c r="AL31" s="6">
        <f t="shared" si="1"/>
        <v>35.330769230769228</v>
      </c>
      <c r="AM31" s="6">
        <f t="shared" si="2"/>
        <v>37.662599999999998</v>
      </c>
    </row>
    <row r="32" spans="2:39" x14ac:dyDescent="0.2">
      <c r="B32" s="7">
        <v>1</v>
      </c>
      <c r="C32" s="7">
        <v>3</v>
      </c>
      <c r="D32" s="7">
        <v>2</v>
      </c>
      <c r="E32" s="7">
        <v>4</v>
      </c>
      <c r="F32" s="7">
        <v>370</v>
      </c>
      <c r="G32" s="7">
        <v>1</v>
      </c>
      <c r="H32" s="7">
        <v>3</v>
      </c>
      <c r="I32" s="7">
        <v>2</v>
      </c>
      <c r="J32" s="7">
        <v>4</v>
      </c>
      <c r="K32" s="4">
        <v>348</v>
      </c>
      <c r="L32" s="6">
        <v>4.7300000000000004</v>
      </c>
      <c r="M32" s="6">
        <v>2.4</v>
      </c>
      <c r="N32" s="6">
        <f t="shared" si="3"/>
        <v>4.78</v>
      </c>
      <c r="O32" s="4">
        <v>134.38</v>
      </c>
      <c r="P32" s="4">
        <v>1</v>
      </c>
      <c r="Q32" s="4">
        <v>3</v>
      </c>
      <c r="R32" s="4">
        <v>2</v>
      </c>
      <c r="S32" s="4">
        <v>4</v>
      </c>
      <c r="T32" s="6">
        <v>30.21</v>
      </c>
      <c r="U32" s="4">
        <v>1</v>
      </c>
      <c r="V32" s="4">
        <v>3</v>
      </c>
      <c r="W32" s="7">
        <v>2</v>
      </c>
      <c r="X32" s="7">
        <v>4</v>
      </c>
      <c r="Y32" s="6">
        <v>19</v>
      </c>
      <c r="Z32" s="4">
        <v>1</v>
      </c>
      <c r="AA32" s="4">
        <v>3</v>
      </c>
      <c r="AB32" s="7">
        <v>2</v>
      </c>
      <c r="AC32" s="7">
        <v>4</v>
      </c>
      <c r="AD32" s="7">
        <v>3571</v>
      </c>
      <c r="AE32" s="7">
        <v>1</v>
      </c>
      <c r="AF32" s="7">
        <v>3</v>
      </c>
      <c r="AG32" s="7">
        <v>2</v>
      </c>
      <c r="AH32" s="7">
        <v>4</v>
      </c>
      <c r="AI32" s="4">
        <v>8857</v>
      </c>
      <c r="AJ32" s="6">
        <v>0.44230769230769224</v>
      </c>
      <c r="AK32" s="6">
        <v>0.38</v>
      </c>
      <c r="AL32" s="6">
        <f t="shared" si="1"/>
        <v>39.175192307692299</v>
      </c>
      <c r="AM32" s="6">
        <f t="shared" si="2"/>
        <v>33.656599999999997</v>
      </c>
    </row>
    <row r="33" spans="2:39" x14ac:dyDescent="0.2">
      <c r="B33" s="7">
        <v>1</v>
      </c>
      <c r="C33" s="7">
        <v>1</v>
      </c>
      <c r="D33" s="7">
        <v>2</v>
      </c>
      <c r="E33" s="7">
        <v>5</v>
      </c>
      <c r="F33" s="7">
        <v>420</v>
      </c>
      <c r="G33" s="7">
        <v>1</v>
      </c>
      <c r="H33" s="7">
        <v>1</v>
      </c>
      <c r="I33" s="7">
        <v>2</v>
      </c>
      <c r="J33" s="7">
        <v>5</v>
      </c>
      <c r="K33" s="4">
        <v>358</v>
      </c>
      <c r="L33" s="6">
        <v>6.0872222222222199</v>
      </c>
      <c r="M33" s="6">
        <v>2.94</v>
      </c>
      <c r="N33" s="6">
        <f t="shared" si="3"/>
        <v>9.57</v>
      </c>
      <c r="O33" s="4">
        <v>155.24</v>
      </c>
      <c r="P33" s="4">
        <v>1</v>
      </c>
      <c r="Q33" s="4">
        <v>1</v>
      </c>
      <c r="R33" s="4">
        <v>2</v>
      </c>
      <c r="S33" s="4">
        <v>5</v>
      </c>
      <c r="T33" s="6">
        <v>26.94</v>
      </c>
      <c r="U33" s="4">
        <v>1</v>
      </c>
      <c r="V33" s="4">
        <v>1</v>
      </c>
      <c r="W33" s="7">
        <v>2</v>
      </c>
      <c r="X33" s="7">
        <v>5</v>
      </c>
      <c r="Y33" s="6">
        <v>22.1</v>
      </c>
      <c r="Z33" s="4">
        <v>1</v>
      </c>
      <c r="AA33" s="4">
        <v>1</v>
      </c>
      <c r="AB33" s="7">
        <v>2</v>
      </c>
      <c r="AC33" s="7">
        <v>5</v>
      </c>
      <c r="AD33" s="7">
        <v>4659</v>
      </c>
      <c r="AE33" s="7">
        <v>1</v>
      </c>
      <c r="AF33" s="7">
        <v>1</v>
      </c>
      <c r="AG33" s="7">
        <v>2</v>
      </c>
      <c r="AH33" s="7">
        <v>5</v>
      </c>
      <c r="AI33" s="4">
        <v>10200</v>
      </c>
      <c r="AJ33" s="6">
        <v>0.49038461538461531</v>
      </c>
      <c r="AK33" s="6">
        <v>0.51</v>
      </c>
      <c r="AL33" s="6">
        <f t="shared" si="1"/>
        <v>50.019230769230759</v>
      </c>
      <c r="AM33" s="6">
        <f t="shared" si="2"/>
        <v>52.02</v>
      </c>
    </row>
    <row r="34" spans="2:39" x14ac:dyDescent="0.2">
      <c r="B34" s="7">
        <v>1</v>
      </c>
      <c r="C34" s="7">
        <v>2</v>
      </c>
      <c r="D34" s="7">
        <v>2</v>
      </c>
      <c r="E34" s="7">
        <v>5</v>
      </c>
      <c r="F34" s="7">
        <v>490.00000000000006</v>
      </c>
      <c r="G34" s="7">
        <v>1</v>
      </c>
      <c r="H34" s="7">
        <v>2</v>
      </c>
      <c r="I34" s="7">
        <v>2</v>
      </c>
      <c r="J34" s="7">
        <v>5</v>
      </c>
      <c r="K34" s="4">
        <v>340</v>
      </c>
      <c r="L34" s="6">
        <v>6.2108888888888902</v>
      </c>
      <c r="M34" s="6">
        <v>3.08</v>
      </c>
      <c r="N34" s="6">
        <f t="shared" si="3"/>
        <v>7.1400000000000006</v>
      </c>
      <c r="O34" s="4">
        <v>136.1</v>
      </c>
      <c r="P34" s="4">
        <v>1</v>
      </c>
      <c r="Q34" s="4">
        <v>2</v>
      </c>
      <c r="R34" s="4">
        <v>2</v>
      </c>
      <c r="S34" s="4">
        <v>5</v>
      </c>
      <c r="T34" s="6">
        <v>40.9</v>
      </c>
      <c r="U34" s="4">
        <v>1</v>
      </c>
      <c r="V34" s="4">
        <v>2</v>
      </c>
      <c r="W34" s="7">
        <v>2</v>
      </c>
      <c r="X34" s="7">
        <v>5</v>
      </c>
      <c r="Y34" s="6">
        <v>23</v>
      </c>
      <c r="Z34" s="4">
        <v>1</v>
      </c>
      <c r="AA34" s="4">
        <v>2</v>
      </c>
      <c r="AB34" s="7">
        <v>2</v>
      </c>
      <c r="AC34" s="7">
        <v>5</v>
      </c>
      <c r="AD34" s="7">
        <v>4686</v>
      </c>
      <c r="AE34" s="7">
        <v>1</v>
      </c>
      <c r="AF34" s="7">
        <v>2</v>
      </c>
      <c r="AG34" s="7">
        <v>2</v>
      </c>
      <c r="AH34" s="7">
        <v>5</v>
      </c>
      <c r="AI34" s="4">
        <v>11700</v>
      </c>
      <c r="AJ34" s="6">
        <v>0.63461538461538458</v>
      </c>
      <c r="AK34" s="6">
        <v>0.27</v>
      </c>
      <c r="AL34" s="6">
        <f t="shared" si="1"/>
        <v>74.25</v>
      </c>
      <c r="AM34" s="6">
        <f t="shared" si="2"/>
        <v>31.59</v>
      </c>
    </row>
    <row r="35" spans="2:39" x14ac:dyDescent="0.2">
      <c r="B35" s="7">
        <v>1</v>
      </c>
      <c r="C35" s="7">
        <v>3</v>
      </c>
      <c r="D35" s="7">
        <v>2</v>
      </c>
      <c r="E35" s="7">
        <v>5</v>
      </c>
      <c r="F35" s="7">
        <v>320</v>
      </c>
      <c r="G35" s="7">
        <v>1</v>
      </c>
      <c r="H35" s="7">
        <v>3</v>
      </c>
      <c r="I35" s="7">
        <v>2</v>
      </c>
      <c r="J35" s="7">
        <v>5</v>
      </c>
      <c r="K35" s="4">
        <v>354</v>
      </c>
      <c r="L35" s="6">
        <v>6.3345555555555499</v>
      </c>
      <c r="M35" s="6">
        <v>3.22</v>
      </c>
      <c r="N35" s="6">
        <f t="shared" si="3"/>
        <v>5.78</v>
      </c>
      <c r="O35" s="4">
        <v>139.36000000000001</v>
      </c>
      <c r="P35" s="4">
        <v>1</v>
      </c>
      <c r="Q35" s="4">
        <v>3</v>
      </c>
      <c r="R35" s="4">
        <v>2</v>
      </c>
      <c r="S35" s="4">
        <v>5</v>
      </c>
      <c r="T35" s="6">
        <v>38.99</v>
      </c>
      <c r="U35" s="4">
        <v>1</v>
      </c>
      <c r="V35" s="4">
        <v>3</v>
      </c>
      <c r="W35" s="7">
        <v>2</v>
      </c>
      <c r="X35" s="7">
        <v>5</v>
      </c>
      <c r="Y35" s="6">
        <v>22</v>
      </c>
      <c r="Z35" s="4">
        <v>1</v>
      </c>
      <c r="AA35" s="4">
        <v>3</v>
      </c>
      <c r="AB35" s="7">
        <v>2</v>
      </c>
      <c r="AC35" s="7">
        <v>5</v>
      </c>
      <c r="AD35" s="7">
        <v>4667</v>
      </c>
      <c r="AE35" s="7">
        <v>1</v>
      </c>
      <c r="AF35" s="7">
        <v>3</v>
      </c>
      <c r="AG35" s="7">
        <v>2</v>
      </c>
      <c r="AH35" s="7">
        <v>5</v>
      </c>
      <c r="AI35" s="4">
        <v>10600</v>
      </c>
      <c r="AJ35" s="6">
        <v>0.40384615384615385</v>
      </c>
      <c r="AK35" s="6">
        <v>0.28999999999999998</v>
      </c>
      <c r="AL35" s="6">
        <f t="shared" si="1"/>
        <v>42.807692307692307</v>
      </c>
      <c r="AM35" s="6">
        <f t="shared" si="2"/>
        <v>30.74</v>
      </c>
    </row>
    <row r="36" spans="2:39" x14ac:dyDescent="0.2">
      <c r="B36" s="7">
        <v>1</v>
      </c>
      <c r="C36" s="7">
        <v>1</v>
      </c>
      <c r="D36" s="7">
        <v>2</v>
      </c>
      <c r="E36" s="7">
        <v>6</v>
      </c>
      <c r="F36" s="7">
        <v>360</v>
      </c>
      <c r="G36" s="7">
        <v>1</v>
      </c>
      <c r="H36" s="7">
        <v>1</v>
      </c>
      <c r="I36" s="7">
        <v>2</v>
      </c>
      <c r="J36" s="7">
        <v>6</v>
      </c>
      <c r="K36" s="4">
        <v>362</v>
      </c>
      <c r="L36" s="6">
        <v>6.4582222222222203</v>
      </c>
      <c r="M36" s="6">
        <v>2.52</v>
      </c>
      <c r="N36" s="6">
        <f t="shared" si="3"/>
        <v>9.4500000000000011</v>
      </c>
      <c r="O36" s="4">
        <v>133.91999999999999</v>
      </c>
      <c r="P36" s="4">
        <v>1</v>
      </c>
      <c r="Q36" s="4">
        <v>1</v>
      </c>
      <c r="R36" s="4">
        <v>2</v>
      </c>
      <c r="S36" s="4">
        <v>6</v>
      </c>
      <c r="T36" s="6">
        <v>26.94</v>
      </c>
      <c r="U36" s="4">
        <v>1</v>
      </c>
      <c r="V36" s="4">
        <v>1</v>
      </c>
      <c r="W36" s="7">
        <v>2</v>
      </c>
      <c r="X36" s="7">
        <v>6</v>
      </c>
      <c r="Y36" s="6">
        <v>21.3</v>
      </c>
      <c r="Z36" s="4">
        <v>1</v>
      </c>
      <c r="AA36" s="4">
        <v>1</v>
      </c>
      <c r="AB36" s="7">
        <v>2</v>
      </c>
      <c r="AC36" s="7">
        <v>6</v>
      </c>
      <c r="AD36" s="7">
        <v>4230</v>
      </c>
      <c r="AE36" s="7">
        <v>1</v>
      </c>
      <c r="AF36" s="7">
        <v>1</v>
      </c>
      <c r="AG36" s="7">
        <v>2</v>
      </c>
      <c r="AH36" s="7">
        <v>6</v>
      </c>
      <c r="AI36" s="4">
        <v>10586</v>
      </c>
      <c r="AJ36" s="6">
        <v>0.40384615384615385</v>
      </c>
      <c r="AK36" s="6">
        <v>0.91999999999999993</v>
      </c>
      <c r="AL36" s="6">
        <f t="shared" si="1"/>
        <v>42.751153846153848</v>
      </c>
      <c r="AM36" s="6">
        <f t="shared" si="2"/>
        <v>97.391199999999984</v>
      </c>
    </row>
    <row r="37" spans="2:39" x14ac:dyDescent="0.2">
      <c r="B37" s="7">
        <v>1</v>
      </c>
      <c r="C37" s="7">
        <v>2</v>
      </c>
      <c r="D37" s="7">
        <v>2</v>
      </c>
      <c r="E37" s="7">
        <v>6</v>
      </c>
      <c r="F37" s="7">
        <v>320</v>
      </c>
      <c r="G37" s="7">
        <v>1</v>
      </c>
      <c r="H37" s="7">
        <v>2</v>
      </c>
      <c r="I37" s="7">
        <v>2</v>
      </c>
      <c r="J37" s="7">
        <v>6</v>
      </c>
      <c r="K37" s="4">
        <v>362.22</v>
      </c>
      <c r="L37" s="6">
        <v>6.5818888888888898</v>
      </c>
      <c r="M37" s="6">
        <v>2.66</v>
      </c>
      <c r="N37" s="6">
        <f t="shared" si="3"/>
        <v>8.1900000000000013</v>
      </c>
      <c r="O37" s="4">
        <v>128.58000000000001</v>
      </c>
      <c r="P37" s="4">
        <v>1</v>
      </c>
      <c r="Q37" s="4">
        <v>2</v>
      </c>
      <c r="R37" s="4">
        <v>2</v>
      </c>
      <c r="S37" s="4">
        <v>6</v>
      </c>
      <c r="T37" s="6">
        <v>38.19</v>
      </c>
      <c r="U37" s="4">
        <v>1</v>
      </c>
      <c r="V37" s="4">
        <v>2</v>
      </c>
      <c r="W37" s="7">
        <v>2</v>
      </c>
      <c r="X37" s="7">
        <v>6</v>
      </c>
      <c r="Y37" s="6">
        <v>21.5</v>
      </c>
      <c r="Z37" s="4">
        <v>1</v>
      </c>
      <c r="AA37" s="4">
        <v>2</v>
      </c>
      <c r="AB37" s="7">
        <v>2</v>
      </c>
      <c r="AC37" s="7">
        <v>6</v>
      </c>
      <c r="AD37" s="7">
        <v>4196</v>
      </c>
      <c r="AE37" s="7">
        <v>1</v>
      </c>
      <c r="AF37" s="7">
        <v>2</v>
      </c>
      <c r="AG37" s="7">
        <v>2</v>
      </c>
      <c r="AH37" s="7">
        <v>6</v>
      </c>
      <c r="AI37" s="4">
        <v>9600</v>
      </c>
      <c r="AJ37" s="6">
        <v>0.41346153846153844</v>
      </c>
      <c r="AK37" s="6">
        <v>0.77</v>
      </c>
      <c r="AL37" s="6">
        <f t="shared" si="1"/>
        <v>39.692307692307693</v>
      </c>
      <c r="AM37" s="6">
        <f t="shared" si="2"/>
        <v>73.92</v>
      </c>
    </row>
    <row r="38" spans="2:39" x14ac:dyDescent="0.2">
      <c r="B38" s="7">
        <v>1</v>
      </c>
      <c r="C38" s="7">
        <v>3</v>
      </c>
      <c r="D38" s="7">
        <v>2</v>
      </c>
      <c r="E38" s="7">
        <v>6</v>
      </c>
      <c r="F38" s="7">
        <v>450</v>
      </c>
      <c r="G38" s="7">
        <v>1</v>
      </c>
      <c r="H38" s="7">
        <v>3</v>
      </c>
      <c r="I38" s="7">
        <v>2</v>
      </c>
      <c r="J38" s="7">
        <v>6</v>
      </c>
      <c r="K38" s="4">
        <v>350.58</v>
      </c>
      <c r="L38" s="6">
        <v>6.7055555555555504</v>
      </c>
      <c r="M38" s="6">
        <v>2.8</v>
      </c>
      <c r="N38" s="6">
        <f t="shared" si="3"/>
        <v>6.5400000000000009</v>
      </c>
      <c r="O38" s="4">
        <v>132.80000000000001</v>
      </c>
      <c r="P38" s="4">
        <v>1</v>
      </c>
      <c r="Q38" s="4">
        <v>3</v>
      </c>
      <c r="R38" s="4">
        <v>2</v>
      </c>
      <c r="S38" s="4">
        <v>6</v>
      </c>
      <c r="T38" s="6">
        <v>39.58</v>
      </c>
      <c r="U38" s="4">
        <v>1</v>
      </c>
      <c r="V38" s="4">
        <v>3</v>
      </c>
      <c r="W38" s="7">
        <v>2</v>
      </c>
      <c r="X38" s="7">
        <v>6</v>
      </c>
      <c r="Y38" s="6">
        <v>22.1</v>
      </c>
      <c r="Z38" s="4">
        <v>1</v>
      </c>
      <c r="AA38" s="4">
        <v>3</v>
      </c>
      <c r="AB38" s="7">
        <v>2</v>
      </c>
      <c r="AC38" s="7">
        <v>6</v>
      </c>
      <c r="AD38" s="7">
        <v>4217</v>
      </c>
      <c r="AE38" s="7">
        <v>1</v>
      </c>
      <c r="AF38" s="7">
        <v>3</v>
      </c>
      <c r="AG38" s="7">
        <v>2</v>
      </c>
      <c r="AH38" s="7">
        <v>6</v>
      </c>
      <c r="AI38" s="4">
        <v>9986</v>
      </c>
      <c r="AJ38" s="6">
        <v>0.39423076923076916</v>
      </c>
      <c r="AK38" s="6">
        <v>1.04</v>
      </c>
      <c r="AL38" s="6">
        <f t="shared" si="1"/>
        <v>39.367884615384611</v>
      </c>
      <c r="AM38" s="6">
        <f t="shared" si="2"/>
        <v>103.8544</v>
      </c>
    </row>
    <row r="39" spans="2:39" x14ac:dyDescent="0.2">
      <c r="B39" s="7">
        <v>1</v>
      </c>
      <c r="C39" s="7">
        <v>1</v>
      </c>
      <c r="D39" s="7">
        <v>3</v>
      </c>
      <c r="E39" s="7">
        <v>1</v>
      </c>
      <c r="F39" s="7">
        <v>229.99999999999997</v>
      </c>
      <c r="G39" s="7">
        <v>1</v>
      </c>
      <c r="H39" s="7">
        <v>1</v>
      </c>
      <c r="I39" s="7">
        <v>3</v>
      </c>
      <c r="J39" s="7">
        <v>1</v>
      </c>
      <c r="K39" s="4">
        <v>174</v>
      </c>
      <c r="L39" s="6">
        <v>5.71</v>
      </c>
      <c r="M39" s="6">
        <v>0.97</v>
      </c>
      <c r="N39" s="6">
        <f t="shared" ref="N39:N56" si="4">L21+M21</f>
        <v>5.68</v>
      </c>
      <c r="O39" s="4">
        <v>111.3</v>
      </c>
      <c r="P39" s="4">
        <v>1</v>
      </c>
      <c r="Q39" s="4">
        <v>1</v>
      </c>
      <c r="R39" s="4">
        <v>3</v>
      </c>
      <c r="S39" s="4">
        <v>1</v>
      </c>
      <c r="T39" s="6">
        <v>31.29</v>
      </c>
      <c r="U39" s="4">
        <v>1</v>
      </c>
      <c r="V39" s="4">
        <v>1</v>
      </c>
      <c r="W39" s="7">
        <v>3</v>
      </c>
      <c r="X39" s="7">
        <v>1</v>
      </c>
      <c r="Y39" s="6">
        <v>14.9</v>
      </c>
      <c r="Z39" s="4">
        <v>1</v>
      </c>
      <c r="AA39" s="4">
        <v>1</v>
      </c>
      <c r="AB39" s="7">
        <v>3</v>
      </c>
      <c r="AC39" s="7">
        <v>1</v>
      </c>
      <c r="AD39" s="7">
        <v>2929</v>
      </c>
      <c r="AE39" s="7">
        <v>1</v>
      </c>
      <c r="AF39" s="7">
        <v>1</v>
      </c>
      <c r="AG39" s="7">
        <v>3</v>
      </c>
      <c r="AH39" s="7">
        <v>1</v>
      </c>
      <c r="AI39" s="4">
        <v>7986</v>
      </c>
      <c r="AJ39" s="6">
        <v>0.6826923076923076</v>
      </c>
      <c r="AK39" s="6">
        <v>0.42000000000000004</v>
      </c>
      <c r="AL39" s="6">
        <f t="shared" si="1"/>
        <v>54.519807692307687</v>
      </c>
      <c r="AM39" s="6">
        <f t="shared" si="2"/>
        <v>33.541200000000003</v>
      </c>
    </row>
    <row r="40" spans="2:39" x14ac:dyDescent="0.2">
      <c r="B40" s="7">
        <v>1</v>
      </c>
      <c r="C40" s="7">
        <v>2</v>
      </c>
      <c r="D40" s="7">
        <v>3</v>
      </c>
      <c r="E40" s="7">
        <v>1</v>
      </c>
      <c r="F40" s="7">
        <v>360</v>
      </c>
      <c r="G40" s="7">
        <v>1</v>
      </c>
      <c r="H40" s="7">
        <v>2</v>
      </c>
      <c r="I40" s="7">
        <v>3</v>
      </c>
      <c r="J40" s="7">
        <v>1</v>
      </c>
      <c r="K40" s="4">
        <v>182</v>
      </c>
      <c r="L40" s="6">
        <v>3.26</v>
      </c>
      <c r="M40" s="6">
        <v>1.02</v>
      </c>
      <c r="N40" s="6">
        <f t="shared" si="4"/>
        <v>4.32</v>
      </c>
      <c r="O40" s="4">
        <v>118.9</v>
      </c>
      <c r="P40" s="4">
        <v>1</v>
      </c>
      <c r="Q40" s="4">
        <v>2</v>
      </c>
      <c r="R40" s="4">
        <v>3</v>
      </c>
      <c r="S40" s="4">
        <v>1</v>
      </c>
      <c r="T40" s="6">
        <v>24.8</v>
      </c>
      <c r="U40" s="4">
        <v>1</v>
      </c>
      <c r="V40" s="4">
        <v>2</v>
      </c>
      <c r="W40" s="7">
        <v>3</v>
      </c>
      <c r="X40" s="7">
        <v>1</v>
      </c>
      <c r="Y40" s="6">
        <v>14.3</v>
      </c>
      <c r="Z40" s="4">
        <v>1</v>
      </c>
      <c r="AA40" s="4">
        <v>2</v>
      </c>
      <c r="AB40" s="7">
        <v>3</v>
      </c>
      <c r="AC40" s="7">
        <v>1</v>
      </c>
      <c r="AD40" s="7">
        <v>2857</v>
      </c>
      <c r="AE40" s="7">
        <v>1</v>
      </c>
      <c r="AF40" s="7">
        <v>2</v>
      </c>
      <c r="AG40" s="7">
        <v>3</v>
      </c>
      <c r="AH40" s="7">
        <v>1</v>
      </c>
      <c r="AI40" s="4">
        <v>7200</v>
      </c>
      <c r="AJ40" s="6">
        <v>0.72115384615384615</v>
      </c>
      <c r="AK40" s="6">
        <v>0.45999999999999996</v>
      </c>
      <c r="AL40" s="6">
        <f t="shared" si="1"/>
        <v>51.923076923076927</v>
      </c>
      <c r="AM40" s="6">
        <f t="shared" si="2"/>
        <v>33.119999999999997</v>
      </c>
    </row>
    <row r="41" spans="2:39" x14ac:dyDescent="0.2">
      <c r="B41" s="7">
        <v>1</v>
      </c>
      <c r="C41" s="7">
        <v>3</v>
      </c>
      <c r="D41" s="7">
        <v>3</v>
      </c>
      <c r="E41" s="7">
        <v>1</v>
      </c>
      <c r="F41" s="7">
        <v>260</v>
      </c>
      <c r="G41" s="7">
        <v>1</v>
      </c>
      <c r="H41" s="7">
        <v>3</v>
      </c>
      <c r="I41" s="7">
        <v>3</v>
      </c>
      <c r="J41" s="7">
        <v>1</v>
      </c>
      <c r="K41" s="4">
        <v>186</v>
      </c>
      <c r="L41" s="6">
        <v>3.27</v>
      </c>
      <c r="M41" s="6">
        <v>1.47</v>
      </c>
      <c r="N41" s="6">
        <f t="shared" si="4"/>
        <v>3.7800000000000002</v>
      </c>
      <c r="O41" s="4">
        <v>112.68</v>
      </c>
      <c r="P41" s="4">
        <v>1</v>
      </c>
      <c r="Q41" s="4">
        <v>3</v>
      </c>
      <c r="R41" s="4">
        <v>3</v>
      </c>
      <c r="S41" s="4">
        <v>1</v>
      </c>
      <c r="T41" s="6">
        <v>32.89</v>
      </c>
      <c r="U41" s="4">
        <v>1</v>
      </c>
      <c r="V41" s="4">
        <v>3</v>
      </c>
      <c r="W41" s="7">
        <v>3</v>
      </c>
      <c r="X41" s="7">
        <v>1</v>
      </c>
      <c r="Y41" s="6">
        <v>15</v>
      </c>
      <c r="Z41" s="4">
        <v>1</v>
      </c>
      <c r="AA41" s="4">
        <v>3</v>
      </c>
      <c r="AB41" s="7">
        <v>3</v>
      </c>
      <c r="AC41" s="7">
        <v>1</v>
      </c>
      <c r="AD41" s="7">
        <v>2929</v>
      </c>
      <c r="AE41" s="7">
        <v>1</v>
      </c>
      <c r="AF41" s="7">
        <v>3</v>
      </c>
      <c r="AG41" s="7">
        <v>3</v>
      </c>
      <c r="AH41" s="7">
        <v>1</v>
      </c>
      <c r="AI41" s="4">
        <v>7400</v>
      </c>
      <c r="AJ41" s="6">
        <v>0.5</v>
      </c>
      <c r="AK41" s="6">
        <v>0.55000000000000004</v>
      </c>
      <c r="AL41" s="6">
        <f t="shared" si="1"/>
        <v>37</v>
      </c>
      <c r="AM41" s="6">
        <f t="shared" si="2"/>
        <v>40.700000000000003</v>
      </c>
    </row>
    <row r="42" spans="2:39" x14ac:dyDescent="0.2">
      <c r="B42" s="7">
        <v>1</v>
      </c>
      <c r="C42" s="7">
        <v>1</v>
      </c>
      <c r="D42" s="7">
        <v>3</v>
      </c>
      <c r="E42" s="7">
        <v>2</v>
      </c>
      <c r="F42" s="7">
        <v>509.99999999999994</v>
      </c>
      <c r="G42" s="7">
        <v>1</v>
      </c>
      <c r="H42" s="7">
        <v>1</v>
      </c>
      <c r="I42" s="7">
        <v>3</v>
      </c>
      <c r="J42" s="7">
        <v>2</v>
      </c>
      <c r="K42" s="4">
        <v>259</v>
      </c>
      <c r="L42" s="6">
        <v>6.63</v>
      </c>
      <c r="M42" s="6">
        <v>1.37</v>
      </c>
      <c r="N42" s="6">
        <f t="shared" si="4"/>
        <v>7.09</v>
      </c>
      <c r="O42" s="4">
        <v>124.34</v>
      </c>
      <c r="P42" s="4">
        <v>1</v>
      </c>
      <c r="Q42" s="4">
        <v>1</v>
      </c>
      <c r="R42" s="4">
        <v>3</v>
      </c>
      <c r="S42" s="4">
        <v>2</v>
      </c>
      <c r="T42" s="6">
        <v>31</v>
      </c>
      <c r="U42" s="4">
        <v>1</v>
      </c>
      <c r="V42" s="4">
        <v>1</v>
      </c>
      <c r="W42" s="7">
        <v>3</v>
      </c>
      <c r="X42" s="7">
        <v>2</v>
      </c>
      <c r="Y42" s="6">
        <v>17</v>
      </c>
      <c r="Z42" s="4">
        <v>1</v>
      </c>
      <c r="AA42" s="4">
        <v>1</v>
      </c>
      <c r="AB42" s="7">
        <v>3</v>
      </c>
      <c r="AC42" s="7">
        <v>2</v>
      </c>
      <c r="AD42" s="7">
        <v>3286</v>
      </c>
      <c r="AE42" s="7">
        <v>1</v>
      </c>
      <c r="AF42" s="7">
        <v>1</v>
      </c>
      <c r="AG42" s="7">
        <v>3</v>
      </c>
      <c r="AH42" s="7">
        <v>2</v>
      </c>
      <c r="AI42" s="4">
        <v>8757</v>
      </c>
      <c r="AJ42" s="6">
        <v>0.56730769230769229</v>
      </c>
      <c r="AK42" s="6">
        <v>0.28999999999999998</v>
      </c>
      <c r="AL42" s="6">
        <f t="shared" si="1"/>
        <v>49.679134615384612</v>
      </c>
      <c r="AM42" s="6">
        <f t="shared" si="2"/>
        <v>25.395299999999999</v>
      </c>
    </row>
    <row r="43" spans="2:39" x14ac:dyDescent="0.2">
      <c r="B43" s="7">
        <v>1</v>
      </c>
      <c r="C43" s="7">
        <v>2</v>
      </c>
      <c r="D43" s="7">
        <v>3</v>
      </c>
      <c r="E43" s="7">
        <v>2</v>
      </c>
      <c r="F43" s="7">
        <v>430</v>
      </c>
      <c r="G43" s="7">
        <v>1</v>
      </c>
      <c r="H43" s="7">
        <v>2</v>
      </c>
      <c r="I43" s="7">
        <v>3</v>
      </c>
      <c r="J43" s="7">
        <v>2</v>
      </c>
      <c r="K43" s="4">
        <v>260</v>
      </c>
      <c r="L43" s="6">
        <v>4.09</v>
      </c>
      <c r="M43" s="6">
        <v>1.87</v>
      </c>
      <c r="N43" s="6">
        <f t="shared" si="4"/>
        <v>4.9000000000000004</v>
      </c>
      <c r="O43" s="4">
        <v>125.02</v>
      </c>
      <c r="P43" s="4">
        <v>1</v>
      </c>
      <c r="Q43" s="4">
        <v>2</v>
      </c>
      <c r="R43" s="4">
        <v>3</v>
      </c>
      <c r="S43" s="4">
        <v>2</v>
      </c>
      <c r="T43" s="6">
        <v>26.26</v>
      </c>
      <c r="U43" s="4">
        <v>1</v>
      </c>
      <c r="V43" s="4">
        <v>2</v>
      </c>
      <c r="W43" s="7">
        <v>3</v>
      </c>
      <c r="X43" s="7">
        <v>2</v>
      </c>
      <c r="Y43" s="6">
        <v>17</v>
      </c>
      <c r="Z43" s="4">
        <v>1</v>
      </c>
      <c r="AA43" s="4">
        <v>2</v>
      </c>
      <c r="AB43" s="7">
        <v>3</v>
      </c>
      <c r="AC43" s="7">
        <v>2</v>
      </c>
      <c r="AD43" s="7">
        <v>3220</v>
      </c>
      <c r="AE43" s="7">
        <v>1</v>
      </c>
      <c r="AF43" s="7">
        <v>2</v>
      </c>
      <c r="AG43" s="7">
        <v>3</v>
      </c>
      <c r="AH43" s="7">
        <v>2</v>
      </c>
      <c r="AI43" s="4">
        <v>7600</v>
      </c>
      <c r="AJ43" s="6">
        <v>0.41346153846153844</v>
      </c>
      <c r="AK43" s="6">
        <v>0.32</v>
      </c>
      <c r="AL43" s="6">
        <f t="shared" si="1"/>
        <v>31.42307692307692</v>
      </c>
      <c r="AM43" s="6">
        <f t="shared" si="2"/>
        <v>24.32</v>
      </c>
    </row>
    <row r="44" spans="2:39" x14ac:dyDescent="0.2">
      <c r="B44" s="7">
        <v>1</v>
      </c>
      <c r="C44" s="7">
        <v>3</v>
      </c>
      <c r="D44" s="7">
        <v>3</v>
      </c>
      <c r="E44" s="7">
        <v>2</v>
      </c>
      <c r="F44" s="7">
        <v>590</v>
      </c>
      <c r="G44" s="7">
        <v>1</v>
      </c>
      <c r="H44" s="7">
        <v>3</v>
      </c>
      <c r="I44" s="7">
        <v>3</v>
      </c>
      <c r="J44" s="7">
        <v>2</v>
      </c>
      <c r="K44" s="4">
        <v>264</v>
      </c>
      <c r="L44" s="6">
        <v>4.0599999999999996</v>
      </c>
      <c r="M44" s="6">
        <v>1.69</v>
      </c>
      <c r="N44" s="6">
        <f t="shared" si="4"/>
        <v>4.9800000000000004</v>
      </c>
      <c r="O44" s="4">
        <v>123.6</v>
      </c>
      <c r="P44" s="4">
        <v>1</v>
      </c>
      <c r="Q44" s="4">
        <v>3</v>
      </c>
      <c r="R44" s="4">
        <v>3</v>
      </c>
      <c r="S44" s="4">
        <v>2</v>
      </c>
      <c r="T44" s="6">
        <v>27.56</v>
      </c>
      <c r="U44" s="4">
        <v>1</v>
      </c>
      <c r="V44" s="4">
        <v>3</v>
      </c>
      <c r="W44" s="7">
        <v>3</v>
      </c>
      <c r="X44" s="7">
        <v>2</v>
      </c>
      <c r="Y44" s="6">
        <v>17</v>
      </c>
      <c r="Z44" s="4">
        <v>1</v>
      </c>
      <c r="AA44" s="4">
        <v>3</v>
      </c>
      <c r="AB44" s="7">
        <v>3</v>
      </c>
      <c r="AC44" s="7">
        <v>2</v>
      </c>
      <c r="AD44" s="7">
        <v>3209</v>
      </c>
      <c r="AE44" s="7">
        <v>1</v>
      </c>
      <c r="AF44" s="7">
        <v>3</v>
      </c>
      <c r="AG44" s="7">
        <v>3</v>
      </c>
      <c r="AH44" s="7">
        <v>2</v>
      </c>
      <c r="AI44" s="4">
        <v>8686</v>
      </c>
      <c r="AJ44" s="6">
        <v>0.49038461538461531</v>
      </c>
      <c r="AK44" s="6">
        <v>0.41</v>
      </c>
      <c r="AL44" s="6">
        <f t="shared" si="1"/>
        <v>42.594807692307683</v>
      </c>
      <c r="AM44" s="6">
        <f t="shared" si="2"/>
        <v>35.6126</v>
      </c>
    </row>
    <row r="45" spans="2:39" x14ac:dyDescent="0.2">
      <c r="B45" s="7">
        <v>1</v>
      </c>
      <c r="C45" s="7">
        <v>1</v>
      </c>
      <c r="D45" s="7">
        <v>3</v>
      </c>
      <c r="E45" s="7">
        <v>3</v>
      </c>
      <c r="F45" s="7">
        <v>320</v>
      </c>
      <c r="G45" s="7">
        <v>1</v>
      </c>
      <c r="H45" s="7">
        <v>1</v>
      </c>
      <c r="I45" s="7">
        <v>3</v>
      </c>
      <c r="J45" s="7">
        <v>3</v>
      </c>
      <c r="K45" s="4">
        <v>256</v>
      </c>
      <c r="L45" s="6">
        <v>4.5599999999999996</v>
      </c>
      <c r="M45" s="6">
        <v>0.83</v>
      </c>
      <c r="N45" s="6">
        <f t="shared" si="4"/>
        <v>8.8000000000000007</v>
      </c>
      <c r="O45" s="4">
        <v>126.92</v>
      </c>
      <c r="P45" s="4">
        <v>1</v>
      </c>
      <c r="Q45" s="4">
        <v>1</v>
      </c>
      <c r="R45" s="4">
        <v>3</v>
      </c>
      <c r="S45" s="4">
        <v>3</v>
      </c>
      <c r="T45" s="6">
        <v>25.12</v>
      </c>
      <c r="U45" s="4">
        <v>1</v>
      </c>
      <c r="V45" s="4">
        <v>1</v>
      </c>
      <c r="W45" s="7">
        <v>3</v>
      </c>
      <c r="X45" s="7">
        <v>3</v>
      </c>
      <c r="Y45" s="6">
        <v>18</v>
      </c>
      <c r="Z45" s="4">
        <v>1</v>
      </c>
      <c r="AA45" s="4">
        <v>1</v>
      </c>
      <c r="AB45" s="7">
        <v>3</v>
      </c>
      <c r="AC45" s="7">
        <v>3</v>
      </c>
      <c r="AD45" s="7">
        <v>3557</v>
      </c>
      <c r="AE45" s="7">
        <v>1</v>
      </c>
      <c r="AF45" s="7">
        <v>1</v>
      </c>
      <c r="AG45" s="7">
        <v>3</v>
      </c>
      <c r="AH45" s="7">
        <v>3</v>
      </c>
      <c r="AI45" s="4">
        <v>8286</v>
      </c>
      <c r="AJ45" s="6">
        <v>0.40384615384615385</v>
      </c>
      <c r="AK45" s="6">
        <v>0.55000000000000004</v>
      </c>
      <c r="AL45" s="6">
        <f t="shared" si="1"/>
        <v>33.462692307692308</v>
      </c>
      <c r="AM45" s="6">
        <f t="shared" si="2"/>
        <v>45.573</v>
      </c>
    </row>
    <row r="46" spans="2:39" x14ac:dyDescent="0.2">
      <c r="B46" s="7">
        <v>1</v>
      </c>
      <c r="C46" s="7">
        <v>2</v>
      </c>
      <c r="D46" s="7">
        <v>3</v>
      </c>
      <c r="E46" s="7">
        <v>3</v>
      </c>
      <c r="F46" s="7">
        <v>390</v>
      </c>
      <c r="G46" s="7">
        <v>1</v>
      </c>
      <c r="H46" s="7">
        <v>2</v>
      </c>
      <c r="I46" s="7">
        <v>3</v>
      </c>
      <c r="J46" s="7">
        <v>3</v>
      </c>
      <c r="K46" s="4">
        <v>234</v>
      </c>
      <c r="L46" s="6">
        <v>3.07</v>
      </c>
      <c r="M46" s="6">
        <v>0.92</v>
      </c>
      <c r="N46" s="6">
        <f t="shared" si="4"/>
        <v>5.28</v>
      </c>
      <c r="O46" s="4">
        <v>126.56</v>
      </c>
      <c r="P46" s="4">
        <v>1</v>
      </c>
      <c r="Q46" s="4">
        <v>2</v>
      </c>
      <c r="R46" s="4">
        <v>3</v>
      </c>
      <c r="S46" s="4">
        <v>3</v>
      </c>
      <c r="T46" s="6">
        <v>31.75</v>
      </c>
      <c r="U46" s="4">
        <v>1</v>
      </c>
      <c r="V46" s="4">
        <v>2</v>
      </c>
      <c r="W46" s="7">
        <v>3</v>
      </c>
      <c r="X46" s="7">
        <v>3</v>
      </c>
      <c r="Y46" s="6">
        <v>16</v>
      </c>
      <c r="Z46" s="4">
        <v>1</v>
      </c>
      <c r="AA46" s="4">
        <v>2</v>
      </c>
      <c r="AB46" s="7">
        <v>3</v>
      </c>
      <c r="AC46" s="7">
        <v>3</v>
      </c>
      <c r="AD46" s="7">
        <v>3593</v>
      </c>
      <c r="AE46" s="7">
        <v>1</v>
      </c>
      <c r="AF46" s="7">
        <v>2</v>
      </c>
      <c r="AG46" s="7">
        <v>3</v>
      </c>
      <c r="AH46" s="7">
        <v>3</v>
      </c>
      <c r="AI46" s="4">
        <v>7129</v>
      </c>
      <c r="AJ46" s="6">
        <v>0.49038461538461531</v>
      </c>
      <c r="AK46" s="6">
        <v>0.32</v>
      </c>
      <c r="AL46" s="6">
        <f t="shared" si="1"/>
        <v>34.959519230769224</v>
      </c>
      <c r="AM46" s="6">
        <f t="shared" si="2"/>
        <v>22.812800000000003</v>
      </c>
    </row>
    <row r="47" spans="2:39" x14ac:dyDescent="0.2">
      <c r="B47" s="7">
        <v>1</v>
      </c>
      <c r="C47" s="7">
        <v>3</v>
      </c>
      <c r="D47" s="7">
        <v>3</v>
      </c>
      <c r="E47" s="7">
        <v>3</v>
      </c>
      <c r="F47" s="7">
        <v>330</v>
      </c>
      <c r="G47" s="7">
        <v>1</v>
      </c>
      <c r="H47" s="7">
        <v>3</v>
      </c>
      <c r="I47" s="7">
        <v>3</v>
      </c>
      <c r="J47" s="7">
        <v>3</v>
      </c>
      <c r="K47" s="4">
        <v>231.42</v>
      </c>
      <c r="L47" s="6">
        <v>3.01</v>
      </c>
      <c r="M47" s="6">
        <v>0.79</v>
      </c>
      <c r="N47" s="6">
        <f t="shared" si="4"/>
        <v>6.03</v>
      </c>
      <c r="O47" s="4">
        <v>137.62</v>
      </c>
      <c r="P47" s="4">
        <v>1</v>
      </c>
      <c r="Q47" s="4">
        <v>3</v>
      </c>
      <c r="R47" s="4">
        <v>3</v>
      </c>
      <c r="S47" s="4">
        <v>3</v>
      </c>
      <c r="T47" s="6">
        <v>29.69</v>
      </c>
      <c r="U47" s="4">
        <v>1</v>
      </c>
      <c r="V47" s="4">
        <v>3</v>
      </c>
      <c r="W47" s="7">
        <v>3</v>
      </c>
      <c r="X47" s="7">
        <v>3</v>
      </c>
      <c r="Y47" s="6">
        <v>19</v>
      </c>
      <c r="Z47" s="4">
        <v>1</v>
      </c>
      <c r="AA47" s="4">
        <v>3</v>
      </c>
      <c r="AB47" s="7">
        <v>3</v>
      </c>
      <c r="AC47" s="7">
        <v>3</v>
      </c>
      <c r="AD47" s="7">
        <v>3489</v>
      </c>
      <c r="AE47" s="7">
        <v>1</v>
      </c>
      <c r="AF47" s="7">
        <v>3</v>
      </c>
      <c r="AG47" s="7">
        <v>3</v>
      </c>
      <c r="AH47" s="7">
        <v>3</v>
      </c>
      <c r="AI47" s="4">
        <v>7900</v>
      </c>
      <c r="AJ47" s="6">
        <v>0.53846153846153844</v>
      </c>
      <c r="AK47" s="6">
        <v>0.51</v>
      </c>
      <c r="AL47" s="6">
        <f t="shared" si="1"/>
        <v>42.538461538461533</v>
      </c>
      <c r="AM47" s="6">
        <f t="shared" si="2"/>
        <v>40.29</v>
      </c>
    </row>
    <row r="48" spans="2:39" x14ac:dyDescent="0.2">
      <c r="B48" s="7">
        <v>1</v>
      </c>
      <c r="C48" s="7">
        <v>1</v>
      </c>
      <c r="D48" s="7">
        <v>3</v>
      </c>
      <c r="E48" s="7">
        <v>4</v>
      </c>
      <c r="F48" s="7">
        <v>409.99999999999994</v>
      </c>
      <c r="G48" s="7">
        <v>1</v>
      </c>
      <c r="H48" s="7">
        <v>1</v>
      </c>
      <c r="I48" s="7">
        <v>3</v>
      </c>
      <c r="J48" s="7">
        <v>4</v>
      </c>
      <c r="K48" s="4">
        <v>274</v>
      </c>
      <c r="L48" s="6">
        <v>5.86</v>
      </c>
      <c r="M48" s="6">
        <v>0.95</v>
      </c>
      <c r="N48" s="6">
        <f t="shared" si="4"/>
        <v>10.79</v>
      </c>
      <c r="O48" s="4">
        <v>105.94</v>
      </c>
      <c r="P48" s="4">
        <v>1</v>
      </c>
      <c r="Q48" s="4">
        <v>1</v>
      </c>
      <c r="R48" s="4">
        <v>3</v>
      </c>
      <c r="S48" s="4">
        <v>4</v>
      </c>
      <c r="T48" s="6">
        <v>41.03</v>
      </c>
      <c r="U48" s="4">
        <v>1</v>
      </c>
      <c r="V48" s="4">
        <v>1</v>
      </c>
      <c r="W48" s="7">
        <v>3</v>
      </c>
      <c r="X48" s="7">
        <v>4</v>
      </c>
      <c r="Y48" s="6">
        <v>20</v>
      </c>
      <c r="Z48" s="4">
        <v>1</v>
      </c>
      <c r="AA48" s="4">
        <v>1</v>
      </c>
      <c r="AB48" s="7">
        <v>3</v>
      </c>
      <c r="AC48" s="7">
        <v>4</v>
      </c>
      <c r="AD48" s="7">
        <v>3367</v>
      </c>
      <c r="AE48" s="7">
        <v>1</v>
      </c>
      <c r="AF48" s="7">
        <v>1</v>
      </c>
      <c r="AG48" s="7">
        <v>3</v>
      </c>
      <c r="AH48" s="7">
        <v>4</v>
      </c>
      <c r="AI48" s="4">
        <v>7629</v>
      </c>
      <c r="AJ48" s="6">
        <v>0.47115384615384615</v>
      </c>
      <c r="AK48" s="6">
        <v>0.28999999999999998</v>
      </c>
      <c r="AL48" s="6">
        <f t="shared" si="1"/>
        <v>35.944326923076922</v>
      </c>
      <c r="AM48" s="6">
        <f t="shared" si="2"/>
        <v>22.124099999999999</v>
      </c>
    </row>
    <row r="49" spans="2:39" x14ac:dyDescent="0.2">
      <c r="B49" s="7">
        <v>1</v>
      </c>
      <c r="C49" s="7">
        <v>2</v>
      </c>
      <c r="D49" s="7">
        <v>3</v>
      </c>
      <c r="E49" s="7">
        <v>4</v>
      </c>
      <c r="F49" s="7">
        <v>390</v>
      </c>
      <c r="G49" s="7">
        <v>1</v>
      </c>
      <c r="H49" s="7">
        <v>2</v>
      </c>
      <c r="I49" s="7">
        <v>3</v>
      </c>
      <c r="J49" s="7">
        <v>4</v>
      </c>
      <c r="K49" s="4">
        <v>244</v>
      </c>
      <c r="L49" s="6">
        <v>4.2300000000000004</v>
      </c>
      <c r="M49" s="6">
        <v>1.01</v>
      </c>
      <c r="N49" s="6">
        <f t="shared" si="4"/>
        <v>8.1999999999999993</v>
      </c>
      <c r="O49" s="4">
        <v>134.97999999999999</v>
      </c>
      <c r="P49" s="4">
        <v>1</v>
      </c>
      <c r="Q49" s="4">
        <v>2</v>
      </c>
      <c r="R49" s="4">
        <v>3</v>
      </c>
      <c r="S49" s="4">
        <v>4</v>
      </c>
      <c r="T49" s="6">
        <v>35.26</v>
      </c>
      <c r="U49" s="4">
        <v>1</v>
      </c>
      <c r="V49" s="4">
        <v>2</v>
      </c>
      <c r="W49" s="7">
        <v>3</v>
      </c>
      <c r="X49" s="7">
        <v>4</v>
      </c>
      <c r="Y49" s="6">
        <v>16</v>
      </c>
      <c r="Z49" s="4">
        <v>1</v>
      </c>
      <c r="AA49" s="4">
        <v>2</v>
      </c>
      <c r="AB49" s="7">
        <v>3</v>
      </c>
      <c r="AC49" s="7">
        <v>4</v>
      </c>
      <c r="AD49" s="7">
        <v>3188</v>
      </c>
      <c r="AE49" s="7">
        <v>1</v>
      </c>
      <c r="AF49" s="7">
        <v>2</v>
      </c>
      <c r="AG49" s="7">
        <v>3</v>
      </c>
      <c r="AH49" s="7">
        <v>4</v>
      </c>
      <c r="AI49" s="4">
        <v>5757</v>
      </c>
      <c r="AJ49" s="6">
        <v>0.40384615384615385</v>
      </c>
      <c r="AK49" s="6">
        <v>0.41</v>
      </c>
      <c r="AL49" s="6">
        <f t="shared" si="1"/>
        <v>23.249423076923076</v>
      </c>
      <c r="AM49" s="6">
        <f t="shared" si="2"/>
        <v>23.6037</v>
      </c>
    </row>
    <row r="50" spans="2:39" x14ac:dyDescent="0.2">
      <c r="B50" s="7">
        <v>1</v>
      </c>
      <c r="C50" s="7">
        <v>3</v>
      </c>
      <c r="D50" s="7">
        <v>3</v>
      </c>
      <c r="E50" s="7">
        <v>4</v>
      </c>
      <c r="F50" s="7">
        <v>320</v>
      </c>
      <c r="G50" s="7">
        <v>1</v>
      </c>
      <c r="H50" s="7">
        <v>3</v>
      </c>
      <c r="I50" s="7">
        <v>3</v>
      </c>
      <c r="J50" s="7">
        <v>4</v>
      </c>
      <c r="K50" s="4">
        <v>247.6</v>
      </c>
      <c r="L50" s="6">
        <v>3.37</v>
      </c>
      <c r="M50" s="6">
        <v>1.41</v>
      </c>
      <c r="N50" s="6">
        <f t="shared" si="4"/>
        <v>7.1300000000000008</v>
      </c>
      <c r="O50" s="4">
        <v>131.56</v>
      </c>
      <c r="P50" s="4">
        <v>1</v>
      </c>
      <c r="Q50" s="4">
        <v>3</v>
      </c>
      <c r="R50" s="4">
        <v>3</v>
      </c>
      <c r="S50" s="4">
        <v>4</v>
      </c>
      <c r="T50" s="6">
        <v>33.4</v>
      </c>
      <c r="U50" s="4">
        <v>1</v>
      </c>
      <c r="V50" s="4">
        <v>3</v>
      </c>
      <c r="W50" s="7">
        <v>3</v>
      </c>
      <c r="X50" s="7">
        <v>4</v>
      </c>
      <c r="Y50" s="6">
        <v>18</v>
      </c>
      <c r="Z50" s="4">
        <v>1</v>
      </c>
      <c r="AA50" s="4">
        <v>3</v>
      </c>
      <c r="AB50" s="7">
        <v>3</v>
      </c>
      <c r="AC50" s="7">
        <v>4</v>
      </c>
      <c r="AD50" s="7">
        <v>3329</v>
      </c>
      <c r="AE50" s="7">
        <v>1</v>
      </c>
      <c r="AF50" s="7">
        <v>3</v>
      </c>
      <c r="AG50" s="7">
        <v>3</v>
      </c>
      <c r="AH50" s="7">
        <v>4</v>
      </c>
      <c r="AI50" s="4">
        <v>6129</v>
      </c>
      <c r="AJ50" s="6">
        <v>0.63461538461538458</v>
      </c>
      <c r="AK50" s="6">
        <v>0.72</v>
      </c>
      <c r="AL50" s="6">
        <f t="shared" si="1"/>
        <v>38.895576923076916</v>
      </c>
      <c r="AM50" s="6">
        <f t="shared" si="2"/>
        <v>44.128799999999998</v>
      </c>
    </row>
    <row r="51" spans="2:39" x14ac:dyDescent="0.2">
      <c r="B51" s="7">
        <v>1</v>
      </c>
      <c r="C51" s="7">
        <v>1</v>
      </c>
      <c r="D51" s="7">
        <v>3</v>
      </c>
      <c r="E51" s="7">
        <v>5</v>
      </c>
      <c r="F51" s="7">
        <v>390</v>
      </c>
      <c r="G51" s="7">
        <v>1</v>
      </c>
      <c r="H51" s="7">
        <v>1</v>
      </c>
      <c r="I51" s="7">
        <v>3</v>
      </c>
      <c r="J51" s="7">
        <v>5</v>
      </c>
      <c r="K51" s="4">
        <v>221.44</v>
      </c>
      <c r="L51" s="6">
        <v>7.84</v>
      </c>
      <c r="M51" s="6">
        <v>1.73</v>
      </c>
      <c r="N51" s="6">
        <f t="shared" si="4"/>
        <v>9.0272222222222194</v>
      </c>
      <c r="O51" s="4">
        <v>131.69999999999999</v>
      </c>
      <c r="P51" s="4">
        <v>1</v>
      </c>
      <c r="Q51" s="4">
        <v>1</v>
      </c>
      <c r="R51" s="4">
        <v>3</v>
      </c>
      <c r="S51" s="4">
        <v>5</v>
      </c>
      <c r="T51" s="6">
        <v>35.56</v>
      </c>
      <c r="U51" s="4">
        <v>1</v>
      </c>
      <c r="V51" s="4">
        <v>1</v>
      </c>
      <c r="W51" s="7">
        <v>3</v>
      </c>
      <c r="X51" s="7">
        <v>5</v>
      </c>
      <c r="Y51" s="6">
        <v>20</v>
      </c>
      <c r="Z51" s="4">
        <v>1</v>
      </c>
      <c r="AA51" s="4">
        <v>1</v>
      </c>
      <c r="AB51" s="7">
        <v>3</v>
      </c>
      <c r="AC51" s="7">
        <v>5</v>
      </c>
      <c r="AD51" s="7">
        <v>3839</v>
      </c>
      <c r="AE51" s="7">
        <v>1</v>
      </c>
      <c r="AF51" s="7">
        <v>1</v>
      </c>
      <c r="AG51" s="7">
        <v>3</v>
      </c>
      <c r="AH51" s="7">
        <v>5</v>
      </c>
      <c r="AI51" s="4">
        <v>9029</v>
      </c>
      <c r="AJ51" s="6">
        <v>0.49038461538461531</v>
      </c>
      <c r="AK51" s="6">
        <v>0.32</v>
      </c>
      <c r="AL51" s="6">
        <f t="shared" si="1"/>
        <v>44.276826923076918</v>
      </c>
      <c r="AM51" s="6">
        <f t="shared" si="2"/>
        <v>28.892800000000001</v>
      </c>
    </row>
    <row r="52" spans="2:39" x14ac:dyDescent="0.2">
      <c r="B52" s="7">
        <v>1</v>
      </c>
      <c r="C52" s="7">
        <v>2</v>
      </c>
      <c r="D52" s="7">
        <v>3</v>
      </c>
      <c r="E52" s="7">
        <v>5</v>
      </c>
      <c r="F52" s="7">
        <v>310</v>
      </c>
      <c r="G52" s="7">
        <v>1</v>
      </c>
      <c r="H52" s="7">
        <v>2</v>
      </c>
      <c r="I52" s="7">
        <v>3</v>
      </c>
      <c r="J52" s="7">
        <v>5</v>
      </c>
      <c r="K52" s="4">
        <v>222</v>
      </c>
      <c r="L52" s="6">
        <v>4.71</v>
      </c>
      <c r="M52" s="6">
        <v>2.4300000000000002</v>
      </c>
      <c r="N52" s="6">
        <f t="shared" si="4"/>
        <v>9.2908888888888903</v>
      </c>
      <c r="O52" s="4">
        <v>139.66</v>
      </c>
      <c r="P52" s="4">
        <v>1</v>
      </c>
      <c r="Q52" s="4">
        <v>2</v>
      </c>
      <c r="R52" s="4">
        <v>3</v>
      </c>
      <c r="S52" s="4">
        <v>5</v>
      </c>
      <c r="T52" s="6">
        <v>28.91</v>
      </c>
      <c r="U52" s="4">
        <v>1</v>
      </c>
      <c r="V52" s="4">
        <v>2</v>
      </c>
      <c r="W52" s="7">
        <v>3</v>
      </c>
      <c r="X52" s="7">
        <v>5</v>
      </c>
      <c r="Y52" s="6">
        <v>22</v>
      </c>
      <c r="Z52" s="4">
        <v>1</v>
      </c>
      <c r="AA52" s="4">
        <v>2</v>
      </c>
      <c r="AB52" s="7">
        <v>3</v>
      </c>
      <c r="AC52" s="7">
        <v>5</v>
      </c>
      <c r="AD52" s="7">
        <v>3829</v>
      </c>
      <c r="AE52" s="7">
        <v>1</v>
      </c>
      <c r="AF52" s="7">
        <v>2</v>
      </c>
      <c r="AG52" s="7">
        <v>3</v>
      </c>
      <c r="AH52" s="7">
        <v>5</v>
      </c>
      <c r="AI52" s="4">
        <v>8729</v>
      </c>
      <c r="AJ52" s="6">
        <v>0.40384615384615385</v>
      </c>
      <c r="AK52" s="6">
        <v>0.41</v>
      </c>
      <c r="AL52" s="6">
        <f t="shared" si="1"/>
        <v>35.251730769230768</v>
      </c>
      <c r="AM52" s="6">
        <f t="shared" si="2"/>
        <v>35.788899999999998</v>
      </c>
    </row>
    <row r="53" spans="2:39" x14ac:dyDescent="0.2">
      <c r="B53" s="7">
        <v>1</v>
      </c>
      <c r="C53" s="7">
        <v>3</v>
      </c>
      <c r="D53" s="7">
        <v>3</v>
      </c>
      <c r="E53" s="7">
        <v>5</v>
      </c>
      <c r="F53" s="7">
        <v>400</v>
      </c>
      <c r="G53" s="7">
        <v>1</v>
      </c>
      <c r="H53" s="7">
        <v>3</v>
      </c>
      <c r="I53" s="7">
        <v>3</v>
      </c>
      <c r="J53" s="7">
        <v>5</v>
      </c>
      <c r="K53" s="4">
        <v>229</v>
      </c>
      <c r="L53" s="6">
        <v>3.89</v>
      </c>
      <c r="M53" s="6">
        <v>1.89</v>
      </c>
      <c r="N53" s="6">
        <f t="shared" si="4"/>
        <v>9.5545555555555506</v>
      </c>
      <c r="O53" s="4">
        <v>135.52000000000001</v>
      </c>
      <c r="P53" s="4">
        <v>1</v>
      </c>
      <c r="Q53" s="4">
        <v>3</v>
      </c>
      <c r="R53" s="4">
        <v>3</v>
      </c>
      <c r="S53" s="4">
        <v>5</v>
      </c>
      <c r="T53" s="6">
        <v>27.44</v>
      </c>
      <c r="U53" s="4">
        <v>1</v>
      </c>
      <c r="V53" s="4">
        <v>3</v>
      </c>
      <c r="W53" s="7">
        <v>3</v>
      </c>
      <c r="X53" s="7">
        <v>5</v>
      </c>
      <c r="Y53" s="6">
        <v>22</v>
      </c>
      <c r="Z53" s="4">
        <v>1</v>
      </c>
      <c r="AA53" s="4">
        <v>3</v>
      </c>
      <c r="AB53" s="7">
        <v>3</v>
      </c>
      <c r="AC53" s="7">
        <v>5</v>
      </c>
      <c r="AD53" s="7">
        <v>3904</v>
      </c>
      <c r="AE53" s="7">
        <v>1</v>
      </c>
      <c r="AF53" s="7">
        <v>3</v>
      </c>
      <c r="AG53" s="7">
        <v>3</v>
      </c>
      <c r="AH53" s="7">
        <v>5</v>
      </c>
      <c r="AI53" s="4">
        <v>8414</v>
      </c>
      <c r="AJ53" s="6">
        <v>0.375</v>
      </c>
      <c r="AK53" s="6">
        <v>0.45</v>
      </c>
      <c r="AL53" s="6">
        <f t="shared" si="1"/>
        <v>31.552499999999998</v>
      </c>
      <c r="AM53" s="6">
        <f t="shared" si="2"/>
        <v>37.863</v>
      </c>
    </row>
    <row r="54" spans="2:39" x14ac:dyDescent="0.2">
      <c r="B54" s="7">
        <v>1</v>
      </c>
      <c r="C54" s="7">
        <v>1</v>
      </c>
      <c r="D54" s="7">
        <v>3</v>
      </c>
      <c r="E54" s="7">
        <v>6</v>
      </c>
      <c r="F54" s="7">
        <v>360</v>
      </c>
      <c r="G54" s="7">
        <v>1</v>
      </c>
      <c r="H54" s="7">
        <v>1</v>
      </c>
      <c r="I54" s="7">
        <v>3</v>
      </c>
      <c r="J54" s="7">
        <v>6</v>
      </c>
      <c r="K54" s="4">
        <v>267</v>
      </c>
      <c r="L54" s="6">
        <v>8.3800000000000008</v>
      </c>
      <c r="M54" s="6">
        <v>1.07</v>
      </c>
      <c r="N54" s="6">
        <f t="shared" si="4"/>
        <v>8.9782222222222199</v>
      </c>
      <c r="O54" s="4">
        <v>134.5</v>
      </c>
      <c r="P54" s="4">
        <v>1</v>
      </c>
      <c r="Q54" s="4">
        <v>1</v>
      </c>
      <c r="R54" s="4">
        <v>3</v>
      </c>
      <c r="S54" s="4">
        <v>6</v>
      </c>
      <c r="T54" s="6">
        <v>41.21</v>
      </c>
      <c r="U54" s="4">
        <v>1</v>
      </c>
      <c r="V54" s="4">
        <v>1</v>
      </c>
      <c r="W54" s="7">
        <v>3</v>
      </c>
      <c r="X54" s="7">
        <v>6</v>
      </c>
      <c r="Y54" s="6">
        <v>20.2</v>
      </c>
      <c r="Z54" s="4">
        <v>1</v>
      </c>
      <c r="AA54" s="4">
        <v>1</v>
      </c>
      <c r="AB54" s="7">
        <v>3</v>
      </c>
      <c r="AC54" s="7">
        <v>6</v>
      </c>
      <c r="AD54" s="7">
        <v>3734</v>
      </c>
      <c r="AE54" s="7">
        <v>1</v>
      </c>
      <c r="AF54" s="7">
        <v>1</v>
      </c>
      <c r="AG54" s="7">
        <v>3</v>
      </c>
      <c r="AH54" s="7">
        <v>6</v>
      </c>
      <c r="AI54" s="4">
        <v>8986</v>
      </c>
      <c r="AJ54" s="6">
        <v>0.375</v>
      </c>
      <c r="AK54" s="6">
        <v>0.39</v>
      </c>
      <c r="AL54" s="6">
        <f t="shared" si="1"/>
        <v>33.697499999999998</v>
      </c>
      <c r="AM54" s="6">
        <f t="shared" si="2"/>
        <v>35.045400000000001</v>
      </c>
    </row>
    <row r="55" spans="2:39" x14ac:dyDescent="0.2">
      <c r="B55" s="7">
        <v>1</v>
      </c>
      <c r="C55" s="7">
        <v>2</v>
      </c>
      <c r="D55" s="7">
        <v>3</v>
      </c>
      <c r="E55" s="7">
        <v>6</v>
      </c>
      <c r="F55" s="7">
        <v>310</v>
      </c>
      <c r="G55" s="7">
        <v>1</v>
      </c>
      <c r="H55" s="7">
        <v>2</v>
      </c>
      <c r="I55" s="7">
        <v>3</v>
      </c>
      <c r="J55" s="7">
        <v>6</v>
      </c>
      <c r="K55" s="4">
        <v>240</v>
      </c>
      <c r="L55" s="6">
        <v>5.9</v>
      </c>
      <c r="M55" s="6">
        <v>2.29</v>
      </c>
      <c r="N55" s="6">
        <f t="shared" si="4"/>
        <v>9.2418888888888908</v>
      </c>
      <c r="O55" s="4">
        <v>135.1</v>
      </c>
      <c r="P55" s="4">
        <v>1</v>
      </c>
      <c r="Q55" s="4">
        <v>2</v>
      </c>
      <c r="R55" s="4">
        <v>3</v>
      </c>
      <c r="S55" s="4">
        <v>6</v>
      </c>
      <c r="T55" s="6">
        <v>38.49</v>
      </c>
      <c r="U55" s="4">
        <v>1</v>
      </c>
      <c r="V55" s="4">
        <v>2</v>
      </c>
      <c r="W55" s="7">
        <v>3</v>
      </c>
      <c r="X55" s="7">
        <v>6</v>
      </c>
      <c r="Y55" s="6">
        <v>20.72</v>
      </c>
      <c r="Z55" s="4">
        <v>1</v>
      </c>
      <c r="AA55" s="4">
        <v>2</v>
      </c>
      <c r="AB55" s="7">
        <v>3</v>
      </c>
      <c r="AC55" s="7">
        <v>6</v>
      </c>
      <c r="AD55" s="7">
        <v>3722</v>
      </c>
      <c r="AE55" s="7">
        <v>1</v>
      </c>
      <c r="AF55" s="7">
        <v>2</v>
      </c>
      <c r="AG55" s="7">
        <v>3</v>
      </c>
      <c r="AH55" s="7">
        <v>6</v>
      </c>
      <c r="AI55" s="4">
        <v>7914</v>
      </c>
      <c r="AJ55" s="6">
        <v>0.58653846153846145</v>
      </c>
      <c r="AK55" s="6">
        <v>0.42000000000000004</v>
      </c>
      <c r="AL55" s="6">
        <f t="shared" si="1"/>
        <v>46.418653846153838</v>
      </c>
      <c r="AM55" s="6">
        <f t="shared" si="2"/>
        <v>33.238799999999998</v>
      </c>
    </row>
    <row r="56" spans="2:39" x14ac:dyDescent="0.2">
      <c r="B56" s="7">
        <v>1</v>
      </c>
      <c r="C56" s="7">
        <v>3</v>
      </c>
      <c r="D56" s="7">
        <v>3</v>
      </c>
      <c r="E56" s="7">
        <v>6</v>
      </c>
      <c r="F56" s="7">
        <v>450</v>
      </c>
      <c r="G56" s="7">
        <v>1</v>
      </c>
      <c r="H56" s="7">
        <v>3</v>
      </c>
      <c r="I56" s="7">
        <v>3</v>
      </c>
      <c r="J56" s="7">
        <v>6</v>
      </c>
      <c r="K56" s="4">
        <v>242.4</v>
      </c>
      <c r="L56" s="6">
        <v>4.9800000000000004</v>
      </c>
      <c r="M56" s="6">
        <v>1.56</v>
      </c>
      <c r="N56" s="6">
        <f t="shared" si="4"/>
        <v>9.5055555555555493</v>
      </c>
      <c r="O56" s="4">
        <v>130.56</v>
      </c>
      <c r="P56" s="4">
        <v>1</v>
      </c>
      <c r="Q56" s="4">
        <v>3</v>
      </c>
      <c r="R56" s="4">
        <v>3</v>
      </c>
      <c r="S56" s="4">
        <v>6</v>
      </c>
      <c r="T56" s="6">
        <v>39.81</v>
      </c>
      <c r="U56" s="4">
        <v>1</v>
      </c>
      <c r="V56" s="4">
        <v>3</v>
      </c>
      <c r="W56" s="7">
        <v>3</v>
      </c>
      <c r="X56" s="7">
        <v>6</v>
      </c>
      <c r="Y56" s="6">
        <v>21.1</v>
      </c>
      <c r="Z56" s="4">
        <v>1</v>
      </c>
      <c r="AA56" s="4">
        <v>3</v>
      </c>
      <c r="AB56" s="7">
        <v>3</v>
      </c>
      <c r="AC56" s="7">
        <v>6</v>
      </c>
      <c r="AD56" s="7">
        <v>3686</v>
      </c>
      <c r="AE56" s="7">
        <v>1</v>
      </c>
      <c r="AF56" s="7">
        <v>3</v>
      </c>
      <c r="AG56" s="7">
        <v>3</v>
      </c>
      <c r="AH56" s="7">
        <v>6</v>
      </c>
      <c r="AI56" s="4">
        <v>8771</v>
      </c>
      <c r="AJ56" s="6">
        <v>0.53846153846153844</v>
      </c>
      <c r="AK56" s="6">
        <v>0.65</v>
      </c>
      <c r="AL56" s="6">
        <f t="shared" si="1"/>
        <v>47.228461538461531</v>
      </c>
      <c r="AM56" s="6">
        <f t="shared" si="2"/>
        <v>57.011500000000005</v>
      </c>
    </row>
    <row r="57" spans="2:39" x14ac:dyDescent="0.2">
      <c r="B57" s="7">
        <v>2</v>
      </c>
      <c r="C57" s="7">
        <v>1</v>
      </c>
      <c r="D57" s="7">
        <v>1</v>
      </c>
      <c r="E57" s="7">
        <v>1</v>
      </c>
      <c r="F57" s="7">
        <v>240</v>
      </c>
      <c r="G57" s="7">
        <v>2</v>
      </c>
      <c r="H57" s="7">
        <v>1</v>
      </c>
      <c r="I57" s="7">
        <v>1</v>
      </c>
      <c r="J57" s="7">
        <v>1</v>
      </c>
      <c r="K57" s="7">
        <v>237.58</v>
      </c>
      <c r="L57" s="6">
        <v>2.3435999999999999</v>
      </c>
      <c r="M57" s="6">
        <v>0.41880341880341881</v>
      </c>
      <c r="N57" s="6">
        <f>L57+M57</f>
        <v>2.7624034188034186</v>
      </c>
      <c r="O57" s="4">
        <v>118</v>
      </c>
      <c r="P57" s="4">
        <v>2</v>
      </c>
      <c r="Q57" s="4">
        <v>1</v>
      </c>
      <c r="R57" s="4">
        <v>1</v>
      </c>
      <c r="S57" s="4">
        <v>1</v>
      </c>
      <c r="T57" s="6">
        <v>27.25</v>
      </c>
      <c r="U57" s="4">
        <v>2</v>
      </c>
      <c r="V57" s="4">
        <v>1</v>
      </c>
      <c r="W57" s="7">
        <v>1</v>
      </c>
      <c r="X57" s="7">
        <v>1</v>
      </c>
      <c r="Y57" s="6">
        <v>13</v>
      </c>
      <c r="Z57" s="4">
        <v>2</v>
      </c>
      <c r="AA57" s="4">
        <v>1</v>
      </c>
      <c r="AB57" s="7">
        <v>1</v>
      </c>
      <c r="AC57" s="7">
        <v>1</v>
      </c>
      <c r="AD57" s="7">
        <v>2271</v>
      </c>
      <c r="AE57" s="7">
        <v>2</v>
      </c>
      <c r="AF57" s="7">
        <v>1</v>
      </c>
      <c r="AG57" s="7">
        <v>1</v>
      </c>
      <c r="AH57" s="7">
        <v>1</v>
      </c>
      <c r="AI57" s="4">
        <v>6309</v>
      </c>
      <c r="AJ57" s="6">
        <v>0.28846153846153844</v>
      </c>
      <c r="AK57" s="6">
        <v>0.32</v>
      </c>
      <c r="AL57" s="6">
        <f t="shared" si="1"/>
        <v>18.199038461538461</v>
      </c>
      <c r="AM57" s="6">
        <f t="shared" si="2"/>
        <v>20.188800000000001</v>
      </c>
    </row>
    <row r="58" spans="2:39" x14ac:dyDescent="0.2">
      <c r="B58" s="7">
        <v>2</v>
      </c>
      <c r="C58" s="7">
        <v>2</v>
      </c>
      <c r="D58" s="7">
        <v>1</v>
      </c>
      <c r="E58" s="7">
        <v>1</v>
      </c>
      <c r="F58" s="7">
        <v>210</v>
      </c>
      <c r="G58" s="7">
        <v>2</v>
      </c>
      <c r="H58" s="7">
        <v>2</v>
      </c>
      <c r="I58" s="7">
        <v>1</v>
      </c>
      <c r="J58" s="7">
        <v>1</v>
      </c>
      <c r="K58" s="7">
        <v>246</v>
      </c>
      <c r="L58" s="6">
        <v>1.4364000000000001</v>
      </c>
      <c r="M58" s="6">
        <v>0.27350427350427353</v>
      </c>
      <c r="N58" s="6">
        <f t="shared" ref="N58:N74" si="5">L58+M58</f>
        <v>1.7099042735042738</v>
      </c>
      <c r="O58" s="4">
        <v>122.1</v>
      </c>
      <c r="P58" s="4">
        <v>2</v>
      </c>
      <c r="Q58" s="4">
        <v>2</v>
      </c>
      <c r="R58" s="4">
        <v>1</v>
      </c>
      <c r="S58" s="4">
        <v>1</v>
      </c>
      <c r="T58" s="6">
        <v>27.78</v>
      </c>
      <c r="U58" s="4">
        <v>2</v>
      </c>
      <c r="V58" s="4">
        <v>2</v>
      </c>
      <c r="W58" s="7">
        <v>1</v>
      </c>
      <c r="X58" s="7">
        <v>1</v>
      </c>
      <c r="Y58" s="6">
        <v>10.5</v>
      </c>
      <c r="Z58" s="4">
        <v>2</v>
      </c>
      <c r="AA58" s="4">
        <v>2</v>
      </c>
      <c r="AB58" s="7">
        <v>1</v>
      </c>
      <c r="AC58" s="7">
        <v>1</v>
      </c>
      <c r="AD58" s="7">
        <v>2314</v>
      </c>
      <c r="AE58" s="7">
        <v>2</v>
      </c>
      <c r="AF58" s="7">
        <v>2</v>
      </c>
      <c r="AG58" s="7">
        <v>1</v>
      </c>
      <c r="AH58" s="7">
        <v>1</v>
      </c>
      <c r="AI58" s="4">
        <v>6309</v>
      </c>
      <c r="AJ58" s="6">
        <v>0.375</v>
      </c>
      <c r="AK58" s="6">
        <v>0.39</v>
      </c>
      <c r="AL58" s="6">
        <f t="shared" si="1"/>
        <v>23.658750000000001</v>
      </c>
      <c r="AM58" s="6">
        <f t="shared" si="2"/>
        <v>24.605100000000004</v>
      </c>
    </row>
    <row r="59" spans="2:39" x14ac:dyDescent="0.2">
      <c r="B59" s="7">
        <v>2</v>
      </c>
      <c r="C59" s="7">
        <v>3</v>
      </c>
      <c r="D59" s="7">
        <v>1</v>
      </c>
      <c r="E59" s="7">
        <v>1</v>
      </c>
      <c r="F59" s="7">
        <v>270</v>
      </c>
      <c r="G59" s="7">
        <v>2</v>
      </c>
      <c r="H59" s="7">
        <v>3</v>
      </c>
      <c r="I59" s="7">
        <v>1</v>
      </c>
      <c r="J59" s="7">
        <v>1</v>
      </c>
      <c r="K59" s="7">
        <v>213</v>
      </c>
      <c r="L59" s="6">
        <v>2.4084000000000003</v>
      </c>
      <c r="M59" s="6">
        <v>0.45299145299145305</v>
      </c>
      <c r="N59" s="6">
        <f t="shared" si="5"/>
        <v>2.8613914529914535</v>
      </c>
      <c r="O59" s="4">
        <v>120.42</v>
      </c>
      <c r="P59" s="4">
        <v>2</v>
      </c>
      <c r="Q59" s="4">
        <v>3</v>
      </c>
      <c r="R59" s="4">
        <v>1</v>
      </c>
      <c r="S59" s="4">
        <v>1</v>
      </c>
      <c r="T59" s="6">
        <v>26.28</v>
      </c>
      <c r="U59" s="4">
        <v>2</v>
      </c>
      <c r="V59" s="4">
        <v>3</v>
      </c>
      <c r="W59" s="7">
        <v>1</v>
      </c>
      <c r="X59" s="7">
        <v>1</v>
      </c>
      <c r="Y59" s="6">
        <v>11.3</v>
      </c>
      <c r="Z59" s="4">
        <v>2</v>
      </c>
      <c r="AA59" s="4">
        <v>3</v>
      </c>
      <c r="AB59" s="7">
        <v>1</v>
      </c>
      <c r="AC59" s="7">
        <v>1</v>
      </c>
      <c r="AD59" s="7">
        <v>2343</v>
      </c>
      <c r="AE59" s="7">
        <v>2</v>
      </c>
      <c r="AF59" s="7">
        <v>3</v>
      </c>
      <c r="AG59" s="7">
        <v>1</v>
      </c>
      <c r="AH59" s="7">
        <v>1</v>
      </c>
      <c r="AI59" s="4">
        <v>6309</v>
      </c>
      <c r="AJ59" s="6">
        <v>0.25961538461538464</v>
      </c>
      <c r="AK59" s="6">
        <v>0.49000000000000005</v>
      </c>
      <c r="AL59" s="6">
        <f t="shared" si="1"/>
        <v>16.379134615384615</v>
      </c>
      <c r="AM59" s="6">
        <f t="shared" si="2"/>
        <v>30.914100000000005</v>
      </c>
    </row>
    <row r="60" spans="2:39" x14ac:dyDescent="0.2">
      <c r="B60" s="7">
        <v>2</v>
      </c>
      <c r="C60" s="7">
        <v>1</v>
      </c>
      <c r="D60" s="7">
        <v>1</v>
      </c>
      <c r="E60" s="7">
        <v>2</v>
      </c>
      <c r="F60" s="7">
        <v>390</v>
      </c>
      <c r="G60" s="7">
        <v>2</v>
      </c>
      <c r="H60" s="7">
        <v>1</v>
      </c>
      <c r="I60" s="7">
        <v>1</v>
      </c>
      <c r="J60" s="7">
        <v>2</v>
      </c>
      <c r="K60" s="7">
        <v>300</v>
      </c>
      <c r="L60" s="6">
        <v>3.6936</v>
      </c>
      <c r="M60" s="6">
        <v>0.66666666666666674</v>
      </c>
      <c r="N60" s="6">
        <f t="shared" si="5"/>
        <v>4.360266666666667</v>
      </c>
      <c r="O60" s="4">
        <v>118.78</v>
      </c>
      <c r="P60" s="4">
        <v>2</v>
      </c>
      <c r="Q60" s="4">
        <v>1</v>
      </c>
      <c r="R60" s="4">
        <v>1</v>
      </c>
      <c r="S60" s="4">
        <v>2</v>
      </c>
      <c r="T60" s="6">
        <v>28.83</v>
      </c>
      <c r="U60" s="4">
        <v>2</v>
      </c>
      <c r="V60" s="4">
        <v>1</v>
      </c>
      <c r="W60" s="7">
        <v>1</v>
      </c>
      <c r="X60" s="7">
        <v>2</v>
      </c>
      <c r="Y60" s="6">
        <v>17</v>
      </c>
      <c r="Z60" s="4">
        <v>2</v>
      </c>
      <c r="AA60" s="4">
        <v>1</v>
      </c>
      <c r="AB60" s="7">
        <v>1</v>
      </c>
      <c r="AC60" s="7">
        <v>2</v>
      </c>
      <c r="AD60" s="7">
        <v>2857</v>
      </c>
      <c r="AE60" s="7">
        <v>2</v>
      </c>
      <c r="AF60" s="7">
        <v>1</v>
      </c>
      <c r="AG60" s="7">
        <v>1</v>
      </c>
      <c r="AH60" s="7">
        <v>2</v>
      </c>
      <c r="AI60" s="4">
        <v>8014</v>
      </c>
      <c r="AJ60" s="6">
        <v>0.30769230769230771</v>
      </c>
      <c r="AK60" s="6">
        <v>0.79</v>
      </c>
      <c r="AL60" s="6">
        <f t="shared" si="1"/>
        <v>24.658461538461538</v>
      </c>
      <c r="AM60" s="6">
        <f t="shared" si="2"/>
        <v>63.310600000000001</v>
      </c>
    </row>
    <row r="61" spans="2:39" x14ac:dyDescent="0.2">
      <c r="B61" s="7">
        <v>2</v>
      </c>
      <c r="C61" s="7">
        <v>2</v>
      </c>
      <c r="D61" s="7">
        <v>1</v>
      </c>
      <c r="E61" s="7">
        <v>2</v>
      </c>
      <c r="F61" s="7">
        <v>260</v>
      </c>
      <c r="G61" s="7">
        <v>2</v>
      </c>
      <c r="H61" s="7">
        <v>2</v>
      </c>
      <c r="I61" s="7">
        <v>1</v>
      </c>
      <c r="J61" s="7">
        <v>2</v>
      </c>
      <c r="K61" s="7">
        <v>306</v>
      </c>
      <c r="L61" s="6">
        <v>2.3435999999999999</v>
      </c>
      <c r="M61" s="6">
        <v>0.67521367521367526</v>
      </c>
      <c r="N61" s="6">
        <f t="shared" si="5"/>
        <v>3.0188136752136749</v>
      </c>
      <c r="O61" s="4">
        <v>129.66</v>
      </c>
      <c r="P61" s="4">
        <v>2</v>
      </c>
      <c r="Q61" s="4">
        <v>2</v>
      </c>
      <c r="R61" s="4">
        <v>1</v>
      </c>
      <c r="S61" s="4">
        <v>2</v>
      </c>
      <c r="T61" s="6">
        <v>29.78</v>
      </c>
      <c r="U61" s="4">
        <v>2</v>
      </c>
      <c r="V61" s="4">
        <v>2</v>
      </c>
      <c r="W61" s="7">
        <v>1</v>
      </c>
      <c r="X61" s="7">
        <v>2</v>
      </c>
      <c r="Y61" s="6">
        <v>15</v>
      </c>
      <c r="Z61" s="4">
        <v>2</v>
      </c>
      <c r="AA61" s="4">
        <v>2</v>
      </c>
      <c r="AB61" s="7">
        <v>1</v>
      </c>
      <c r="AC61" s="7">
        <v>2</v>
      </c>
      <c r="AD61" s="7">
        <v>2979</v>
      </c>
      <c r="AE61" s="7">
        <v>2</v>
      </c>
      <c r="AF61" s="7">
        <v>2</v>
      </c>
      <c r="AG61" s="7">
        <v>1</v>
      </c>
      <c r="AH61" s="7">
        <v>2</v>
      </c>
      <c r="AI61" s="4">
        <v>8486</v>
      </c>
      <c r="AJ61" s="6">
        <v>0.30769230769230771</v>
      </c>
      <c r="AK61" s="6">
        <v>0.36</v>
      </c>
      <c r="AL61" s="6">
        <f t="shared" si="1"/>
        <v>26.110769230769233</v>
      </c>
      <c r="AM61" s="6">
        <f t="shared" si="2"/>
        <v>30.549600000000002</v>
      </c>
    </row>
    <row r="62" spans="2:39" x14ac:dyDescent="0.2">
      <c r="B62" s="7">
        <v>2</v>
      </c>
      <c r="C62" s="7">
        <v>3</v>
      </c>
      <c r="D62" s="7">
        <v>1</v>
      </c>
      <c r="E62" s="7">
        <v>2</v>
      </c>
      <c r="F62" s="7">
        <v>220.00000000000003</v>
      </c>
      <c r="G62" s="7">
        <v>2</v>
      </c>
      <c r="H62" s="7">
        <v>3</v>
      </c>
      <c r="I62" s="7">
        <v>1</v>
      </c>
      <c r="J62" s="7">
        <v>2</v>
      </c>
      <c r="K62" s="7">
        <v>316</v>
      </c>
      <c r="L62" s="6">
        <v>3.0996000000000001</v>
      </c>
      <c r="M62" s="6">
        <v>0.83760683760683763</v>
      </c>
      <c r="N62" s="6">
        <f t="shared" si="5"/>
        <v>3.9372068376068379</v>
      </c>
      <c r="O62" s="4">
        <v>129.82</v>
      </c>
      <c r="P62" s="4">
        <v>2</v>
      </c>
      <c r="Q62" s="4">
        <v>3</v>
      </c>
      <c r="R62" s="4">
        <v>1</v>
      </c>
      <c r="S62" s="4">
        <v>2</v>
      </c>
      <c r="T62" s="6">
        <v>27.14</v>
      </c>
      <c r="U62" s="4">
        <v>2</v>
      </c>
      <c r="V62" s="4">
        <v>3</v>
      </c>
      <c r="W62" s="7">
        <v>1</v>
      </c>
      <c r="X62" s="7">
        <v>2</v>
      </c>
      <c r="Y62" s="6">
        <v>17</v>
      </c>
      <c r="Z62" s="4">
        <v>2</v>
      </c>
      <c r="AA62" s="4">
        <v>3</v>
      </c>
      <c r="AB62" s="7">
        <v>1</v>
      </c>
      <c r="AC62" s="7">
        <v>2</v>
      </c>
      <c r="AD62" s="7">
        <v>3050</v>
      </c>
      <c r="AE62" s="7">
        <v>2</v>
      </c>
      <c r="AF62" s="7">
        <v>3</v>
      </c>
      <c r="AG62" s="7">
        <v>1</v>
      </c>
      <c r="AH62" s="7">
        <v>2</v>
      </c>
      <c r="AI62" s="4">
        <v>7786</v>
      </c>
      <c r="AJ62" s="6">
        <v>0.34615384615384615</v>
      </c>
      <c r="AK62" s="6">
        <v>0.53</v>
      </c>
      <c r="AL62" s="6">
        <f t="shared" si="1"/>
        <v>26.951538461538462</v>
      </c>
      <c r="AM62" s="6">
        <f t="shared" si="2"/>
        <v>41.265799999999999</v>
      </c>
    </row>
    <row r="63" spans="2:39" x14ac:dyDescent="0.2">
      <c r="B63" s="7">
        <v>2</v>
      </c>
      <c r="C63" s="7">
        <v>1</v>
      </c>
      <c r="D63" s="7">
        <v>1</v>
      </c>
      <c r="E63" s="7">
        <v>3</v>
      </c>
      <c r="F63" s="7">
        <v>320</v>
      </c>
      <c r="G63" s="7">
        <v>2</v>
      </c>
      <c r="H63" s="7">
        <v>1</v>
      </c>
      <c r="I63" s="7">
        <v>1</v>
      </c>
      <c r="J63" s="7">
        <v>3</v>
      </c>
      <c r="K63" s="7">
        <v>330</v>
      </c>
      <c r="L63" s="6">
        <v>4.708800000000001</v>
      </c>
      <c r="M63" s="6">
        <v>0.76068376068376076</v>
      </c>
      <c r="N63" s="6">
        <f t="shared" si="5"/>
        <v>5.4694837606837616</v>
      </c>
      <c r="O63" s="4">
        <v>126.8</v>
      </c>
      <c r="P63" s="4">
        <v>2</v>
      </c>
      <c r="Q63" s="4">
        <v>1</v>
      </c>
      <c r="R63" s="4">
        <v>1</v>
      </c>
      <c r="S63" s="4">
        <v>3</v>
      </c>
      <c r="T63" s="6">
        <v>43.14</v>
      </c>
      <c r="U63" s="4">
        <v>2</v>
      </c>
      <c r="V63" s="4">
        <v>1</v>
      </c>
      <c r="W63" s="7">
        <v>1</v>
      </c>
      <c r="X63" s="7">
        <v>3</v>
      </c>
      <c r="Y63" s="6">
        <v>18</v>
      </c>
      <c r="Z63" s="4">
        <v>2</v>
      </c>
      <c r="AA63" s="4">
        <v>1</v>
      </c>
      <c r="AB63" s="7">
        <v>1</v>
      </c>
      <c r="AC63" s="7">
        <v>3</v>
      </c>
      <c r="AD63" s="7">
        <v>3414</v>
      </c>
      <c r="AE63" s="7">
        <v>2</v>
      </c>
      <c r="AF63" s="7">
        <v>1</v>
      </c>
      <c r="AG63" s="7">
        <v>1</v>
      </c>
      <c r="AH63" s="7">
        <v>3</v>
      </c>
      <c r="AI63" s="4">
        <v>8186</v>
      </c>
      <c r="AJ63" s="6">
        <v>0.29807692307692307</v>
      </c>
      <c r="AK63" s="6">
        <v>0.65999999999999992</v>
      </c>
      <c r="AL63" s="6">
        <f t="shared" si="1"/>
        <v>24.400576923076922</v>
      </c>
      <c r="AM63" s="6">
        <f t="shared" si="2"/>
        <v>54.027599999999993</v>
      </c>
    </row>
    <row r="64" spans="2:39" x14ac:dyDescent="0.2">
      <c r="B64" s="7">
        <v>2</v>
      </c>
      <c r="C64" s="7">
        <v>2</v>
      </c>
      <c r="D64" s="7">
        <v>1</v>
      </c>
      <c r="E64" s="7">
        <v>3</v>
      </c>
      <c r="F64" s="7">
        <v>350</v>
      </c>
      <c r="G64" s="7">
        <v>2</v>
      </c>
      <c r="H64" s="7">
        <v>2</v>
      </c>
      <c r="I64" s="7">
        <v>1</v>
      </c>
      <c r="J64" s="7">
        <v>3</v>
      </c>
      <c r="K64" s="7">
        <v>334</v>
      </c>
      <c r="L64" s="6">
        <v>3.2507999999999999</v>
      </c>
      <c r="M64" s="6">
        <v>0.82051282051282048</v>
      </c>
      <c r="N64" s="6">
        <f t="shared" si="5"/>
        <v>4.0713128205128202</v>
      </c>
      <c r="O64" s="4">
        <v>125.2</v>
      </c>
      <c r="P64" s="4">
        <v>2</v>
      </c>
      <c r="Q64" s="4">
        <v>2</v>
      </c>
      <c r="R64" s="4">
        <v>1</v>
      </c>
      <c r="S64" s="4">
        <v>3</v>
      </c>
      <c r="T64" s="6">
        <v>33.44</v>
      </c>
      <c r="U64" s="4">
        <v>2</v>
      </c>
      <c r="V64" s="4">
        <v>2</v>
      </c>
      <c r="W64" s="7">
        <v>1</v>
      </c>
      <c r="X64" s="7">
        <v>3</v>
      </c>
      <c r="Y64" s="6">
        <v>19</v>
      </c>
      <c r="Z64" s="4">
        <v>2</v>
      </c>
      <c r="AA64" s="4">
        <v>2</v>
      </c>
      <c r="AB64" s="7">
        <v>1</v>
      </c>
      <c r="AC64" s="7">
        <v>3</v>
      </c>
      <c r="AD64" s="7">
        <v>3392</v>
      </c>
      <c r="AE64" s="7">
        <v>2</v>
      </c>
      <c r="AF64" s="7">
        <v>2</v>
      </c>
      <c r="AG64" s="7">
        <v>1</v>
      </c>
      <c r="AH64" s="7">
        <v>3</v>
      </c>
      <c r="AI64" s="4">
        <v>9200</v>
      </c>
      <c r="AJ64" s="6">
        <v>0.375</v>
      </c>
      <c r="AK64" s="6">
        <v>0.43</v>
      </c>
      <c r="AL64" s="6">
        <f t="shared" si="1"/>
        <v>34.5</v>
      </c>
      <c r="AM64" s="6">
        <f t="shared" si="2"/>
        <v>39.56</v>
      </c>
    </row>
    <row r="65" spans="2:39" x14ac:dyDescent="0.2">
      <c r="B65" s="7">
        <v>2</v>
      </c>
      <c r="C65" s="7">
        <v>3</v>
      </c>
      <c r="D65" s="7">
        <v>1</v>
      </c>
      <c r="E65" s="7">
        <v>3</v>
      </c>
      <c r="F65" s="7">
        <v>290</v>
      </c>
      <c r="G65" s="7">
        <v>2</v>
      </c>
      <c r="H65" s="7">
        <v>3</v>
      </c>
      <c r="I65" s="7">
        <v>1</v>
      </c>
      <c r="J65" s="7">
        <v>3</v>
      </c>
      <c r="K65" s="7">
        <v>331.2</v>
      </c>
      <c r="L65" s="6">
        <v>3.3588</v>
      </c>
      <c r="M65" s="6">
        <v>0.90598290598290609</v>
      </c>
      <c r="N65" s="6">
        <f t="shared" si="5"/>
        <v>4.2647829059829059</v>
      </c>
      <c r="O65" s="4">
        <v>128.38</v>
      </c>
      <c r="P65" s="4">
        <v>2</v>
      </c>
      <c r="Q65" s="4">
        <v>3</v>
      </c>
      <c r="R65" s="4">
        <v>1</v>
      </c>
      <c r="S65" s="4">
        <v>3</v>
      </c>
      <c r="T65" s="6">
        <v>28.83</v>
      </c>
      <c r="U65" s="4">
        <v>2</v>
      </c>
      <c r="V65" s="4">
        <v>3</v>
      </c>
      <c r="W65" s="7">
        <v>1</v>
      </c>
      <c r="X65" s="7">
        <v>3</v>
      </c>
      <c r="Y65" s="6">
        <v>17</v>
      </c>
      <c r="Z65" s="4">
        <v>2</v>
      </c>
      <c r="AA65" s="4">
        <v>3</v>
      </c>
      <c r="AB65" s="7">
        <v>1</v>
      </c>
      <c r="AC65" s="7">
        <v>3</v>
      </c>
      <c r="AD65" s="7">
        <v>3456</v>
      </c>
      <c r="AE65" s="7">
        <v>2</v>
      </c>
      <c r="AF65" s="7">
        <v>3</v>
      </c>
      <c r="AG65" s="7">
        <v>1</v>
      </c>
      <c r="AH65" s="7">
        <v>3</v>
      </c>
      <c r="AI65" s="4">
        <v>8314</v>
      </c>
      <c r="AJ65" s="6">
        <v>0.24038461538461536</v>
      </c>
      <c r="AK65" s="6">
        <v>0.91999999999999993</v>
      </c>
      <c r="AL65" s="6">
        <f t="shared" si="1"/>
        <v>19.98557692307692</v>
      </c>
      <c r="AM65" s="6">
        <f t="shared" si="2"/>
        <v>76.488799999999998</v>
      </c>
    </row>
    <row r="66" spans="2:39" x14ac:dyDescent="0.2">
      <c r="B66" s="7">
        <v>2</v>
      </c>
      <c r="C66" s="7">
        <v>1</v>
      </c>
      <c r="D66" s="7">
        <v>1</v>
      </c>
      <c r="E66" s="7">
        <v>4</v>
      </c>
      <c r="F66" s="7">
        <v>409.99999999999994</v>
      </c>
      <c r="G66" s="7">
        <v>2</v>
      </c>
      <c r="H66" s="7">
        <v>1</v>
      </c>
      <c r="I66" s="7">
        <v>1</v>
      </c>
      <c r="J66" s="7">
        <v>4</v>
      </c>
      <c r="K66" s="7">
        <v>336</v>
      </c>
      <c r="L66" s="6">
        <v>4.7196000000000007</v>
      </c>
      <c r="M66" s="6">
        <v>0.87179487179487192</v>
      </c>
      <c r="N66" s="6">
        <f t="shared" si="5"/>
        <v>5.5913948717948729</v>
      </c>
      <c r="O66" s="4">
        <v>122.16</v>
      </c>
      <c r="P66" s="4">
        <v>2</v>
      </c>
      <c r="Q66" s="4">
        <v>1</v>
      </c>
      <c r="R66" s="4">
        <v>1</v>
      </c>
      <c r="S66" s="4">
        <v>4</v>
      </c>
      <c r="T66" s="6">
        <v>24.83</v>
      </c>
      <c r="U66" s="4">
        <v>2</v>
      </c>
      <c r="V66" s="4">
        <v>1</v>
      </c>
      <c r="W66" s="7">
        <v>1</v>
      </c>
      <c r="X66" s="7">
        <v>4</v>
      </c>
      <c r="Y66" s="6">
        <v>16.7</v>
      </c>
      <c r="Z66" s="4">
        <v>2</v>
      </c>
      <c r="AA66" s="4">
        <v>1</v>
      </c>
      <c r="AB66" s="7">
        <v>1</v>
      </c>
      <c r="AC66" s="7">
        <v>4</v>
      </c>
      <c r="AD66" s="7">
        <v>3241</v>
      </c>
      <c r="AE66" s="7">
        <v>2</v>
      </c>
      <c r="AF66" s="7">
        <v>1</v>
      </c>
      <c r="AG66" s="7">
        <v>1</v>
      </c>
      <c r="AH66" s="7">
        <v>4</v>
      </c>
      <c r="AI66" s="4">
        <v>8129</v>
      </c>
      <c r="AJ66" s="6">
        <v>0.34615384615384615</v>
      </c>
      <c r="AK66" s="6">
        <v>0.39</v>
      </c>
      <c r="AL66" s="6">
        <f t="shared" si="1"/>
        <v>28.138846153846153</v>
      </c>
      <c r="AM66" s="6">
        <f t="shared" si="2"/>
        <v>31.703099999999999</v>
      </c>
    </row>
    <row r="67" spans="2:39" x14ac:dyDescent="0.2">
      <c r="B67" s="7">
        <v>2</v>
      </c>
      <c r="C67" s="7">
        <v>2</v>
      </c>
      <c r="D67" s="7">
        <v>1</v>
      </c>
      <c r="E67" s="7">
        <v>4</v>
      </c>
      <c r="F67" s="7">
        <v>320</v>
      </c>
      <c r="G67" s="7">
        <v>2</v>
      </c>
      <c r="H67" s="7">
        <v>2</v>
      </c>
      <c r="I67" s="7">
        <v>1</v>
      </c>
      <c r="J67" s="7">
        <v>4</v>
      </c>
      <c r="K67" s="7">
        <v>331</v>
      </c>
      <c r="L67" s="6">
        <v>3.5964000000000005</v>
      </c>
      <c r="M67" s="6">
        <v>0.81196581196581197</v>
      </c>
      <c r="N67" s="6">
        <f t="shared" si="5"/>
        <v>4.4083658119658127</v>
      </c>
      <c r="O67" s="4">
        <v>129</v>
      </c>
      <c r="P67" s="4">
        <v>2</v>
      </c>
      <c r="Q67" s="4">
        <v>2</v>
      </c>
      <c r="R67" s="4">
        <v>1</v>
      </c>
      <c r="S67" s="4">
        <v>4</v>
      </c>
      <c r="T67" s="6">
        <v>27.68</v>
      </c>
      <c r="U67" s="4">
        <v>2</v>
      </c>
      <c r="V67" s="4">
        <v>2</v>
      </c>
      <c r="W67" s="7">
        <v>1</v>
      </c>
      <c r="X67" s="7">
        <v>4</v>
      </c>
      <c r="Y67" s="6">
        <v>17.5</v>
      </c>
      <c r="Z67" s="4">
        <v>2</v>
      </c>
      <c r="AA67" s="4">
        <v>2</v>
      </c>
      <c r="AB67" s="7">
        <v>1</v>
      </c>
      <c r="AC67" s="7">
        <v>4</v>
      </c>
      <c r="AD67" s="7">
        <v>3214</v>
      </c>
      <c r="AE67" s="7">
        <v>2</v>
      </c>
      <c r="AF67" s="7">
        <v>2</v>
      </c>
      <c r="AG67" s="7">
        <v>1</v>
      </c>
      <c r="AH67" s="7">
        <v>4</v>
      </c>
      <c r="AI67" s="4">
        <v>8486</v>
      </c>
      <c r="AJ67" s="6">
        <v>0.30769230769230771</v>
      </c>
      <c r="AK67" s="6">
        <v>0.26</v>
      </c>
      <c r="AL67" s="6">
        <f t="shared" si="1"/>
        <v>26.110769230769233</v>
      </c>
      <c r="AM67" s="6">
        <f t="shared" si="2"/>
        <v>22.063600000000001</v>
      </c>
    </row>
    <row r="68" spans="2:39" x14ac:dyDescent="0.2">
      <c r="B68" s="7">
        <v>2</v>
      </c>
      <c r="C68" s="7">
        <v>3</v>
      </c>
      <c r="D68" s="7">
        <v>1</v>
      </c>
      <c r="E68" s="7">
        <v>4</v>
      </c>
      <c r="F68" s="7">
        <v>290</v>
      </c>
      <c r="G68" s="7">
        <v>2</v>
      </c>
      <c r="H68" s="7">
        <v>3</v>
      </c>
      <c r="I68" s="7">
        <v>1</v>
      </c>
      <c r="J68" s="7">
        <v>4</v>
      </c>
      <c r="K68" s="7">
        <v>330.9</v>
      </c>
      <c r="L68" s="6">
        <v>3.5748000000000002</v>
      </c>
      <c r="M68" s="6">
        <v>1.188034188034188</v>
      </c>
      <c r="N68" s="6">
        <f t="shared" si="5"/>
        <v>4.762834188034188</v>
      </c>
      <c r="O68" s="4">
        <v>127.72</v>
      </c>
      <c r="P68" s="4">
        <v>2</v>
      </c>
      <c r="Q68" s="4">
        <v>3</v>
      </c>
      <c r="R68" s="4">
        <v>1</v>
      </c>
      <c r="S68" s="4">
        <v>4</v>
      </c>
      <c r="T68" s="6">
        <v>38.72</v>
      </c>
      <c r="U68" s="4">
        <v>2</v>
      </c>
      <c r="V68" s="4">
        <v>3</v>
      </c>
      <c r="W68" s="7">
        <v>1</v>
      </c>
      <c r="X68" s="7">
        <v>4</v>
      </c>
      <c r="Y68" s="6">
        <v>16.899999999999999</v>
      </c>
      <c r="Z68" s="4">
        <v>2</v>
      </c>
      <c r="AA68" s="4">
        <v>3</v>
      </c>
      <c r="AB68" s="7">
        <v>1</v>
      </c>
      <c r="AC68" s="7">
        <v>4</v>
      </c>
      <c r="AD68" s="7">
        <v>3187</v>
      </c>
      <c r="AE68" s="7">
        <v>2</v>
      </c>
      <c r="AF68" s="7">
        <v>3</v>
      </c>
      <c r="AG68" s="7">
        <v>1</v>
      </c>
      <c r="AH68" s="7">
        <v>4</v>
      </c>
      <c r="AI68" s="4">
        <v>8786</v>
      </c>
      <c r="AJ68" s="6">
        <v>0.27884615384615385</v>
      </c>
      <c r="AK68" s="6">
        <v>0.25</v>
      </c>
      <c r="AL68" s="6">
        <f t="shared" ref="AL68:AL110" si="6">(AI68*AJ68)/100</f>
        <v>24.499423076923076</v>
      </c>
      <c r="AM68" s="6">
        <f t="shared" ref="AM68:AM110" si="7">(AI68*AK68)/100</f>
        <v>21.965</v>
      </c>
    </row>
    <row r="69" spans="2:39" x14ac:dyDescent="0.2">
      <c r="B69" s="7">
        <v>2</v>
      </c>
      <c r="C69" s="7">
        <v>1</v>
      </c>
      <c r="D69" s="7">
        <v>1</v>
      </c>
      <c r="E69" s="7">
        <v>5</v>
      </c>
      <c r="F69" s="7">
        <v>260</v>
      </c>
      <c r="G69" s="7">
        <v>2</v>
      </c>
      <c r="H69" s="7">
        <v>1</v>
      </c>
      <c r="I69" s="7">
        <v>1</v>
      </c>
      <c r="J69" s="7">
        <v>5</v>
      </c>
      <c r="K69" s="7">
        <v>314.58</v>
      </c>
      <c r="L69" s="6">
        <v>3.8124000000000002</v>
      </c>
      <c r="M69" s="6">
        <v>0.67521367521367526</v>
      </c>
      <c r="N69" s="6">
        <f t="shared" si="5"/>
        <v>4.4876136752136757</v>
      </c>
      <c r="O69" s="4">
        <v>126.96</v>
      </c>
      <c r="P69" s="4">
        <v>2</v>
      </c>
      <c r="Q69" s="4">
        <v>1</v>
      </c>
      <c r="R69" s="4">
        <v>1</v>
      </c>
      <c r="S69" s="4">
        <v>5</v>
      </c>
      <c r="T69" s="6">
        <v>23.53</v>
      </c>
      <c r="U69" s="4">
        <v>2</v>
      </c>
      <c r="V69" s="4">
        <v>1</v>
      </c>
      <c r="W69" s="7">
        <v>1</v>
      </c>
      <c r="X69" s="7">
        <v>5</v>
      </c>
      <c r="Y69" s="6">
        <v>17.600000000000001</v>
      </c>
      <c r="Z69" s="4">
        <v>2</v>
      </c>
      <c r="AA69" s="4">
        <v>1</v>
      </c>
      <c r="AB69" s="7">
        <v>1</v>
      </c>
      <c r="AC69" s="7">
        <v>5</v>
      </c>
      <c r="AD69" s="7">
        <v>3914</v>
      </c>
      <c r="AE69" s="7">
        <v>2</v>
      </c>
      <c r="AF69" s="7">
        <v>1</v>
      </c>
      <c r="AG69" s="7">
        <v>1</v>
      </c>
      <c r="AH69" s="7">
        <v>5</v>
      </c>
      <c r="AI69" s="4">
        <v>9043</v>
      </c>
      <c r="AJ69" s="6">
        <v>0.38461538461538458</v>
      </c>
      <c r="AK69" s="6">
        <v>0.41</v>
      </c>
      <c r="AL69" s="6">
        <f t="shared" si="6"/>
        <v>34.780769230769231</v>
      </c>
      <c r="AM69" s="6">
        <f t="shared" si="7"/>
        <v>37.076299999999996</v>
      </c>
    </row>
    <row r="70" spans="2:39" x14ac:dyDescent="0.2">
      <c r="B70" s="7">
        <v>2</v>
      </c>
      <c r="C70" s="7">
        <v>2</v>
      </c>
      <c r="D70" s="7">
        <v>1</v>
      </c>
      <c r="E70" s="7">
        <v>5</v>
      </c>
      <c r="F70" s="7">
        <v>290</v>
      </c>
      <c r="G70" s="7">
        <v>2</v>
      </c>
      <c r="H70" s="7">
        <v>2</v>
      </c>
      <c r="I70" s="7">
        <v>1</v>
      </c>
      <c r="J70" s="7">
        <v>5</v>
      </c>
      <c r="K70" s="7">
        <v>302</v>
      </c>
      <c r="L70" s="6">
        <v>2.4516</v>
      </c>
      <c r="M70" s="6">
        <v>0.57264957264957272</v>
      </c>
      <c r="N70" s="6">
        <f t="shared" si="5"/>
        <v>3.0242495726495728</v>
      </c>
      <c r="O70" s="4">
        <v>119.76</v>
      </c>
      <c r="P70" s="4">
        <v>2</v>
      </c>
      <c r="Q70" s="4">
        <v>2</v>
      </c>
      <c r="R70" s="4">
        <v>1</v>
      </c>
      <c r="S70" s="4">
        <v>5</v>
      </c>
      <c r="T70" s="6">
        <v>39.39</v>
      </c>
      <c r="U70" s="4">
        <v>2</v>
      </c>
      <c r="V70" s="4">
        <v>2</v>
      </c>
      <c r="W70" s="7">
        <v>1</v>
      </c>
      <c r="X70" s="7">
        <v>5</v>
      </c>
      <c r="Y70" s="6">
        <v>18.2</v>
      </c>
      <c r="Z70" s="4">
        <v>2</v>
      </c>
      <c r="AA70" s="4">
        <v>2</v>
      </c>
      <c r="AB70" s="7">
        <v>1</v>
      </c>
      <c r="AC70" s="7">
        <v>5</v>
      </c>
      <c r="AD70" s="7">
        <v>3923</v>
      </c>
      <c r="AE70" s="7">
        <v>2</v>
      </c>
      <c r="AF70" s="7">
        <v>2</v>
      </c>
      <c r="AG70" s="7">
        <v>1</v>
      </c>
      <c r="AH70" s="7">
        <v>5</v>
      </c>
      <c r="AI70" s="4">
        <v>9443</v>
      </c>
      <c r="AJ70" s="6">
        <v>0.29807692307692307</v>
      </c>
      <c r="AK70" s="6">
        <v>0.32</v>
      </c>
      <c r="AL70" s="6">
        <f t="shared" si="6"/>
        <v>28.147403846153846</v>
      </c>
      <c r="AM70" s="6">
        <f t="shared" si="7"/>
        <v>30.217600000000001</v>
      </c>
    </row>
    <row r="71" spans="2:39" x14ac:dyDescent="0.2">
      <c r="B71" s="7">
        <v>2</v>
      </c>
      <c r="C71" s="7">
        <v>3</v>
      </c>
      <c r="D71" s="7">
        <v>1</v>
      </c>
      <c r="E71" s="7">
        <v>5</v>
      </c>
      <c r="F71" s="7">
        <v>250</v>
      </c>
      <c r="G71" s="7">
        <v>2</v>
      </c>
      <c r="H71" s="7">
        <v>3</v>
      </c>
      <c r="I71" s="7">
        <v>1</v>
      </c>
      <c r="J71" s="7">
        <v>5</v>
      </c>
      <c r="K71" s="7">
        <v>318</v>
      </c>
      <c r="L71" s="6">
        <v>2.3435999999999999</v>
      </c>
      <c r="M71" s="6">
        <v>0.56410256410256421</v>
      </c>
      <c r="N71" s="6">
        <f t="shared" si="5"/>
        <v>2.9077025641025642</v>
      </c>
      <c r="O71" s="4">
        <v>131.36000000000001</v>
      </c>
      <c r="P71" s="4">
        <v>2</v>
      </c>
      <c r="Q71" s="4">
        <v>3</v>
      </c>
      <c r="R71" s="4">
        <v>1</v>
      </c>
      <c r="S71" s="4">
        <v>5</v>
      </c>
      <c r="T71" s="6">
        <v>38.69</v>
      </c>
      <c r="U71" s="4">
        <v>2</v>
      </c>
      <c r="V71" s="4">
        <v>3</v>
      </c>
      <c r="W71" s="7">
        <v>1</v>
      </c>
      <c r="X71" s="7">
        <v>5</v>
      </c>
      <c r="Y71" s="6">
        <v>18.32</v>
      </c>
      <c r="Z71" s="4">
        <v>2</v>
      </c>
      <c r="AA71" s="4">
        <v>3</v>
      </c>
      <c r="AB71" s="7">
        <v>1</v>
      </c>
      <c r="AC71" s="7">
        <v>5</v>
      </c>
      <c r="AD71" s="7">
        <v>3971</v>
      </c>
      <c r="AE71" s="7">
        <v>2</v>
      </c>
      <c r="AF71" s="7">
        <v>3</v>
      </c>
      <c r="AG71" s="7">
        <v>1</v>
      </c>
      <c r="AH71" s="7">
        <v>5</v>
      </c>
      <c r="AI71" s="4">
        <v>9114</v>
      </c>
      <c r="AJ71" s="6">
        <v>0.27884615384615385</v>
      </c>
      <c r="AK71" s="6">
        <v>0.39</v>
      </c>
      <c r="AL71" s="6">
        <f t="shared" si="6"/>
        <v>25.41403846153846</v>
      </c>
      <c r="AM71" s="6">
        <f t="shared" si="7"/>
        <v>35.544600000000003</v>
      </c>
    </row>
    <row r="72" spans="2:39" x14ac:dyDescent="0.2">
      <c r="B72" s="7">
        <v>2</v>
      </c>
      <c r="C72" s="7">
        <v>1</v>
      </c>
      <c r="D72" s="7">
        <v>1</v>
      </c>
      <c r="E72" s="7">
        <v>6</v>
      </c>
      <c r="F72" s="7">
        <v>409.99999999999994</v>
      </c>
      <c r="G72" s="7">
        <v>2</v>
      </c>
      <c r="H72" s="7">
        <v>1</v>
      </c>
      <c r="I72" s="7">
        <v>1</v>
      </c>
      <c r="J72" s="7">
        <v>6</v>
      </c>
      <c r="K72" s="7">
        <v>320</v>
      </c>
      <c r="L72" s="6">
        <v>5.2164000000000001</v>
      </c>
      <c r="M72" s="6">
        <v>0.72649572649572647</v>
      </c>
      <c r="N72" s="6">
        <f t="shared" si="5"/>
        <v>5.9428957264957267</v>
      </c>
      <c r="O72" s="4">
        <v>134.02000000000001</v>
      </c>
      <c r="P72" s="4">
        <v>2</v>
      </c>
      <c r="Q72" s="4">
        <v>1</v>
      </c>
      <c r="R72" s="4">
        <v>1</v>
      </c>
      <c r="S72" s="4">
        <v>6</v>
      </c>
      <c r="T72" s="6">
        <v>42.28</v>
      </c>
      <c r="U72" s="4">
        <v>2</v>
      </c>
      <c r="V72" s="4">
        <v>1</v>
      </c>
      <c r="W72" s="7">
        <v>1</v>
      </c>
      <c r="X72" s="7">
        <v>6</v>
      </c>
      <c r="Y72" s="6">
        <v>17.600000000000001</v>
      </c>
      <c r="Z72" s="4">
        <v>2</v>
      </c>
      <c r="AA72" s="4">
        <v>1</v>
      </c>
      <c r="AB72" s="7">
        <v>1</v>
      </c>
      <c r="AC72" s="7">
        <v>6</v>
      </c>
      <c r="AD72" s="7">
        <v>3643</v>
      </c>
      <c r="AE72" s="7">
        <v>2</v>
      </c>
      <c r="AF72" s="7">
        <v>1</v>
      </c>
      <c r="AG72" s="7">
        <v>1</v>
      </c>
      <c r="AH72" s="7">
        <v>6</v>
      </c>
      <c r="AI72" s="4">
        <v>8114</v>
      </c>
      <c r="AJ72" s="6">
        <v>0.60576923076923073</v>
      </c>
      <c r="AK72" s="6">
        <v>0.28999999999999998</v>
      </c>
      <c r="AL72" s="6">
        <f t="shared" si="6"/>
        <v>49.152115384615378</v>
      </c>
      <c r="AM72" s="6">
        <f t="shared" si="7"/>
        <v>23.5306</v>
      </c>
    </row>
    <row r="73" spans="2:39" x14ac:dyDescent="0.2">
      <c r="B73" s="7">
        <v>2</v>
      </c>
      <c r="C73" s="7">
        <v>2</v>
      </c>
      <c r="D73" s="7">
        <v>1</v>
      </c>
      <c r="E73" s="7">
        <v>6</v>
      </c>
      <c r="F73" s="7">
        <v>290</v>
      </c>
      <c r="G73" s="7">
        <v>2</v>
      </c>
      <c r="H73" s="7">
        <v>2</v>
      </c>
      <c r="I73" s="7">
        <v>1</v>
      </c>
      <c r="J73" s="7">
        <v>6</v>
      </c>
      <c r="K73" s="7">
        <v>320</v>
      </c>
      <c r="L73" s="6">
        <v>3.0564000000000004</v>
      </c>
      <c r="M73" s="6">
        <v>0.6923076923076924</v>
      </c>
      <c r="N73" s="6">
        <f t="shared" si="5"/>
        <v>3.748707692307693</v>
      </c>
      <c r="O73" s="4">
        <v>127.58</v>
      </c>
      <c r="P73" s="4">
        <v>2</v>
      </c>
      <c r="Q73" s="4">
        <v>2</v>
      </c>
      <c r="R73" s="4">
        <v>1</v>
      </c>
      <c r="S73" s="4">
        <v>6</v>
      </c>
      <c r="T73" s="6">
        <v>47.67</v>
      </c>
      <c r="U73" s="4">
        <v>2</v>
      </c>
      <c r="V73" s="4">
        <v>2</v>
      </c>
      <c r="W73" s="7">
        <v>1</v>
      </c>
      <c r="X73" s="7">
        <v>6</v>
      </c>
      <c r="Y73" s="6">
        <v>17.399999999999999</v>
      </c>
      <c r="Z73" s="4">
        <v>2</v>
      </c>
      <c r="AA73" s="4">
        <v>2</v>
      </c>
      <c r="AB73" s="7">
        <v>1</v>
      </c>
      <c r="AC73" s="7">
        <v>6</v>
      </c>
      <c r="AD73" s="7">
        <v>3643</v>
      </c>
      <c r="AE73" s="7">
        <v>2</v>
      </c>
      <c r="AF73" s="7">
        <v>2</v>
      </c>
      <c r="AG73" s="7">
        <v>1</v>
      </c>
      <c r="AH73" s="7">
        <v>6</v>
      </c>
      <c r="AI73" s="4">
        <v>9314</v>
      </c>
      <c r="AJ73" s="6">
        <v>0.36538461538461536</v>
      </c>
      <c r="AK73" s="6">
        <v>0.37</v>
      </c>
      <c r="AL73" s="6">
        <f t="shared" si="6"/>
        <v>34.031923076923078</v>
      </c>
      <c r="AM73" s="6">
        <f t="shared" si="7"/>
        <v>34.461799999999997</v>
      </c>
    </row>
    <row r="74" spans="2:39" x14ac:dyDescent="0.2">
      <c r="B74" s="7">
        <v>2</v>
      </c>
      <c r="C74" s="7">
        <v>3</v>
      </c>
      <c r="D74" s="7">
        <v>1</v>
      </c>
      <c r="E74" s="7">
        <v>6</v>
      </c>
      <c r="F74" s="7">
        <v>390</v>
      </c>
      <c r="G74" s="7">
        <v>2</v>
      </c>
      <c r="H74" s="7">
        <v>3</v>
      </c>
      <c r="I74" s="7">
        <v>1</v>
      </c>
      <c r="J74" s="7">
        <v>6</v>
      </c>
      <c r="K74" s="7">
        <v>325</v>
      </c>
      <c r="L74" s="6">
        <v>3.2507999999999999</v>
      </c>
      <c r="M74" s="6">
        <v>1.1282051282051284</v>
      </c>
      <c r="N74" s="6">
        <f t="shared" si="5"/>
        <v>4.3790051282051285</v>
      </c>
      <c r="O74" s="4">
        <v>132.41999999999999</v>
      </c>
      <c r="P74" s="4">
        <v>2</v>
      </c>
      <c r="Q74" s="4">
        <v>3</v>
      </c>
      <c r="R74" s="4">
        <v>1</v>
      </c>
      <c r="S74" s="4">
        <v>6</v>
      </c>
      <c r="T74" s="6">
        <v>30.44</v>
      </c>
      <c r="U74" s="4">
        <v>2</v>
      </c>
      <c r="V74" s="4">
        <v>3</v>
      </c>
      <c r="W74" s="7">
        <v>1</v>
      </c>
      <c r="X74" s="7">
        <v>6</v>
      </c>
      <c r="Y74" s="6">
        <v>16.899999999999999</v>
      </c>
      <c r="Z74" s="4">
        <v>2</v>
      </c>
      <c r="AA74" s="4">
        <v>3</v>
      </c>
      <c r="AB74" s="7">
        <v>1</v>
      </c>
      <c r="AC74" s="7">
        <v>6</v>
      </c>
      <c r="AD74" s="7">
        <v>3714</v>
      </c>
      <c r="AE74" s="7">
        <v>2</v>
      </c>
      <c r="AF74" s="7">
        <v>3</v>
      </c>
      <c r="AG74" s="7">
        <v>1</v>
      </c>
      <c r="AH74" s="7">
        <v>6</v>
      </c>
      <c r="AI74" s="4">
        <v>9000</v>
      </c>
      <c r="AJ74" s="6">
        <v>0.49038461538461531</v>
      </c>
      <c r="AK74" s="6">
        <v>0.32</v>
      </c>
      <c r="AL74" s="6">
        <f t="shared" si="6"/>
        <v>44.13461538461538</v>
      </c>
      <c r="AM74" s="6">
        <f t="shared" si="7"/>
        <v>28.8</v>
      </c>
    </row>
    <row r="75" spans="2:39" x14ac:dyDescent="0.2">
      <c r="B75" s="7">
        <v>2</v>
      </c>
      <c r="C75" s="7">
        <v>1</v>
      </c>
      <c r="D75" s="7">
        <v>2</v>
      </c>
      <c r="E75" s="7">
        <v>1</v>
      </c>
      <c r="F75" s="7">
        <v>320</v>
      </c>
      <c r="G75" s="7">
        <v>2</v>
      </c>
      <c r="H75" s="7">
        <v>1</v>
      </c>
      <c r="I75" s="7">
        <v>2</v>
      </c>
      <c r="J75" s="7">
        <v>1</v>
      </c>
      <c r="K75" s="7">
        <v>211</v>
      </c>
      <c r="L75" s="6">
        <v>5.3028000000000004</v>
      </c>
      <c r="M75" s="6">
        <v>0.65811965811965822</v>
      </c>
      <c r="N75" s="6">
        <f t="shared" ref="N75:N92" si="8">L93+M93</f>
        <v>6.9958598290598291</v>
      </c>
      <c r="O75" s="4">
        <v>111.3</v>
      </c>
      <c r="P75" s="4">
        <v>2</v>
      </c>
      <c r="Q75" s="4">
        <v>1</v>
      </c>
      <c r="R75" s="4">
        <v>2</v>
      </c>
      <c r="S75" s="4">
        <v>1</v>
      </c>
      <c r="T75" s="6">
        <v>26.75</v>
      </c>
      <c r="U75" s="4">
        <v>2</v>
      </c>
      <c r="V75" s="4">
        <v>1</v>
      </c>
      <c r="W75" s="7">
        <v>2</v>
      </c>
      <c r="X75" s="7">
        <v>1</v>
      </c>
      <c r="Y75" s="6">
        <v>14</v>
      </c>
      <c r="Z75" s="4">
        <v>2</v>
      </c>
      <c r="AA75" s="4">
        <v>1</v>
      </c>
      <c r="AB75" s="7">
        <v>2</v>
      </c>
      <c r="AC75" s="7">
        <v>1</v>
      </c>
      <c r="AD75" s="7">
        <v>2964</v>
      </c>
      <c r="AE75" s="7">
        <v>2</v>
      </c>
      <c r="AF75" s="7">
        <v>1</v>
      </c>
      <c r="AG75" s="7">
        <v>2</v>
      </c>
      <c r="AH75" s="7">
        <v>1</v>
      </c>
      <c r="AI75" s="4">
        <v>7829</v>
      </c>
      <c r="AJ75" s="6">
        <v>0.375</v>
      </c>
      <c r="AK75" s="6">
        <v>0.59000000000000008</v>
      </c>
      <c r="AL75" s="6">
        <f t="shared" si="6"/>
        <v>29.358750000000001</v>
      </c>
      <c r="AM75" s="6">
        <f t="shared" si="7"/>
        <v>46.191100000000006</v>
      </c>
    </row>
    <row r="76" spans="2:39" x14ac:dyDescent="0.2">
      <c r="B76" s="7">
        <v>2</v>
      </c>
      <c r="C76" s="7">
        <v>2</v>
      </c>
      <c r="D76" s="7">
        <v>2</v>
      </c>
      <c r="E76" s="7">
        <v>1</v>
      </c>
      <c r="F76" s="7">
        <v>210</v>
      </c>
      <c r="G76" s="7">
        <v>2</v>
      </c>
      <c r="H76" s="7">
        <v>2</v>
      </c>
      <c r="I76" s="7">
        <v>2</v>
      </c>
      <c r="J76" s="7">
        <v>1</v>
      </c>
      <c r="K76" s="7">
        <v>228</v>
      </c>
      <c r="L76" s="6">
        <v>3.6396000000000002</v>
      </c>
      <c r="M76" s="6">
        <v>0.81196581196581197</v>
      </c>
      <c r="N76" s="6">
        <f t="shared" si="8"/>
        <v>4.3925948717948717</v>
      </c>
      <c r="O76" s="4">
        <v>118.9</v>
      </c>
      <c r="P76" s="4">
        <v>2</v>
      </c>
      <c r="Q76" s="4">
        <v>2</v>
      </c>
      <c r="R76" s="4">
        <v>2</v>
      </c>
      <c r="S76" s="4">
        <v>1</v>
      </c>
      <c r="T76" s="6">
        <v>25.78</v>
      </c>
      <c r="U76" s="4">
        <v>2</v>
      </c>
      <c r="V76" s="4">
        <v>2</v>
      </c>
      <c r="W76" s="7">
        <v>2</v>
      </c>
      <c r="X76" s="7">
        <v>1</v>
      </c>
      <c r="Y76" s="6">
        <v>13</v>
      </c>
      <c r="Z76" s="4">
        <v>2</v>
      </c>
      <c r="AA76" s="4">
        <v>2</v>
      </c>
      <c r="AB76" s="7">
        <v>2</v>
      </c>
      <c r="AC76" s="7">
        <v>1</v>
      </c>
      <c r="AD76" s="7">
        <v>2559</v>
      </c>
      <c r="AE76" s="7">
        <v>2</v>
      </c>
      <c r="AF76" s="7">
        <v>2</v>
      </c>
      <c r="AG76" s="7">
        <v>2</v>
      </c>
      <c r="AH76" s="7">
        <v>1</v>
      </c>
      <c r="AI76" s="4">
        <v>8014</v>
      </c>
      <c r="AJ76" s="6">
        <v>0.30769230769230771</v>
      </c>
      <c r="AK76" s="6">
        <v>0.65</v>
      </c>
      <c r="AL76" s="6">
        <f t="shared" si="6"/>
        <v>24.658461538461538</v>
      </c>
      <c r="AM76" s="6">
        <f t="shared" si="7"/>
        <v>52.091000000000001</v>
      </c>
    </row>
    <row r="77" spans="2:39" x14ac:dyDescent="0.2">
      <c r="B77" s="7">
        <v>2</v>
      </c>
      <c r="C77" s="7">
        <v>3</v>
      </c>
      <c r="D77" s="7">
        <v>2</v>
      </c>
      <c r="E77" s="7">
        <v>1</v>
      </c>
      <c r="F77" s="7">
        <v>360</v>
      </c>
      <c r="G77" s="7">
        <v>2</v>
      </c>
      <c r="H77" s="7">
        <v>3</v>
      </c>
      <c r="I77" s="7">
        <v>2</v>
      </c>
      <c r="J77" s="7">
        <v>1</v>
      </c>
      <c r="K77" s="7">
        <v>220</v>
      </c>
      <c r="L77" s="6">
        <v>3.24</v>
      </c>
      <c r="M77" s="6">
        <v>0.66666666666666674</v>
      </c>
      <c r="N77" s="6">
        <f t="shared" si="8"/>
        <v>4.7880102564102565</v>
      </c>
      <c r="O77" s="4">
        <v>122.68</v>
      </c>
      <c r="P77" s="4">
        <v>2</v>
      </c>
      <c r="Q77" s="4">
        <v>3</v>
      </c>
      <c r="R77" s="4">
        <v>2</v>
      </c>
      <c r="S77" s="4">
        <v>1</v>
      </c>
      <c r="T77" s="6">
        <v>31.03</v>
      </c>
      <c r="U77" s="4">
        <v>2</v>
      </c>
      <c r="V77" s="4">
        <v>3</v>
      </c>
      <c r="W77" s="7">
        <v>2</v>
      </c>
      <c r="X77" s="7">
        <v>1</v>
      </c>
      <c r="Y77" s="6">
        <v>13.5</v>
      </c>
      <c r="Z77" s="4">
        <v>2</v>
      </c>
      <c r="AA77" s="4">
        <v>3</v>
      </c>
      <c r="AB77" s="7">
        <v>2</v>
      </c>
      <c r="AC77" s="7">
        <v>1</v>
      </c>
      <c r="AD77" s="7">
        <v>2771</v>
      </c>
      <c r="AE77" s="7">
        <v>2</v>
      </c>
      <c r="AF77" s="7">
        <v>3</v>
      </c>
      <c r="AG77" s="7">
        <v>2</v>
      </c>
      <c r="AH77" s="7">
        <v>1</v>
      </c>
      <c r="AI77" s="4">
        <v>7700</v>
      </c>
      <c r="AJ77" s="6">
        <v>0.40384615384615385</v>
      </c>
      <c r="AK77" s="6">
        <v>0.41</v>
      </c>
      <c r="AL77" s="6">
        <f t="shared" si="6"/>
        <v>31.096153846153847</v>
      </c>
      <c r="AM77" s="6">
        <f t="shared" si="7"/>
        <v>31.57</v>
      </c>
    </row>
    <row r="78" spans="2:39" x14ac:dyDescent="0.2">
      <c r="B78" s="7">
        <v>2</v>
      </c>
      <c r="C78" s="7">
        <v>1</v>
      </c>
      <c r="D78" s="7">
        <v>2</v>
      </c>
      <c r="E78" s="7">
        <v>2</v>
      </c>
      <c r="F78" s="7">
        <v>380</v>
      </c>
      <c r="G78" s="7">
        <v>2</v>
      </c>
      <c r="H78" s="7">
        <v>1</v>
      </c>
      <c r="I78" s="7">
        <v>2</v>
      </c>
      <c r="J78" s="7">
        <v>2</v>
      </c>
      <c r="K78" s="7">
        <v>357</v>
      </c>
      <c r="L78" s="6">
        <v>6.7392000000000003</v>
      </c>
      <c r="M78" s="6">
        <v>0.72649572649572647</v>
      </c>
      <c r="N78" s="6">
        <f t="shared" si="8"/>
        <v>8.3313401709401713</v>
      </c>
      <c r="O78" s="4">
        <v>124.34</v>
      </c>
      <c r="P78" s="4">
        <v>2</v>
      </c>
      <c r="Q78" s="4">
        <v>1</v>
      </c>
      <c r="R78" s="4">
        <v>2</v>
      </c>
      <c r="S78" s="4">
        <v>2</v>
      </c>
      <c r="T78" s="6">
        <v>35.36</v>
      </c>
      <c r="U78" s="4">
        <v>2</v>
      </c>
      <c r="V78" s="4">
        <v>1</v>
      </c>
      <c r="W78" s="7">
        <v>2</v>
      </c>
      <c r="X78" s="7">
        <v>2</v>
      </c>
      <c r="Y78" s="6">
        <v>19</v>
      </c>
      <c r="Z78" s="4">
        <v>2</v>
      </c>
      <c r="AA78" s="4">
        <v>1</v>
      </c>
      <c r="AB78" s="7">
        <v>2</v>
      </c>
      <c r="AC78" s="7">
        <v>2</v>
      </c>
      <c r="AD78" s="7">
        <v>3543</v>
      </c>
      <c r="AE78" s="7">
        <v>2</v>
      </c>
      <c r="AF78" s="7">
        <v>1</v>
      </c>
      <c r="AG78" s="7">
        <v>2</v>
      </c>
      <c r="AH78" s="7">
        <v>2</v>
      </c>
      <c r="AI78" s="4">
        <v>7114</v>
      </c>
      <c r="AJ78" s="6">
        <v>0.29807692307692307</v>
      </c>
      <c r="AK78" s="6">
        <v>0.71</v>
      </c>
      <c r="AL78" s="6">
        <f t="shared" si="6"/>
        <v>21.205192307692311</v>
      </c>
      <c r="AM78" s="6">
        <f t="shared" si="7"/>
        <v>50.509399999999999</v>
      </c>
    </row>
    <row r="79" spans="2:39" x14ac:dyDescent="0.2">
      <c r="B79" s="7">
        <v>2</v>
      </c>
      <c r="C79" s="7">
        <v>2</v>
      </c>
      <c r="D79" s="7">
        <v>2</v>
      </c>
      <c r="E79" s="7">
        <v>2</v>
      </c>
      <c r="F79" s="7">
        <v>220.00000000000003</v>
      </c>
      <c r="G79" s="7">
        <v>2</v>
      </c>
      <c r="H79" s="7">
        <v>2</v>
      </c>
      <c r="I79" s="7">
        <v>2</v>
      </c>
      <c r="J79" s="7">
        <v>2</v>
      </c>
      <c r="K79" s="7">
        <v>342</v>
      </c>
      <c r="L79" s="6">
        <v>4.1580000000000004</v>
      </c>
      <c r="M79" s="6">
        <v>0.89743589743589758</v>
      </c>
      <c r="N79" s="6">
        <f t="shared" si="8"/>
        <v>6.0154905982905991</v>
      </c>
      <c r="O79" s="4">
        <v>125.02</v>
      </c>
      <c r="P79" s="4">
        <v>2</v>
      </c>
      <c r="Q79" s="4">
        <v>2</v>
      </c>
      <c r="R79" s="4">
        <v>2</v>
      </c>
      <c r="S79" s="4">
        <v>2</v>
      </c>
      <c r="T79" s="6">
        <v>40.56</v>
      </c>
      <c r="U79" s="4">
        <v>2</v>
      </c>
      <c r="V79" s="4">
        <v>2</v>
      </c>
      <c r="W79" s="7">
        <v>2</v>
      </c>
      <c r="X79" s="7">
        <v>2</v>
      </c>
      <c r="Y79" s="6">
        <v>19</v>
      </c>
      <c r="Z79" s="4">
        <v>2</v>
      </c>
      <c r="AA79" s="4">
        <v>2</v>
      </c>
      <c r="AB79" s="7">
        <v>2</v>
      </c>
      <c r="AC79" s="7">
        <v>2</v>
      </c>
      <c r="AD79" s="7">
        <v>3671</v>
      </c>
      <c r="AE79" s="7">
        <v>2</v>
      </c>
      <c r="AF79" s="7">
        <v>2</v>
      </c>
      <c r="AG79" s="7">
        <v>2</v>
      </c>
      <c r="AH79" s="7">
        <v>2</v>
      </c>
      <c r="AI79" s="4">
        <v>8614</v>
      </c>
      <c r="AJ79" s="6">
        <v>0.47115384615384615</v>
      </c>
      <c r="AK79" s="6">
        <v>0.53</v>
      </c>
      <c r="AL79" s="6">
        <f t="shared" si="6"/>
        <v>40.585192307692303</v>
      </c>
      <c r="AM79" s="6">
        <f t="shared" si="7"/>
        <v>45.654200000000003</v>
      </c>
    </row>
    <row r="80" spans="2:39" x14ac:dyDescent="0.2">
      <c r="B80" s="7">
        <v>2</v>
      </c>
      <c r="C80" s="7">
        <v>3</v>
      </c>
      <c r="D80" s="7">
        <v>2</v>
      </c>
      <c r="E80" s="7">
        <v>2</v>
      </c>
      <c r="F80" s="7">
        <v>260</v>
      </c>
      <c r="G80" s="7">
        <v>2</v>
      </c>
      <c r="H80" s="7">
        <v>3</v>
      </c>
      <c r="I80" s="7">
        <v>2</v>
      </c>
      <c r="J80" s="7">
        <v>2</v>
      </c>
      <c r="K80" s="7">
        <v>356</v>
      </c>
      <c r="L80" s="6">
        <v>4.0068000000000001</v>
      </c>
      <c r="M80" s="6">
        <v>1.0854700854700856</v>
      </c>
      <c r="N80" s="6">
        <f t="shared" si="8"/>
        <v>5.8292444444444449</v>
      </c>
      <c r="O80" s="4">
        <v>133.6</v>
      </c>
      <c r="P80" s="4">
        <v>2</v>
      </c>
      <c r="Q80" s="4">
        <v>3</v>
      </c>
      <c r="R80" s="4">
        <v>2</v>
      </c>
      <c r="S80" s="4">
        <v>2</v>
      </c>
      <c r="T80" s="6">
        <v>27.44</v>
      </c>
      <c r="U80" s="4">
        <v>2</v>
      </c>
      <c r="V80" s="4">
        <v>3</v>
      </c>
      <c r="W80" s="7">
        <v>2</v>
      </c>
      <c r="X80" s="7">
        <v>2</v>
      </c>
      <c r="Y80" s="6">
        <v>16</v>
      </c>
      <c r="Z80" s="4">
        <v>2</v>
      </c>
      <c r="AA80" s="4">
        <v>3</v>
      </c>
      <c r="AB80" s="7">
        <v>2</v>
      </c>
      <c r="AC80" s="7">
        <v>2</v>
      </c>
      <c r="AD80" s="7">
        <v>3457</v>
      </c>
      <c r="AE80" s="7">
        <v>2</v>
      </c>
      <c r="AF80" s="7">
        <v>3</v>
      </c>
      <c r="AG80" s="7">
        <v>2</v>
      </c>
      <c r="AH80" s="7">
        <v>2</v>
      </c>
      <c r="AI80" s="4">
        <v>9200</v>
      </c>
      <c r="AJ80" s="6">
        <v>0.45192307692307693</v>
      </c>
      <c r="AK80" s="6">
        <v>0.73</v>
      </c>
      <c r="AL80" s="6">
        <f t="shared" si="6"/>
        <v>41.576923076923073</v>
      </c>
      <c r="AM80" s="6">
        <f t="shared" si="7"/>
        <v>67.16</v>
      </c>
    </row>
    <row r="81" spans="2:39" s="20" customFormat="1" x14ac:dyDescent="0.2">
      <c r="B81" s="21">
        <v>2</v>
      </c>
      <c r="C81" s="21">
        <v>1</v>
      </c>
      <c r="D81" s="21">
        <v>2</v>
      </c>
      <c r="E81" s="21">
        <v>3</v>
      </c>
      <c r="F81" s="21">
        <v>220.00000000000003</v>
      </c>
      <c r="G81" s="21">
        <v>2</v>
      </c>
      <c r="H81" s="21">
        <v>1</v>
      </c>
      <c r="I81" s="21">
        <v>2</v>
      </c>
      <c r="J81" s="21">
        <v>3</v>
      </c>
      <c r="K81" s="21">
        <v>348</v>
      </c>
      <c r="L81" s="22">
        <v>8.0460000000000012</v>
      </c>
      <c r="M81" s="22">
        <v>1.153846153846154</v>
      </c>
      <c r="N81" s="22">
        <f t="shared" si="8"/>
        <v>5.6342017094017098</v>
      </c>
      <c r="O81" s="20">
        <v>126.92</v>
      </c>
      <c r="P81" s="20">
        <v>2</v>
      </c>
      <c r="Q81" s="20">
        <v>1</v>
      </c>
      <c r="R81" s="20">
        <v>2</v>
      </c>
      <c r="S81" s="20">
        <v>3</v>
      </c>
      <c r="T81" s="22">
        <v>39.69</v>
      </c>
      <c r="U81" s="20">
        <v>2</v>
      </c>
      <c r="V81" s="20">
        <v>1</v>
      </c>
      <c r="W81" s="21">
        <v>2</v>
      </c>
      <c r="X81" s="21">
        <v>3</v>
      </c>
      <c r="Y81" s="22">
        <v>23</v>
      </c>
      <c r="Z81" s="20">
        <v>2</v>
      </c>
      <c r="AA81" s="20">
        <v>1</v>
      </c>
      <c r="AB81" s="21">
        <v>2</v>
      </c>
      <c r="AC81" s="21">
        <v>3</v>
      </c>
      <c r="AD81" s="21">
        <v>4114</v>
      </c>
      <c r="AE81" s="21">
        <v>2</v>
      </c>
      <c r="AF81" s="21">
        <v>1</v>
      </c>
      <c r="AG81" s="21">
        <v>2</v>
      </c>
      <c r="AH81" s="21">
        <v>3</v>
      </c>
      <c r="AI81" s="20">
        <v>9271</v>
      </c>
      <c r="AJ81" s="22">
        <v>0.40384615384615385</v>
      </c>
      <c r="AK81" s="22">
        <v>0.32</v>
      </c>
      <c r="AL81" s="22">
        <f t="shared" si="6"/>
        <v>37.440576923076925</v>
      </c>
      <c r="AM81" s="22">
        <f t="shared" si="7"/>
        <v>29.667200000000001</v>
      </c>
    </row>
    <row r="82" spans="2:39" s="20" customFormat="1" x14ac:dyDescent="0.2">
      <c r="B82" s="21">
        <v>2</v>
      </c>
      <c r="C82" s="21">
        <v>2</v>
      </c>
      <c r="D82" s="21">
        <v>2</v>
      </c>
      <c r="E82" s="21">
        <v>3</v>
      </c>
      <c r="F82" s="21">
        <v>260</v>
      </c>
      <c r="G82" s="21">
        <v>2</v>
      </c>
      <c r="H82" s="21">
        <v>2</v>
      </c>
      <c r="I82" s="21">
        <v>2</v>
      </c>
      <c r="J82" s="21">
        <v>3</v>
      </c>
      <c r="K82" s="21">
        <v>256</v>
      </c>
      <c r="L82" s="22">
        <v>4.3524000000000003</v>
      </c>
      <c r="M82" s="22">
        <v>1.0683760683760684</v>
      </c>
      <c r="N82" s="22">
        <f t="shared" si="8"/>
        <v>4.1019247863247861</v>
      </c>
      <c r="O82" s="20">
        <v>126.56</v>
      </c>
      <c r="P82" s="20">
        <v>2</v>
      </c>
      <c r="Q82" s="20">
        <v>2</v>
      </c>
      <c r="R82" s="20">
        <v>2</v>
      </c>
      <c r="S82" s="20">
        <v>3</v>
      </c>
      <c r="T82" s="22">
        <v>38.58</v>
      </c>
      <c r="U82" s="20">
        <v>2</v>
      </c>
      <c r="V82" s="20">
        <v>2</v>
      </c>
      <c r="W82" s="21">
        <v>2</v>
      </c>
      <c r="X82" s="21">
        <v>3</v>
      </c>
      <c r="Y82" s="22">
        <v>18</v>
      </c>
      <c r="Z82" s="20">
        <v>2</v>
      </c>
      <c r="AA82" s="20">
        <v>2</v>
      </c>
      <c r="AB82" s="21">
        <v>2</v>
      </c>
      <c r="AC82" s="21">
        <v>3</v>
      </c>
      <c r="AD82" s="21">
        <v>4100</v>
      </c>
      <c r="AE82" s="21">
        <v>2</v>
      </c>
      <c r="AF82" s="21">
        <v>2</v>
      </c>
      <c r="AG82" s="21">
        <v>2</v>
      </c>
      <c r="AH82" s="21">
        <v>3</v>
      </c>
      <c r="AI82" s="20">
        <v>9914</v>
      </c>
      <c r="AJ82" s="22">
        <v>0.31730769230769229</v>
      </c>
      <c r="AK82" s="22">
        <v>0.28999999999999998</v>
      </c>
      <c r="AL82" s="22">
        <f t="shared" si="6"/>
        <v>31.457884615384614</v>
      </c>
      <c r="AM82" s="22">
        <f t="shared" si="7"/>
        <v>28.750599999999999</v>
      </c>
    </row>
    <row r="83" spans="2:39" s="20" customFormat="1" x14ac:dyDescent="0.2">
      <c r="B83" s="21">
        <v>2</v>
      </c>
      <c r="C83" s="21">
        <v>3</v>
      </c>
      <c r="D83" s="21">
        <v>2</v>
      </c>
      <c r="E83" s="21">
        <v>3</v>
      </c>
      <c r="F83" s="21">
        <v>320</v>
      </c>
      <c r="G83" s="21">
        <v>2</v>
      </c>
      <c r="H83" s="21">
        <v>3</v>
      </c>
      <c r="I83" s="21">
        <v>2</v>
      </c>
      <c r="J83" s="21">
        <v>3</v>
      </c>
      <c r="K83" s="21">
        <v>348</v>
      </c>
      <c r="L83" s="22">
        <v>4.9032</v>
      </c>
      <c r="M83" s="22">
        <v>1.2735042735042736</v>
      </c>
      <c r="N83" s="22">
        <f t="shared" si="8"/>
        <v>3.9260136752136754</v>
      </c>
      <c r="O83" s="20">
        <v>137.62</v>
      </c>
      <c r="P83" s="20">
        <v>2</v>
      </c>
      <c r="Q83" s="20">
        <v>3</v>
      </c>
      <c r="R83" s="20">
        <v>2</v>
      </c>
      <c r="S83" s="20">
        <v>3</v>
      </c>
      <c r="T83" s="22">
        <v>25.78</v>
      </c>
      <c r="U83" s="20">
        <v>2</v>
      </c>
      <c r="V83" s="20">
        <v>3</v>
      </c>
      <c r="W83" s="21">
        <v>2</v>
      </c>
      <c r="X83" s="21">
        <v>3</v>
      </c>
      <c r="Y83" s="22">
        <v>17</v>
      </c>
      <c r="Z83" s="20">
        <v>2</v>
      </c>
      <c r="AA83" s="20">
        <v>3</v>
      </c>
      <c r="AB83" s="21">
        <v>2</v>
      </c>
      <c r="AC83" s="21">
        <v>3</v>
      </c>
      <c r="AD83" s="21">
        <v>3986</v>
      </c>
      <c r="AE83" s="21">
        <v>2</v>
      </c>
      <c r="AF83" s="21">
        <v>3</v>
      </c>
      <c r="AG83" s="21">
        <v>2</v>
      </c>
      <c r="AH83" s="21">
        <v>3</v>
      </c>
      <c r="AI83" s="20">
        <v>9857</v>
      </c>
      <c r="AJ83" s="22">
        <v>0.39423076923076916</v>
      </c>
      <c r="AK83" s="22">
        <v>0.41</v>
      </c>
      <c r="AL83" s="22">
        <f t="shared" si="6"/>
        <v>38.859326923076914</v>
      </c>
      <c r="AM83" s="22">
        <f t="shared" si="7"/>
        <v>40.413699999999999</v>
      </c>
    </row>
    <row r="84" spans="2:39" x14ac:dyDescent="0.2">
      <c r="B84" s="7">
        <v>2</v>
      </c>
      <c r="C84" s="7">
        <v>1</v>
      </c>
      <c r="D84" s="7">
        <v>2</v>
      </c>
      <c r="E84" s="7">
        <v>4</v>
      </c>
      <c r="F84" s="7">
        <v>450</v>
      </c>
      <c r="G84" s="7">
        <v>2</v>
      </c>
      <c r="H84" s="7">
        <v>1</v>
      </c>
      <c r="I84" s="7">
        <v>2</v>
      </c>
      <c r="J84" s="7">
        <v>4</v>
      </c>
      <c r="K84" s="7">
        <v>334</v>
      </c>
      <c r="L84" s="6">
        <v>9.3635999999999999</v>
      </c>
      <c r="M84" s="6">
        <v>1.8119658119658122</v>
      </c>
      <c r="N84" s="6">
        <f t="shared" si="8"/>
        <v>7.1407658119658128</v>
      </c>
      <c r="O84" s="4">
        <v>135.94</v>
      </c>
      <c r="P84" s="4">
        <v>2</v>
      </c>
      <c r="Q84" s="4">
        <v>1</v>
      </c>
      <c r="R84" s="4">
        <v>2</v>
      </c>
      <c r="S84" s="4">
        <v>4</v>
      </c>
      <c r="T84" s="6">
        <v>35.590000000000003</v>
      </c>
      <c r="U84" s="4">
        <v>2</v>
      </c>
      <c r="V84" s="4">
        <v>1</v>
      </c>
      <c r="W84" s="7">
        <v>2</v>
      </c>
      <c r="X84" s="7">
        <v>4</v>
      </c>
      <c r="Y84" s="6">
        <v>22</v>
      </c>
      <c r="Z84" s="4">
        <v>2</v>
      </c>
      <c r="AA84" s="4">
        <v>1</v>
      </c>
      <c r="AB84" s="7">
        <v>2</v>
      </c>
      <c r="AC84" s="7">
        <v>4</v>
      </c>
      <c r="AD84" s="7">
        <v>4114</v>
      </c>
      <c r="AE84" s="7">
        <v>2</v>
      </c>
      <c r="AF84" s="7">
        <v>1</v>
      </c>
      <c r="AG84" s="7">
        <v>2</v>
      </c>
      <c r="AH84" s="7">
        <v>4</v>
      </c>
      <c r="AI84" s="4">
        <v>8200</v>
      </c>
      <c r="AJ84" s="6">
        <v>0.44230769230769224</v>
      </c>
      <c r="AK84" s="6">
        <v>0.32</v>
      </c>
      <c r="AL84" s="6">
        <f t="shared" si="6"/>
        <v>36.269230769230759</v>
      </c>
      <c r="AM84" s="6">
        <f t="shared" si="7"/>
        <v>26.24</v>
      </c>
    </row>
    <row r="85" spans="2:39" x14ac:dyDescent="0.2">
      <c r="B85" s="7">
        <v>2</v>
      </c>
      <c r="C85" s="7">
        <v>2</v>
      </c>
      <c r="D85" s="7">
        <v>2</v>
      </c>
      <c r="E85" s="7">
        <v>4</v>
      </c>
      <c r="F85" s="7">
        <v>320</v>
      </c>
      <c r="G85" s="7">
        <v>2</v>
      </c>
      <c r="H85" s="7">
        <v>2</v>
      </c>
      <c r="I85" s="7">
        <v>2</v>
      </c>
      <c r="J85" s="7">
        <v>4</v>
      </c>
      <c r="K85" s="7">
        <v>324</v>
      </c>
      <c r="L85" s="6">
        <v>6.48</v>
      </c>
      <c r="M85" s="6">
        <v>1.8803418803418805</v>
      </c>
      <c r="N85" s="6">
        <f t="shared" si="8"/>
        <v>5.4316478632478642</v>
      </c>
      <c r="O85" s="4">
        <v>134.97999999999999</v>
      </c>
      <c r="P85" s="4">
        <v>2</v>
      </c>
      <c r="Q85" s="4">
        <v>2</v>
      </c>
      <c r="R85" s="4">
        <v>2</v>
      </c>
      <c r="S85" s="4">
        <v>4</v>
      </c>
      <c r="T85" s="6">
        <v>37.69</v>
      </c>
      <c r="U85" s="4">
        <v>2</v>
      </c>
      <c r="V85" s="4">
        <v>2</v>
      </c>
      <c r="W85" s="7">
        <v>2</v>
      </c>
      <c r="X85" s="7">
        <v>4</v>
      </c>
      <c r="Y85" s="6">
        <v>20</v>
      </c>
      <c r="Z85" s="4">
        <v>2</v>
      </c>
      <c r="AA85" s="4">
        <v>2</v>
      </c>
      <c r="AB85" s="7">
        <v>2</v>
      </c>
      <c r="AC85" s="7">
        <v>4</v>
      </c>
      <c r="AD85" s="7">
        <v>3995</v>
      </c>
      <c r="AE85" s="7">
        <v>2</v>
      </c>
      <c r="AF85" s="7">
        <v>2</v>
      </c>
      <c r="AG85" s="7">
        <v>2</v>
      </c>
      <c r="AH85" s="7">
        <v>4</v>
      </c>
      <c r="AI85" s="4">
        <v>8786</v>
      </c>
      <c r="AJ85" s="6">
        <v>0.41346153846153844</v>
      </c>
      <c r="AK85" s="6">
        <v>0.31</v>
      </c>
      <c r="AL85" s="6">
        <f t="shared" si="6"/>
        <v>36.326730769230764</v>
      </c>
      <c r="AM85" s="6">
        <f t="shared" si="7"/>
        <v>27.236599999999999</v>
      </c>
    </row>
    <row r="86" spans="2:39" x14ac:dyDescent="0.2">
      <c r="B86" s="7">
        <v>2</v>
      </c>
      <c r="C86" s="7">
        <v>3</v>
      </c>
      <c r="D86" s="7">
        <v>2</v>
      </c>
      <c r="E86" s="7">
        <v>4</v>
      </c>
      <c r="F86" s="7">
        <v>229.99999999999997</v>
      </c>
      <c r="G86" s="7">
        <v>2</v>
      </c>
      <c r="H86" s="7">
        <v>3</v>
      </c>
      <c r="I86" s="7">
        <v>2</v>
      </c>
      <c r="J86" s="7">
        <v>4</v>
      </c>
      <c r="K86" s="7">
        <v>321.39999999999998</v>
      </c>
      <c r="L86" s="6">
        <v>5.1084000000000005</v>
      </c>
      <c r="M86" s="6">
        <v>2.0512820512820515</v>
      </c>
      <c r="N86" s="6">
        <f t="shared" si="8"/>
        <v>4.844728205128205</v>
      </c>
      <c r="O86" s="4">
        <v>131.56</v>
      </c>
      <c r="P86" s="4">
        <v>2</v>
      </c>
      <c r="Q86" s="4">
        <v>3</v>
      </c>
      <c r="R86" s="4">
        <v>2</v>
      </c>
      <c r="S86" s="4">
        <v>4</v>
      </c>
      <c r="T86" s="6">
        <v>36.56</v>
      </c>
      <c r="U86" s="4">
        <v>2</v>
      </c>
      <c r="V86" s="4">
        <v>3</v>
      </c>
      <c r="W86" s="7">
        <v>2</v>
      </c>
      <c r="X86" s="7">
        <v>4</v>
      </c>
      <c r="Y86" s="6">
        <v>22</v>
      </c>
      <c r="Z86" s="4">
        <v>2</v>
      </c>
      <c r="AA86" s="4">
        <v>3</v>
      </c>
      <c r="AB86" s="7">
        <v>2</v>
      </c>
      <c r="AC86" s="7">
        <v>4</v>
      </c>
      <c r="AD86" s="7">
        <v>3919</v>
      </c>
      <c r="AE86" s="7">
        <v>2</v>
      </c>
      <c r="AF86" s="7">
        <v>3</v>
      </c>
      <c r="AG86" s="7">
        <v>2</v>
      </c>
      <c r="AH86" s="7">
        <v>4</v>
      </c>
      <c r="AI86" s="4">
        <v>8400</v>
      </c>
      <c r="AJ86" s="6">
        <v>0.5</v>
      </c>
      <c r="AK86" s="6">
        <v>0.43</v>
      </c>
      <c r="AL86" s="6">
        <f t="shared" si="6"/>
        <v>42</v>
      </c>
      <c r="AM86" s="6">
        <f t="shared" si="7"/>
        <v>36.119999999999997</v>
      </c>
    </row>
    <row r="87" spans="2:39" x14ac:dyDescent="0.2">
      <c r="B87" s="7">
        <v>2</v>
      </c>
      <c r="C87" s="7">
        <v>1</v>
      </c>
      <c r="D87" s="7">
        <v>2</v>
      </c>
      <c r="E87" s="7">
        <v>5</v>
      </c>
      <c r="F87" s="7">
        <v>610</v>
      </c>
      <c r="G87" s="7">
        <v>2</v>
      </c>
      <c r="H87" s="7">
        <v>1</v>
      </c>
      <c r="I87" s="7">
        <v>2</v>
      </c>
      <c r="J87" s="7">
        <v>5</v>
      </c>
      <c r="K87" s="7">
        <v>338</v>
      </c>
      <c r="L87" s="6">
        <v>6.5741999999999976</v>
      </c>
      <c r="M87" s="6">
        <v>2.5128205128205128</v>
      </c>
      <c r="N87" s="6">
        <f t="shared" si="8"/>
        <v>9.9458324786324788</v>
      </c>
      <c r="O87" s="4">
        <v>131.69999999999999</v>
      </c>
      <c r="P87" s="4">
        <v>2</v>
      </c>
      <c r="Q87" s="4">
        <v>1</v>
      </c>
      <c r="R87" s="4">
        <v>2</v>
      </c>
      <c r="S87" s="4">
        <v>5</v>
      </c>
      <c r="T87" s="6">
        <v>30.78</v>
      </c>
      <c r="U87" s="4">
        <v>2</v>
      </c>
      <c r="V87" s="4">
        <v>1</v>
      </c>
      <c r="W87" s="7">
        <v>2</v>
      </c>
      <c r="X87" s="7">
        <v>5</v>
      </c>
      <c r="Y87" s="6">
        <v>22.1</v>
      </c>
      <c r="Z87" s="4">
        <v>2</v>
      </c>
      <c r="AA87" s="4">
        <v>1</v>
      </c>
      <c r="AB87" s="7">
        <v>2</v>
      </c>
      <c r="AC87" s="7">
        <v>5</v>
      </c>
      <c r="AD87" s="7">
        <v>4969</v>
      </c>
      <c r="AE87" s="7">
        <v>2</v>
      </c>
      <c r="AF87" s="7">
        <v>1</v>
      </c>
      <c r="AG87" s="7">
        <v>2</v>
      </c>
      <c r="AH87" s="7">
        <v>5</v>
      </c>
      <c r="AI87" s="4">
        <v>9943</v>
      </c>
      <c r="AJ87" s="6">
        <v>0.64423076923076927</v>
      </c>
      <c r="AK87" s="6">
        <v>0.41</v>
      </c>
      <c r="AL87" s="6">
        <f t="shared" si="6"/>
        <v>64.055865384615387</v>
      </c>
      <c r="AM87" s="6">
        <f t="shared" si="7"/>
        <v>40.766299999999994</v>
      </c>
    </row>
    <row r="88" spans="2:39" x14ac:dyDescent="0.2">
      <c r="B88" s="7">
        <v>2</v>
      </c>
      <c r="C88" s="7">
        <v>2</v>
      </c>
      <c r="D88" s="7">
        <v>2</v>
      </c>
      <c r="E88" s="7">
        <v>5</v>
      </c>
      <c r="F88" s="7">
        <v>509.99999999999994</v>
      </c>
      <c r="G88" s="7">
        <v>2</v>
      </c>
      <c r="H88" s="7">
        <v>2</v>
      </c>
      <c r="I88" s="7">
        <v>2</v>
      </c>
      <c r="J88" s="7">
        <v>5</v>
      </c>
      <c r="K88" s="7">
        <v>352.54</v>
      </c>
      <c r="L88" s="6">
        <v>6.7077600000000022</v>
      </c>
      <c r="M88" s="6">
        <v>2.6324786324786329</v>
      </c>
      <c r="N88" s="6">
        <f t="shared" si="8"/>
        <v>7.1637230769230769</v>
      </c>
      <c r="O88" s="4">
        <v>139.66</v>
      </c>
      <c r="P88" s="4">
        <v>2</v>
      </c>
      <c r="Q88" s="4">
        <v>2</v>
      </c>
      <c r="R88" s="4">
        <v>2</v>
      </c>
      <c r="S88" s="4">
        <v>5</v>
      </c>
      <c r="T88" s="6">
        <v>29.58</v>
      </c>
      <c r="U88" s="4">
        <v>2</v>
      </c>
      <c r="V88" s="4">
        <v>2</v>
      </c>
      <c r="W88" s="7">
        <v>2</v>
      </c>
      <c r="X88" s="7">
        <v>5</v>
      </c>
      <c r="Y88" s="6">
        <v>22.5</v>
      </c>
      <c r="Z88" s="4">
        <v>2</v>
      </c>
      <c r="AA88" s="4">
        <v>2</v>
      </c>
      <c r="AB88" s="7">
        <v>2</v>
      </c>
      <c r="AC88" s="7">
        <v>5</v>
      </c>
      <c r="AD88" s="7">
        <v>5174</v>
      </c>
      <c r="AE88" s="7">
        <v>2</v>
      </c>
      <c r="AF88" s="7">
        <v>2</v>
      </c>
      <c r="AG88" s="7">
        <v>2</v>
      </c>
      <c r="AH88" s="7">
        <v>5</v>
      </c>
      <c r="AI88" s="4">
        <v>10671</v>
      </c>
      <c r="AJ88" s="6">
        <v>0.57692307692307687</v>
      </c>
      <c r="AK88" s="6">
        <v>0.45</v>
      </c>
      <c r="AL88" s="6">
        <f t="shared" si="6"/>
        <v>61.563461538461532</v>
      </c>
      <c r="AM88" s="6">
        <f t="shared" si="7"/>
        <v>48.019500000000001</v>
      </c>
    </row>
    <row r="89" spans="2:39" x14ac:dyDescent="0.2">
      <c r="B89" s="7">
        <v>2</v>
      </c>
      <c r="C89" s="7">
        <v>3</v>
      </c>
      <c r="D89" s="7">
        <v>2</v>
      </c>
      <c r="E89" s="7">
        <v>5</v>
      </c>
      <c r="F89" s="7">
        <v>420</v>
      </c>
      <c r="G89" s="7">
        <v>2</v>
      </c>
      <c r="H89" s="7">
        <v>3</v>
      </c>
      <c r="I89" s="7">
        <v>2</v>
      </c>
      <c r="J89" s="7">
        <v>5</v>
      </c>
      <c r="K89" s="7">
        <v>342</v>
      </c>
      <c r="L89" s="6">
        <v>6.8413199999999943</v>
      </c>
      <c r="M89" s="6">
        <v>2.7521367521367526</v>
      </c>
      <c r="N89" s="6">
        <f t="shared" si="8"/>
        <v>5.816584615384615</v>
      </c>
      <c r="O89" s="4">
        <v>135.52000000000001</v>
      </c>
      <c r="P89" s="4">
        <v>2</v>
      </c>
      <c r="Q89" s="4">
        <v>3</v>
      </c>
      <c r="R89" s="4">
        <v>2</v>
      </c>
      <c r="S89" s="4">
        <v>5</v>
      </c>
      <c r="T89" s="6">
        <v>27.44</v>
      </c>
      <c r="U89" s="4">
        <v>2</v>
      </c>
      <c r="V89" s="4">
        <v>3</v>
      </c>
      <c r="W89" s="7">
        <v>2</v>
      </c>
      <c r="X89" s="7">
        <v>5</v>
      </c>
      <c r="Y89" s="6">
        <v>22.4</v>
      </c>
      <c r="Z89" s="4">
        <v>2</v>
      </c>
      <c r="AA89" s="4">
        <v>3</v>
      </c>
      <c r="AB89" s="7">
        <v>2</v>
      </c>
      <c r="AC89" s="7">
        <v>5</v>
      </c>
      <c r="AD89" s="7">
        <v>5100</v>
      </c>
      <c r="AE89" s="7">
        <v>2</v>
      </c>
      <c r="AF89" s="7">
        <v>3</v>
      </c>
      <c r="AG89" s="7">
        <v>2</v>
      </c>
      <c r="AH89" s="7">
        <v>5</v>
      </c>
      <c r="AI89" s="4">
        <v>10357</v>
      </c>
      <c r="AJ89" s="6">
        <v>0.5</v>
      </c>
      <c r="AK89" s="6">
        <v>0.31</v>
      </c>
      <c r="AL89" s="6">
        <f t="shared" si="6"/>
        <v>51.784999999999997</v>
      </c>
      <c r="AM89" s="6">
        <f t="shared" si="7"/>
        <v>32.106700000000004</v>
      </c>
    </row>
    <row r="90" spans="2:39" x14ac:dyDescent="0.2">
      <c r="B90" s="7">
        <v>2</v>
      </c>
      <c r="C90" s="7">
        <v>1</v>
      </c>
      <c r="D90" s="7">
        <v>2</v>
      </c>
      <c r="E90" s="7">
        <v>6</v>
      </c>
      <c r="F90" s="7">
        <v>459.99999999999994</v>
      </c>
      <c r="G90" s="7">
        <v>2</v>
      </c>
      <c r="H90" s="7">
        <v>1</v>
      </c>
      <c r="I90" s="7">
        <v>2</v>
      </c>
      <c r="J90" s="7">
        <v>6</v>
      </c>
      <c r="K90" s="7">
        <v>328</v>
      </c>
      <c r="L90" s="6">
        <v>6.974879999999998</v>
      </c>
      <c r="M90" s="6">
        <v>2.1538461538461542</v>
      </c>
      <c r="N90" s="6">
        <f t="shared" si="8"/>
        <v>9.9649299145299164</v>
      </c>
      <c r="O90" s="4">
        <v>144.5</v>
      </c>
      <c r="P90" s="4">
        <v>2</v>
      </c>
      <c r="Q90" s="4">
        <v>1</v>
      </c>
      <c r="R90" s="4">
        <v>2</v>
      </c>
      <c r="S90" s="4">
        <v>6</v>
      </c>
      <c r="T90" s="6">
        <v>35.9</v>
      </c>
      <c r="U90" s="4">
        <v>2</v>
      </c>
      <c r="V90" s="4">
        <v>1</v>
      </c>
      <c r="W90" s="7">
        <v>2</v>
      </c>
      <c r="X90" s="7">
        <v>6</v>
      </c>
      <c r="Y90" s="6">
        <v>19</v>
      </c>
      <c r="Z90" s="4">
        <v>2</v>
      </c>
      <c r="AA90" s="4">
        <v>1</v>
      </c>
      <c r="AB90" s="7">
        <v>2</v>
      </c>
      <c r="AC90" s="7">
        <v>6</v>
      </c>
      <c r="AD90" s="7">
        <v>4400</v>
      </c>
      <c r="AE90" s="7">
        <v>2</v>
      </c>
      <c r="AF90" s="7">
        <v>1</v>
      </c>
      <c r="AG90" s="7">
        <v>2</v>
      </c>
      <c r="AH90" s="7">
        <v>6</v>
      </c>
      <c r="AI90" s="4">
        <v>9500</v>
      </c>
      <c r="AJ90" s="6">
        <v>0.30769230769230771</v>
      </c>
      <c r="AK90" s="6">
        <v>0.43</v>
      </c>
      <c r="AL90" s="6">
        <f t="shared" si="6"/>
        <v>29.230769230769234</v>
      </c>
      <c r="AM90" s="6">
        <f t="shared" si="7"/>
        <v>40.85</v>
      </c>
    </row>
    <row r="91" spans="2:39" x14ac:dyDescent="0.2">
      <c r="B91" s="7">
        <v>2</v>
      </c>
      <c r="C91" s="7">
        <v>2</v>
      </c>
      <c r="D91" s="7">
        <v>2</v>
      </c>
      <c r="E91" s="7">
        <v>6</v>
      </c>
      <c r="F91" s="7">
        <v>229.99999999999997</v>
      </c>
      <c r="G91" s="7">
        <v>2</v>
      </c>
      <c r="H91" s="7">
        <v>2</v>
      </c>
      <c r="I91" s="7">
        <v>2</v>
      </c>
      <c r="J91" s="7">
        <v>6</v>
      </c>
      <c r="K91" s="7">
        <v>338</v>
      </c>
      <c r="L91" s="6">
        <v>7.1084400000000016</v>
      </c>
      <c r="M91" s="6">
        <v>2.2735042735042739</v>
      </c>
      <c r="N91" s="6">
        <f t="shared" si="8"/>
        <v>8.3292649572649573</v>
      </c>
      <c r="O91" s="4">
        <v>145.1</v>
      </c>
      <c r="P91" s="4">
        <v>2</v>
      </c>
      <c r="Q91" s="4">
        <v>2</v>
      </c>
      <c r="R91" s="4">
        <v>2</v>
      </c>
      <c r="S91" s="4">
        <v>6</v>
      </c>
      <c r="T91" s="6">
        <v>37.99</v>
      </c>
      <c r="U91" s="4">
        <v>2</v>
      </c>
      <c r="V91" s="4">
        <v>2</v>
      </c>
      <c r="W91" s="7">
        <v>2</v>
      </c>
      <c r="X91" s="7">
        <v>6</v>
      </c>
      <c r="Y91" s="6">
        <v>23</v>
      </c>
      <c r="Z91" s="4">
        <v>2</v>
      </c>
      <c r="AA91" s="4">
        <v>2</v>
      </c>
      <c r="AB91" s="7">
        <v>2</v>
      </c>
      <c r="AC91" s="7">
        <v>6</v>
      </c>
      <c r="AD91" s="7">
        <v>4529</v>
      </c>
      <c r="AE91" s="7">
        <v>2</v>
      </c>
      <c r="AF91" s="7">
        <v>2</v>
      </c>
      <c r="AG91" s="7">
        <v>2</v>
      </c>
      <c r="AH91" s="7">
        <v>6</v>
      </c>
      <c r="AI91" s="4">
        <v>9732</v>
      </c>
      <c r="AJ91" s="6">
        <v>0.49038461538461531</v>
      </c>
      <c r="AK91" s="6">
        <v>0.52</v>
      </c>
      <c r="AL91" s="6">
        <f t="shared" si="6"/>
        <v>47.724230769230765</v>
      </c>
      <c r="AM91" s="6">
        <f t="shared" si="7"/>
        <v>50.606400000000001</v>
      </c>
    </row>
    <row r="92" spans="2:39" x14ac:dyDescent="0.2">
      <c r="B92" s="7">
        <v>2</v>
      </c>
      <c r="C92" s="7">
        <v>3</v>
      </c>
      <c r="D92" s="7">
        <v>2</v>
      </c>
      <c r="E92" s="7">
        <v>6</v>
      </c>
      <c r="F92" s="7">
        <v>290</v>
      </c>
      <c r="G92" s="7">
        <v>2</v>
      </c>
      <c r="H92" s="7">
        <v>3</v>
      </c>
      <c r="I92" s="7">
        <v>2</v>
      </c>
      <c r="J92" s="7">
        <v>6</v>
      </c>
      <c r="K92" s="7">
        <v>336</v>
      </c>
      <c r="L92" s="6">
        <v>7.2419999999999947</v>
      </c>
      <c r="M92" s="6">
        <v>2.3931623931623931</v>
      </c>
      <c r="N92" s="6">
        <f t="shared" si="8"/>
        <v>6.7117333333333349</v>
      </c>
      <c r="O92" s="4">
        <v>140.56</v>
      </c>
      <c r="P92" s="4">
        <v>2</v>
      </c>
      <c r="Q92" s="4">
        <v>3</v>
      </c>
      <c r="R92" s="4">
        <v>2</v>
      </c>
      <c r="S92" s="4">
        <v>6</v>
      </c>
      <c r="T92" s="6">
        <v>35.9</v>
      </c>
      <c r="U92" s="4">
        <v>2</v>
      </c>
      <c r="V92" s="4">
        <v>3</v>
      </c>
      <c r="W92" s="7">
        <v>2</v>
      </c>
      <c r="X92" s="7">
        <v>6</v>
      </c>
      <c r="Y92" s="6">
        <v>22</v>
      </c>
      <c r="Z92" s="4">
        <v>2</v>
      </c>
      <c r="AA92" s="4">
        <v>3</v>
      </c>
      <c r="AB92" s="7">
        <v>2</v>
      </c>
      <c r="AC92" s="7">
        <v>6</v>
      </c>
      <c r="AD92" s="7">
        <v>4429</v>
      </c>
      <c r="AE92" s="7">
        <v>2</v>
      </c>
      <c r="AF92" s="7">
        <v>3</v>
      </c>
      <c r="AG92" s="7">
        <v>2</v>
      </c>
      <c r="AH92" s="7">
        <v>6</v>
      </c>
      <c r="AI92" s="4">
        <v>10029</v>
      </c>
      <c r="AJ92" s="6">
        <v>0.53846153846153844</v>
      </c>
      <c r="AK92" s="6">
        <v>0.65999999999999992</v>
      </c>
      <c r="AL92" s="6">
        <f t="shared" si="6"/>
        <v>54.002307692307689</v>
      </c>
      <c r="AM92" s="6">
        <f t="shared" si="7"/>
        <v>66.191399999999987</v>
      </c>
    </row>
    <row r="93" spans="2:39" x14ac:dyDescent="0.2">
      <c r="B93" s="7">
        <v>2</v>
      </c>
      <c r="C93" s="7">
        <v>1</v>
      </c>
      <c r="D93" s="7">
        <v>3</v>
      </c>
      <c r="E93" s="7">
        <v>1</v>
      </c>
      <c r="F93" s="7">
        <v>220.00000000000003</v>
      </c>
      <c r="G93" s="7">
        <v>2</v>
      </c>
      <c r="H93" s="7">
        <v>1</v>
      </c>
      <c r="I93" s="7">
        <v>3</v>
      </c>
      <c r="J93" s="7">
        <v>1</v>
      </c>
      <c r="K93" s="4">
        <v>188</v>
      </c>
      <c r="L93" s="6">
        <v>6.1668000000000003</v>
      </c>
      <c r="M93" s="6">
        <v>0.82905982905982911</v>
      </c>
      <c r="N93" s="6">
        <f t="shared" ref="N93:N110" si="9">L75+M75</f>
        <v>5.9609196581196588</v>
      </c>
      <c r="O93" s="4">
        <v>121.17</v>
      </c>
      <c r="P93" s="4">
        <v>2</v>
      </c>
      <c r="Q93" s="4">
        <v>1</v>
      </c>
      <c r="R93" s="4">
        <v>3</v>
      </c>
      <c r="S93" s="4">
        <v>1</v>
      </c>
      <c r="T93" s="6">
        <v>29.86</v>
      </c>
      <c r="U93" s="4">
        <v>2</v>
      </c>
      <c r="V93" s="4">
        <v>1</v>
      </c>
      <c r="W93" s="7">
        <v>3</v>
      </c>
      <c r="X93" s="7">
        <v>1</v>
      </c>
      <c r="Y93" s="6">
        <v>12</v>
      </c>
      <c r="Z93" s="4">
        <v>2</v>
      </c>
      <c r="AA93" s="4">
        <v>1</v>
      </c>
      <c r="AB93" s="7">
        <v>3</v>
      </c>
      <c r="AC93" s="7">
        <v>1</v>
      </c>
      <c r="AD93" s="7">
        <v>2529</v>
      </c>
      <c r="AE93" s="7">
        <v>2</v>
      </c>
      <c r="AF93" s="7">
        <v>1</v>
      </c>
      <c r="AG93" s="7">
        <v>3</v>
      </c>
      <c r="AH93" s="7">
        <v>1</v>
      </c>
      <c r="AI93" s="4">
        <v>6014</v>
      </c>
      <c r="AJ93" s="6">
        <v>0.69230769230769229</v>
      </c>
      <c r="AK93" s="6">
        <v>0.61</v>
      </c>
      <c r="AL93" s="6">
        <f t="shared" si="6"/>
        <v>41.635384615384616</v>
      </c>
      <c r="AM93" s="6">
        <f t="shared" si="7"/>
        <v>36.685400000000001</v>
      </c>
    </row>
    <row r="94" spans="2:39" x14ac:dyDescent="0.2">
      <c r="B94" s="7">
        <v>2</v>
      </c>
      <c r="C94" s="7">
        <v>2</v>
      </c>
      <c r="D94" s="7">
        <v>3</v>
      </c>
      <c r="E94" s="7">
        <v>1</v>
      </c>
      <c r="F94" s="7">
        <v>310</v>
      </c>
      <c r="G94" s="7">
        <v>2</v>
      </c>
      <c r="H94" s="7">
        <v>2</v>
      </c>
      <c r="I94" s="7">
        <v>3</v>
      </c>
      <c r="J94" s="7">
        <v>1</v>
      </c>
      <c r="K94" s="4">
        <v>188</v>
      </c>
      <c r="L94" s="6">
        <v>3.5207999999999999</v>
      </c>
      <c r="M94" s="6">
        <v>0.87179487179487192</v>
      </c>
      <c r="N94" s="6">
        <f t="shared" si="9"/>
        <v>4.4515658119658124</v>
      </c>
      <c r="O94" s="4">
        <v>128.22</v>
      </c>
      <c r="P94" s="4">
        <v>2</v>
      </c>
      <c r="Q94" s="4">
        <v>2</v>
      </c>
      <c r="R94" s="4">
        <v>3</v>
      </c>
      <c r="S94" s="4">
        <v>1</v>
      </c>
      <c r="T94" s="6">
        <v>24.56</v>
      </c>
      <c r="U94" s="4">
        <v>2</v>
      </c>
      <c r="V94" s="4">
        <v>2</v>
      </c>
      <c r="W94" s="7">
        <v>3</v>
      </c>
      <c r="X94" s="7">
        <v>1</v>
      </c>
      <c r="Y94" s="6">
        <v>12</v>
      </c>
      <c r="Z94" s="4">
        <v>2</v>
      </c>
      <c r="AA94" s="4">
        <v>2</v>
      </c>
      <c r="AB94" s="7">
        <v>3</v>
      </c>
      <c r="AC94" s="7">
        <v>1</v>
      </c>
      <c r="AD94" s="7">
        <v>2686</v>
      </c>
      <c r="AE94" s="7">
        <v>2</v>
      </c>
      <c r="AF94" s="7">
        <v>2</v>
      </c>
      <c r="AG94" s="7">
        <v>3</v>
      </c>
      <c r="AH94" s="7">
        <v>1</v>
      </c>
      <c r="AI94" s="4">
        <v>6500</v>
      </c>
      <c r="AJ94" s="6">
        <v>0.66346153846153844</v>
      </c>
      <c r="AK94" s="6">
        <v>0.65</v>
      </c>
      <c r="AL94" s="6">
        <f t="shared" si="6"/>
        <v>43.125</v>
      </c>
      <c r="AM94" s="6">
        <f t="shared" si="7"/>
        <v>42.25</v>
      </c>
    </row>
    <row r="95" spans="2:39" x14ac:dyDescent="0.2">
      <c r="B95" s="7">
        <v>2</v>
      </c>
      <c r="C95" s="7">
        <v>3</v>
      </c>
      <c r="D95" s="7">
        <v>3</v>
      </c>
      <c r="E95" s="7">
        <v>1</v>
      </c>
      <c r="F95" s="7">
        <v>400</v>
      </c>
      <c r="G95" s="7">
        <v>2</v>
      </c>
      <c r="H95" s="7">
        <v>3</v>
      </c>
      <c r="I95" s="7">
        <v>3</v>
      </c>
      <c r="J95" s="7">
        <v>1</v>
      </c>
      <c r="K95" s="4">
        <v>189</v>
      </c>
      <c r="L95" s="6">
        <v>3.5316000000000001</v>
      </c>
      <c r="M95" s="6">
        <v>1.2564102564102564</v>
      </c>
      <c r="N95" s="6">
        <f t="shared" si="9"/>
        <v>3.9066666666666672</v>
      </c>
      <c r="O95" s="4">
        <v>124.38</v>
      </c>
      <c r="P95" s="4">
        <v>2</v>
      </c>
      <c r="Q95" s="4">
        <v>3</v>
      </c>
      <c r="R95" s="4">
        <v>3</v>
      </c>
      <c r="S95" s="4">
        <v>1</v>
      </c>
      <c r="T95" s="6">
        <v>40.21</v>
      </c>
      <c r="U95" s="4">
        <v>2</v>
      </c>
      <c r="V95" s="4">
        <v>3</v>
      </c>
      <c r="W95" s="7">
        <v>3</v>
      </c>
      <c r="X95" s="7">
        <v>1</v>
      </c>
      <c r="Y95" s="6">
        <v>13.5</v>
      </c>
      <c r="Z95" s="4">
        <v>2</v>
      </c>
      <c r="AA95" s="4">
        <v>3</v>
      </c>
      <c r="AB95" s="7">
        <v>3</v>
      </c>
      <c r="AC95" s="7">
        <v>1</v>
      </c>
      <c r="AD95" s="7">
        <v>2786</v>
      </c>
      <c r="AE95" s="7">
        <v>2</v>
      </c>
      <c r="AF95" s="7">
        <v>3</v>
      </c>
      <c r="AG95" s="7">
        <v>3</v>
      </c>
      <c r="AH95" s="7">
        <v>1</v>
      </c>
      <c r="AI95" s="4">
        <v>5771</v>
      </c>
      <c r="AJ95" s="6">
        <v>0.39423076923076916</v>
      </c>
      <c r="AK95" s="6">
        <v>0.37</v>
      </c>
      <c r="AL95" s="6">
        <f t="shared" si="6"/>
        <v>22.75105769230769</v>
      </c>
      <c r="AM95" s="6">
        <f t="shared" si="7"/>
        <v>21.352699999999999</v>
      </c>
    </row>
    <row r="96" spans="2:39" x14ac:dyDescent="0.2">
      <c r="B96" s="7">
        <v>2</v>
      </c>
      <c r="C96" s="7">
        <v>1</v>
      </c>
      <c r="D96" s="7">
        <v>3</v>
      </c>
      <c r="E96" s="7">
        <v>2</v>
      </c>
      <c r="F96" s="7">
        <v>710</v>
      </c>
      <c r="G96" s="7">
        <v>2</v>
      </c>
      <c r="H96" s="7">
        <v>1</v>
      </c>
      <c r="I96" s="7">
        <v>3</v>
      </c>
      <c r="J96" s="7">
        <v>2</v>
      </c>
      <c r="K96" s="4">
        <v>253.4</v>
      </c>
      <c r="L96" s="6">
        <v>7.1604000000000001</v>
      </c>
      <c r="M96" s="6">
        <v>1.170940170940171</v>
      </c>
      <c r="N96" s="6">
        <f t="shared" si="9"/>
        <v>7.4656957264957269</v>
      </c>
      <c r="O96" s="4">
        <v>130.68</v>
      </c>
      <c r="P96" s="4">
        <v>2</v>
      </c>
      <c r="Q96" s="4">
        <v>1</v>
      </c>
      <c r="R96" s="4">
        <v>3</v>
      </c>
      <c r="S96" s="4">
        <v>2</v>
      </c>
      <c r="T96" s="6">
        <v>40.49</v>
      </c>
      <c r="U96" s="4">
        <v>2</v>
      </c>
      <c r="V96" s="4">
        <v>1</v>
      </c>
      <c r="W96" s="7">
        <v>3</v>
      </c>
      <c r="X96" s="7">
        <v>2</v>
      </c>
      <c r="Y96" s="6">
        <v>16</v>
      </c>
      <c r="Z96" s="4">
        <v>2</v>
      </c>
      <c r="AA96" s="4">
        <v>1</v>
      </c>
      <c r="AB96" s="7">
        <v>3</v>
      </c>
      <c r="AC96" s="7">
        <v>2</v>
      </c>
      <c r="AD96" s="7">
        <v>3506</v>
      </c>
      <c r="AE96" s="7">
        <v>2</v>
      </c>
      <c r="AF96" s="7">
        <v>1</v>
      </c>
      <c r="AG96" s="7">
        <v>3</v>
      </c>
      <c r="AH96" s="7">
        <v>2</v>
      </c>
      <c r="AI96" s="4">
        <v>8271</v>
      </c>
      <c r="AJ96" s="6">
        <v>0.47115384615384615</v>
      </c>
      <c r="AK96" s="6">
        <v>0.93</v>
      </c>
      <c r="AL96" s="6">
        <f t="shared" si="6"/>
        <v>38.969134615384611</v>
      </c>
      <c r="AM96" s="6">
        <f t="shared" si="7"/>
        <v>76.920300000000012</v>
      </c>
    </row>
    <row r="97" spans="2:39" x14ac:dyDescent="0.2">
      <c r="B97" s="7">
        <v>2</v>
      </c>
      <c r="C97" s="7">
        <v>2</v>
      </c>
      <c r="D97" s="7">
        <v>3</v>
      </c>
      <c r="E97" s="7">
        <v>2</v>
      </c>
      <c r="F97" s="7">
        <v>409.99999999999994</v>
      </c>
      <c r="G97" s="7">
        <v>2</v>
      </c>
      <c r="H97" s="7">
        <v>2</v>
      </c>
      <c r="I97" s="7">
        <v>3</v>
      </c>
      <c r="J97" s="7">
        <v>2</v>
      </c>
      <c r="K97" s="4">
        <v>250</v>
      </c>
      <c r="L97" s="6">
        <v>4.4172000000000002</v>
      </c>
      <c r="M97" s="6">
        <v>1.5982905982905984</v>
      </c>
      <c r="N97" s="6">
        <f t="shared" si="9"/>
        <v>5.0554358974358982</v>
      </c>
      <c r="O97" s="4">
        <v>129.32</v>
      </c>
      <c r="P97" s="4">
        <v>2</v>
      </c>
      <c r="Q97" s="4">
        <v>2</v>
      </c>
      <c r="R97" s="4">
        <v>3</v>
      </c>
      <c r="S97" s="4">
        <v>2</v>
      </c>
      <c r="T97" s="6">
        <v>41.81</v>
      </c>
      <c r="U97" s="4">
        <v>2</v>
      </c>
      <c r="V97" s="4">
        <v>2</v>
      </c>
      <c r="W97" s="7">
        <v>3</v>
      </c>
      <c r="X97" s="7">
        <v>2</v>
      </c>
      <c r="Y97" s="6">
        <v>17</v>
      </c>
      <c r="Z97" s="4">
        <v>2</v>
      </c>
      <c r="AA97" s="4">
        <v>2</v>
      </c>
      <c r="AB97" s="7">
        <v>3</v>
      </c>
      <c r="AC97" s="7">
        <v>2</v>
      </c>
      <c r="AD97" s="7">
        <v>3480</v>
      </c>
      <c r="AE97" s="7">
        <v>2</v>
      </c>
      <c r="AF97" s="7">
        <v>2</v>
      </c>
      <c r="AG97" s="7">
        <v>3</v>
      </c>
      <c r="AH97" s="7">
        <v>2</v>
      </c>
      <c r="AI97" s="4">
        <v>8329</v>
      </c>
      <c r="AJ97" s="6">
        <v>0.64423076923076927</v>
      </c>
      <c r="AK97" s="6">
        <v>0.79</v>
      </c>
      <c r="AL97" s="6">
        <f t="shared" si="6"/>
        <v>53.657980769230768</v>
      </c>
      <c r="AM97" s="6">
        <f t="shared" si="7"/>
        <v>65.799099999999996</v>
      </c>
    </row>
    <row r="98" spans="2:39" x14ac:dyDescent="0.2">
      <c r="B98" s="7">
        <v>2</v>
      </c>
      <c r="C98" s="7">
        <v>3</v>
      </c>
      <c r="D98" s="7">
        <v>3</v>
      </c>
      <c r="E98" s="7">
        <v>2</v>
      </c>
      <c r="F98" s="7">
        <v>620</v>
      </c>
      <c r="G98" s="7">
        <v>2</v>
      </c>
      <c r="H98" s="7">
        <v>3</v>
      </c>
      <c r="I98" s="7">
        <v>3</v>
      </c>
      <c r="J98" s="7">
        <v>2</v>
      </c>
      <c r="K98" s="4">
        <v>254</v>
      </c>
      <c r="L98" s="6">
        <v>4.3848000000000003</v>
      </c>
      <c r="M98" s="6">
        <v>1.4444444444444444</v>
      </c>
      <c r="N98" s="6">
        <f t="shared" si="9"/>
        <v>5.0922700854700853</v>
      </c>
      <c r="O98" s="4">
        <v>134.62</v>
      </c>
      <c r="P98" s="4">
        <v>2</v>
      </c>
      <c r="Q98" s="4">
        <v>3</v>
      </c>
      <c r="R98" s="4">
        <v>3</v>
      </c>
      <c r="S98" s="4">
        <v>2</v>
      </c>
      <c r="T98" s="6">
        <v>39.03</v>
      </c>
      <c r="U98" s="4">
        <v>2</v>
      </c>
      <c r="V98" s="4">
        <v>3</v>
      </c>
      <c r="W98" s="7">
        <v>3</v>
      </c>
      <c r="X98" s="7">
        <v>2</v>
      </c>
      <c r="Y98" s="6">
        <v>18</v>
      </c>
      <c r="Z98" s="4">
        <v>2</v>
      </c>
      <c r="AA98" s="4">
        <v>3</v>
      </c>
      <c r="AB98" s="7">
        <v>3</v>
      </c>
      <c r="AC98" s="7">
        <v>2</v>
      </c>
      <c r="AD98" s="7">
        <v>3514</v>
      </c>
      <c r="AE98" s="7">
        <v>2</v>
      </c>
      <c r="AF98" s="7">
        <v>3</v>
      </c>
      <c r="AG98" s="7">
        <v>3</v>
      </c>
      <c r="AH98" s="7">
        <v>2</v>
      </c>
      <c r="AI98" s="4">
        <v>7771</v>
      </c>
      <c r="AJ98" s="6">
        <v>0.40384615384615385</v>
      </c>
      <c r="AK98" s="6">
        <v>0.85</v>
      </c>
      <c r="AL98" s="6">
        <f t="shared" si="6"/>
        <v>31.382884615384615</v>
      </c>
      <c r="AM98" s="6">
        <f t="shared" si="7"/>
        <v>66.0535</v>
      </c>
    </row>
    <row r="99" spans="2:39" x14ac:dyDescent="0.2">
      <c r="B99" s="7">
        <v>2</v>
      </c>
      <c r="C99" s="7">
        <v>1</v>
      </c>
      <c r="D99" s="7">
        <v>3</v>
      </c>
      <c r="E99" s="7">
        <v>3</v>
      </c>
      <c r="F99" s="7">
        <v>380</v>
      </c>
      <c r="G99" s="7">
        <v>2</v>
      </c>
      <c r="H99" s="7">
        <v>1</v>
      </c>
      <c r="I99" s="7">
        <v>3</v>
      </c>
      <c r="J99" s="7">
        <v>3</v>
      </c>
      <c r="K99" s="4">
        <v>252</v>
      </c>
      <c r="L99" s="6">
        <v>4.9248000000000003</v>
      </c>
      <c r="M99" s="6">
        <v>0.70940170940170943</v>
      </c>
      <c r="N99" s="6">
        <f t="shared" si="9"/>
        <v>9.1998461538461545</v>
      </c>
      <c r="O99" s="4">
        <v>130.22</v>
      </c>
      <c r="P99" s="4">
        <v>2</v>
      </c>
      <c r="Q99" s="4">
        <v>1</v>
      </c>
      <c r="R99" s="4">
        <v>3</v>
      </c>
      <c r="S99" s="4">
        <v>3</v>
      </c>
      <c r="T99" s="6">
        <v>31.26</v>
      </c>
      <c r="U99" s="4">
        <v>2</v>
      </c>
      <c r="V99" s="4">
        <v>1</v>
      </c>
      <c r="W99" s="7">
        <v>3</v>
      </c>
      <c r="X99" s="7">
        <v>3</v>
      </c>
      <c r="Y99" s="6">
        <v>18.2</v>
      </c>
      <c r="Z99" s="4">
        <v>2</v>
      </c>
      <c r="AA99" s="4">
        <v>1</v>
      </c>
      <c r="AB99" s="7">
        <v>3</v>
      </c>
      <c r="AC99" s="7">
        <v>3</v>
      </c>
      <c r="AD99" s="7">
        <v>3871</v>
      </c>
      <c r="AE99" s="7">
        <v>2</v>
      </c>
      <c r="AF99" s="7">
        <v>1</v>
      </c>
      <c r="AG99" s="7">
        <v>3</v>
      </c>
      <c r="AH99" s="7">
        <v>3</v>
      </c>
      <c r="AI99" s="4">
        <v>9357</v>
      </c>
      <c r="AJ99" s="6">
        <v>0.29807692307692307</v>
      </c>
      <c r="AK99" s="6">
        <v>0.41</v>
      </c>
      <c r="AL99" s="6">
        <f t="shared" si="6"/>
        <v>27.89105769230769</v>
      </c>
      <c r="AM99" s="6">
        <f t="shared" si="7"/>
        <v>38.363700000000001</v>
      </c>
    </row>
    <row r="100" spans="2:39" x14ac:dyDescent="0.2">
      <c r="B100" s="7">
        <v>2</v>
      </c>
      <c r="C100" s="7">
        <v>2</v>
      </c>
      <c r="D100" s="7">
        <v>3</v>
      </c>
      <c r="E100" s="7">
        <v>3</v>
      </c>
      <c r="F100" s="7">
        <v>450</v>
      </c>
      <c r="G100" s="7">
        <v>2</v>
      </c>
      <c r="H100" s="7">
        <v>2</v>
      </c>
      <c r="I100" s="7">
        <v>3</v>
      </c>
      <c r="J100" s="7">
        <v>3</v>
      </c>
      <c r="K100" s="4">
        <v>258</v>
      </c>
      <c r="L100" s="6">
        <v>3.3155999999999999</v>
      </c>
      <c r="M100" s="6">
        <v>0.78632478632478642</v>
      </c>
      <c r="N100" s="6">
        <f t="shared" si="9"/>
        <v>5.4207760683760684</v>
      </c>
      <c r="O100" s="4">
        <v>133.38</v>
      </c>
      <c r="P100" s="4">
        <v>2</v>
      </c>
      <c r="Q100" s="4">
        <v>2</v>
      </c>
      <c r="R100" s="4">
        <v>3</v>
      </c>
      <c r="S100" s="4">
        <v>3</v>
      </c>
      <c r="T100" s="6">
        <v>27.21</v>
      </c>
      <c r="U100" s="4">
        <v>2</v>
      </c>
      <c r="V100" s="4">
        <v>2</v>
      </c>
      <c r="W100" s="7">
        <v>3</v>
      </c>
      <c r="X100" s="7">
        <v>3</v>
      </c>
      <c r="Y100" s="6">
        <v>18.7</v>
      </c>
      <c r="Z100" s="4">
        <v>2</v>
      </c>
      <c r="AA100" s="4">
        <v>2</v>
      </c>
      <c r="AB100" s="7">
        <v>3</v>
      </c>
      <c r="AC100" s="7">
        <v>3</v>
      </c>
      <c r="AD100" s="7">
        <v>3829</v>
      </c>
      <c r="AE100" s="7">
        <v>2</v>
      </c>
      <c r="AF100" s="7">
        <v>2</v>
      </c>
      <c r="AG100" s="7">
        <v>3</v>
      </c>
      <c r="AH100" s="7">
        <v>3</v>
      </c>
      <c r="AI100" s="4">
        <v>8329</v>
      </c>
      <c r="AJ100" s="6">
        <v>0.375</v>
      </c>
      <c r="AK100" s="6">
        <v>0.25</v>
      </c>
      <c r="AL100" s="6">
        <f t="shared" si="6"/>
        <v>31.233750000000001</v>
      </c>
      <c r="AM100" s="6">
        <f t="shared" si="7"/>
        <v>20.822500000000002</v>
      </c>
    </row>
    <row r="101" spans="2:39" x14ac:dyDescent="0.2">
      <c r="B101" s="7">
        <v>2</v>
      </c>
      <c r="C101" s="7">
        <v>3</v>
      </c>
      <c r="D101" s="7">
        <v>3</v>
      </c>
      <c r="E101" s="7">
        <v>3</v>
      </c>
      <c r="F101" s="7">
        <v>560</v>
      </c>
      <c r="G101" s="7">
        <v>2</v>
      </c>
      <c r="H101" s="7">
        <v>3</v>
      </c>
      <c r="I101" s="7">
        <v>3</v>
      </c>
      <c r="J101" s="7">
        <v>3</v>
      </c>
      <c r="K101" s="4">
        <v>261.42</v>
      </c>
      <c r="L101" s="6">
        <v>3.2507999999999999</v>
      </c>
      <c r="M101" s="6">
        <v>0.67521367521367526</v>
      </c>
      <c r="N101" s="6">
        <f t="shared" si="9"/>
        <v>6.1767042735042734</v>
      </c>
      <c r="O101" s="4">
        <v>132.5</v>
      </c>
      <c r="P101" s="4">
        <v>2</v>
      </c>
      <c r="Q101" s="4">
        <v>3</v>
      </c>
      <c r="R101" s="4">
        <v>3</v>
      </c>
      <c r="S101" s="4">
        <v>3</v>
      </c>
      <c r="T101" s="6">
        <v>29.89</v>
      </c>
      <c r="U101" s="4">
        <v>2</v>
      </c>
      <c r="V101" s="4">
        <v>3</v>
      </c>
      <c r="W101" s="7">
        <v>3</v>
      </c>
      <c r="X101" s="7">
        <v>3</v>
      </c>
      <c r="Y101" s="6">
        <v>19.2</v>
      </c>
      <c r="Z101" s="4">
        <v>2</v>
      </c>
      <c r="AA101" s="4">
        <v>3</v>
      </c>
      <c r="AB101" s="7">
        <v>3</v>
      </c>
      <c r="AC101" s="7">
        <v>3</v>
      </c>
      <c r="AD101" s="7">
        <v>3871</v>
      </c>
      <c r="AE101" s="7">
        <v>2</v>
      </c>
      <c r="AF101" s="7">
        <v>3</v>
      </c>
      <c r="AG101" s="7">
        <v>3</v>
      </c>
      <c r="AH101" s="7">
        <v>3</v>
      </c>
      <c r="AI101" s="4">
        <v>8700</v>
      </c>
      <c r="AJ101" s="6">
        <v>0.48076923076923073</v>
      </c>
      <c r="AK101" s="6">
        <v>0.28999999999999998</v>
      </c>
      <c r="AL101" s="6">
        <f t="shared" si="6"/>
        <v>41.826923076923073</v>
      </c>
      <c r="AM101" s="6">
        <f t="shared" si="7"/>
        <v>25.23</v>
      </c>
    </row>
    <row r="102" spans="2:39" x14ac:dyDescent="0.2">
      <c r="B102" s="7">
        <v>2</v>
      </c>
      <c r="C102" s="7">
        <v>1</v>
      </c>
      <c r="D102" s="7">
        <v>3</v>
      </c>
      <c r="E102" s="7">
        <v>4</v>
      </c>
      <c r="F102" s="7">
        <v>330</v>
      </c>
      <c r="G102" s="7">
        <v>2</v>
      </c>
      <c r="H102" s="7">
        <v>1</v>
      </c>
      <c r="I102" s="7">
        <v>3</v>
      </c>
      <c r="J102" s="7">
        <v>4</v>
      </c>
      <c r="K102" s="4">
        <v>250.28</v>
      </c>
      <c r="L102" s="6">
        <v>6.3288000000000011</v>
      </c>
      <c r="M102" s="6">
        <v>0.81196581196581197</v>
      </c>
      <c r="N102" s="6">
        <f t="shared" si="9"/>
        <v>11.175565811965813</v>
      </c>
      <c r="O102" s="4">
        <v>133.91999999999999</v>
      </c>
      <c r="P102" s="4">
        <v>2</v>
      </c>
      <c r="Q102" s="4">
        <v>1</v>
      </c>
      <c r="R102" s="4">
        <v>3</v>
      </c>
      <c r="S102" s="4">
        <v>4</v>
      </c>
      <c r="T102" s="6">
        <v>22.8</v>
      </c>
      <c r="U102" s="4">
        <v>2</v>
      </c>
      <c r="V102" s="4">
        <v>1</v>
      </c>
      <c r="W102" s="7">
        <v>3</v>
      </c>
      <c r="X102" s="7">
        <v>4</v>
      </c>
      <c r="Y102" s="6">
        <v>19</v>
      </c>
      <c r="Z102" s="4">
        <v>2</v>
      </c>
      <c r="AA102" s="4">
        <v>1</v>
      </c>
      <c r="AB102" s="7">
        <v>3</v>
      </c>
      <c r="AC102" s="7">
        <v>4</v>
      </c>
      <c r="AD102" s="7">
        <v>3774</v>
      </c>
      <c r="AE102" s="7">
        <v>2</v>
      </c>
      <c r="AF102" s="7">
        <v>1</v>
      </c>
      <c r="AG102" s="7">
        <v>3</v>
      </c>
      <c r="AH102" s="7">
        <v>4</v>
      </c>
      <c r="AI102" s="4">
        <v>8629</v>
      </c>
      <c r="AJ102" s="6">
        <v>0.47115384615384615</v>
      </c>
      <c r="AK102" s="6">
        <v>1.02</v>
      </c>
      <c r="AL102" s="6">
        <f t="shared" si="6"/>
        <v>40.655865384615389</v>
      </c>
      <c r="AM102" s="6">
        <f t="shared" si="7"/>
        <v>88.015799999999999</v>
      </c>
    </row>
    <row r="103" spans="2:39" x14ac:dyDescent="0.2">
      <c r="B103" s="7">
        <v>2</v>
      </c>
      <c r="C103" s="7">
        <v>2</v>
      </c>
      <c r="D103" s="7">
        <v>3</v>
      </c>
      <c r="E103" s="7">
        <v>4</v>
      </c>
      <c r="F103" s="7">
        <v>310</v>
      </c>
      <c r="G103" s="7">
        <v>2</v>
      </c>
      <c r="H103" s="7">
        <v>2</v>
      </c>
      <c r="I103" s="7">
        <v>3</v>
      </c>
      <c r="J103" s="7">
        <v>4</v>
      </c>
      <c r="K103" s="4">
        <v>237</v>
      </c>
      <c r="L103" s="6">
        <v>4.5684000000000005</v>
      </c>
      <c r="M103" s="6">
        <v>0.86324786324786329</v>
      </c>
      <c r="N103" s="6">
        <f t="shared" si="9"/>
        <v>8.3603418803418812</v>
      </c>
      <c r="O103" s="4">
        <v>128.58000000000001</v>
      </c>
      <c r="P103" s="4">
        <v>2</v>
      </c>
      <c r="Q103" s="4">
        <v>2</v>
      </c>
      <c r="R103" s="4">
        <v>3</v>
      </c>
      <c r="S103" s="4">
        <v>4</v>
      </c>
      <c r="T103" s="6">
        <v>28.89</v>
      </c>
      <c r="U103" s="4">
        <v>2</v>
      </c>
      <c r="V103" s="4">
        <v>2</v>
      </c>
      <c r="W103" s="7">
        <v>3</v>
      </c>
      <c r="X103" s="7">
        <v>4</v>
      </c>
      <c r="Y103" s="6">
        <v>15</v>
      </c>
      <c r="Z103" s="4">
        <v>2</v>
      </c>
      <c r="AA103" s="4">
        <v>2</v>
      </c>
      <c r="AB103" s="7">
        <v>3</v>
      </c>
      <c r="AC103" s="7">
        <v>4</v>
      </c>
      <c r="AD103" s="7">
        <v>3776</v>
      </c>
      <c r="AE103" s="7">
        <v>2</v>
      </c>
      <c r="AF103" s="7">
        <v>2</v>
      </c>
      <c r="AG103" s="7">
        <v>3</v>
      </c>
      <c r="AH103" s="7">
        <v>4</v>
      </c>
      <c r="AI103" s="4">
        <v>8186</v>
      </c>
      <c r="AJ103" s="6">
        <v>0.40384615384615385</v>
      </c>
      <c r="AK103" s="6">
        <v>0.75</v>
      </c>
      <c r="AL103" s="6">
        <f t="shared" si="6"/>
        <v>33.058846153846154</v>
      </c>
      <c r="AM103" s="6">
        <f t="shared" si="7"/>
        <v>61.395000000000003</v>
      </c>
    </row>
    <row r="104" spans="2:39" x14ac:dyDescent="0.2">
      <c r="B104" s="7">
        <v>2</v>
      </c>
      <c r="C104" s="7">
        <v>3</v>
      </c>
      <c r="D104" s="7">
        <v>3</v>
      </c>
      <c r="E104" s="7">
        <v>4</v>
      </c>
      <c r="F104" s="7">
        <v>500</v>
      </c>
      <c r="G104" s="7">
        <v>2</v>
      </c>
      <c r="H104" s="7">
        <v>3</v>
      </c>
      <c r="I104" s="7">
        <v>3</v>
      </c>
      <c r="J104" s="7">
        <v>4</v>
      </c>
      <c r="K104" s="4">
        <v>247.6</v>
      </c>
      <c r="L104" s="6">
        <v>3.6396000000000002</v>
      </c>
      <c r="M104" s="6">
        <v>1.2051282051282051</v>
      </c>
      <c r="N104" s="6">
        <f t="shared" si="9"/>
        <v>7.1596820512820525</v>
      </c>
      <c r="O104" s="4">
        <v>132.80000000000001</v>
      </c>
      <c r="P104" s="4">
        <v>2</v>
      </c>
      <c r="Q104" s="4">
        <v>3</v>
      </c>
      <c r="R104" s="4">
        <v>3</v>
      </c>
      <c r="S104" s="4">
        <v>4</v>
      </c>
      <c r="T104" s="6">
        <v>30.1</v>
      </c>
      <c r="U104" s="4">
        <v>2</v>
      </c>
      <c r="V104" s="4">
        <v>3</v>
      </c>
      <c r="W104" s="7">
        <v>3</v>
      </c>
      <c r="X104" s="7">
        <v>4</v>
      </c>
      <c r="Y104" s="6">
        <v>20</v>
      </c>
      <c r="Z104" s="4">
        <v>2</v>
      </c>
      <c r="AA104" s="4">
        <v>3</v>
      </c>
      <c r="AB104" s="7">
        <v>3</v>
      </c>
      <c r="AC104" s="7">
        <v>4</v>
      </c>
      <c r="AD104" s="7">
        <v>3795</v>
      </c>
      <c r="AE104" s="7">
        <v>2</v>
      </c>
      <c r="AF104" s="7">
        <v>3</v>
      </c>
      <c r="AG104" s="7">
        <v>3</v>
      </c>
      <c r="AH104" s="7">
        <v>4</v>
      </c>
      <c r="AI104" s="4">
        <v>9000</v>
      </c>
      <c r="AJ104" s="6">
        <v>0.39423076923076916</v>
      </c>
      <c r="AK104" s="6">
        <v>0.42000000000000004</v>
      </c>
      <c r="AL104" s="6">
        <f t="shared" si="6"/>
        <v>35.480769230769226</v>
      </c>
      <c r="AM104" s="6">
        <f t="shared" si="7"/>
        <v>37.800000000000004</v>
      </c>
    </row>
    <row r="105" spans="2:39" x14ac:dyDescent="0.2">
      <c r="B105" s="7">
        <v>2</v>
      </c>
      <c r="C105" s="7">
        <v>1</v>
      </c>
      <c r="D105" s="7">
        <v>3</v>
      </c>
      <c r="E105" s="7">
        <v>5</v>
      </c>
      <c r="F105" s="7">
        <v>320</v>
      </c>
      <c r="G105" s="7">
        <v>2</v>
      </c>
      <c r="H105" s="7">
        <v>1</v>
      </c>
      <c r="I105" s="7">
        <v>3</v>
      </c>
      <c r="J105" s="7">
        <v>5</v>
      </c>
      <c r="K105" s="4">
        <v>270</v>
      </c>
      <c r="L105" s="6">
        <v>8.4672000000000001</v>
      </c>
      <c r="M105" s="6">
        <v>1.4786324786324787</v>
      </c>
      <c r="N105" s="6">
        <f t="shared" si="9"/>
        <v>9.0870205128205104</v>
      </c>
      <c r="O105" s="4">
        <v>155.24</v>
      </c>
      <c r="P105" s="4">
        <v>2</v>
      </c>
      <c r="Q105" s="4">
        <v>1</v>
      </c>
      <c r="R105" s="4">
        <v>3</v>
      </c>
      <c r="S105" s="4">
        <v>5</v>
      </c>
      <c r="T105" s="6">
        <v>38.26</v>
      </c>
      <c r="U105" s="4">
        <v>2</v>
      </c>
      <c r="V105" s="4">
        <v>1</v>
      </c>
      <c r="W105" s="7">
        <v>3</v>
      </c>
      <c r="X105" s="7">
        <v>5</v>
      </c>
      <c r="Y105" s="6">
        <v>21</v>
      </c>
      <c r="Z105" s="4">
        <v>2</v>
      </c>
      <c r="AA105" s="4">
        <v>1</v>
      </c>
      <c r="AB105" s="7">
        <v>3</v>
      </c>
      <c r="AC105" s="7">
        <v>5</v>
      </c>
      <c r="AD105" s="7">
        <v>4314</v>
      </c>
      <c r="AE105" s="7">
        <v>2</v>
      </c>
      <c r="AF105" s="7">
        <v>1</v>
      </c>
      <c r="AG105" s="7">
        <v>3</v>
      </c>
      <c r="AH105" s="7">
        <v>5</v>
      </c>
      <c r="AI105" s="4">
        <v>9814</v>
      </c>
      <c r="AJ105" s="6">
        <v>0.44230769230769224</v>
      </c>
      <c r="AK105" s="6">
        <v>0.42000000000000004</v>
      </c>
      <c r="AL105" s="6">
        <f t="shared" si="6"/>
        <v>43.408076923076912</v>
      </c>
      <c r="AM105" s="6">
        <f t="shared" si="7"/>
        <v>41.218800000000002</v>
      </c>
    </row>
    <row r="106" spans="2:39" x14ac:dyDescent="0.2">
      <c r="B106" s="7">
        <v>2</v>
      </c>
      <c r="C106" s="7">
        <v>2</v>
      </c>
      <c r="D106" s="7">
        <v>3</v>
      </c>
      <c r="E106" s="7">
        <v>5</v>
      </c>
      <c r="F106" s="7">
        <v>330</v>
      </c>
      <c r="G106" s="7">
        <v>2</v>
      </c>
      <c r="H106" s="7">
        <v>2</v>
      </c>
      <c r="I106" s="7">
        <v>3</v>
      </c>
      <c r="J106" s="7">
        <v>5</v>
      </c>
      <c r="K106" s="4">
        <v>258</v>
      </c>
      <c r="L106" s="6">
        <v>5.0868000000000002</v>
      </c>
      <c r="M106" s="6">
        <v>2.0769230769230771</v>
      </c>
      <c r="N106" s="6">
        <f t="shared" si="9"/>
        <v>9.3402386324786342</v>
      </c>
      <c r="O106" s="4">
        <v>146.1</v>
      </c>
      <c r="P106" s="4">
        <v>2</v>
      </c>
      <c r="Q106" s="4">
        <v>2</v>
      </c>
      <c r="R106" s="4">
        <v>3</v>
      </c>
      <c r="S106" s="4">
        <v>5</v>
      </c>
      <c r="T106" s="6">
        <v>38.4</v>
      </c>
      <c r="U106" s="4">
        <v>2</v>
      </c>
      <c r="V106" s="4">
        <v>2</v>
      </c>
      <c r="W106" s="7">
        <v>3</v>
      </c>
      <c r="X106" s="7">
        <v>5</v>
      </c>
      <c r="Y106" s="6">
        <v>24</v>
      </c>
      <c r="Z106" s="4">
        <v>2</v>
      </c>
      <c r="AA106" s="4">
        <v>2</v>
      </c>
      <c r="AB106" s="7">
        <v>3</v>
      </c>
      <c r="AC106" s="7">
        <v>5</v>
      </c>
      <c r="AD106" s="7">
        <v>4371</v>
      </c>
      <c r="AE106" s="7">
        <v>2</v>
      </c>
      <c r="AF106" s="7">
        <v>2</v>
      </c>
      <c r="AG106" s="7">
        <v>3</v>
      </c>
      <c r="AH106" s="7">
        <v>5</v>
      </c>
      <c r="AI106" s="4">
        <v>9871</v>
      </c>
      <c r="AJ106" s="6">
        <v>0.35576923076923078</v>
      </c>
      <c r="AK106" s="6">
        <v>0.45</v>
      </c>
      <c r="AL106" s="6">
        <f t="shared" si="6"/>
        <v>35.117980769230769</v>
      </c>
      <c r="AM106" s="6">
        <f t="shared" si="7"/>
        <v>44.419499999999999</v>
      </c>
    </row>
    <row r="107" spans="2:39" x14ac:dyDescent="0.2">
      <c r="B107" s="7">
        <v>2</v>
      </c>
      <c r="C107" s="7">
        <v>3</v>
      </c>
      <c r="D107" s="7">
        <v>3</v>
      </c>
      <c r="E107" s="7">
        <v>5</v>
      </c>
      <c r="F107" s="7">
        <v>210</v>
      </c>
      <c r="G107" s="7">
        <v>2</v>
      </c>
      <c r="H107" s="7">
        <v>3</v>
      </c>
      <c r="I107" s="7">
        <v>3</v>
      </c>
      <c r="J107" s="7">
        <v>5</v>
      </c>
      <c r="K107" s="4">
        <v>269</v>
      </c>
      <c r="L107" s="6">
        <v>4.2012</v>
      </c>
      <c r="M107" s="6">
        <v>1.6153846153846154</v>
      </c>
      <c r="N107" s="6">
        <f t="shared" si="9"/>
        <v>9.5934567521367473</v>
      </c>
      <c r="O107" s="4">
        <v>149.36000000000001</v>
      </c>
      <c r="P107" s="4">
        <v>2</v>
      </c>
      <c r="Q107" s="4">
        <v>3</v>
      </c>
      <c r="R107" s="4">
        <v>3</v>
      </c>
      <c r="S107" s="4">
        <v>5</v>
      </c>
      <c r="T107" s="6">
        <v>33.56</v>
      </c>
      <c r="U107" s="4">
        <v>2</v>
      </c>
      <c r="V107" s="4">
        <v>3</v>
      </c>
      <c r="W107" s="7">
        <v>3</v>
      </c>
      <c r="X107" s="7">
        <v>5</v>
      </c>
      <c r="Y107" s="6">
        <v>20</v>
      </c>
      <c r="Z107" s="4">
        <v>2</v>
      </c>
      <c r="AA107" s="4">
        <v>3</v>
      </c>
      <c r="AB107" s="7">
        <v>3</v>
      </c>
      <c r="AC107" s="7">
        <v>5</v>
      </c>
      <c r="AD107" s="7">
        <v>4386</v>
      </c>
      <c r="AE107" s="7">
        <v>2</v>
      </c>
      <c r="AF107" s="7">
        <v>3</v>
      </c>
      <c r="AG107" s="7">
        <v>3</v>
      </c>
      <c r="AH107" s="7">
        <v>5</v>
      </c>
      <c r="AI107" s="4">
        <v>9186</v>
      </c>
      <c r="AJ107" s="6">
        <v>0.29807692307692307</v>
      </c>
      <c r="AK107" s="6">
        <v>0.43</v>
      </c>
      <c r="AL107" s="6">
        <f t="shared" si="6"/>
        <v>27.381346153846152</v>
      </c>
      <c r="AM107" s="6">
        <f t="shared" si="7"/>
        <v>39.4998</v>
      </c>
    </row>
    <row r="108" spans="2:39" x14ac:dyDescent="0.2">
      <c r="B108" s="7">
        <v>2</v>
      </c>
      <c r="C108" s="7">
        <v>1</v>
      </c>
      <c r="D108" s="7">
        <v>3</v>
      </c>
      <c r="E108" s="7">
        <v>6</v>
      </c>
      <c r="F108" s="7">
        <v>420</v>
      </c>
      <c r="G108" s="7">
        <v>2</v>
      </c>
      <c r="H108" s="7">
        <v>1</v>
      </c>
      <c r="I108" s="7">
        <v>3</v>
      </c>
      <c r="J108" s="7">
        <v>6</v>
      </c>
      <c r="K108" s="4">
        <v>244</v>
      </c>
      <c r="L108" s="6">
        <v>9.0504000000000016</v>
      </c>
      <c r="M108" s="6">
        <v>0.91452991452991461</v>
      </c>
      <c r="N108" s="6">
        <f t="shared" si="9"/>
        <v>9.1287261538461522</v>
      </c>
      <c r="O108" s="4">
        <v>148.66</v>
      </c>
      <c r="P108" s="4">
        <v>2</v>
      </c>
      <c r="Q108" s="4">
        <v>1</v>
      </c>
      <c r="R108" s="4">
        <v>3</v>
      </c>
      <c r="S108" s="4">
        <v>6</v>
      </c>
      <c r="T108" s="6">
        <v>29.91</v>
      </c>
      <c r="U108" s="4">
        <v>2</v>
      </c>
      <c r="V108" s="4">
        <v>1</v>
      </c>
      <c r="W108" s="7">
        <v>3</v>
      </c>
      <c r="X108" s="7">
        <v>6</v>
      </c>
      <c r="Y108" s="6">
        <v>20.6</v>
      </c>
      <c r="Z108" s="4">
        <v>2</v>
      </c>
      <c r="AA108" s="4">
        <v>1</v>
      </c>
      <c r="AB108" s="7">
        <v>3</v>
      </c>
      <c r="AC108" s="7">
        <v>6</v>
      </c>
      <c r="AD108" s="7">
        <v>4419</v>
      </c>
      <c r="AE108" s="7">
        <v>2</v>
      </c>
      <c r="AF108" s="7">
        <v>1</v>
      </c>
      <c r="AG108" s="7">
        <v>3</v>
      </c>
      <c r="AH108" s="7">
        <v>6</v>
      </c>
      <c r="AI108" s="4">
        <v>8914</v>
      </c>
      <c r="AJ108" s="6">
        <v>0.34615384615384615</v>
      </c>
      <c r="AK108" s="6">
        <v>0.55999999999999994</v>
      </c>
      <c r="AL108" s="6">
        <f t="shared" si="6"/>
        <v>30.856153846153848</v>
      </c>
      <c r="AM108" s="6">
        <f t="shared" si="7"/>
        <v>49.918399999999991</v>
      </c>
    </row>
    <row r="109" spans="2:39" x14ac:dyDescent="0.2">
      <c r="B109" s="7">
        <v>2</v>
      </c>
      <c r="C109" s="7">
        <v>2</v>
      </c>
      <c r="D109" s="7">
        <v>3</v>
      </c>
      <c r="E109" s="7">
        <v>6</v>
      </c>
      <c r="F109" s="7">
        <v>400</v>
      </c>
      <c r="G109" s="7">
        <v>2</v>
      </c>
      <c r="H109" s="7">
        <v>2</v>
      </c>
      <c r="I109" s="7">
        <v>3</v>
      </c>
      <c r="J109" s="7">
        <v>6</v>
      </c>
      <c r="K109" s="4">
        <v>250</v>
      </c>
      <c r="L109" s="6">
        <v>6.3720000000000008</v>
      </c>
      <c r="M109" s="6">
        <v>1.9572649572649574</v>
      </c>
      <c r="N109" s="6">
        <f t="shared" si="9"/>
        <v>9.381944273504276</v>
      </c>
      <c r="O109" s="4">
        <v>142.19999999999999</v>
      </c>
      <c r="P109" s="4">
        <v>2</v>
      </c>
      <c r="Q109" s="4">
        <v>2</v>
      </c>
      <c r="R109" s="4">
        <v>3</v>
      </c>
      <c r="S109" s="4">
        <v>6</v>
      </c>
      <c r="T109" s="6">
        <v>29.44</v>
      </c>
      <c r="U109" s="4">
        <v>2</v>
      </c>
      <c r="V109" s="4">
        <v>2</v>
      </c>
      <c r="W109" s="7">
        <v>3</v>
      </c>
      <c r="X109" s="7">
        <v>6</v>
      </c>
      <c r="Y109" s="6">
        <v>20.3</v>
      </c>
      <c r="Z109" s="4">
        <v>2</v>
      </c>
      <c r="AA109" s="4">
        <v>2</v>
      </c>
      <c r="AB109" s="7">
        <v>3</v>
      </c>
      <c r="AC109" s="7">
        <v>6</v>
      </c>
      <c r="AD109" s="7">
        <v>4416</v>
      </c>
      <c r="AE109" s="7">
        <v>2</v>
      </c>
      <c r="AF109" s="7">
        <v>2</v>
      </c>
      <c r="AG109" s="7">
        <v>3</v>
      </c>
      <c r="AH109" s="7">
        <v>6</v>
      </c>
      <c r="AI109" s="4">
        <v>9000</v>
      </c>
      <c r="AJ109" s="6">
        <v>0.56730769230769229</v>
      </c>
      <c r="AK109" s="6">
        <v>0.52</v>
      </c>
      <c r="AL109" s="6">
        <f t="shared" si="6"/>
        <v>51.057692307692307</v>
      </c>
      <c r="AM109" s="6">
        <f t="shared" si="7"/>
        <v>46.8</v>
      </c>
    </row>
    <row r="110" spans="2:39" x14ac:dyDescent="0.2">
      <c r="B110" s="7">
        <v>2</v>
      </c>
      <c r="C110" s="7">
        <v>3</v>
      </c>
      <c r="D110" s="7">
        <v>3</v>
      </c>
      <c r="E110" s="7">
        <v>6</v>
      </c>
      <c r="F110" s="7">
        <v>330</v>
      </c>
      <c r="G110" s="7">
        <v>2</v>
      </c>
      <c r="H110" s="7">
        <v>3</v>
      </c>
      <c r="I110" s="7">
        <v>3</v>
      </c>
      <c r="J110" s="7">
        <v>6</v>
      </c>
      <c r="K110" s="4">
        <v>242.4</v>
      </c>
      <c r="L110" s="6">
        <v>5.378400000000001</v>
      </c>
      <c r="M110" s="6">
        <v>1.3333333333333335</v>
      </c>
      <c r="N110" s="6">
        <f t="shared" si="9"/>
        <v>9.6351623931623873</v>
      </c>
      <c r="O110" s="4">
        <v>135.97999999999999</v>
      </c>
      <c r="P110" s="4">
        <v>2</v>
      </c>
      <c r="Q110" s="4">
        <v>3</v>
      </c>
      <c r="R110" s="4">
        <v>3</v>
      </c>
      <c r="S110" s="4">
        <v>6</v>
      </c>
      <c r="T110" s="6">
        <v>27.12</v>
      </c>
      <c r="U110" s="4">
        <v>2</v>
      </c>
      <c r="V110" s="4">
        <v>3</v>
      </c>
      <c r="W110" s="7">
        <v>3</v>
      </c>
      <c r="X110" s="7">
        <v>6</v>
      </c>
      <c r="Y110" s="6">
        <v>21.23</v>
      </c>
      <c r="Z110" s="4">
        <v>2</v>
      </c>
      <c r="AA110" s="4">
        <v>3</v>
      </c>
      <c r="AB110" s="7">
        <v>3</v>
      </c>
      <c r="AC110" s="7">
        <v>6</v>
      </c>
      <c r="AD110" s="7">
        <v>4380</v>
      </c>
      <c r="AE110" s="7">
        <v>2</v>
      </c>
      <c r="AF110" s="7">
        <v>3</v>
      </c>
      <c r="AG110" s="7">
        <v>3</v>
      </c>
      <c r="AH110" s="7">
        <v>6</v>
      </c>
      <c r="AI110" s="4">
        <v>9186</v>
      </c>
      <c r="AJ110" s="6">
        <v>0.39423076923076916</v>
      </c>
      <c r="AK110" s="6">
        <v>0.47000000000000003</v>
      </c>
      <c r="AL110" s="6">
        <f t="shared" si="6"/>
        <v>36.214038461538458</v>
      </c>
      <c r="AM110" s="6">
        <f t="shared" si="7"/>
        <v>43.174199999999999</v>
      </c>
    </row>
    <row r="111" spans="2:39" x14ac:dyDescent="0.2">
      <c r="B111" s="4" t="s">
        <v>24</v>
      </c>
      <c r="C111" s="4" t="s">
        <v>25</v>
      </c>
      <c r="D111" s="4" t="s">
        <v>8</v>
      </c>
      <c r="E111" s="4" t="s">
        <v>17</v>
      </c>
      <c r="F111" s="5" t="s">
        <v>26</v>
      </c>
      <c r="G111" s="4" t="s">
        <v>24</v>
      </c>
      <c r="H111" s="4" t="s">
        <v>25</v>
      </c>
      <c r="I111" s="4" t="s">
        <v>8</v>
      </c>
      <c r="J111" s="4" t="s">
        <v>17</v>
      </c>
      <c r="K111" s="5" t="s">
        <v>27</v>
      </c>
      <c r="L111" s="5" t="s">
        <v>28</v>
      </c>
      <c r="M111" s="5" t="s">
        <v>29</v>
      </c>
      <c r="N111" s="5" t="s">
        <v>30</v>
      </c>
      <c r="O111" s="5" t="s">
        <v>22</v>
      </c>
      <c r="T111" s="4" t="s">
        <v>23</v>
      </c>
      <c r="Y111" s="4" t="s">
        <v>31</v>
      </c>
      <c r="AD111" s="4" t="s">
        <v>32</v>
      </c>
      <c r="AI111" s="4" t="s">
        <v>33</v>
      </c>
      <c r="AJ111" s="4" t="s">
        <v>34</v>
      </c>
      <c r="AK111" s="4" t="s">
        <v>35</v>
      </c>
      <c r="AL111" s="4" t="s">
        <v>36</v>
      </c>
      <c r="AM111" s="4" t="s">
        <v>37</v>
      </c>
    </row>
    <row r="112" spans="2:39" x14ac:dyDescent="0.2">
      <c r="F112" s="6"/>
      <c r="AJ112" s="8"/>
      <c r="AK112" s="8"/>
      <c r="AL112" s="8"/>
      <c r="AM112" s="9"/>
    </row>
    <row r="114" spans="1:38" ht="12.75" x14ac:dyDescent="0.2">
      <c r="A114" s="14" t="s">
        <v>39</v>
      </c>
      <c r="B114" s="14" t="s">
        <v>52</v>
      </c>
    </row>
    <row r="115" spans="1:38" ht="12.75" x14ac:dyDescent="0.2">
      <c r="A115" s="11"/>
      <c r="B115" s="11"/>
    </row>
    <row r="116" spans="1:38" ht="12.75" x14ac:dyDescent="0.2">
      <c r="A116" s="14" t="s">
        <v>38</v>
      </c>
      <c r="B116" s="14" t="s">
        <v>24</v>
      </c>
    </row>
    <row r="117" spans="1:38" ht="12.75" x14ac:dyDescent="0.2">
      <c r="A117" s="14" t="s">
        <v>53</v>
      </c>
      <c r="B117" s="14">
        <v>1</v>
      </c>
      <c r="D117" s="5"/>
    </row>
    <row r="118" spans="1:38" ht="12.75" x14ac:dyDescent="0.2">
      <c r="A118" s="14" t="s">
        <v>54</v>
      </c>
      <c r="B118" s="14">
        <v>2</v>
      </c>
      <c r="D118" s="5"/>
    </row>
    <row r="119" spans="1:38" ht="12.75" x14ac:dyDescent="0.2">
      <c r="A119" s="11"/>
      <c r="B119" s="11"/>
      <c r="D119" s="5"/>
      <c r="F119" s="5"/>
      <c r="G119" s="5"/>
    </row>
    <row r="120" spans="1:38" ht="12.75" x14ac:dyDescent="0.2">
      <c r="A120" s="14" t="s">
        <v>40</v>
      </c>
      <c r="B120" s="14" t="s">
        <v>58</v>
      </c>
      <c r="D120" s="5"/>
      <c r="E120" s="5"/>
      <c r="F120" s="5"/>
      <c r="G120" s="5"/>
    </row>
    <row r="121" spans="1:38" ht="12.75" x14ac:dyDescent="0.2">
      <c r="A121" s="14" t="s">
        <v>55</v>
      </c>
      <c r="B121" s="14">
        <v>1</v>
      </c>
      <c r="D121" s="5"/>
      <c r="E121" s="5"/>
      <c r="F121" s="5"/>
      <c r="G121" s="5"/>
    </row>
    <row r="122" spans="1:38" ht="12.75" x14ac:dyDescent="0.2">
      <c r="A122" s="14" t="s">
        <v>56</v>
      </c>
      <c r="B122" s="14">
        <v>2</v>
      </c>
      <c r="D122" s="5"/>
      <c r="E122" s="5"/>
      <c r="F122" s="5"/>
      <c r="G122" s="5"/>
    </row>
    <row r="123" spans="1:38" ht="12.75" x14ac:dyDescent="0.2">
      <c r="A123" s="14" t="s">
        <v>57</v>
      </c>
      <c r="B123" s="14">
        <v>3</v>
      </c>
    </row>
    <row r="124" spans="1:38" ht="12.75" x14ac:dyDescent="0.2">
      <c r="A124" s="11"/>
      <c r="B124" s="11"/>
    </row>
    <row r="125" spans="1:38" ht="12.75" x14ac:dyDescent="0.2">
      <c r="A125" s="11"/>
      <c r="B125" s="11"/>
    </row>
    <row r="126" spans="1:38" ht="12.75" x14ac:dyDescent="0.2">
      <c r="A126" s="14" t="s">
        <v>41</v>
      </c>
      <c r="B126" s="13" t="s">
        <v>17</v>
      </c>
    </row>
    <row r="127" spans="1:38" ht="12.75" x14ac:dyDescent="0.2">
      <c r="A127" s="14" t="s">
        <v>16</v>
      </c>
      <c r="B127" s="14">
        <v>1</v>
      </c>
    </row>
    <row r="128" spans="1:38" ht="12.75" x14ac:dyDescent="0.2">
      <c r="A128" s="14" t="s">
        <v>17</v>
      </c>
      <c r="B128" s="14">
        <v>2</v>
      </c>
      <c r="AL128" s="12"/>
    </row>
    <row r="129" spans="1:38" ht="12.75" x14ac:dyDescent="0.2">
      <c r="A129" s="14" t="s">
        <v>15</v>
      </c>
      <c r="B129" s="14">
        <v>3</v>
      </c>
      <c r="AL129" s="12"/>
    </row>
    <row r="130" spans="1:38" ht="12.75" x14ac:dyDescent="0.2">
      <c r="A130" s="14" t="s">
        <v>19</v>
      </c>
      <c r="B130" s="14">
        <v>4</v>
      </c>
    </row>
    <row r="131" spans="1:38" ht="12.75" x14ac:dyDescent="0.2">
      <c r="A131" s="14" t="s">
        <v>18</v>
      </c>
      <c r="B131" s="14">
        <v>5</v>
      </c>
    </row>
    <row r="132" spans="1:38" ht="13.5" thickBot="1" x14ac:dyDescent="0.25">
      <c r="A132" s="15" t="s">
        <v>14</v>
      </c>
      <c r="B132" s="14">
        <v>6</v>
      </c>
    </row>
    <row r="133" spans="1:38" ht="12.75" x14ac:dyDescent="0.2">
      <c r="A133" s="11"/>
      <c r="B133" s="11"/>
      <c r="AL133" s="12"/>
    </row>
    <row r="136" spans="1:38" x14ac:dyDescent="0.2">
      <c r="AL136" s="12"/>
    </row>
    <row r="140" spans="1:38" x14ac:dyDescent="0.2">
      <c r="AL140" s="12"/>
    </row>
    <row r="143" spans="1:38" x14ac:dyDescent="0.2">
      <c r="AL143" s="12"/>
    </row>
    <row r="144" spans="1:38" x14ac:dyDescent="0.2">
      <c r="AL144" s="12"/>
    </row>
    <row r="145" spans="38:38" x14ac:dyDescent="0.2">
      <c r="AL145" s="12"/>
    </row>
    <row r="147" spans="38:38" x14ac:dyDescent="0.2">
      <c r="AL147" s="9"/>
    </row>
    <row r="148" spans="38:38" x14ac:dyDescent="0.2">
      <c r="AL148" s="9"/>
    </row>
    <row r="149" spans="38:38" x14ac:dyDescent="0.2">
      <c r="AL149" s="9"/>
    </row>
    <row r="150" spans="38:38" x14ac:dyDescent="0.2">
      <c r="AL150" s="9"/>
    </row>
    <row r="151" spans="38:38" x14ac:dyDescent="0.2">
      <c r="AL151" s="9"/>
    </row>
    <row r="152" spans="38:38" x14ac:dyDescent="0.2">
      <c r="AL152" s="9"/>
    </row>
    <row r="153" spans="38:38" x14ac:dyDescent="0.2">
      <c r="AL153" s="9"/>
    </row>
    <row r="154" spans="38:38" x14ac:dyDescent="0.2">
      <c r="AL154" s="9"/>
    </row>
    <row r="155" spans="38:38" x14ac:dyDescent="0.2">
      <c r="AL155" s="9"/>
    </row>
    <row r="156" spans="38:38" x14ac:dyDescent="0.2">
      <c r="AL156" s="9"/>
    </row>
    <row r="157" spans="38:38" x14ac:dyDescent="0.2">
      <c r="AL157" s="9"/>
    </row>
    <row r="158" spans="38:38" x14ac:dyDescent="0.2">
      <c r="AL158" s="9"/>
    </row>
    <row r="159" spans="38:38" x14ac:dyDescent="0.2">
      <c r="AL159" s="9"/>
    </row>
    <row r="160" spans="38:38" x14ac:dyDescent="0.2">
      <c r="AL160" s="9"/>
    </row>
    <row r="161" spans="38:38" x14ac:dyDescent="0.2">
      <c r="AL161" s="9"/>
    </row>
    <row r="162" spans="38:38" x14ac:dyDescent="0.2">
      <c r="AL162" s="9"/>
    </row>
    <row r="163" spans="38:38" x14ac:dyDescent="0.2">
      <c r="AL163" s="9"/>
    </row>
    <row r="164" spans="38:38" x14ac:dyDescent="0.2">
      <c r="AL16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zoomScale="85" zoomScaleNormal="85" workbookViewId="0">
      <selection activeCell="U17" sqref="U17"/>
    </sheetView>
  </sheetViews>
  <sheetFormatPr defaultRowHeight="14.25" x14ac:dyDescent="0.2"/>
  <cols>
    <col min="1" max="16384" width="9" style="2"/>
  </cols>
  <sheetData>
    <row r="1" spans="1:19" ht="15" x14ac:dyDescent="0.2">
      <c r="A1" s="16"/>
      <c r="B1" s="31" t="s">
        <v>24</v>
      </c>
      <c r="C1" s="31" t="s">
        <v>25</v>
      </c>
      <c r="D1" s="31" t="s">
        <v>58</v>
      </c>
      <c r="E1" s="31" t="s">
        <v>17</v>
      </c>
      <c r="F1" s="31" t="s">
        <v>26</v>
      </c>
      <c r="G1" s="31" t="s">
        <v>27</v>
      </c>
      <c r="H1" s="31" t="s">
        <v>28</v>
      </c>
      <c r="I1" s="31" t="s">
        <v>29</v>
      </c>
      <c r="J1" s="31" t="s">
        <v>30</v>
      </c>
      <c r="K1" s="31" t="s">
        <v>22</v>
      </c>
      <c r="L1" s="31" t="s">
        <v>23</v>
      </c>
      <c r="M1" s="31" t="s">
        <v>31</v>
      </c>
      <c r="N1" s="31" t="s">
        <v>32</v>
      </c>
      <c r="O1" s="31" t="s">
        <v>33</v>
      </c>
      <c r="P1" s="31" t="s">
        <v>34</v>
      </c>
      <c r="Q1" s="31" t="s">
        <v>35</v>
      </c>
      <c r="R1" s="31" t="s">
        <v>36</v>
      </c>
      <c r="S1" s="31" t="s">
        <v>37</v>
      </c>
    </row>
    <row r="2" spans="1:19" ht="15" x14ac:dyDescent="0.2">
      <c r="A2" s="16"/>
      <c r="B2" s="31" t="s">
        <v>38</v>
      </c>
      <c r="C2" s="31" t="s">
        <v>39</v>
      </c>
      <c r="D2" s="31" t="s">
        <v>40</v>
      </c>
      <c r="E2" s="31" t="s">
        <v>41</v>
      </c>
      <c r="F2" s="31" t="s">
        <v>9</v>
      </c>
      <c r="G2" s="31" t="s">
        <v>42</v>
      </c>
      <c r="H2" s="31" t="s">
        <v>43</v>
      </c>
      <c r="I2" s="31" t="s">
        <v>44</v>
      </c>
      <c r="J2" s="31" t="s">
        <v>45</v>
      </c>
      <c r="K2" s="31" t="s">
        <v>46</v>
      </c>
      <c r="L2" s="31" t="s">
        <v>47</v>
      </c>
      <c r="M2" s="31" t="s">
        <v>49</v>
      </c>
      <c r="N2" s="31" t="s">
        <v>50</v>
      </c>
      <c r="O2" s="31" t="s">
        <v>51</v>
      </c>
      <c r="P2" s="31" t="s">
        <v>10</v>
      </c>
      <c r="Q2" s="31" t="s">
        <v>11</v>
      </c>
      <c r="R2" s="31" t="s">
        <v>12</v>
      </c>
      <c r="S2" s="31" t="s">
        <v>13</v>
      </c>
    </row>
    <row r="3" spans="1:19" ht="15" x14ac:dyDescent="0.2">
      <c r="A3" s="16"/>
      <c r="B3" s="18">
        <v>1</v>
      </c>
      <c r="C3" s="18">
        <v>1</v>
      </c>
      <c r="D3" s="18">
        <v>1</v>
      </c>
      <c r="E3" s="18">
        <v>1</v>
      </c>
      <c r="F3" s="18">
        <v>170.00000000000003</v>
      </c>
      <c r="G3" s="16">
        <v>230.9</v>
      </c>
      <c r="H3" s="19">
        <v>2.17</v>
      </c>
      <c r="I3" s="19">
        <v>0.49</v>
      </c>
      <c r="J3" s="19">
        <f>H3+I3</f>
        <v>2.66</v>
      </c>
      <c r="K3" s="16">
        <v>108</v>
      </c>
      <c r="L3" s="19">
        <v>25.28</v>
      </c>
      <c r="M3" s="19">
        <v>12</v>
      </c>
      <c r="N3" s="18">
        <v>2629</v>
      </c>
      <c r="O3" s="16">
        <v>5986</v>
      </c>
      <c r="P3" s="19">
        <v>0.375</v>
      </c>
      <c r="Q3" s="19">
        <v>0.76</v>
      </c>
      <c r="R3" s="19">
        <f>(O3*P3)/100</f>
        <v>22.447500000000002</v>
      </c>
      <c r="S3" s="19">
        <f>(O3*Q3)/100</f>
        <v>45.493599999999994</v>
      </c>
    </row>
    <row r="4" spans="1:19" ht="15" x14ac:dyDescent="0.2">
      <c r="A4" s="16"/>
      <c r="B4" s="18">
        <v>1</v>
      </c>
      <c r="C4" s="18">
        <v>2</v>
      </c>
      <c r="D4" s="18">
        <v>1</v>
      </c>
      <c r="E4" s="18">
        <v>1</v>
      </c>
      <c r="F4" s="18">
        <v>140</v>
      </c>
      <c r="G4" s="16">
        <v>233</v>
      </c>
      <c r="H4" s="19">
        <v>1.33</v>
      </c>
      <c r="I4" s="19">
        <v>0.32</v>
      </c>
      <c r="J4" s="19">
        <f t="shared" ref="J4:J20" si="0">H4+I4</f>
        <v>1.6500000000000001</v>
      </c>
      <c r="K4" s="16">
        <v>112.1</v>
      </c>
      <c r="L4" s="19">
        <v>30.83</v>
      </c>
      <c r="M4" s="19">
        <v>13</v>
      </c>
      <c r="N4" s="18">
        <v>2757</v>
      </c>
      <c r="O4" s="16">
        <v>5486</v>
      </c>
      <c r="P4" s="19">
        <v>0.32692307692307698</v>
      </c>
      <c r="Q4" s="19">
        <v>0.32999999999999996</v>
      </c>
      <c r="R4" s="19">
        <f t="shared" ref="R4:R67" si="1">(O4*P4)/100</f>
        <v>17.935000000000002</v>
      </c>
      <c r="S4" s="19">
        <f t="shared" ref="S4:S67" si="2">(O4*Q4)/100</f>
        <v>18.1038</v>
      </c>
    </row>
    <row r="5" spans="1:19" ht="15" x14ac:dyDescent="0.2">
      <c r="A5" s="16"/>
      <c r="B5" s="18">
        <v>1</v>
      </c>
      <c r="C5" s="18">
        <v>3</v>
      </c>
      <c r="D5" s="18">
        <v>1</v>
      </c>
      <c r="E5" s="18">
        <v>1</v>
      </c>
      <c r="F5" s="18">
        <v>200</v>
      </c>
      <c r="G5" s="16">
        <v>226</v>
      </c>
      <c r="H5" s="19">
        <v>2.23</v>
      </c>
      <c r="I5" s="19">
        <v>0.53</v>
      </c>
      <c r="J5" s="19">
        <f t="shared" si="0"/>
        <v>2.76</v>
      </c>
      <c r="K5" s="16">
        <v>110.42</v>
      </c>
      <c r="L5" s="19">
        <v>27.78</v>
      </c>
      <c r="M5" s="19">
        <v>12</v>
      </c>
      <c r="N5" s="18">
        <v>2686</v>
      </c>
      <c r="O5" s="16">
        <v>5971</v>
      </c>
      <c r="P5" s="19">
        <v>0.25961538461538464</v>
      </c>
      <c r="Q5" s="19">
        <v>0.33999999999999997</v>
      </c>
      <c r="R5" s="19">
        <f t="shared" si="1"/>
        <v>15.501634615384617</v>
      </c>
      <c r="S5" s="19">
        <f t="shared" si="2"/>
        <v>20.301399999999997</v>
      </c>
    </row>
    <row r="6" spans="1:19" ht="15" x14ac:dyDescent="0.2">
      <c r="A6" s="16"/>
      <c r="B6" s="18">
        <v>1</v>
      </c>
      <c r="C6" s="18">
        <v>1</v>
      </c>
      <c r="D6" s="18">
        <v>1</v>
      </c>
      <c r="E6" s="18">
        <v>2</v>
      </c>
      <c r="F6" s="18">
        <v>200</v>
      </c>
      <c r="G6" s="16">
        <v>328.4</v>
      </c>
      <c r="H6" s="19">
        <v>3.42</v>
      </c>
      <c r="I6" s="19">
        <v>0.78</v>
      </c>
      <c r="J6" s="19">
        <f t="shared" si="0"/>
        <v>4.2</v>
      </c>
      <c r="K6" s="16">
        <v>128.78</v>
      </c>
      <c r="L6" s="19">
        <v>44.72</v>
      </c>
      <c r="M6" s="19">
        <v>15</v>
      </c>
      <c r="N6" s="18">
        <v>2886</v>
      </c>
      <c r="O6" s="16">
        <v>7014</v>
      </c>
      <c r="P6" s="19">
        <v>0.29807692307692307</v>
      </c>
      <c r="Q6" s="19">
        <v>0.55999999999999994</v>
      </c>
      <c r="R6" s="19">
        <f t="shared" si="1"/>
        <v>20.907115384615384</v>
      </c>
      <c r="S6" s="19">
        <f t="shared" si="2"/>
        <v>39.278399999999998</v>
      </c>
    </row>
    <row r="7" spans="1:19" ht="15" x14ac:dyDescent="0.2">
      <c r="A7" s="16"/>
      <c r="B7" s="18">
        <v>1</v>
      </c>
      <c r="C7" s="18">
        <v>2</v>
      </c>
      <c r="D7" s="18">
        <v>1</v>
      </c>
      <c r="E7" s="18">
        <v>2</v>
      </c>
      <c r="F7" s="18">
        <v>320</v>
      </c>
      <c r="G7" s="16">
        <v>320</v>
      </c>
      <c r="H7" s="19">
        <v>2.17</v>
      </c>
      <c r="I7" s="19">
        <v>0.79</v>
      </c>
      <c r="J7" s="19">
        <f t="shared" si="0"/>
        <v>2.96</v>
      </c>
      <c r="K7" s="16">
        <v>129.66</v>
      </c>
      <c r="L7" s="19">
        <v>38.28</v>
      </c>
      <c r="M7" s="19">
        <v>15.7</v>
      </c>
      <c r="N7" s="18">
        <v>2829</v>
      </c>
      <c r="O7" s="16">
        <v>7000</v>
      </c>
      <c r="P7" s="19">
        <v>0.25961538461538464</v>
      </c>
      <c r="Q7" s="19">
        <v>0.53</v>
      </c>
      <c r="R7" s="19">
        <f t="shared" si="1"/>
        <v>18.173076923076923</v>
      </c>
      <c r="S7" s="19">
        <f t="shared" si="2"/>
        <v>37.1</v>
      </c>
    </row>
    <row r="8" spans="1:19" ht="15" x14ac:dyDescent="0.2">
      <c r="A8" s="16"/>
      <c r="B8" s="18">
        <v>1</v>
      </c>
      <c r="C8" s="18">
        <v>3</v>
      </c>
      <c r="D8" s="18">
        <v>1</v>
      </c>
      <c r="E8" s="18">
        <v>2</v>
      </c>
      <c r="F8" s="18">
        <v>330</v>
      </c>
      <c r="G8" s="16">
        <v>322</v>
      </c>
      <c r="H8" s="19">
        <v>2.87</v>
      </c>
      <c r="I8" s="19">
        <v>0.98</v>
      </c>
      <c r="J8" s="19">
        <f t="shared" si="0"/>
        <v>3.85</v>
      </c>
      <c r="K8" s="16">
        <v>129.82</v>
      </c>
      <c r="L8" s="19">
        <v>46.67</v>
      </c>
      <c r="M8" s="19">
        <v>16</v>
      </c>
      <c r="N8" s="18">
        <v>2857</v>
      </c>
      <c r="O8" s="16">
        <v>7271</v>
      </c>
      <c r="P8" s="19">
        <v>0.33653846153846151</v>
      </c>
      <c r="Q8" s="19">
        <v>0.42000000000000004</v>
      </c>
      <c r="R8" s="19">
        <f t="shared" si="1"/>
        <v>24.469711538461539</v>
      </c>
      <c r="S8" s="19">
        <f t="shared" si="2"/>
        <v>30.538200000000003</v>
      </c>
    </row>
    <row r="9" spans="1:19" ht="15" x14ac:dyDescent="0.2">
      <c r="A9" s="16"/>
      <c r="B9" s="18">
        <v>1</v>
      </c>
      <c r="C9" s="18">
        <v>1</v>
      </c>
      <c r="D9" s="18">
        <v>1</v>
      </c>
      <c r="E9" s="18">
        <v>3</v>
      </c>
      <c r="F9" s="18">
        <v>190</v>
      </c>
      <c r="G9" s="16">
        <v>337.8</v>
      </c>
      <c r="H9" s="19">
        <v>4.3600000000000003</v>
      </c>
      <c r="I9" s="19">
        <v>0.89</v>
      </c>
      <c r="J9" s="19">
        <f t="shared" si="0"/>
        <v>5.25</v>
      </c>
      <c r="K9" s="16">
        <v>126.8</v>
      </c>
      <c r="L9" s="19">
        <v>34.44</v>
      </c>
      <c r="M9" s="19">
        <v>20</v>
      </c>
      <c r="N9" s="18">
        <v>3114</v>
      </c>
      <c r="O9" s="16">
        <v>7214</v>
      </c>
      <c r="P9" s="19">
        <v>0.31730769230769229</v>
      </c>
      <c r="Q9" s="19">
        <v>0.52</v>
      </c>
      <c r="R9" s="19">
        <f t="shared" si="1"/>
        <v>22.890576923076924</v>
      </c>
      <c r="S9" s="19">
        <f t="shared" si="2"/>
        <v>37.512799999999999</v>
      </c>
    </row>
    <row r="10" spans="1:19" ht="15" x14ac:dyDescent="0.2">
      <c r="A10" s="16"/>
      <c r="B10" s="18">
        <v>1</v>
      </c>
      <c r="C10" s="18">
        <v>2</v>
      </c>
      <c r="D10" s="18">
        <v>1</v>
      </c>
      <c r="E10" s="18">
        <v>3</v>
      </c>
      <c r="F10" s="18">
        <v>220.00000000000003</v>
      </c>
      <c r="G10" s="16">
        <v>345</v>
      </c>
      <c r="H10" s="19">
        <v>3.01</v>
      </c>
      <c r="I10" s="19">
        <v>0.96</v>
      </c>
      <c r="J10" s="19">
        <f t="shared" si="0"/>
        <v>3.9699999999999998</v>
      </c>
      <c r="K10" s="16">
        <v>125.2</v>
      </c>
      <c r="L10" s="19">
        <v>40.14</v>
      </c>
      <c r="M10" s="19">
        <v>18</v>
      </c>
      <c r="N10" s="18">
        <v>3071</v>
      </c>
      <c r="O10" s="16">
        <v>7271</v>
      </c>
      <c r="P10" s="19">
        <v>0.39423076923076916</v>
      </c>
      <c r="Q10" s="19">
        <v>0.41</v>
      </c>
      <c r="R10" s="19">
        <f t="shared" si="1"/>
        <v>28.664519230769223</v>
      </c>
      <c r="S10" s="19">
        <f t="shared" si="2"/>
        <v>29.811099999999996</v>
      </c>
    </row>
    <row r="11" spans="1:19" ht="15" x14ac:dyDescent="0.2">
      <c r="A11" s="16"/>
      <c r="B11" s="18">
        <v>1</v>
      </c>
      <c r="C11" s="18">
        <v>3</v>
      </c>
      <c r="D11" s="18">
        <v>1</v>
      </c>
      <c r="E11" s="18">
        <v>3</v>
      </c>
      <c r="F11" s="18">
        <v>210</v>
      </c>
      <c r="G11" s="16">
        <v>332</v>
      </c>
      <c r="H11" s="19">
        <v>3.11</v>
      </c>
      <c r="I11" s="19">
        <v>1.06</v>
      </c>
      <c r="J11" s="19">
        <f t="shared" si="0"/>
        <v>4.17</v>
      </c>
      <c r="K11" s="16">
        <v>128.38</v>
      </c>
      <c r="L11" s="19">
        <v>24.44</v>
      </c>
      <c r="M11" s="19">
        <v>18</v>
      </c>
      <c r="N11" s="18">
        <v>3100</v>
      </c>
      <c r="O11" s="16">
        <v>7000</v>
      </c>
      <c r="P11" s="19">
        <v>0.30769230769230771</v>
      </c>
      <c r="Q11" s="19">
        <v>0.6</v>
      </c>
      <c r="R11" s="19">
        <f t="shared" si="1"/>
        <v>21.538461538461537</v>
      </c>
      <c r="S11" s="19">
        <f t="shared" si="2"/>
        <v>42</v>
      </c>
    </row>
    <row r="12" spans="1:19" ht="15" x14ac:dyDescent="0.2">
      <c r="A12" s="16"/>
      <c r="B12" s="18">
        <v>1</v>
      </c>
      <c r="C12" s="18">
        <v>1</v>
      </c>
      <c r="D12" s="18">
        <v>1</v>
      </c>
      <c r="E12" s="18">
        <v>4</v>
      </c>
      <c r="F12" s="18">
        <v>290</v>
      </c>
      <c r="G12" s="16">
        <v>331.7</v>
      </c>
      <c r="H12" s="19">
        <v>4.37</v>
      </c>
      <c r="I12" s="19">
        <v>1.02</v>
      </c>
      <c r="J12" s="19">
        <f t="shared" si="0"/>
        <v>5.3900000000000006</v>
      </c>
      <c r="K12" s="16">
        <v>122.16</v>
      </c>
      <c r="L12" s="19">
        <v>38.19</v>
      </c>
      <c r="M12" s="19">
        <v>18</v>
      </c>
      <c r="N12" s="18">
        <v>2986</v>
      </c>
      <c r="O12" s="16">
        <v>6586</v>
      </c>
      <c r="P12" s="19">
        <v>0.56730769230769229</v>
      </c>
      <c r="Q12" s="19">
        <v>0.49000000000000005</v>
      </c>
      <c r="R12" s="19">
        <f t="shared" si="1"/>
        <v>37.362884615384615</v>
      </c>
      <c r="S12" s="19">
        <f t="shared" si="2"/>
        <v>32.2714</v>
      </c>
    </row>
    <row r="13" spans="1:19" ht="15" x14ac:dyDescent="0.2">
      <c r="A13" s="16"/>
      <c r="B13" s="18">
        <v>1</v>
      </c>
      <c r="C13" s="18">
        <v>2</v>
      </c>
      <c r="D13" s="18">
        <v>1</v>
      </c>
      <c r="E13" s="18">
        <v>4</v>
      </c>
      <c r="F13" s="18">
        <v>320</v>
      </c>
      <c r="G13" s="16">
        <v>328</v>
      </c>
      <c r="H13" s="19">
        <v>3.33</v>
      </c>
      <c r="I13" s="19">
        <v>0.95</v>
      </c>
      <c r="J13" s="19">
        <f t="shared" si="0"/>
        <v>4.28</v>
      </c>
      <c r="K13" s="16">
        <v>129</v>
      </c>
      <c r="L13" s="19">
        <v>34.86</v>
      </c>
      <c r="M13" s="19">
        <v>19</v>
      </c>
      <c r="N13" s="18">
        <v>2786</v>
      </c>
      <c r="O13" s="16">
        <v>7329</v>
      </c>
      <c r="P13" s="19">
        <v>0.39423076923076916</v>
      </c>
      <c r="Q13" s="19">
        <v>0.55000000000000004</v>
      </c>
      <c r="R13" s="19">
        <f t="shared" si="1"/>
        <v>28.893173076923073</v>
      </c>
      <c r="S13" s="19">
        <f t="shared" si="2"/>
        <v>40.3095</v>
      </c>
    </row>
    <row r="14" spans="1:19" ht="15" x14ac:dyDescent="0.2">
      <c r="A14" s="16"/>
      <c r="B14" s="18">
        <v>1</v>
      </c>
      <c r="C14" s="18">
        <v>3</v>
      </c>
      <c r="D14" s="18">
        <v>1</v>
      </c>
      <c r="E14" s="18">
        <v>4</v>
      </c>
      <c r="F14" s="18">
        <v>190</v>
      </c>
      <c r="G14" s="16">
        <v>330</v>
      </c>
      <c r="H14" s="19">
        <v>3.31</v>
      </c>
      <c r="I14" s="19">
        <v>1.39</v>
      </c>
      <c r="J14" s="19">
        <f t="shared" si="0"/>
        <v>4.7</v>
      </c>
      <c r="K14" s="16">
        <v>127.72</v>
      </c>
      <c r="L14" s="19">
        <v>48.06</v>
      </c>
      <c r="M14" s="19">
        <v>17</v>
      </c>
      <c r="N14" s="18">
        <v>2871</v>
      </c>
      <c r="O14" s="16">
        <v>7457</v>
      </c>
      <c r="P14" s="19">
        <v>0.40384615384615385</v>
      </c>
      <c r="Q14" s="19">
        <v>0.32</v>
      </c>
      <c r="R14" s="19">
        <f t="shared" si="1"/>
        <v>30.114807692307696</v>
      </c>
      <c r="S14" s="19">
        <f t="shared" si="2"/>
        <v>23.862400000000001</v>
      </c>
    </row>
    <row r="15" spans="1:19" ht="15" x14ac:dyDescent="0.2">
      <c r="A15" s="23"/>
      <c r="B15" s="24">
        <v>1</v>
      </c>
      <c r="C15" s="24">
        <v>1</v>
      </c>
      <c r="D15" s="24">
        <v>1</v>
      </c>
      <c r="E15" s="24">
        <v>5</v>
      </c>
      <c r="F15" s="24">
        <v>409.99999999999994</v>
      </c>
      <c r="G15" s="23">
        <v>356</v>
      </c>
      <c r="H15" s="25">
        <v>3.53</v>
      </c>
      <c r="I15" s="25">
        <v>0.79</v>
      </c>
      <c r="J15" s="25">
        <f t="shared" si="0"/>
        <v>4.32</v>
      </c>
      <c r="K15" s="23">
        <v>126.96</v>
      </c>
      <c r="L15" s="25">
        <v>32.83</v>
      </c>
      <c r="M15" s="25">
        <v>18.899999999999999</v>
      </c>
      <c r="N15" s="24">
        <v>3786</v>
      </c>
      <c r="O15" s="23">
        <v>9443</v>
      </c>
      <c r="P15" s="25">
        <v>0.27884615384615385</v>
      </c>
      <c r="Q15" s="25">
        <v>0.59000000000000008</v>
      </c>
      <c r="R15" s="25">
        <f t="shared" si="1"/>
        <v>26.33144230769231</v>
      </c>
      <c r="S15" s="25">
        <f t="shared" si="2"/>
        <v>55.71370000000001</v>
      </c>
    </row>
    <row r="16" spans="1:19" ht="15" x14ac:dyDescent="0.2">
      <c r="A16" s="23"/>
      <c r="B16" s="24">
        <v>1</v>
      </c>
      <c r="C16" s="24">
        <v>2</v>
      </c>
      <c r="D16" s="24">
        <v>1</v>
      </c>
      <c r="E16" s="24">
        <v>5</v>
      </c>
      <c r="F16" s="24">
        <v>400</v>
      </c>
      <c r="G16" s="23">
        <v>358</v>
      </c>
      <c r="H16" s="25">
        <v>2.27</v>
      </c>
      <c r="I16" s="25">
        <v>0.67</v>
      </c>
      <c r="J16" s="25">
        <f t="shared" si="0"/>
        <v>2.94</v>
      </c>
      <c r="K16" s="23">
        <v>119.76</v>
      </c>
      <c r="L16" s="25">
        <v>31.25</v>
      </c>
      <c r="M16" s="25">
        <v>19</v>
      </c>
      <c r="N16" s="24">
        <v>3500</v>
      </c>
      <c r="O16" s="23">
        <v>9114</v>
      </c>
      <c r="P16" s="25">
        <v>0.30769230769230771</v>
      </c>
      <c r="Q16" s="25">
        <v>0.85</v>
      </c>
      <c r="R16" s="25">
        <f t="shared" si="1"/>
        <v>28.043076923076924</v>
      </c>
      <c r="S16" s="25">
        <f t="shared" si="2"/>
        <v>77.468999999999994</v>
      </c>
    </row>
    <row r="17" spans="1:19" ht="15" x14ac:dyDescent="0.2">
      <c r="A17" s="23"/>
      <c r="B17" s="24">
        <v>1</v>
      </c>
      <c r="C17" s="24">
        <v>3</v>
      </c>
      <c r="D17" s="24">
        <v>1</v>
      </c>
      <c r="E17" s="24">
        <v>5</v>
      </c>
      <c r="F17" s="24">
        <v>320</v>
      </c>
      <c r="G17" s="23">
        <v>356.6</v>
      </c>
      <c r="H17" s="25">
        <v>2.17</v>
      </c>
      <c r="I17" s="25">
        <v>0.66</v>
      </c>
      <c r="J17" s="25">
        <f t="shared" si="0"/>
        <v>2.83</v>
      </c>
      <c r="K17" s="23">
        <v>131.36000000000001</v>
      </c>
      <c r="L17" s="25">
        <v>24.78</v>
      </c>
      <c r="M17" s="25">
        <v>20</v>
      </c>
      <c r="N17" s="24">
        <v>3500</v>
      </c>
      <c r="O17" s="23">
        <v>9071</v>
      </c>
      <c r="P17" s="25">
        <v>0.36538461538461536</v>
      </c>
      <c r="Q17" s="25">
        <v>0.95</v>
      </c>
      <c r="R17" s="25">
        <f t="shared" si="1"/>
        <v>33.144038461538457</v>
      </c>
      <c r="S17" s="25">
        <f t="shared" si="2"/>
        <v>86.174499999999995</v>
      </c>
    </row>
    <row r="18" spans="1:19" ht="15" x14ac:dyDescent="0.2">
      <c r="A18" s="16"/>
      <c r="B18" s="18">
        <v>1</v>
      </c>
      <c r="C18" s="18">
        <v>1</v>
      </c>
      <c r="D18" s="18">
        <v>1</v>
      </c>
      <c r="E18" s="18">
        <v>6</v>
      </c>
      <c r="F18" s="18">
        <v>190</v>
      </c>
      <c r="G18" s="16">
        <v>358</v>
      </c>
      <c r="H18" s="19">
        <v>4.83</v>
      </c>
      <c r="I18" s="19">
        <v>0.85</v>
      </c>
      <c r="J18" s="19">
        <f t="shared" si="0"/>
        <v>5.68</v>
      </c>
      <c r="K18" s="16">
        <v>134.02000000000001</v>
      </c>
      <c r="L18" s="19">
        <v>21.14</v>
      </c>
      <c r="M18" s="19">
        <v>18.7</v>
      </c>
      <c r="N18" s="18">
        <v>3493</v>
      </c>
      <c r="O18" s="16">
        <v>7129</v>
      </c>
      <c r="P18" s="19">
        <v>0.39423076923076916</v>
      </c>
      <c r="Q18" s="19">
        <v>0.26</v>
      </c>
      <c r="R18" s="19">
        <f t="shared" si="1"/>
        <v>28.104711538461533</v>
      </c>
      <c r="S18" s="19">
        <f t="shared" si="2"/>
        <v>18.535399999999999</v>
      </c>
    </row>
    <row r="19" spans="1:19" ht="15" x14ac:dyDescent="0.2">
      <c r="A19" s="16"/>
      <c r="B19" s="18">
        <v>1</v>
      </c>
      <c r="C19" s="18">
        <v>2</v>
      </c>
      <c r="D19" s="18">
        <v>1</v>
      </c>
      <c r="E19" s="18">
        <v>6</v>
      </c>
      <c r="F19" s="18">
        <v>370</v>
      </c>
      <c r="G19" s="16">
        <v>334</v>
      </c>
      <c r="H19" s="19">
        <v>2.83</v>
      </c>
      <c r="I19" s="19">
        <v>0.81</v>
      </c>
      <c r="J19" s="19">
        <f t="shared" si="0"/>
        <v>3.64</v>
      </c>
      <c r="K19" s="16">
        <v>127.58</v>
      </c>
      <c r="L19" s="19">
        <v>28.53</v>
      </c>
      <c r="M19" s="19">
        <v>19.2</v>
      </c>
      <c r="N19" s="18">
        <v>3484</v>
      </c>
      <c r="O19" s="16">
        <v>7657</v>
      </c>
      <c r="P19" s="19">
        <v>0.44230769230769224</v>
      </c>
      <c r="Q19" s="19">
        <v>0.41</v>
      </c>
      <c r="R19" s="19">
        <f t="shared" si="1"/>
        <v>33.867499999999993</v>
      </c>
      <c r="S19" s="19">
        <f t="shared" si="2"/>
        <v>31.393699999999999</v>
      </c>
    </row>
    <row r="20" spans="1:19" ht="15" x14ac:dyDescent="0.2">
      <c r="A20" s="16"/>
      <c r="B20" s="18">
        <v>1</v>
      </c>
      <c r="C20" s="18">
        <v>3</v>
      </c>
      <c r="D20" s="18">
        <v>1</v>
      </c>
      <c r="E20" s="18">
        <v>6</v>
      </c>
      <c r="F20" s="18">
        <v>320</v>
      </c>
      <c r="G20" s="16">
        <v>343.4</v>
      </c>
      <c r="H20" s="19">
        <v>3.01</v>
      </c>
      <c r="I20" s="19">
        <v>1.32</v>
      </c>
      <c r="J20" s="19">
        <f t="shared" si="0"/>
        <v>4.33</v>
      </c>
      <c r="K20" s="16">
        <v>132.41999999999999</v>
      </c>
      <c r="L20" s="19">
        <v>38.89</v>
      </c>
      <c r="M20" s="19">
        <v>19.11</v>
      </c>
      <c r="N20" s="18">
        <v>3501</v>
      </c>
      <c r="O20" s="16">
        <v>7686</v>
      </c>
      <c r="P20" s="19">
        <v>0.375</v>
      </c>
      <c r="Q20" s="19">
        <v>0.42000000000000004</v>
      </c>
      <c r="R20" s="19">
        <f t="shared" si="1"/>
        <v>28.822500000000002</v>
      </c>
      <c r="S20" s="19">
        <f t="shared" si="2"/>
        <v>32.281200000000005</v>
      </c>
    </row>
    <row r="21" spans="1:19" ht="15" x14ac:dyDescent="0.2">
      <c r="A21" s="16"/>
      <c r="B21" s="18">
        <v>1</v>
      </c>
      <c r="C21" s="18">
        <v>1</v>
      </c>
      <c r="D21" s="18">
        <v>2</v>
      </c>
      <c r="E21" s="18">
        <v>1</v>
      </c>
      <c r="F21" s="18">
        <v>220.00000000000003</v>
      </c>
      <c r="G21" s="16">
        <v>212</v>
      </c>
      <c r="H21" s="19">
        <v>4.91</v>
      </c>
      <c r="I21" s="19">
        <v>0.77</v>
      </c>
      <c r="J21" s="19">
        <f t="shared" ref="J21:J38" si="3">H39+I39</f>
        <v>6.68</v>
      </c>
      <c r="K21" s="16">
        <v>128.66</v>
      </c>
      <c r="L21" s="19">
        <v>25.28</v>
      </c>
      <c r="M21" s="19">
        <v>16.149999999999999</v>
      </c>
      <c r="N21" s="18">
        <v>2717</v>
      </c>
      <c r="O21" s="16">
        <v>6657</v>
      </c>
      <c r="P21" s="19">
        <v>0.46153846153846151</v>
      </c>
      <c r="Q21" s="19">
        <v>0.25</v>
      </c>
      <c r="R21" s="19">
        <f t="shared" si="1"/>
        <v>30.72461538461538</v>
      </c>
      <c r="S21" s="19">
        <f t="shared" si="2"/>
        <v>16.642499999999998</v>
      </c>
    </row>
    <row r="22" spans="1:19" ht="15" x14ac:dyDescent="0.2">
      <c r="A22" s="16"/>
      <c r="B22" s="18">
        <v>1</v>
      </c>
      <c r="C22" s="18">
        <v>2</v>
      </c>
      <c r="D22" s="18">
        <v>2</v>
      </c>
      <c r="E22" s="18">
        <v>1</v>
      </c>
      <c r="F22" s="18">
        <v>290</v>
      </c>
      <c r="G22" s="16">
        <v>226</v>
      </c>
      <c r="H22" s="19">
        <v>3.37</v>
      </c>
      <c r="I22" s="19">
        <v>0.95</v>
      </c>
      <c r="J22" s="19">
        <f t="shared" si="3"/>
        <v>4.2799999999999994</v>
      </c>
      <c r="K22" s="16">
        <v>122.2</v>
      </c>
      <c r="L22" s="19">
        <v>26.25</v>
      </c>
      <c r="M22" s="19">
        <v>16.3</v>
      </c>
      <c r="N22" s="18">
        <v>3030</v>
      </c>
      <c r="O22" s="16">
        <v>7914</v>
      </c>
      <c r="P22" s="19">
        <v>0.39423076923076916</v>
      </c>
      <c r="Q22" s="19">
        <v>0.28999999999999998</v>
      </c>
      <c r="R22" s="19">
        <f t="shared" si="1"/>
        <v>31.199423076923072</v>
      </c>
      <c r="S22" s="19">
        <f t="shared" si="2"/>
        <v>22.950599999999998</v>
      </c>
    </row>
    <row r="23" spans="1:19" ht="15" x14ac:dyDescent="0.2">
      <c r="A23" s="16"/>
      <c r="B23" s="18">
        <v>1</v>
      </c>
      <c r="C23" s="18">
        <v>3</v>
      </c>
      <c r="D23" s="18">
        <v>2</v>
      </c>
      <c r="E23" s="18">
        <v>1</v>
      </c>
      <c r="F23" s="18">
        <v>260</v>
      </c>
      <c r="G23" s="16">
        <v>226</v>
      </c>
      <c r="H23" s="19">
        <v>3</v>
      </c>
      <c r="I23" s="19">
        <v>0.78</v>
      </c>
      <c r="J23" s="19">
        <f t="shared" si="3"/>
        <v>4.74</v>
      </c>
      <c r="K23" s="16">
        <v>135.97999999999999</v>
      </c>
      <c r="L23" s="19">
        <v>25.28</v>
      </c>
      <c r="M23" s="19">
        <v>16.25</v>
      </c>
      <c r="N23" s="18">
        <v>3210</v>
      </c>
      <c r="O23" s="16">
        <v>8929</v>
      </c>
      <c r="P23" s="19">
        <v>0.27884615384615385</v>
      </c>
      <c r="Q23" s="19">
        <v>0.41</v>
      </c>
      <c r="R23" s="19">
        <f t="shared" si="1"/>
        <v>24.898173076923076</v>
      </c>
      <c r="S23" s="19">
        <f t="shared" si="2"/>
        <v>36.608899999999998</v>
      </c>
    </row>
    <row r="24" spans="1:19" ht="15" x14ac:dyDescent="0.2">
      <c r="A24" s="16"/>
      <c r="B24" s="18">
        <v>1</v>
      </c>
      <c r="C24" s="18">
        <v>1</v>
      </c>
      <c r="D24" s="18">
        <v>2</v>
      </c>
      <c r="E24" s="18">
        <v>2</v>
      </c>
      <c r="F24" s="18">
        <v>260</v>
      </c>
      <c r="G24" s="16">
        <v>334</v>
      </c>
      <c r="H24" s="19">
        <v>6.24</v>
      </c>
      <c r="I24" s="19">
        <v>0.85</v>
      </c>
      <c r="J24" s="19">
        <f t="shared" si="3"/>
        <v>8</v>
      </c>
      <c r="K24" s="16">
        <v>140.68</v>
      </c>
      <c r="L24" s="19">
        <v>31.53</v>
      </c>
      <c r="M24" s="19">
        <v>16.5</v>
      </c>
      <c r="N24" s="18">
        <v>3517</v>
      </c>
      <c r="O24" s="16">
        <v>8329</v>
      </c>
      <c r="P24" s="19">
        <v>0.63461538461538458</v>
      </c>
      <c r="Q24" s="19">
        <v>0.52</v>
      </c>
      <c r="R24" s="19">
        <f t="shared" si="1"/>
        <v>52.857115384615383</v>
      </c>
      <c r="S24" s="19">
        <f t="shared" si="2"/>
        <v>43.3108</v>
      </c>
    </row>
    <row r="25" spans="1:19" ht="15" x14ac:dyDescent="0.2">
      <c r="A25" s="16"/>
      <c r="B25" s="18">
        <v>1</v>
      </c>
      <c r="C25" s="18">
        <v>2</v>
      </c>
      <c r="D25" s="18">
        <v>2</v>
      </c>
      <c r="E25" s="18">
        <v>2</v>
      </c>
      <c r="F25" s="18">
        <v>320</v>
      </c>
      <c r="G25" s="16">
        <v>332</v>
      </c>
      <c r="H25" s="19">
        <v>3.85</v>
      </c>
      <c r="I25" s="19">
        <v>1.05</v>
      </c>
      <c r="J25" s="19">
        <f t="shared" si="3"/>
        <v>5.96</v>
      </c>
      <c r="K25" s="16">
        <v>129.32</v>
      </c>
      <c r="L25" s="19">
        <v>37.9</v>
      </c>
      <c r="M25" s="19">
        <v>16.399999999999999</v>
      </c>
      <c r="N25" s="18">
        <v>3419</v>
      </c>
      <c r="O25" s="16">
        <v>8529</v>
      </c>
      <c r="P25" s="19">
        <v>0.40384615384615385</v>
      </c>
      <c r="Q25" s="19">
        <v>0.90999999999999992</v>
      </c>
      <c r="R25" s="19">
        <f t="shared" si="1"/>
        <v>34.444038461538462</v>
      </c>
      <c r="S25" s="19">
        <f t="shared" si="2"/>
        <v>77.613900000000001</v>
      </c>
    </row>
    <row r="26" spans="1:19" ht="15" x14ac:dyDescent="0.2">
      <c r="A26" s="16"/>
      <c r="B26" s="18">
        <v>1</v>
      </c>
      <c r="C26" s="18">
        <v>3</v>
      </c>
      <c r="D26" s="18">
        <v>2</v>
      </c>
      <c r="E26" s="18">
        <v>2</v>
      </c>
      <c r="F26" s="18">
        <v>350</v>
      </c>
      <c r="G26" s="16">
        <v>337</v>
      </c>
      <c r="H26" s="19">
        <v>3.71</v>
      </c>
      <c r="I26" s="19">
        <v>1.27</v>
      </c>
      <c r="J26" s="19">
        <f t="shared" si="3"/>
        <v>5.75</v>
      </c>
      <c r="K26" s="16">
        <v>134.62</v>
      </c>
      <c r="L26" s="19">
        <v>30.28</v>
      </c>
      <c r="M26" s="19">
        <v>17</v>
      </c>
      <c r="N26" s="18">
        <v>3488</v>
      </c>
      <c r="O26" s="16">
        <v>8286</v>
      </c>
      <c r="P26" s="19">
        <v>0.44230769230769224</v>
      </c>
      <c r="Q26" s="19">
        <v>0.28999999999999998</v>
      </c>
      <c r="R26" s="19">
        <f t="shared" si="1"/>
        <v>36.649615384615373</v>
      </c>
      <c r="S26" s="19">
        <f t="shared" si="2"/>
        <v>24.029399999999999</v>
      </c>
    </row>
    <row r="27" spans="1:19" ht="15" x14ac:dyDescent="0.2">
      <c r="A27" s="16"/>
      <c r="B27" s="18">
        <v>1</v>
      </c>
      <c r="C27" s="18">
        <v>1</v>
      </c>
      <c r="D27" s="18">
        <v>2</v>
      </c>
      <c r="E27" s="18">
        <v>3</v>
      </c>
      <c r="F27" s="18">
        <v>310</v>
      </c>
      <c r="G27" s="16">
        <v>330</v>
      </c>
      <c r="H27" s="19">
        <v>7.45</v>
      </c>
      <c r="I27" s="19">
        <v>1.35</v>
      </c>
      <c r="J27" s="19">
        <f t="shared" si="3"/>
        <v>5.39</v>
      </c>
      <c r="K27" s="16">
        <v>130.22</v>
      </c>
      <c r="L27" s="19">
        <v>40.590000000000003</v>
      </c>
      <c r="M27" s="19">
        <v>20</v>
      </c>
      <c r="N27" s="18">
        <v>3586</v>
      </c>
      <c r="O27" s="16">
        <v>10229</v>
      </c>
      <c r="P27" s="19">
        <v>0.47115384615384615</v>
      </c>
      <c r="Q27" s="19">
        <v>0.39</v>
      </c>
      <c r="R27" s="19">
        <f t="shared" si="1"/>
        <v>48.194326923076922</v>
      </c>
      <c r="S27" s="19">
        <f t="shared" si="2"/>
        <v>39.893099999999997</v>
      </c>
    </row>
    <row r="28" spans="1:19" ht="15" x14ac:dyDescent="0.2">
      <c r="A28" s="16"/>
      <c r="B28" s="18">
        <v>1</v>
      </c>
      <c r="C28" s="18">
        <v>2</v>
      </c>
      <c r="D28" s="18">
        <v>2</v>
      </c>
      <c r="E28" s="18">
        <v>3</v>
      </c>
      <c r="F28" s="18">
        <v>290</v>
      </c>
      <c r="G28" s="16">
        <v>338</v>
      </c>
      <c r="H28" s="19">
        <v>4.03</v>
      </c>
      <c r="I28" s="19">
        <v>1.25</v>
      </c>
      <c r="J28" s="19">
        <f t="shared" si="3"/>
        <v>3.9899999999999998</v>
      </c>
      <c r="K28" s="16">
        <v>133.38</v>
      </c>
      <c r="L28" s="19">
        <v>27.08</v>
      </c>
      <c r="M28" s="19">
        <v>21</v>
      </c>
      <c r="N28" s="18">
        <v>3814</v>
      </c>
      <c r="O28" s="16">
        <v>9386</v>
      </c>
      <c r="P28" s="19">
        <v>0.39423076923076916</v>
      </c>
      <c r="Q28" s="19">
        <v>0.32</v>
      </c>
      <c r="R28" s="19">
        <f t="shared" si="1"/>
        <v>37.002499999999998</v>
      </c>
      <c r="S28" s="19">
        <f t="shared" si="2"/>
        <v>30.0352</v>
      </c>
    </row>
    <row r="29" spans="1:19" ht="15" x14ac:dyDescent="0.2">
      <c r="A29" s="16"/>
      <c r="B29" s="18">
        <v>1</v>
      </c>
      <c r="C29" s="18">
        <v>3</v>
      </c>
      <c r="D29" s="18">
        <v>2</v>
      </c>
      <c r="E29" s="18">
        <v>3</v>
      </c>
      <c r="F29" s="18">
        <v>360</v>
      </c>
      <c r="G29" s="16">
        <v>330.8</v>
      </c>
      <c r="H29" s="19">
        <v>4.54</v>
      </c>
      <c r="I29" s="19">
        <v>1.49</v>
      </c>
      <c r="J29" s="19">
        <f t="shared" si="3"/>
        <v>3.8</v>
      </c>
      <c r="K29" s="16">
        <v>132.5</v>
      </c>
      <c r="L29" s="19">
        <v>38.69</v>
      </c>
      <c r="M29" s="19">
        <v>19</v>
      </c>
      <c r="N29" s="18">
        <v>3671</v>
      </c>
      <c r="O29" s="16">
        <v>10057</v>
      </c>
      <c r="P29" s="19">
        <v>0.41346153846153844</v>
      </c>
      <c r="Q29" s="19">
        <v>0.42000000000000004</v>
      </c>
      <c r="R29" s="19">
        <f t="shared" si="1"/>
        <v>41.581826923076925</v>
      </c>
      <c r="S29" s="19">
        <f t="shared" si="2"/>
        <v>42.239400000000003</v>
      </c>
    </row>
    <row r="30" spans="1:19" ht="15" x14ac:dyDescent="0.2">
      <c r="A30" s="16"/>
      <c r="B30" s="18">
        <v>1</v>
      </c>
      <c r="C30" s="18">
        <v>1</v>
      </c>
      <c r="D30" s="18">
        <v>2</v>
      </c>
      <c r="E30" s="18">
        <v>4</v>
      </c>
      <c r="F30" s="18">
        <v>210</v>
      </c>
      <c r="G30" s="16">
        <v>352</v>
      </c>
      <c r="H30" s="19">
        <v>8.67</v>
      </c>
      <c r="I30" s="19">
        <v>2.12</v>
      </c>
      <c r="J30" s="19">
        <f t="shared" si="3"/>
        <v>6.8100000000000005</v>
      </c>
      <c r="K30" s="16">
        <v>141.16999999999999</v>
      </c>
      <c r="L30" s="19">
        <v>37.56</v>
      </c>
      <c r="M30" s="19">
        <v>17</v>
      </c>
      <c r="N30" s="18">
        <v>3414</v>
      </c>
      <c r="O30" s="16">
        <v>9100</v>
      </c>
      <c r="P30" s="19">
        <v>0.38461538461538458</v>
      </c>
      <c r="Q30" s="19">
        <v>0.59000000000000008</v>
      </c>
      <c r="R30" s="19">
        <f t="shared" si="1"/>
        <v>34.999999999999993</v>
      </c>
      <c r="S30" s="19">
        <f t="shared" si="2"/>
        <v>53.690000000000012</v>
      </c>
    </row>
    <row r="31" spans="1:19" ht="15" x14ac:dyDescent="0.2">
      <c r="A31" s="16"/>
      <c r="B31" s="18">
        <v>1</v>
      </c>
      <c r="C31" s="18">
        <v>2</v>
      </c>
      <c r="D31" s="18">
        <v>2</v>
      </c>
      <c r="E31" s="18">
        <v>4</v>
      </c>
      <c r="F31" s="18">
        <v>320</v>
      </c>
      <c r="G31" s="16">
        <v>348</v>
      </c>
      <c r="H31" s="19">
        <v>6</v>
      </c>
      <c r="I31" s="19">
        <v>2.2000000000000002</v>
      </c>
      <c r="J31" s="19">
        <f t="shared" si="3"/>
        <v>5.24</v>
      </c>
      <c r="K31" s="16">
        <v>138.22</v>
      </c>
      <c r="L31" s="19">
        <v>34.26</v>
      </c>
      <c r="M31" s="19">
        <v>18</v>
      </c>
      <c r="N31" s="18">
        <v>3300</v>
      </c>
      <c r="O31" s="16">
        <v>9186</v>
      </c>
      <c r="P31" s="19">
        <v>0.38461538461538458</v>
      </c>
      <c r="Q31" s="19">
        <v>0.41</v>
      </c>
      <c r="R31" s="19">
        <f t="shared" si="1"/>
        <v>35.330769230769228</v>
      </c>
      <c r="S31" s="19">
        <f t="shared" si="2"/>
        <v>37.662599999999998</v>
      </c>
    </row>
    <row r="32" spans="1:19" ht="15" x14ac:dyDescent="0.2">
      <c r="A32" s="16"/>
      <c r="B32" s="18">
        <v>1</v>
      </c>
      <c r="C32" s="18">
        <v>3</v>
      </c>
      <c r="D32" s="18">
        <v>2</v>
      </c>
      <c r="E32" s="18">
        <v>4</v>
      </c>
      <c r="F32" s="18">
        <v>370</v>
      </c>
      <c r="G32" s="16">
        <v>348</v>
      </c>
      <c r="H32" s="19">
        <v>4.7300000000000004</v>
      </c>
      <c r="I32" s="19">
        <v>2.4</v>
      </c>
      <c r="J32" s="19">
        <f t="shared" si="3"/>
        <v>4.78</v>
      </c>
      <c r="K32" s="16">
        <v>134.38</v>
      </c>
      <c r="L32" s="19">
        <v>30.21</v>
      </c>
      <c r="M32" s="19">
        <v>19</v>
      </c>
      <c r="N32" s="18">
        <v>3571</v>
      </c>
      <c r="O32" s="16">
        <v>8857</v>
      </c>
      <c r="P32" s="19">
        <v>0.44230769230769224</v>
      </c>
      <c r="Q32" s="19">
        <v>0.38</v>
      </c>
      <c r="R32" s="19">
        <f t="shared" si="1"/>
        <v>39.175192307692299</v>
      </c>
      <c r="S32" s="19">
        <f t="shared" si="2"/>
        <v>33.656599999999997</v>
      </c>
    </row>
    <row r="33" spans="1:19" ht="15" x14ac:dyDescent="0.2">
      <c r="A33" s="16"/>
      <c r="B33" s="18">
        <v>1</v>
      </c>
      <c r="C33" s="18">
        <v>1</v>
      </c>
      <c r="D33" s="18">
        <v>2</v>
      </c>
      <c r="E33" s="18">
        <v>5</v>
      </c>
      <c r="F33" s="18">
        <v>420</v>
      </c>
      <c r="G33" s="16">
        <v>358</v>
      </c>
      <c r="H33" s="19">
        <v>6.0872222222222199</v>
      </c>
      <c r="I33" s="19">
        <v>2.94</v>
      </c>
      <c r="J33" s="19">
        <f t="shared" si="3"/>
        <v>9.57</v>
      </c>
      <c r="K33" s="16">
        <v>155.24</v>
      </c>
      <c r="L33" s="19">
        <v>26.94</v>
      </c>
      <c r="M33" s="19">
        <v>22.1</v>
      </c>
      <c r="N33" s="18">
        <v>4659</v>
      </c>
      <c r="O33" s="16">
        <v>10200</v>
      </c>
      <c r="P33" s="19">
        <v>0.49038461538461531</v>
      </c>
      <c r="Q33" s="19">
        <v>0.51</v>
      </c>
      <c r="R33" s="19">
        <f t="shared" si="1"/>
        <v>50.019230769230759</v>
      </c>
      <c r="S33" s="19">
        <f t="shared" si="2"/>
        <v>52.02</v>
      </c>
    </row>
    <row r="34" spans="1:19" ht="15" x14ac:dyDescent="0.2">
      <c r="A34" s="16"/>
      <c r="B34" s="18">
        <v>1</v>
      </c>
      <c r="C34" s="18">
        <v>2</v>
      </c>
      <c r="D34" s="18">
        <v>2</v>
      </c>
      <c r="E34" s="18">
        <v>5</v>
      </c>
      <c r="F34" s="18">
        <v>490.00000000000006</v>
      </c>
      <c r="G34" s="16">
        <v>340</v>
      </c>
      <c r="H34" s="19">
        <v>6.2108888888888902</v>
      </c>
      <c r="I34" s="19">
        <v>3.08</v>
      </c>
      <c r="J34" s="19">
        <f t="shared" si="3"/>
        <v>7.1400000000000006</v>
      </c>
      <c r="K34" s="16">
        <v>136.1</v>
      </c>
      <c r="L34" s="19">
        <v>40.9</v>
      </c>
      <c r="M34" s="19">
        <v>23</v>
      </c>
      <c r="N34" s="18">
        <v>4686</v>
      </c>
      <c r="O34" s="16">
        <v>11700</v>
      </c>
      <c r="P34" s="19">
        <v>0.63461538461538458</v>
      </c>
      <c r="Q34" s="19">
        <v>0.27</v>
      </c>
      <c r="R34" s="19">
        <f t="shared" si="1"/>
        <v>74.25</v>
      </c>
      <c r="S34" s="19">
        <f t="shared" si="2"/>
        <v>31.59</v>
      </c>
    </row>
    <row r="35" spans="1:19" ht="15" x14ac:dyDescent="0.2">
      <c r="A35" s="16"/>
      <c r="B35" s="18">
        <v>1</v>
      </c>
      <c r="C35" s="18">
        <v>3</v>
      </c>
      <c r="D35" s="18">
        <v>2</v>
      </c>
      <c r="E35" s="18">
        <v>5</v>
      </c>
      <c r="F35" s="18">
        <v>320</v>
      </c>
      <c r="G35" s="16">
        <v>354</v>
      </c>
      <c r="H35" s="19">
        <v>6.3345555555555499</v>
      </c>
      <c r="I35" s="19">
        <v>3.22</v>
      </c>
      <c r="J35" s="19">
        <f t="shared" si="3"/>
        <v>5.78</v>
      </c>
      <c r="K35" s="16">
        <v>139.36000000000001</v>
      </c>
      <c r="L35" s="19">
        <v>38.99</v>
      </c>
      <c r="M35" s="19">
        <v>22</v>
      </c>
      <c r="N35" s="18">
        <v>4667</v>
      </c>
      <c r="O35" s="16">
        <v>10600</v>
      </c>
      <c r="P35" s="19">
        <v>0.40384615384615385</v>
      </c>
      <c r="Q35" s="19">
        <v>0.28999999999999998</v>
      </c>
      <c r="R35" s="19">
        <f t="shared" si="1"/>
        <v>42.807692307692307</v>
      </c>
      <c r="S35" s="19">
        <f t="shared" si="2"/>
        <v>30.74</v>
      </c>
    </row>
    <row r="36" spans="1:19" ht="15" x14ac:dyDescent="0.2">
      <c r="A36" s="16"/>
      <c r="B36" s="18">
        <v>1</v>
      </c>
      <c r="C36" s="18">
        <v>1</v>
      </c>
      <c r="D36" s="18">
        <v>2</v>
      </c>
      <c r="E36" s="18">
        <v>6</v>
      </c>
      <c r="F36" s="18">
        <v>360</v>
      </c>
      <c r="G36" s="16">
        <v>362</v>
      </c>
      <c r="H36" s="19">
        <v>6.4582222222222203</v>
      </c>
      <c r="I36" s="19">
        <v>2.52</v>
      </c>
      <c r="J36" s="19">
        <f t="shared" si="3"/>
        <v>9.4500000000000011</v>
      </c>
      <c r="K36" s="16">
        <v>133.91999999999999</v>
      </c>
      <c r="L36" s="19">
        <v>26.94</v>
      </c>
      <c r="M36" s="19">
        <v>21.3</v>
      </c>
      <c r="N36" s="18">
        <v>4230</v>
      </c>
      <c r="O36" s="16">
        <v>10586</v>
      </c>
      <c r="P36" s="19">
        <v>0.40384615384615385</v>
      </c>
      <c r="Q36" s="19">
        <v>0.91999999999999993</v>
      </c>
      <c r="R36" s="19">
        <f t="shared" si="1"/>
        <v>42.751153846153848</v>
      </c>
      <c r="S36" s="19">
        <f t="shared" si="2"/>
        <v>97.391199999999984</v>
      </c>
    </row>
    <row r="37" spans="1:19" ht="15" x14ac:dyDescent="0.2">
      <c r="A37" s="16"/>
      <c r="B37" s="18">
        <v>1</v>
      </c>
      <c r="C37" s="18">
        <v>2</v>
      </c>
      <c r="D37" s="18">
        <v>2</v>
      </c>
      <c r="E37" s="18">
        <v>6</v>
      </c>
      <c r="F37" s="18">
        <v>320</v>
      </c>
      <c r="G37" s="16">
        <v>362.22</v>
      </c>
      <c r="H37" s="19">
        <v>6.5818888888888898</v>
      </c>
      <c r="I37" s="19">
        <v>2.66</v>
      </c>
      <c r="J37" s="19">
        <f t="shared" si="3"/>
        <v>8.1900000000000013</v>
      </c>
      <c r="K37" s="16">
        <v>128.58000000000001</v>
      </c>
      <c r="L37" s="19">
        <v>38.19</v>
      </c>
      <c r="M37" s="19">
        <v>21.5</v>
      </c>
      <c r="N37" s="18">
        <v>4196</v>
      </c>
      <c r="O37" s="16">
        <v>9600</v>
      </c>
      <c r="P37" s="19">
        <v>0.41346153846153844</v>
      </c>
      <c r="Q37" s="19">
        <v>0.77</v>
      </c>
      <c r="R37" s="19">
        <f t="shared" si="1"/>
        <v>39.692307692307693</v>
      </c>
      <c r="S37" s="19">
        <f t="shared" si="2"/>
        <v>73.92</v>
      </c>
    </row>
    <row r="38" spans="1:19" ht="15" x14ac:dyDescent="0.2">
      <c r="A38" s="16"/>
      <c r="B38" s="18">
        <v>1</v>
      </c>
      <c r="C38" s="18">
        <v>3</v>
      </c>
      <c r="D38" s="18">
        <v>2</v>
      </c>
      <c r="E38" s="18">
        <v>6</v>
      </c>
      <c r="F38" s="18">
        <v>450</v>
      </c>
      <c r="G38" s="16">
        <v>350.58</v>
      </c>
      <c r="H38" s="19">
        <v>6.7055555555555504</v>
      </c>
      <c r="I38" s="19">
        <v>2.8</v>
      </c>
      <c r="J38" s="19">
        <f t="shared" si="3"/>
        <v>6.5400000000000009</v>
      </c>
      <c r="K38" s="16">
        <v>132.80000000000001</v>
      </c>
      <c r="L38" s="19">
        <v>39.58</v>
      </c>
      <c r="M38" s="19">
        <v>22.1</v>
      </c>
      <c r="N38" s="18">
        <v>4217</v>
      </c>
      <c r="O38" s="16">
        <v>9986</v>
      </c>
      <c r="P38" s="19">
        <v>0.39423076923076916</v>
      </c>
      <c r="Q38" s="19">
        <v>1.04</v>
      </c>
      <c r="R38" s="19">
        <f t="shared" si="1"/>
        <v>39.367884615384611</v>
      </c>
      <c r="S38" s="19">
        <f t="shared" si="2"/>
        <v>103.8544</v>
      </c>
    </row>
    <row r="39" spans="1:19" ht="15" x14ac:dyDescent="0.2">
      <c r="A39" s="16"/>
      <c r="B39" s="18">
        <v>1</v>
      </c>
      <c r="C39" s="18">
        <v>1</v>
      </c>
      <c r="D39" s="18">
        <v>3</v>
      </c>
      <c r="E39" s="18">
        <v>1</v>
      </c>
      <c r="F39" s="18">
        <v>229.99999999999997</v>
      </c>
      <c r="G39" s="16">
        <v>174</v>
      </c>
      <c r="H39" s="19">
        <v>5.71</v>
      </c>
      <c r="I39" s="19">
        <v>0.97</v>
      </c>
      <c r="J39" s="19">
        <f t="shared" ref="J39:J56" si="4">H21+I21</f>
        <v>5.68</v>
      </c>
      <c r="K39" s="16">
        <v>111.3</v>
      </c>
      <c r="L39" s="19">
        <v>31.29</v>
      </c>
      <c r="M39" s="19">
        <v>14.9</v>
      </c>
      <c r="N39" s="18">
        <v>2929</v>
      </c>
      <c r="O39" s="16">
        <v>7986</v>
      </c>
      <c r="P39" s="19">
        <v>0.6826923076923076</v>
      </c>
      <c r="Q39" s="19">
        <v>0.42000000000000004</v>
      </c>
      <c r="R39" s="19">
        <f t="shared" si="1"/>
        <v>54.519807692307687</v>
      </c>
      <c r="S39" s="19">
        <f t="shared" si="2"/>
        <v>33.541200000000003</v>
      </c>
    </row>
    <row r="40" spans="1:19" ht="15" x14ac:dyDescent="0.2">
      <c r="A40" s="16"/>
      <c r="B40" s="18">
        <v>1</v>
      </c>
      <c r="C40" s="18">
        <v>2</v>
      </c>
      <c r="D40" s="18">
        <v>3</v>
      </c>
      <c r="E40" s="18">
        <v>1</v>
      </c>
      <c r="F40" s="18">
        <v>360</v>
      </c>
      <c r="G40" s="16">
        <v>182</v>
      </c>
      <c r="H40" s="19">
        <v>3.26</v>
      </c>
      <c r="I40" s="19">
        <v>1.02</v>
      </c>
      <c r="J40" s="19">
        <f t="shared" si="4"/>
        <v>4.32</v>
      </c>
      <c r="K40" s="16">
        <v>118.9</v>
      </c>
      <c r="L40" s="19">
        <v>24.8</v>
      </c>
      <c r="M40" s="19">
        <v>14.3</v>
      </c>
      <c r="N40" s="18">
        <v>2857</v>
      </c>
      <c r="O40" s="16">
        <v>7200</v>
      </c>
      <c r="P40" s="19">
        <v>0.72115384615384615</v>
      </c>
      <c r="Q40" s="19">
        <v>0.45999999999999996</v>
      </c>
      <c r="R40" s="19">
        <f t="shared" si="1"/>
        <v>51.923076923076927</v>
      </c>
      <c r="S40" s="19">
        <f t="shared" si="2"/>
        <v>33.119999999999997</v>
      </c>
    </row>
    <row r="41" spans="1:19" ht="15" x14ac:dyDescent="0.2">
      <c r="A41" s="16"/>
      <c r="B41" s="18">
        <v>1</v>
      </c>
      <c r="C41" s="18">
        <v>3</v>
      </c>
      <c r="D41" s="18">
        <v>3</v>
      </c>
      <c r="E41" s="18">
        <v>1</v>
      </c>
      <c r="F41" s="18">
        <v>260</v>
      </c>
      <c r="G41" s="16">
        <v>186</v>
      </c>
      <c r="H41" s="19">
        <v>3.27</v>
      </c>
      <c r="I41" s="19">
        <v>1.47</v>
      </c>
      <c r="J41" s="19">
        <f t="shared" si="4"/>
        <v>3.7800000000000002</v>
      </c>
      <c r="K41" s="16">
        <v>112.68</v>
      </c>
      <c r="L41" s="19">
        <v>32.89</v>
      </c>
      <c r="M41" s="19">
        <v>15</v>
      </c>
      <c r="N41" s="18">
        <v>2929</v>
      </c>
      <c r="O41" s="16">
        <v>7400</v>
      </c>
      <c r="P41" s="19">
        <v>0.5</v>
      </c>
      <c r="Q41" s="19">
        <v>0.55000000000000004</v>
      </c>
      <c r="R41" s="19">
        <f t="shared" si="1"/>
        <v>37</v>
      </c>
      <c r="S41" s="19">
        <f t="shared" si="2"/>
        <v>40.700000000000003</v>
      </c>
    </row>
    <row r="42" spans="1:19" ht="15" x14ac:dyDescent="0.2">
      <c r="A42" s="16"/>
      <c r="B42" s="18">
        <v>1</v>
      </c>
      <c r="C42" s="18">
        <v>1</v>
      </c>
      <c r="D42" s="18">
        <v>3</v>
      </c>
      <c r="E42" s="18">
        <v>2</v>
      </c>
      <c r="F42" s="18">
        <v>509.99999999999994</v>
      </c>
      <c r="G42" s="16">
        <v>259</v>
      </c>
      <c r="H42" s="19">
        <v>6.63</v>
      </c>
      <c r="I42" s="19">
        <v>1.37</v>
      </c>
      <c r="J42" s="19">
        <f t="shared" si="4"/>
        <v>7.09</v>
      </c>
      <c r="K42" s="16">
        <v>124.34</v>
      </c>
      <c r="L42" s="19">
        <v>31</v>
      </c>
      <c r="M42" s="19">
        <v>17</v>
      </c>
      <c r="N42" s="18">
        <v>3286</v>
      </c>
      <c r="O42" s="16">
        <v>8757</v>
      </c>
      <c r="P42" s="19">
        <v>0.56730769230769229</v>
      </c>
      <c r="Q42" s="19">
        <v>0.28999999999999998</v>
      </c>
      <c r="R42" s="19">
        <f t="shared" si="1"/>
        <v>49.679134615384612</v>
      </c>
      <c r="S42" s="19">
        <f t="shared" si="2"/>
        <v>25.395299999999999</v>
      </c>
    </row>
    <row r="43" spans="1:19" ht="15" x14ac:dyDescent="0.2">
      <c r="A43" s="16"/>
      <c r="B43" s="18">
        <v>1</v>
      </c>
      <c r="C43" s="18">
        <v>2</v>
      </c>
      <c r="D43" s="18">
        <v>3</v>
      </c>
      <c r="E43" s="18">
        <v>2</v>
      </c>
      <c r="F43" s="18">
        <v>430</v>
      </c>
      <c r="G43" s="16">
        <v>260</v>
      </c>
      <c r="H43" s="19">
        <v>4.09</v>
      </c>
      <c r="I43" s="19">
        <v>1.87</v>
      </c>
      <c r="J43" s="19">
        <f t="shared" si="4"/>
        <v>4.9000000000000004</v>
      </c>
      <c r="K43" s="16">
        <v>125.02</v>
      </c>
      <c r="L43" s="19">
        <v>26.26</v>
      </c>
      <c r="M43" s="19">
        <v>17</v>
      </c>
      <c r="N43" s="18">
        <v>3220</v>
      </c>
      <c r="O43" s="16">
        <v>7600</v>
      </c>
      <c r="P43" s="19">
        <v>0.41346153846153844</v>
      </c>
      <c r="Q43" s="19">
        <v>0.32</v>
      </c>
      <c r="R43" s="19">
        <f t="shared" si="1"/>
        <v>31.42307692307692</v>
      </c>
      <c r="S43" s="19">
        <f t="shared" si="2"/>
        <v>24.32</v>
      </c>
    </row>
    <row r="44" spans="1:19" ht="15" x14ac:dyDescent="0.2">
      <c r="A44" s="16"/>
      <c r="B44" s="18">
        <v>1</v>
      </c>
      <c r="C44" s="18">
        <v>3</v>
      </c>
      <c r="D44" s="18">
        <v>3</v>
      </c>
      <c r="E44" s="18">
        <v>2</v>
      </c>
      <c r="F44" s="18">
        <v>590</v>
      </c>
      <c r="G44" s="16">
        <v>264</v>
      </c>
      <c r="H44" s="19">
        <v>4.0599999999999996</v>
      </c>
      <c r="I44" s="19">
        <v>1.69</v>
      </c>
      <c r="J44" s="19">
        <f t="shared" si="4"/>
        <v>4.9800000000000004</v>
      </c>
      <c r="K44" s="16">
        <v>123.6</v>
      </c>
      <c r="L44" s="19">
        <v>27.56</v>
      </c>
      <c r="M44" s="19">
        <v>17</v>
      </c>
      <c r="N44" s="18">
        <v>3209</v>
      </c>
      <c r="O44" s="16">
        <v>8686</v>
      </c>
      <c r="P44" s="19">
        <v>0.49038461538461531</v>
      </c>
      <c r="Q44" s="19">
        <v>0.41</v>
      </c>
      <c r="R44" s="19">
        <f t="shared" si="1"/>
        <v>42.594807692307683</v>
      </c>
      <c r="S44" s="19">
        <f t="shared" si="2"/>
        <v>35.6126</v>
      </c>
    </row>
    <row r="45" spans="1:19" ht="15" x14ac:dyDescent="0.2">
      <c r="A45" s="16"/>
      <c r="B45" s="18">
        <v>1</v>
      </c>
      <c r="C45" s="18">
        <v>1</v>
      </c>
      <c r="D45" s="18">
        <v>3</v>
      </c>
      <c r="E45" s="18">
        <v>3</v>
      </c>
      <c r="F45" s="18">
        <v>320</v>
      </c>
      <c r="G45" s="16">
        <v>256</v>
      </c>
      <c r="H45" s="19">
        <v>4.5599999999999996</v>
      </c>
      <c r="I45" s="19">
        <v>0.83</v>
      </c>
      <c r="J45" s="19">
        <f t="shared" si="4"/>
        <v>8.8000000000000007</v>
      </c>
      <c r="K45" s="16">
        <v>126.92</v>
      </c>
      <c r="L45" s="19">
        <v>25.12</v>
      </c>
      <c r="M45" s="19">
        <v>18</v>
      </c>
      <c r="N45" s="18">
        <v>3557</v>
      </c>
      <c r="O45" s="16">
        <v>8286</v>
      </c>
      <c r="P45" s="19">
        <v>0.40384615384615385</v>
      </c>
      <c r="Q45" s="19">
        <v>0.55000000000000004</v>
      </c>
      <c r="R45" s="19">
        <f t="shared" si="1"/>
        <v>33.462692307692308</v>
      </c>
      <c r="S45" s="19">
        <f t="shared" si="2"/>
        <v>45.573</v>
      </c>
    </row>
    <row r="46" spans="1:19" ht="15" x14ac:dyDescent="0.2">
      <c r="A46" s="16"/>
      <c r="B46" s="18">
        <v>1</v>
      </c>
      <c r="C46" s="18">
        <v>2</v>
      </c>
      <c r="D46" s="18">
        <v>3</v>
      </c>
      <c r="E46" s="18">
        <v>3</v>
      </c>
      <c r="F46" s="18">
        <v>390</v>
      </c>
      <c r="G46" s="16">
        <v>234</v>
      </c>
      <c r="H46" s="19">
        <v>3.07</v>
      </c>
      <c r="I46" s="19">
        <v>0.92</v>
      </c>
      <c r="J46" s="19">
        <f t="shared" si="4"/>
        <v>5.28</v>
      </c>
      <c r="K46" s="16">
        <v>126.56</v>
      </c>
      <c r="L46" s="19">
        <v>31.75</v>
      </c>
      <c r="M46" s="19">
        <v>16</v>
      </c>
      <c r="N46" s="18">
        <v>3593</v>
      </c>
      <c r="O46" s="16">
        <v>7129</v>
      </c>
      <c r="P46" s="19">
        <v>0.49038461538461531</v>
      </c>
      <c r="Q46" s="19">
        <v>0.32</v>
      </c>
      <c r="R46" s="19">
        <f t="shared" si="1"/>
        <v>34.959519230769224</v>
      </c>
      <c r="S46" s="19">
        <f t="shared" si="2"/>
        <v>22.812800000000003</v>
      </c>
    </row>
    <row r="47" spans="1:19" ht="15" x14ac:dyDescent="0.2">
      <c r="A47" s="16"/>
      <c r="B47" s="18">
        <v>1</v>
      </c>
      <c r="C47" s="18">
        <v>3</v>
      </c>
      <c r="D47" s="18">
        <v>3</v>
      </c>
      <c r="E47" s="18">
        <v>3</v>
      </c>
      <c r="F47" s="18">
        <v>330</v>
      </c>
      <c r="G47" s="16">
        <v>231.42</v>
      </c>
      <c r="H47" s="19">
        <v>3.01</v>
      </c>
      <c r="I47" s="19">
        <v>0.79</v>
      </c>
      <c r="J47" s="19">
        <f t="shared" si="4"/>
        <v>6.03</v>
      </c>
      <c r="K47" s="16">
        <v>137.62</v>
      </c>
      <c r="L47" s="19">
        <v>29.69</v>
      </c>
      <c r="M47" s="19">
        <v>19</v>
      </c>
      <c r="N47" s="18">
        <v>3489</v>
      </c>
      <c r="O47" s="16">
        <v>7900</v>
      </c>
      <c r="P47" s="19">
        <v>0.53846153846153844</v>
      </c>
      <c r="Q47" s="19">
        <v>0.51</v>
      </c>
      <c r="R47" s="19">
        <f t="shared" si="1"/>
        <v>42.538461538461533</v>
      </c>
      <c r="S47" s="19">
        <f t="shared" si="2"/>
        <v>40.29</v>
      </c>
    </row>
    <row r="48" spans="1:19" ht="15" x14ac:dyDescent="0.2">
      <c r="A48" s="16"/>
      <c r="B48" s="18">
        <v>1</v>
      </c>
      <c r="C48" s="18">
        <v>1</v>
      </c>
      <c r="D48" s="18">
        <v>3</v>
      </c>
      <c r="E48" s="18">
        <v>4</v>
      </c>
      <c r="F48" s="18">
        <v>409.99999999999994</v>
      </c>
      <c r="G48" s="16">
        <v>274</v>
      </c>
      <c r="H48" s="19">
        <v>5.86</v>
      </c>
      <c r="I48" s="19">
        <v>0.95</v>
      </c>
      <c r="J48" s="19">
        <f t="shared" si="4"/>
        <v>10.79</v>
      </c>
      <c r="K48" s="16">
        <v>105.94</v>
      </c>
      <c r="L48" s="19">
        <v>41.03</v>
      </c>
      <c r="M48" s="19">
        <v>20</v>
      </c>
      <c r="N48" s="18">
        <v>3367</v>
      </c>
      <c r="O48" s="16">
        <v>7629</v>
      </c>
      <c r="P48" s="19">
        <v>0.47115384615384615</v>
      </c>
      <c r="Q48" s="19">
        <v>0.28999999999999998</v>
      </c>
      <c r="R48" s="19">
        <f t="shared" si="1"/>
        <v>35.944326923076922</v>
      </c>
      <c r="S48" s="19">
        <f t="shared" si="2"/>
        <v>22.124099999999999</v>
      </c>
    </row>
    <row r="49" spans="1:19" ht="15" x14ac:dyDescent="0.2">
      <c r="A49" s="16"/>
      <c r="B49" s="18">
        <v>1</v>
      </c>
      <c r="C49" s="18">
        <v>2</v>
      </c>
      <c r="D49" s="18">
        <v>3</v>
      </c>
      <c r="E49" s="18">
        <v>4</v>
      </c>
      <c r="F49" s="18">
        <v>390</v>
      </c>
      <c r="G49" s="16">
        <v>244</v>
      </c>
      <c r="H49" s="19">
        <v>4.2300000000000004</v>
      </c>
      <c r="I49" s="19">
        <v>1.01</v>
      </c>
      <c r="J49" s="19">
        <f t="shared" si="4"/>
        <v>8.1999999999999993</v>
      </c>
      <c r="K49" s="16">
        <v>134.97999999999999</v>
      </c>
      <c r="L49" s="19">
        <v>35.26</v>
      </c>
      <c r="M49" s="19">
        <v>16</v>
      </c>
      <c r="N49" s="18">
        <v>3188</v>
      </c>
      <c r="O49" s="16">
        <v>5757</v>
      </c>
      <c r="P49" s="19">
        <v>0.40384615384615385</v>
      </c>
      <c r="Q49" s="19">
        <v>0.41</v>
      </c>
      <c r="R49" s="19">
        <f t="shared" si="1"/>
        <v>23.249423076923076</v>
      </c>
      <c r="S49" s="19">
        <f t="shared" si="2"/>
        <v>23.6037</v>
      </c>
    </row>
    <row r="50" spans="1:19" ht="15" x14ac:dyDescent="0.2">
      <c r="A50" s="16"/>
      <c r="B50" s="18">
        <v>1</v>
      </c>
      <c r="C50" s="18">
        <v>3</v>
      </c>
      <c r="D50" s="18">
        <v>3</v>
      </c>
      <c r="E50" s="18">
        <v>4</v>
      </c>
      <c r="F50" s="18">
        <v>320</v>
      </c>
      <c r="G50" s="16">
        <v>247.6</v>
      </c>
      <c r="H50" s="19">
        <v>3.37</v>
      </c>
      <c r="I50" s="19">
        <v>1.41</v>
      </c>
      <c r="J50" s="19">
        <f t="shared" si="4"/>
        <v>7.1300000000000008</v>
      </c>
      <c r="K50" s="16">
        <v>131.56</v>
      </c>
      <c r="L50" s="19">
        <v>33.4</v>
      </c>
      <c r="M50" s="19">
        <v>18</v>
      </c>
      <c r="N50" s="18">
        <v>3329</v>
      </c>
      <c r="O50" s="16">
        <v>6129</v>
      </c>
      <c r="P50" s="19">
        <v>0.63461538461538458</v>
      </c>
      <c r="Q50" s="19">
        <v>0.72</v>
      </c>
      <c r="R50" s="19">
        <f t="shared" si="1"/>
        <v>38.895576923076916</v>
      </c>
      <c r="S50" s="19">
        <f t="shared" si="2"/>
        <v>44.128799999999998</v>
      </c>
    </row>
    <row r="51" spans="1:19" ht="15" x14ac:dyDescent="0.2">
      <c r="A51" s="16"/>
      <c r="B51" s="18">
        <v>1</v>
      </c>
      <c r="C51" s="18">
        <v>1</v>
      </c>
      <c r="D51" s="18">
        <v>3</v>
      </c>
      <c r="E51" s="18">
        <v>5</v>
      </c>
      <c r="F51" s="18">
        <v>390</v>
      </c>
      <c r="G51" s="16">
        <v>221.44</v>
      </c>
      <c r="H51" s="19">
        <v>7.84</v>
      </c>
      <c r="I51" s="19">
        <v>1.73</v>
      </c>
      <c r="J51" s="19">
        <f t="shared" si="4"/>
        <v>9.0272222222222194</v>
      </c>
      <c r="K51" s="16">
        <v>131.69999999999999</v>
      </c>
      <c r="L51" s="19">
        <v>35.56</v>
      </c>
      <c r="M51" s="19">
        <v>20</v>
      </c>
      <c r="N51" s="18">
        <v>3839</v>
      </c>
      <c r="O51" s="16">
        <v>9029</v>
      </c>
      <c r="P51" s="19">
        <v>0.49038461538461531</v>
      </c>
      <c r="Q51" s="19">
        <v>0.32</v>
      </c>
      <c r="R51" s="19">
        <f t="shared" si="1"/>
        <v>44.276826923076918</v>
      </c>
      <c r="S51" s="19">
        <f t="shared" si="2"/>
        <v>28.892800000000001</v>
      </c>
    </row>
    <row r="52" spans="1:19" ht="15" x14ac:dyDescent="0.2">
      <c r="A52" s="16"/>
      <c r="B52" s="18">
        <v>1</v>
      </c>
      <c r="C52" s="18">
        <v>2</v>
      </c>
      <c r="D52" s="18">
        <v>3</v>
      </c>
      <c r="E52" s="18">
        <v>5</v>
      </c>
      <c r="F52" s="18">
        <v>310</v>
      </c>
      <c r="G52" s="16">
        <v>222</v>
      </c>
      <c r="H52" s="19">
        <v>4.71</v>
      </c>
      <c r="I52" s="19">
        <v>2.4300000000000002</v>
      </c>
      <c r="J52" s="19">
        <f t="shared" si="4"/>
        <v>9.2908888888888903</v>
      </c>
      <c r="K52" s="16">
        <v>139.66</v>
      </c>
      <c r="L52" s="19">
        <v>28.91</v>
      </c>
      <c r="M52" s="19">
        <v>22</v>
      </c>
      <c r="N52" s="18">
        <v>3829</v>
      </c>
      <c r="O52" s="16">
        <v>8729</v>
      </c>
      <c r="P52" s="19">
        <v>0.40384615384615385</v>
      </c>
      <c r="Q52" s="19">
        <v>0.41</v>
      </c>
      <c r="R52" s="19">
        <f t="shared" si="1"/>
        <v>35.251730769230768</v>
      </c>
      <c r="S52" s="19">
        <f t="shared" si="2"/>
        <v>35.788899999999998</v>
      </c>
    </row>
    <row r="53" spans="1:19" ht="15" x14ac:dyDescent="0.2">
      <c r="A53" s="16"/>
      <c r="B53" s="18">
        <v>1</v>
      </c>
      <c r="C53" s="18">
        <v>3</v>
      </c>
      <c r="D53" s="18">
        <v>3</v>
      </c>
      <c r="E53" s="18">
        <v>5</v>
      </c>
      <c r="F53" s="18">
        <v>400</v>
      </c>
      <c r="G53" s="16">
        <v>229</v>
      </c>
      <c r="H53" s="19">
        <v>3.89</v>
      </c>
      <c r="I53" s="19">
        <v>1.89</v>
      </c>
      <c r="J53" s="19">
        <f t="shared" si="4"/>
        <v>9.5545555555555506</v>
      </c>
      <c r="K53" s="16">
        <v>135.52000000000001</v>
      </c>
      <c r="L53" s="19">
        <v>27.44</v>
      </c>
      <c r="M53" s="19">
        <v>22</v>
      </c>
      <c r="N53" s="18">
        <v>3904</v>
      </c>
      <c r="O53" s="16">
        <v>8414</v>
      </c>
      <c r="P53" s="19">
        <v>0.375</v>
      </c>
      <c r="Q53" s="19">
        <v>0.45</v>
      </c>
      <c r="R53" s="19">
        <f t="shared" si="1"/>
        <v>31.552499999999998</v>
      </c>
      <c r="S53" s="19">
        <f t="shared" si="2"/>
        <v>37.863</v>
      </c>
    </row>
    <row r="54" spans="1:19" ht="15" x14ac:dyDescent="0.2">
      <c r="A54" s="16"/>
      <c r="B54" s="18">
        <v>1</v>
      </c>
      <c r="C54" s="18">
        <v>1</v>
      </c>
      <c r="D54" s="18">
        <v>3</v>
      </c>
      <c r="E54" s="18">
        <v>6</v>
      </c>
      <c r="F54" s="18">
        <v>360</v>
      </c>
      <c r="G54" s="16">
        <v>267</v>
      </c>
      <c r="H54" s="19">
        <v>8.3800000000000008</v>
      </c>
      <c r="I54" s="19">
        <v>1.07</v>
      </c>
      <c r="J54" s="19">
        <f t="shared" si="4"/>
        <v>8.9782222222222199</v>
      </c>
      <c r="K54" s="16">
        <v>134.5</v>
      </c>
      <c r="L54" s="19">
        <v>41.21</v>
      </c>
      <c r="M54" s="19">
        <v>20.2</v>
      </c>
      <c r="N54" s="18">
        <v>3734</v>
      </c>
      <c r="O54" s="16">
        <v>8986</v>
      </c>
      <c r="P54" s="19">
        <v>0.375</v>
      </c>
      <c r="Q54" s="19">
        <v>0.39</v>
      </c>
      <c r="R54" s="19">
        <f t="shared" si="1"/>
        <v>33.697499999999998</v>
      </c>
      <c r="S54" s="19">
        <f t="shared" si="2"/>
        <v>35.045400000000001</v>
      </c>
    </row>
    <row r="55" spans="1:19" ht="15" x14ac:dyDescent="0.2">
      <c r="A55" s="16"/>
      <c r="B55" s="18">
        <v>1</v>
      </c>
      <c r="C55" s="18">
        <v>2</v>
      </c>
      <c r="D55" s="18">
        <v>3</v>
      </c>
      <c r="E55" s="18">
        <v>6</v>
      </c>
      <c r="F55" s="18">
        <v>310</v>
      </c>
      <c r="G55" s="16">
        <v>240</v>
      </c>
      <c r="H55" s="19">
        <v>5.9</v>
      </c>
      <c r="I55" s="19">
        <v>2.29</v>
      </c>
      <c r="J55" s="19">
        <f t="shared" si="4"/>
        <v>9.2418888888888908</v>
      </c>
      <c r="K55" s="16">
        <v>135.1</v>
      </c>
      <c r="L55" s="19">
        <v>38.49</v>
      </c>
      <c r="M55" s="19">
        <v>20.72</v>
      </c>
      <c r="N55" s="18">
        <v>3722</v>
      </c>
      <c r="O55" s="16">
        <v>7914</v>
      </c>
      <c r="P55" s="19">
        <v>0.58653846153846145</v>
      </c>
      <c r="Q55" s="19">
        <v>0.42000000000000004</v>
      </c>
      <c r="R55" s="19">
        <f t="shared" si="1"/>
        <v>46.418653846153838</v>
      </c>
      <c r="S55" s="19">
        <f t="shared" si="2"/>
        <v>33.238799999999998</v>
      </c>
    </row>
    <row r="56" spans="1:19" ht="15" x14ac:dyDescent="0.2">
      <c r="A56" s="16"/>
      <c r="B56" s="18">
        <v>1</v>
      </c>
      <c r="C56" s="18">
        <v>3</v>
      </c>
      <c r="D56" s="18">
        <v>3</v>
      </c>
      <c r="E56" s="18">
        <v>6</v>
      </c>
      <c r="F56" s="18">
        <v>450</v>
      </c>
      <c r="G56" s="16">
        <v>242.4</v>
      </c>
      <c r="H56" s="19">
        <v>4.9800000000000004</v>
      </c>
      <c r="I56" s="19">
        <v>1.56</v>
      </c>
      <c r="J56" s="19">
        <f t="shared" si="4"/>
        <v>9.5055555555555493</v>
      </c>
      <c r="K56" s="16">
        <v>130.56</v>
      </c>
      <c r="L56" s="19">
        <v>39.81</v>
      </c>
      <c r="M56" s="19">
        <v>21.1</v>
      </c>
      <c r="N56" s="18">
        <v>3686</v>
      </c>
      <c r="O56" s="16">
        <v>8771</v>
      </c>
      <c r="P56" s="19">
        <v>0.53846153846153844</v>
      </c>
      <c r="Q56" s="19">
        <v>0.65</v>
      </c>
      <c r="R56" s="19">
        <f t="shared" si="1"/>
        <v>47.228461538461531</v>
      </c>
      <c r="S56" s="19">
        <f t="shared" si="2"/>
        <v>57.011500000000005</v>
      </c>
    </row>
    <row r="57" spans="1:19" ht="15" x14ac:dyDescent="0.2">
      <c r="A57" s="16"/>
      <c r="B57" s="18">
        <v>2</v>
      </c>
      <c r="C57" s="18">
        <v>1</v>
      </c>
      <c r="D57" s="18">
        <v>1</v>
      </c>
      <c r="E57" s="18">
        <v>1</v>
      </c>
      <c r="F57" s="18">
        <v>240</v>
      </c>
      <c r="G57" s="18">
        <v>237.58</v>
      </c>
      <c r="H57" s="19">
        <v>2.3435999999999999</v>
      </c>
      <c r="I57" s="19">
        <v>0.41880341880341881</v>
      </c>
      <c r="J57" s="19">
        <f>H57+I57</f>
        <v>2.7624034188034186</v>
      </c>
      <c r="K57" s="16">
        <v>118</v>
      </c>
      <c r="L57" s="19">
        <v>27.25</v>
      </c>
      <c r="M57" s="19">
        <v>13</v>
      </c>
      <c r="N57" s="18">
        <v>2271</v>
      </c>
      <c r="O57" s="16">
        <v>6309</v>
      </c>
      <c r="P57" s="19">
        <v>0.28846153846153844</v>
      </c>
      <c r="Q57" s="19">
        <v>0.32</v>
      </c>
      <c r="R57" s="19">
        <f t="shared" si="1"/>
        <v>18.199038461538461</v>
      </c>
      <c r="S57" s="19">
        <f t="shared" si="2"/>
        <v>20.188800000000001</v>
      </c>
    </row>
    <row r="58" spans="1:19" ht="15" x14ac:dyDescent="0.2">
      <c r="A58" s="16"/>
      <c r="B58" s="18">
        <v>2</v>
      </c>
      <c r="C58" s="18">
        <v>2</v>
      </c>
      <c r="D58" s="18">
        <v>1</v>
      </c>
      <c r="E58" s="18">
        <v>1</v>
      </c>
      <c r="F58" s="18">
        <v>210</v>
      </c>
      <c r="G58" s="18">
        <v>246</v>
      </c>
      <c r="H58" s="19">
        <v>1.4364000000000001</v>
      </c>
      <c r="I58" s="19">
        <v>0.27350427350427353</v>
      </c>
      <c r="J58" s="19">
        <f t="shared" ref="J58:J74" si="5">H58+I58</f>
        <v>1.7099042735042738</v>
      </c>
      <c r="K58" s="16">
        <v>122.1</v>
      </c>
      <c r="L58" s="19">
        <v>27.78</v>
      </c>
      <c r="M58" s="19">
        <v>10.5</v>
      </c>
      <c r="N58" s="18">
        <v>2314</v>
      </c>
      <c r="O58" s="16">
        <v>6309</v>
      </c>
      <c r="P58" s="19">
        <v>0.375</v>
      </c>
      <c r="Q58" s="19">
        <v>0.39</v>
      </c>
      <c r="R58" s="19">
        <f t="shared" si="1"/>
        <v>23.658750000000001</v>
      </c>
      <c r="S58" s="19">
        <f t="shared" si="2"/>
        <v>24.605100000000004</v>
      </c>
    </row>
    <row r="59" spans="1:19" ht="15" x14ac:dyDescent="0.2">
      <c r="A59" s="16"/>
      <c r="B59" s="18">
        <v>2</v>
      </c>
      <c r="C59" s="18">
        <v>3</v>
      </c>
      <c r="D59" s="18">
        <v>1</v>
      </c>
      <c r="E59" s="18">
        <v>1</v>
      </c>
      <c r="F59" s="18">
        <v>270</v>
      </c>
      <c r="G59" s="18">
        <v>213</v>
      </c>
      <c r="H59" s="19">
        <v>2.4084000000000003</v>
      </c>
      <c r="I59" s="19">
        <v>0.45299145299145305</v>
      </c>
      <c r="J59" s="19">
        <f t="shared" si="5"/>
        <v>2.8613914529914535</v>
      </c>
      <c r="K59" s="16">
        <v>120.42</v>
      </c>
      <c r="L59" s="19">
        <v>26.28</v>
      </c>
      <c r="M59" s="19">
        <v>11.3</v>
      </c>
      <c r="N59" s="18">
        <v>2343</v>
      </c>
      <c r="O59" s="16">
        <v>6309</v>
      </c>
      <c r="P59" s="19">
        <v>0.25961538461538464</v>
      </c>
      <c r="Q59" s="19">
        <v>0.49000000000000005</v>
      </c>
      <c r="R59" s="19">
        <f t="shared" si="1"/>
        <v>16.379134615384615</v>
      </c>
      <c r="S59" s="19">
        <f t="shared" si="2"/>
        <v>30.914100000000005</v>
      </c>
    </row>
    <row r="60" spans="1:19" ht="15" x14ac:dyDescent="0.2">
      <c r="A60" s="16"/>
      <c r="B60" s="18">
        <v>2</v>
      </c>
      <c r="C60" s="18">
        <v>1</v>
      </c>
      <c r="D60" s="18">
        <v>1</v>
      </c>
      <c r="E60" s="18">
        <v>2</v>
      </c>
      <c r="F60" s="18">
        <v>390</v>
      </c>
      <c r="G60" s="18">
        <v>300</v>
      </c>
      <c r="H60" s="19">
        <v>3.6936</v>
      </c>
      <c r="I60" s="19">
        <v>0.66666666666666674</v>
      </c>
      <c r="J60" s="19">
        <f t="shared" si="5"/>
        <v>4.360266666666667</v>
      </c>
      <c r="K60" s="16">
        <v>118.78</v>
      </c>
      <c r="L60" s="19">
        <v>28.83</v>
      </c>
      <c r="M60" s="19">
        <v>17</v>
      </c>
      <c r="N60" s="18">
        <v>2857</v>
      </c>
      <c r="O60" s="16">
        <v>8014</v>
      </c>
      <c r="P60" s="19">
        <v>0.30769230769230771</v>
      </c>
      <c r="Q60" s="19">
        <v>0.79</v>
      </c>
      <c r="R60" s="19">
        <f t="shared" si="1"/>
        <v>24.658461538461538</v>
      </c>
      <c r="S60" s="19">
        <f t="shared" si="2"/>
        <v>63.310600000000001</v>
      </c>
    </row>
    <row r="61" spans="1:19" ht="15" x14ac:dyDescent="0.2">
      <c r="A61" s="16"/>
      <c r="B61" s="18">
        <v>2</v>
      </c>
      <c r="C61" s="18">
        <v>2</v>
      </c>
      <c r="D61" s="18">
        <v>1</v>
      </c>
      <c r="E61" s="18">
        <v>2</v>
      </c>
      <c r="F61" s="18">
        <v>260</v>
      </c>
      <c r="G61" s="18">
        <v>306</v>
      </c>
      <c r="H61" s="19">
        <v>2.3435999999999999</v>
      </c>
      <c r="I61" s="19">
        <v>0.67521367521367526</v>
      </c>
      <c r="J61" s="19">
        <f t="shared" si="5"/>
        <v>3.0188136752136749</v>
      </c>
      <c r="K61" s="16">
        <v>129.66</v>
      </c>
      <c r="L61" s="19">
        <v>29.78</v>
      </c>
      <c r="M61" s="19">
        <v>15</v>
      </c>
      <c r="N61" s="18">
        <v>2979</v>
      </c>
      <c r="O61" s="16">
        <v>8486</v>
      </c>
      <c r="P61" s="19">
        <v>0.30769230769230771</v>
      </c>
      <c r="Q61" s="19">
        <v>0.36</v>
      </c>
      <c r="R61" s="19">
        <f t="shared" si="1"/>
        <v>26.110769230769233</v>
      </c>
      <c r="S61" s="19">
        <f t="shared" si="2"/>
        <v>30.549600000000002</v>
      </c>
    </row>
    <row r="62" spans="1:19" ht="15" x14ac:dyDescent="0.2">
      <c r="A62" s="16"/>
      <c r="B62" s="18">
        <v>2</v>
      </c>
      <c r="C62" s="18">
        <v>3</v>
      </c>
      <c r="D62" s="18">
        <v>1</v>
      </c>
      <c r="E62" s="18">
        <v>2</v>
      </c>
      <c r="F62" s="18">
        <v>220.00000000000003</v>
      </c>
      <c r="G62" s="18">
        <v>316</v>
      </c>
      <c r="H62" s="19">
        <v>3.0996000000000001</v>
      </c>
      <c r="I62" s="19">
        <v>0.83760683760683763</v>
      </c>
      <c r="J62" s="19">
        <f t="shared" si="5"/>
        <v>3.9372068376068379</v>
      </c>
      <c r="K62" s="16">
        <v>129.82</v>
      </c>
      <c r="L62" s="19">
        <v>27.14</v>
      </c>
      <c r="M62" s="19">
        <v>17</v>
      </c>
      <c r="N62" s="18">
        <v>3050</v>
      </c>
      <c r="O62" s="16">
        <v>7786</v>
      </c>
      <c r="P62" s="19">
        <v>0.34615384615384615</v>
      </c>
      <c r="Q62" s="19">
        <v>0.53</v>
      </c>
      <c r="R62" s="19">
        <f t="shared" si="1"/>
        <v>26.951538461538462</v>
      </c>
      <c r="S62" s="19">
        <f t="shared" si="2"/>
        <v>41.265799999999999</v>
      </c>
    </row>
    <row r="63" spans="1:19" ht="15" x14ac:dyDescent="0.2">
      <c r="A63" s="16"/>
      <c r="B63" s="18">
        <v>2</v>
      </c>
      <c r="C63" s="18">
        <v>1</v>
      </c>
      <c r="D63" s="18">
        <v>1</v>
      </c>
      <c r="E63" s="18">
        <v>3</v>
      </c>
      <c r="F63" s="18">
        <v>320</v>
      </c>
      <c r="G63" s="18">
        <v>330</v>
      </c>
      <c r="H63" s="19">
        <v>4.708800000000001</v>
      </c>
      <c r="I63" s="19">
        <v>0.76068376068376076</v>
      </c>
      <c r="J63" s="19">
        <f t="shared" si="5"/>
        <v>5.4694837606837616</v>
      </c>
      <c r="K63" s="16">
        <v>126.8</v>
      </c>
      <c r="L63" s="19">
        <v>43.14</v>
      </c>
      <c r="M63" s="19">
        <v>18</v>
      </c>
      <c r="N63" s="18">
        <v>3414</v>
      </c>
      <c r="O63" s="16">
        <v>8186</v>
      </c>
      <c r="P63" s="19">
        <v>0.29807692307692307</v>
      </c>
      <c r="Q63" s="19">
        <v>0.65999999999999992</v>
      </c>
      <c r="R63" s="19">
        <f t="shared" si="1"/>
        <v>24.400576923076922</v>
      </c>
      <c r="S63" s="19">
        <f t="shared" si="2"/>
        <v>54.027599999999993</v>
      </c>
    </row>
    <row r="64" spans="1:19" ht="15" x14ac:dyDescent="0.2">
      <c r="A64" s="16"/>
      <c r="B64" s="18">
        <v>2</v>
      </c>
      <c r="C64" s="18">
        <v>2</v>
      </c>
      <c r="D64" s="18">
        <v>1</v>
      </c>
      <c r="E64" s="18">
        <v>3</v>
      </c>
      <c r="F64" s="18">
        <v>350</v>
      </c>
      <c r="G64" s="18">
        <v>334</v>
      </c>
      <c r="H64" s="19">
        <v>3.2507999999999999</v>
      </c>
      <c r="I64" s="19">
        <v>0.82051282051282048</v>
      </c>
      <c r="J64" s="19">
        <f t="shared" si="5"/>
        <v>4.0713128205128202</v>
      </c>
      <c r="K64" s="16">
        <v>125.2</v>
      </c>
      <c r="L64" s="19">
        <v>33.44</v>
      </c>
      <c r="M64" s="19">
        <v>19</v>
      </c>
      <c r="N64" s="18">
        <v>3392</v>
      </c>
      <c r="O64" s="16">
        <v>9200</v>
      </c>
      <c r="P64" s="19">
        <v>0.375</v>
      </c>
      <c r="Q64" s="19">
        <v>0.43</v>
      </c>
      <c r="R64" s="19">
        <f t="shared" si="1"/>
        <v>34.5</v>
      </c>
      <c r="S64" s="19">
        <f t="shared" si="2"/>
        <v>39.56</v>
      </c>
    </row>
    <row r="65" spans="1:19" ht="15" x14ac:dyDescent="0.2">
      <c r="A65" s="16"/>
      <c r="B65" s="18">
        <v>2</v>
      </c>
      <c r="C65" s="18">
        <v>3</v>
      </c>
      <c r="D65" s="18">
        <v>1</v>
      </c>
      <c r="E65" s="18">
        <v>3</v>
      </c>
      <c r="F65" s="18">
        <v>290</v>
      </c>
      <c r="G65" s="18">
        <v>331.2</v>
      </c>
      <c r="H65" s="19">
        <v>3.3588</v>
      </c>
      <c r="I65" s="19">
        <v>0.90598290598290609</v>
      </c>
      <c r="J65" s="19">
        <f t="shared" si="5"/>
        <v>4.2647829059829059</v>
      </c>
      <c r="K65" s="16">
        <v>128.38</v>
      </c>
      <c r="L65" s="19">
        <v>28.83</v>
      </c>
      <c r="M65" s="19">
        <v>17</v>
      </c>
      <c r="N65" s="18">
        <v>3456</v>
      </c>
      <c r="O65" s="16">
        <v>8314</v>
      </c>
      <c r="P65" s="19">
        <v>0.24038461538461536</v>
      </c>
      <c r="Q65" s="19">
        <v>0.91999999999999993</v>
      </c>
      <c r="R65" s="19">
        <f t="shared" si="1"/>
        <v>19.98557692307692</v>
      </c>
      <c r="S65" s="19">
        <f t="shared" si="2"/>
        <v>76.488799999999998</v>
      </c>
    </row>
    <row r="66" spans="1:19" ht="15" x14ac:dyDescent="0.2">
      <c r="A66" s="16"/>
      <c r="B66" s="18">
        <v>2</v>
      </c>
      <c r="C66" s="18">
        <v>1</v>
      </c>
      <c r="D66" s="18">
        <v>1</v>
      </c>
      <c r="E66" s="18">
        <v>4</v>
      </c>
      <c r="F66" s="18">
        <v>409.99999999999994</v>
      </c>
      <c r="G66" s="18">
        <v>336</v>
      </c>
      <c r="H66" s="19">
        <v>4.7196000000000007</v>
      </c>
      <c r="I66" s="19">
        <v>0.87179487179487192</v>
      </c>
      <c r="J66" s="19">
        <f t="shared" si="5"/>
        <v>5.5913948717948729</v>
      </c>
      <c r="K66" s="16">
        <v>122.16</v>
      </c>
      <c r="L66" s="19">
        <v>24.83</v>
      </c>
      <c r="M66" s="19">
        <v>16.7</v>
      </c>
      <c r="N66" s="18">
        <v>3241</v>
      </c>
      <c r="O66" s="16">
        <v>8129</v>
      </c>
      <c r="P66" s="19">
        <v>0.34615384615384615</v>
      </c>
      <c r="Q66" s="19">
        <v>0.39</v>
      </c>
      <c r="R66" s="19">
        <f t="shared" si="1"/>
        <v>28.138846153846153</v>
      </c>
      <c r="S66" s="19">
        <f t="shared" si="2"/>
        <v>31.703099999999999</v>
      </c>
    </row>
    <row r="67" spans="1:19" ht="15" x14ac:dyDescent="0.2">
      <c r="A67" s="16"/>
      <c r="B67" s="18">
        <v>2</v>
      </c>
      <c r="C67" s="18">
        <v>2</v>
      </c>
      <c r="D67" s="18">
        <v>1</v>
      </c>
      <c r="E67" s="18">
        <v>4</v>
      </c>
      <c r="F67" s="18">
        <v>320</v>
      </c>
      <c r="G67" s="18">
        <v>331</v>
      </c>
      <c r="H67" s="19">
        <v>3.5964000000000005</v>
      </c>
      <c r="I67" s="19">
        <v>0.81196581196581197</v>
      </c>
      <c r="J67" s="19">
        <f t="shared" si="5"/>
        <v>4.4083658119658127</v>
      </c>
      <c r="K67" s="16">
        <v>129</v>
      </c>
      <c r="L67" s="19">
        <v>27.68</v>
      </c>
      <c r="M67" s="19">
        <v>17.5</v>
      </c>
      <c r="N67" s="18">
        <v>3214</v>
      </c>
      <c r="O67" s="16">
        <v>8486</v>
      </c>
      <c r="P67" s="19">
        <v>0.30769230769230771</v>
      </c>
      <c r="Q67" s="19">
        <v>0.26</v>
      </c>
      <c r="R67" s="19">
        <f t="shared" si="1"/>
        <v>26.110769230769233</v>
      </c>
      <c r="S67" s="19">
        <f t="shared" si="2"/>
        <v>22.063600000000001</v>
      </c>
    </row>
    <row r="68" spans="1:19" ht="15" x14ac:dyDescent="0.2">
      <c r="A68" s="16"/>
      <c r="B68" s="18">
        <v>2</v>
      </c>
      <c r="C68" s="18">
        <v>3</v>
      </c>
      <c r="D68" s="18">
        <v>1</v>
      </c>
      <c r="E68" s="18">
        <v>4</v>
      </c>
      <c r="F68" s="18">
        <v>290</v>
      </c>
      <c r="G68" s="18">
        <v>330.9</v>
      </c>
      <c r="H68" s="19">
        <v>3.5748000000000002</v>
      </c>
      <c r="I68" s="19">
        <v>1.188034188034188</v>
      </c>
      <c r="J68" s="19">
        <f t="shared" si="5"/>
        <v>4.762834188034188</v>
      </c>
      <c r="K68" s="16">
        <v>127.72</v>
      </c>
      <c r="L68" s="19">
        <v>38.72</v>
      </c>
      <c r="M68" s="19">
        <v>16.899999999999999</v>
      </c>
      <c r="N68" s="18">
        <v>3187</v>
      </c>
      <c r="O68" s="16">
        <v>8786</v>
      </c>
      <c r="P68" s="19">
        <v>0.27884615384615385</v>
      </c>
      <c r="Q68" s="19">
        <v>0.25</v>
      </c>
      <c r="R68" s="19">
        <f t="shared" ref="R68:R110" si="6">(O68*P68)/100</f>
        <v>24.499423076923076</v>
      </c>
      <c r="S68" s="19">
        <f t="shared" ref="S68:S110" si="7">(O68*Q68)/100</f>
        <v>21.965</v>
      </c>
    </row>
    <row r="69" spans="1:19" ht="15" x14ac:dyDescent="0.2">
      <c r="A69" s="16"/>
      <c r="B69" s="18">
        <v>2</v>
      </c>
      <c r="C69" s="18">
        <v>1</v>
      </c>
      <c r="D69" s="18">
        <v>1</v>
      </c>
      <c r="E69" s="18">
        <v>5</v>
      </c>
      <c r="F69" s="18">
        <v>260</v>
      </c>
      <c r="G69" s="18">
        <v>314.58</v>
      </c>
      <c r="H69" s="19">
        <v>3.8124000000000002</v>
      </c>
      <c r="I69" s="19">
        <v>0.67521367521367526</v>
      </c>
      <c r="J69" s="19">
        <f t="shared" si="5"/>
        <v>4.4876136752136757</v>
      </c>
      <c r="K69" s="16">
        <v>126.96</v>
      </c>
      <c r="L69" s="19">
        <v>23.53</v>
      </c>
      <c r="M69" s="19">
        <v>17.600000000000001</v>
      </c>
      <c r="N69" s="18">
        <v>3914</v>
      </c>
      <c r="O69" s="16">
        <v>9043</v>
      </c>
      <c r="P69" s="19">
        <v>0.38461538461538458</v>
      </c>
      <c r="Q69" s="19">
        <v>0.41</v>
      </c>
      <c r="R69" s="19">
        <f t="shared" si="6"/>
        <v>34.780769230769231</v>
      </c>
      <c r="S69" s="19">
        <f t="shared" si="7"/>
        <v>37.076299999999996</v>
      </c>
    </row>
    <row r="70" spans="1:19" ht="15" x14ac:dyDescent="0.2">
      <c r="A70" s="16"/>
      <c r="B70" s="18">
        <v>2</v>
      </c>
      <c r="C70" s="18">
        <v>2</v>
      </c>
      <c r="D70" s="18">
        <v>1</v>
      </c>
      <c r="E70" s="18">
        <v>5</v>
      </c>
      <c r="F70" s="18">
        <v>290</v>
      </c>
      <c r="G70" s="18">
        <v>302</v>
      </c>
      <c r="H70" s="19">
        <v>2.4516</v>
      </c>
      <c r="I70" s="19">
        <v>0.57264957264957272</v>
      </c>
      <c r="J70" s="19">
        <f t="shared" si="5"/>
        <v>3.0242495726495728</v>
      </c>
      <c r="K70" s="16">
        <v>119.76</v>
      </c>
      <c r="L70" s="19">
        <v>39.39</v>
      </c>
      <c r="M70" s="19">
        <v>18.2</v>
      </c>
      <c r="N70" s="18">
        <v>3923</v>
      </c>
      <c r="O70" s="16">
        <v>9443</v>
      </c>
      <c r="P70" s="19">
        <v>0.29807692307692307</v>
      </c>
      <c r="Q70" s="19">
        <v>0.32</v>
      </c>
      <c r="R70" s="19">
        <f t="shared" si="6"/>
        <v>28.147403846153846</v>
      </c>
      <c r="S70" s="19">
        <f t="shared" si="7"/>
        <v>30.217600000000001</v>
      </c>
    </row>
    <row r="71" spans="1:19" ht="15" x14ac:dyDescent="0.2">
      <c r="A71" s="16"/>
      <c r="B71" s="18">
        <v>2</v>
      </c>
      <c r="C71" s="18">
        <v>3</v>
      </c>
      <c r="D71" s="18">
        <v>1</v>
      </c>
      <c r="E71" s="18">
        <v>5</v>
      </c>
      <c r="F71" s="18">
        <v>250</v>
      </c>
      <c r="G71" s="18">
        <v>318</v>
      </c>
      <c r="H71" s="19">
        <v>2.3435999999999999</v>
      </c>
      <c r="I71" s="19">
        <v>0.56410256410256421</v>
      </c>
      <c r="J71" s="19">
        <f t="shared" si="5"/>
        <v>2.9077025641025642</v>
      </c>
      <c r="K71" s="16">
        <v>131.36000000000001</v>
      </c>
      <c r="L71" s="19">
        <v>38.69</v>
      </c>
      <c r="M71" s="19">
        <v>18.32</v>
      </c>
      <c r="N71" s="18">
        <v>3971</v>
      </c>
      <c r="O71" s="16">
        <v>9114</v>
      </c>
      <c r="P71" s="19">
        <v>0.27884615384615385</v>
      </c>
      <c r="Q71" s="19">
        <v>0.39</v>
      </c>
      <c r="R71" s="19">
        <f t="shared" si="6"/>
        <v>25.41403846153846</v>
      </c>
      <c r="S71" s="19">
        <f t="shared" si="7"/>
        <v>35.544600000000003</v>
      </c>
    </row>
    <row r="72" spans="1:19" ht="15" x14ac:dyDescent="0.2">
      <c r="A72" s="16"/>
      <c r="B72" s="18">
        <v>2</v>
      </c>
      <c r="C72" s="18">
        <v>1</v>
      </c>
      <c r="D72" s="18">
        <v>1</v>
      </c>
      <c r="E72" s="18">
        <v>6</v>
      </c>
      <c r="F72" s="18">
        <v>409.99999999999994</v>
      </c>
      <c r="G72" s="18">
        <v>320</v>
      </c>
      <c r="H72" s="19">
        <v>5.2164000000000001</v>
      </c>
      <c r="I72" s="19">
        <v>0.72649572649572647</v>
      </c>
      <c r="J72" s="19">
        <f t="shared" si="5"/>
        <v>5.9428957264957267</v>
      </c>
      <c r="K72" s="16">
        <v>134.02000000000001</v>
      </c>
      <c r="L72" s="19">
        <v>42.28</v>
      </c>
      <c r="M72" s="19">
        <v>17.600000000000001</v>
      </c>
      <c r="N72" s="18">
        <v>3643</v>
      </c>
      <c r="O72" s="16">
        <v>8114</v>
      </c>
      <c r="P72" s="19">
        <v>0.60576923076923073</v>
      </c>
      <c r="Q72" s="19">
        <v>0.28999999999999998</v>
      </c>
      <c r="R72" s="19">
        <f t="shared" si="6"/>
        <v>49.152115384615378</v>
      </c>
      <c r="S72" s="19">
        <f t="shared" si="7"/>
        <v>23.5306</v>
      </c>
    </row>
    <row r="73" spans="1:19" ht="15" x14ac:dyDescent="0.2">
      <c r="A73" s="16"/>
      <c r="B73" s="18">
        <v>2</v>
      </c>
      <c r="C73" s="18">
        <v>2</v>
      </c>
      <c r="D73" s="18">
        <v>1</v>
      </c>
      <c r="E73" s="18">
        <v>6</v>
      </c>
      <c r="F73" s="18">
        <v>290</v>
      </c>
      <c r="G73" s="18">
        <v>320</v>
      </c>
      <c r="H73" s="19">
        <v>3.0564000000000004</v>
      </c>
      <c r="I73" s="19">
        <v>0.6923076923076924</v>
      </c>
      <c r="J73" s="19">
        <f t="shared" si="5"/>
        <v>3.748707692307693</v>
      </c>
      <c r="K73" s="16">
        <v>127.58</v>
      </c>
      <c r="L73" s="19">
        <v>47.67</v>
      </c>
      <c r="M73" s="19">
        <v>17.399999999999999</v>
      </c>
      <c r="N73" s="18">
        <v>3643</v>
      </c>
      <c r="O73" s="16">
        <v>9314</v>
      </c>
      <c r="P73" s="19">
        <v>0.36538461538461536</v>
      </c>
      <c r="Q73" s="19">
        <v>0.37</v>
      </c>
      <c r="R73" s="19">
        <f t="shared" si="6"/>
        <v>34.031923076923078</v>
      </c>
      <c r="S73" s="19">
        <f t="shared" si="7"/>
        <v>34.461799999999997</v>
      </c>
    </row>
    <row r="74" spans="1:19" ht="15" x14ac:dyDescent="0.2">
      <c r="A74" s="16"/>
      <c r="B74" s="18">
        <v>2</v>
      </c>
      <c r="C74" s="18">
        <v>3</v>
      </c>
      <c r="D74" s="18">
        <v>1</v>
      </c>
      <c r="E74" s="18">
        <v>6</v>
      </c>
      <c r="F74" s="18">
        <v>390</v>
      </c>
      <c r="G74" s="18">
        <v>325</v>
      </c>
      <c r="H74" s="19">
        <v>3.2507999999999999</v>
      </c>
      <c r="I74" s="19">
        <v>1.1282051282051284</v>
      </c>
      <c r="J74" s="19">
        <f t="shared" si="5"/>
        <v>4.3790051282051285</v>
      </c>
      <c r="K74" s="16">
        <v>132.41999999999999</v>
      </c>
      <c r="L74" s="19">
        <v>30.44</v>
      </c>
      <c r="M74" s="19">
        <v>16.899999999999999</v>
      </c>
      <c r="N74" s="18">
        <v>3714</v>
      </c>
      <c r="O74" s="16">
        <v>9000</v>
      </c>
      <c r="P74" s="19">
        <v>0.49038461538461531</v>
      </c>
      <c r="Q74" s="19">
        <v>0.32</v>
      </c>
      <c r="R74" s="19">
        <f t="shared" si="6"/>
        <v>44.13461538461538</v>
      </c>
      <c r="S74" s="19">
        <f t="shared" si="7"/>
        <v>28.8</v>
      </c>
    </row>
    <row r="75" spans="1:19" ht="15" x14ac:dyDescent="0.2">
      <c r="A75" s="16"/>
      <c r="B75" s="18">
        <v>2</v>
      </c>
      <c r="C75" s="18">
        <v>1</v>
      </c>
      <c r="D75" s="18">
        <v>2</v>
      </c>
      <c r="E75" s="18">
        <v>1</v>
      </c>
      <c r="F75" s="18">
        <v>320</v>
      </c>
      <c r="G75" s="18">
        <v>211</v>
      </c>
      <c r="H75" s="19">
        <v>5.3028000000000004</v>
      </c>
      <c r="I75" s="19">
        <v>0.65811965811965822</v>
      </c>
      <c r="J75" s="19">
        <f t="shared" ref="J75:J92" si="8">H93+I93</f>
        <v>6.9958598290598291</v>
      </c>
      <c r="K75" s="16">
        <v>111.3</v>
      </c>
      <c r="L75" s="19">
        <v>26.75</v>
      </c>
      <c r="M75" s="19">
        <v>14</v>
      </c>
      <c r="N75" s="18">
        <v>2964</v>
      </c>
      <c r="O75" s="16">
        <v>7829</v>
      </c>
      <c r="P75" s="19">
        <v>0.375</v>
      </c>
      <c r="Q75" s="19">
        <v>0.59000000000000008</v>
      </c>
      <c r="R75" s="19">
        <f t="shared" si="6"/>
        <v>29.358750000000001</v>
      </c>
      <c r="S75" s="19">
        <f t="shared" si="7"/>
        <v>46.191100000000006</v>
      </c>
    </row>
    <row r="76" spans="1:19" ht="15" x14ac:dyDescent="0.2">
      <c r="A76" s="16"/>
      <c r="B76" s="18">
        <v>2</v>
      </c>
      <c r="C76" s="18">
        <v>2</v>
      </c>
      <c r="D76" s="18">
        <v>2</v>
      </c>
      <c r="E76" s="18">
        <v>1</v>
      </c>
      <c r="F76" s="18">
        <v>210</v>
      </c>
      <c r="G76" s="18">
        <v>228</v>
      </c>
      <c r="H76" s="19">
        <v>3.6396000000000002</v>
      </c>
      <c r="I76" s="19">
        <v>0.81196581196581197</v>
      </c>
      <c r="J76" s="19">
        <f t="shared" si="8"/>
        <v>4.3925948717948717</v>
      </c>
      <c r="K76" s="16">
        <v>118.9</v>
      </c>
      <c r="L76" s="19">
        <v>25.78</v>
      </c>
      <c r="M76" s="19">
        <v>13</v>
      </c>
      <c r="N76" s="18">
        <v>2559</v>
      </c>
      <c r="O76" s="16">
        <v>8014</v>
      </c>
      <c r="P76" s="19">
        <v>0.30769230769230771</v>
      </c>
      <c r="Q76" s="19">
        <v>0.65</v>
      </c>
      <c r="R76" s="19">
        <f t="shared" si="6"/>
        <v>24.658461538461538</v>
      </c>
      <c r="S76" s="19">
        <f t="shared" si="7"/>
        <v>52.091000000000001</v>
      </c>
    </row>
    <row r="77" spans="1:19" ht="15" x14ac:dyDescent="0.2">
      <c r="A77" s="16"/>
      <c r="B77" s="18">
        <v>2</v>
      </c>
      <c r="C77" s="18">
        <v>3</v>
      </c>
      <c r="D77" s="18">
        <v>2</v>
      </c>
      <c r="E77" s="18">
        <v>1</v>
      </c>
      <c r="F77" s="18">
        <v>360</v>
      </c>
      <c r="G77" s="18">
        <v>220</v>
      </c>
      <c r="H77" s="19">
        <v>3.24</v>
      </c>
      <c r="I77" s="19">
        <v>0.66666666666666674</v>
      </c>
      <c r="J77" s="19">
        <f t="shared" si="8"/>
        <v>4.7880102564102565</v>
      </c>
      <c r="K77" s="16">
        <v>122.68</v>
      </c>
      <c r="L77" s="19">
        <v>31.03</v>
      </c>
      <c r="M77" s="19">
        <v>13.5</v>
      </c>
      <c r="N77" s="18">
        <v>2771</v>
      </c>
      <c r="O77" s="16">
        <v>7700</v>
      </c>
      <c r="P77" s="19">
        <v>0.40384615384615385</v>
      </c>
      <c r="Q77" s="19">
        <v>0.41</v>
      </c>
      <c r="R77" s="19">
        <f t="shared" si="6"/>
        <v>31.096153846153847</v>
      </c>
      <c r="S77" s="19">
        <f t="shared" si="7"/>
        <v>31.57</v>
      </c>
    </row>
    <row r="78" spans="1:19" ht="15" x14ac:dyDescent="0.2">
      <c r="A78" s="16"/>
      <c r="B78" s="18">
        <v>2</v>
      </c>
      <c r="C78" s="18">
        <v>1</v>
      </c>
      <c r="D78" s="18">
        <v>2</v>
      </c>
      <c r="E78" s="18">
        <v>2</v>
      </c>
      <c r="F78" s="18">
        <v>380</v>
      </c>
      <c r="G78" s="18">
        <v>357</v>
      </c>
      <c r="H78" s="19">
        <v>6.7392000000000003</v>
      </c>
      <c r="I78" s="19">
        <v>0.72649572649572647</v>
      </c>
      <c r="J78" s="19">
        <f t="shared" si="8"/>
        <v>8.3313401709401713</v>
      </c>
      <c r="K78" s="16">
        <v>124.34</v>
      </c>
      <c r="L78" s="19">
        <v>35.36</v>
      </c>
      <c r="M78" s="19">
        <v>19</v>
      </c>
      <c r="N78" s="18">
        <v>3543</v>
      </c>
      <c r="O78" s="16">
        <v>7114</v>
      </c>
      <c r="P78" s="19">
        <v>0.29807692307692307</v>
      </c>
      <c r="Q78" s="19">
        <v>0.71</v>
      </c>
      <c r="R78" s="19">
        <f t="shared" si="6"/>
        <v>21.205192307692311</v>
      </c>
      <c r="S78" s="19">
        <f t="shared" si="7"/>
        <v>50.509399999999999</v>
      </c>
    </row>
    <row r="79" spans="1:19" ht="15" x14ac:dyDescent="0.2">
      <c r="A79" s="16"/>
      <c r="B79" s="18">
        <v>2</v>
      </c>
      <c r="C79" s="18">
        <v>2</v>
      </c>
      <c r="D79" s="18">
        <v>2</v>
      </c>
      <c r="E79" s="18">
        <v>2</v>
      </c>
      <c r="F79" s="18">
        <v>220.00000000000003</v>
      </c>
      <c r="G79" s="18">
        <v>342</v>
      </c>
      <c r="H79" s="19">
        <v>4.1580000000000004</v>
      </c>
      <c r="I79" s="19">
        <v>0.89743589743589758</v>
      </c>
      <c r="J79" s="19">
        <f t="shared" si="8"/>
        <v>6.0154905982905991</v>
      </c>
      <c r="K79" s="16">
        <v>125.02</v>
      </c>
      <c r="L79" s="19">
        <v>40.56</v>
      </c>
      <c r="M79" s="19">
        <v>19</v>
      </c>
      <c r="N79" s="18">
        <v>3671</v>
      </c>
      <c r="O79" s="16">
        <v>8614</v>
      </c>
      <c r="P79" s="19">
        <v>0.47115384615384615</v>
      </c>
      <c r="Q79" s="19">
        <v>0.53</v>
      </c>
      <c r="R79" s="19">
        <f t="shared" si="6"/>
        <v>40.585192307692303</v>
      </c>
      <c r="S79" s="19">
        <f t="shared" si="7"/>
        <v>45.654200000000003</v>
      </c>
    </row>
    <row r="80" spans="1:19" ht="15" x14ac:dyDescent="0.2">
      <c r="A80" s="16"/>
      <c r="B80" s="18">
        <v>2</v>
      </c>
      <c r="C80" s="18">
        <v>3</v>
      </c>
      <c r="D80" s="18">
        <v>2</v>
      </c>
      <c r="E80" s="18">
        <v>2</v>
      </c>
      <c r="F80" s="18">
        <v>260</v>
      </c>
      <c r="G80" s="18">
        <v>356</v>
      </c>
      <c r="H80" s="19">
        <v>4.0068000000000001</v>
      </c>
      <c r="I80" s="19">
        <v>1.0854700854700856</v>
      </c>
      <c r="J80" s="19">
        <f t="shared" si="8"/>
        <v>5.8292444444444449</v>
      </c>
      <c r="K80" s="16">
        <v>133.6</v>
      </c>
      <c r="L80" s="19">
        <v>27.44</v>
      </c>
      <c r="M80" s="19">
        <v>16</v>
      </c>
      <c r="N80" s="18">
        <v>3457</v>
      </c>
      <c r="O80" s="16">
        <v>9200</v>
      </c>
      <c r="P80" s="19">
        <v>0.45192307692307693</v>
      </c>
      <c r="Q80" s="19">
        <v>0.73</v>
      </c>
      <c r="R80" s="19">
        <f t="shared" si="6"/>
        <v>41.576923076923073</v>
      </c>
      <c r="S80" s="19">
        <f t="shared" si="7"/>
        <v>67.16</v>
      </c>
    </row>
    <row r="81" spans="1:19" ht="15" x14ac:dyDescent="0.2">
      <c r="A81" s="23"/>
      <c r="B81" s="24">
        <v>2</v>
      </c>
      <c r="C81" s="24">
        <v>1</v>
      </c>
      <c r="D81" s="24">
        <v>2</v>
      </c>
      <c r="E81" s="24">
        <v>3</v>
      </c>
      <c r="F81" s="24">
        <v>220.00000000000003</v>
      </c>
      <c r="G81" s="24">
        <v>348</v>
      </c>
      <c r="H81" s="25">
        <v>8.0460000000000012</v>
      </c>
      <c r="I81" s="25">
        <v>1.153846153846154</v>
      </c>
      <c r="J81" s="25">
        <f t="shared" si="8"/>
        <v>5.6342017094017098</v>
      </c>
      <c r="K81" s="23">
        <v>126.92</v>
      </c>
      <c r="L81" s="25">
        <v>39.69</v>
      </c>
      <c r="M81" s="25">
        <v>23</v>
      </c>
      <c r="N81" s="24">
        <v>4114</v>
      </c>
      <c r="O81" s="23">
        <v>9271</v>
      </c>
      <c r="P81" s="25">
        <v>0.40384615384615385</v>
      </c>
      <c r="Q81" s="25">
        <v>0.32</v>
      </c>
      <c r="R81" s="25">
        <f t="shared" si="6"/>
        <v>37.440576923076925</v>
      </c>
      <c r="S81" s="25">
        <f t="shared" si="7"/>
        <v>29.667200000000001</v>
      </c>
    </row>
    <row r="82" spans="1:19" ht="15" x14ac:dyDescent="0.2">
      <c r="A82" s="23"/>
      <c r="B82" s="24">
        <v>2</v>
      </c>
      <c r="C82" s="24">
        <v>2</v>
      </c>
      <c r="D82" s="24">
        <v>2</v>
      </c>
      <c r="E82" s="24">
        <v>3</v>
      </c>
      <c r="F82" s="24">
        <v>260</v>
      </c>
      <c r="G82" s="24">
        <v>256</v>
      </c>
      <c r="H82" s="25">
        <v>4.3524000000000003</v>
      </c>
      <c r="I82" s="25">
        <v>1.0683760683760684</v>
      </c>
      <c r="J82" s="25">
        <f t="shared" si="8"/>
        <v>4.1019247863247861</v>
      </c>
      <c r="K82" s="23">
        <v>126.56</v>
      </c>
      <c r="L82" s="25">
        <v>38.58</v>
      </c>
      <c r="M82" s="25">
        <v>18</v>
      </c>
      <c r="N82" s="24">
        <v>4100</v>
      </c>
      <c r="O82" s="23">
        <v>9914</v>
      </c>
      <c r="P82" s="25">
        <v>0.31730769230769229</v>
      </c>
      <c r="Q82" s="25">
        <v>0.28999999999999998</v>
      </c>
      <c r="R82" s="25">
        <f t="shared" si="6"/>
        <v>31.457884615384614</v>
      </c>
      <c r="S82" s="25">
        <f t="shared" si="7"/>
        <v>28.750599999999999</v>
      </c>
    </row>
    <row r="83" spans="1:19" ht="15" x14ac:dyDescent="0.2">
      <c r="A83" s="23"/>
      <c r="B83" s="24">
        <v>2</v>
      </c>
      <c r="C83" s="24">
        <v>3</v>
      </c>
      <c r="D83" s="24">
        <v>2</v>
      </c>
      <c r="E83" s="24">
        <v>3</v>
      </c>
      <c r="F83" s="24">
        <v>320</v>
      </c>
      <c r="G83" s="24">
        <v>348</v>
      </c>
      <c r="H83" s="25">
        <v>4.9032</v>
      </c>
      <c r="I83" s="25">
        <v>1.2735042735042736</v>
      </c>
      <c r="J83" s="25">
        <f t="shared" si="8"/>
        <v>3.9260136752136754</v>
      </c>
      <c r="K83" s="23">
        <v>137.62</v>
      </c>
      <c r="L83" s="25">
        <v>25.78</v>
      </c>
      <c r="M83" s="25">
        <v>17</v>
      </c>
      <c r="N83" s="24">
        <v>3986</v>
      </c>
      <c r="O83" s="23">
        <v>9857</v>
      </c>
      <c r="P83" s="25">
        <v>0.39423076923076916</v>
      </c>
      <c r="Q83" s="25">
        <v>0.41</v>
      </c>
      <c r="R83" s="25">
        <f t="shared" si="6"/>
        <v>38.859326923076914</v>
      </c>
      <c r="S83" s="25">
        <f t="shared" si="7"/>
        <v>40.413699999999999</v>
      </c>
    </row>
    <row r="84" spans="1:19" ht="15" x14ac:dyDescent="0.2">
      <c r="A84" s="16"/>
      <c r="B84" s="18">
        <v>2</v>
      </c>
      <c r="C84" s="18">
        <v>1</v>
      </c>
      <c r="D84" s="18">
        <v>2</v>
      </c>
      <c r="E84" s="18">
        <v>4</v>
      </c>
      <c r="F84" s="18">
        <v>450</v>
      </c>
      <c r="G84" s="18">
        <v>334</v>
      </c>
      <c r="H84" s="19">
        <v>9.3635999999999999</v>
      </c>
      <c r="I84" s="19">
        <v>1.8119658119658122</v>
      </c>
      <c r="J84" s="19">
        <f t="shared" si="8"/>
        <v>7.1407658119658128</v>
      </c>
      <c r="K84" s="16">
        <v>135.94</v>
      </c>
      <c r="L84" s="19">
        <v>35.590000000000003</v>
      </c>
      <c r="M84" s="19">
        <v>22</v>
      </c>
      <c r="N84" s="18">
        <v>4114</v>
      </c>
      <c r="O84" s="16">
        <v>8200</v>
      </c>
      <c r="P84" s="19">
        <v>0.44230769230769224</v>
      </c>
      <c r="Q84" s="19">
        <v>0.32</v>
      </c>
      <c r="R84" s="19">
        <f t="shared" si="6"/>
        <v>36.269230769230759</v>
      </c>
      <c r="S84" s="19">
        <f t="shared" si="7"/>
        <v>26.24</v>
      </c>
    </row>
    <row r="85" spans="1:19" ht="15" x14ac:dyDescent="0.2">
      <c r="A85" s="16"/>
      <c r="B85" s="18">
        <v>2</v>
      </c>
      <c r="C85" s="18">
        <v>2</v>
      </c>
      <c r="D85" s="18">
        <v>2</v>
      </c>
      <c r="E85" s="18">
        <v>4</v>
      </c>
      <c r="F85" s="18">
        <v>320</v>
      </c>
      <c r="G85" s="18">
        <v>324</v>
      </c>
      <c r="H85" s="19">
        <v>6.48</v>
      </c>
      <c r="I85" s="19">
        <v>1.8803418803418805</v>
      </c>
      <c r="J85" s="19">
        <f t="shared" si="8"/>
        <v>5.4316478632478642</v>
      </c>
      <c r="K85" s="16">
        <v>134.97999999999999</v>
      </c>
      <c r="L85" s="19">
        <v>37.69</v>
      </c>
      <c r="M85" s="19">
        <v>20</v>
      </c>
      <c r="N85" s="18">
        <v>3995</v>
      </c>
      <c r="O85" s="16">
        <v>8786</v>
      </c>
      <c r="P85" s="19">
        <v>0.41346153846153844</v>
      </c>
      <c r="Q85" s="19">
        <v>0.31</v>
      </c>
      <c r="R85" s="19">
        <f t="shared" si="6"/>
        <v>36.326730769230764</v>
      </c>
      <c r="S85" s="19">
        <f t="shared" si="7"/>
        <v>27.236599999999999</v>
      </c>
    </row>
    <row r="86" spans="1:19" ht="15" x14ac:dyDescent="0.2">
      <c r="A86" s="16"/>
      <c r="B86" s="18">
        <v>2</v>
      </c>
      <c r="C86" s="18">
        <v>3</v>
      </c>
      <c r="D86" s="18">
        <v>2</v>
      </c>
      <c r="E86" s="18">
        <v>4</v>
      </c>
      <c r="F86" s="18">
        <v>229.99999999999997</v>
      </c>
      <c r="G86" s="18">
        <v>321.39999999999998</v>
      </c>
      <c r="H86" s="19">
        <v>5.1084000000000005</v>
      </c>
      <c r="I86" s="19">
        <v>2.0512820512820515</v>
      </c>
      <c r="J86" s="19">
        <f t="shared" si="8"/>
        <v>4.844728205128205</v>
      </c>
      <c r="K86" s="16">
        <v>131.56</v>
      </c>
      <c r="L86" s="19">
        <v>36.56</v>
      </c>
      <c r="M86" s="19">
        <v>22</v>
      </c>
      <c r="N86" s="18">
        <v>3919</v>
      </c>
      <c r="O86" s="16">
        <v>8400</v>
      </c>
      <c r="P86" s="19">
        <v>0.5</v>
      </c>
      <c r="Q86" s="19">
        <v>0.43</v>
      </c>
      <c r="R86" s="19">
        <f t="shared" si="6"/>
        <v>42</v>
      </c>
      <c r="S86" s="19">
        <f t="shared" si="7"/>
        <v>36.119999999999997</v>
      </c>
    </row>
    <row r="87" spans="1:19" ht="15" x14ac:dyDescent="0.2">
      <c r="A87" s="16"/>
      <c r="B87" s="18">
        <v>2</v>
      </c>
      <c r="C87" s="18">
        <v>1</v>
      </c>
      <c r="D87" s="18">
        <v>2</v>
      </c>
      <c r="E87" s="18">
        <v>5</v>
      </c>
      <c r="F87" s="18">
        <v>610</v>
      </c>
      <c r="G87" s="18">
        <v>338</v>
      </c>
      <c r="H87" s="19">
        <v>6.5741999999999976</v>
      </c>
      <c r="I87" s="19">
        <v>2.5128205128205128</v>
      </c>
      <c r="J87" s="19">
        <f t="shared" si="8"/>
        <v>9.9458324786324788</v>
      </c>
      <c r="K87" s="16">
        <v>131.69999999999999</v>
      </c>
      <c r="L87" s="19">
        <v>30.78</v>
      </c>
      <c r="M87" s="19">
        <v>22.1</v>
      </c>
      <c r="N87" s="18">
        <v>4969</v>
      </c>
      <c r="O87" s="16">
        <v>9943</v>
      </c>
      <c r="P87" s="19">
        <v>0.64423076923076927</v>
      </c>
      <c r="Q87" s="19">
        <v>0.41</v>
      </c>
      <c r="R87" s="19">
        <f t="shared" si="6"/>
        <v>64.055865384615387</v>
      </c>
      <c r="S87" s="19">
        <f t="shared" si="7"/>
        <v>40.766299999999994</v>
      </c>
    </row>
    <row r="88" spans="1:19" ht="15" x14ac:dyDescent="0.2">
      <c r="A88" s="16"/>
      <c r="B88" s="18">
        <v>2</v>
      </c>
      <c r="C88" s="18">
        <v>2</v>
      </c>
      <c r="D88" s="18">
        <v>2</v>
      </c>
      <c r="E88" s="18">
        <v>5</v>
      </c>
      <c r="F88" s="18">
        <v>509.99999999999994</v>
      </c>
      <c r="G88" s="18">
        <v>352.54</v>
      </c>
      <c r="H88" s="19">
        <v>6.7077600000000022</v>
      </c>
      <c r="I88" s="19">
        <v>2.6324786324786329</v>
      </c>
      <c r="J88" s="19">
        <f t="shared" si="8"/>
        <v>7.1637230769230769</v>
      </c>
      <c r="K88" s="16">
        <v>139.66</v>
      </c>
      <c r="L88" s="19">
        <v>29.58</v>
      </c>
      <c r="M88" s="19">
        <v>22.5</v>
      </c>
      <c r="N88" s="18">
        <v>5174</v>
      </c>
      <c r="O88" s="16">
        <v>10671</v>
      </c>
      <c r="P88" s="19">
        <v>0.57692307692307687</v>
      </c>
      <c r="Q88" s="19">
        <v>0.45</v>
      </c>
      <c r="R88" s="19">
        <f t="shared" si="6"/>
        <v>61.563461538461532</v>
      </c>
      <c r="S88" s="19">
        <f t="shared" si="7"/>
        <v>48.019500000000001</v>
      </c>
    </row>
    <row r="89" spans="1:19" ht="15" x14ac:dyDescent="0.2">
      <c r="A89" s="16"/>
      <c r="B89" s="18">
        <v>2</v>
      </c>
      <c r="C89" s="18">
        <v>3</v>
      </c>
      <c r="D89" s="18">
        <v>2</v>
      </c>
      <c r="E89" s="18">
        <v>5</v>
      </c>
      <c r="F89" s="18">
        <v>420</v>
      </c>
      <c r="G89" s="18">
        <v>342</v>
      </c>
      <c r="H89" s="19">
        <v>6.8413199999999943</v>
      </c>
      <c r="I89" s="19">
        <v>2.7521367521367526</v>
      </c>
      <c r="J89" s="19">
        <f t="shared" si="8"/>
        <v>5.816584615384615</v>
      </c>
      <c r="K89" s="16">
        <v>135.52000000000001</v>
      </c>
      <c r="L89" s="19">
        <v>27.44</v>
      </c>
      <c r="M89" s="19">
        <v>22.4</v>
      </c>
      <c r="N89" s="18">
        <v>5100</v>
      </c>
      <c r="O89" s="16">
        <v>10357</v>
      </c>
      <c r="P89" s="19">
        <v>0.5</v>
      </c>
      <c r="Q89" s="19">
        <v>0.31</v>
      </c>
      <c r="R89" s="19">
        <f t="shared" si="6"/>
        <v>51.784999999999997</v>
      </c>
      <c r="S89" s="19">
        <f t="shared" si="7"/>
        <v>32.106700000000004</v>
      </c>
    </row>
    <row r="90" spans="1:19" ht="15" x14ac:dyDescent="0.2">
      <c r="A90" s="16"/>
      <c r="B90" s="18">
        <v>2</v>
      </c>
      <c r="C90" s="18">
        <v>1</v>
      </c>
      <c r="D90" s="18">
        <v>2</v>
      </c>
      <c r="E90" s="18">
        <v>6</v>
      </c>
      <c r="F90" s="18">
        <v>459.99999999999994</v>
      </c>
      <c r="G90" s="18">
        <v>328</v>
      </c>
      <c r="H90" s="19">
        <v>6.974879999999998</v>
      </c>
      <c r="I90" s="19">
        <v>2.1538461538461542</v>
      </c>
      <c r="J90" s="19">
        <f t="shared" si="8"/>
        <v>9.9649299145299164</v>
      </c>
      <c r="K90" s="16">
        <v>144.5</v>
      </c>
      <c r="L90" s="19">
        <v>35.9</v>
      </c>
      <c r="M90" s="19">
        <v>19</v>
      </c>
      <c r="N90" s="18">
        <v>4400</v>
      </c>
      <c r="O90" s="16">
        <v>9500</v>
      </c>
      <c r="P90" s="19">
        <v>0.30769230769230771</v>
      </c>
      <c r="Q90" s="19">
        <v>0.43</v>
      </c>
      <c r="R90" s="19">
        <f t="shared" si="6"/>
        <v>29.230769230769234</v>
      </c>
      <c r="S90" s="19">
        <f t="shared" si="7"/>
        <v>40.85</v>
      </c>
    </row>
    <row r="91" spans="1:19" ht="15" x14ac:dyDescent="0.2">
      <c r="A91" s="16"/>
      <c r="B91" s="18">
        <v>2</v>
      </c>
      <c r="C91" s="18">
        <v>2</v>
      </c>
      <c r="D91" s="18">
        <v>2</v>
      </c>
      <c r="E91" s="18">
        <v>6</v>
      </c>
      <c r="F91" s="18">
        <v>229.99999999999997</v>
      </c>
      <c r="G91" s="18">
        <v>338</v>
      </c>
      <c r="H91" s="19">
        <v>7.1084400000000016</v>
      </c>
      <c r="I91" s="19">
        <v>2.2735042735042739</v>
      </c>
      <c r="J91" s="19">
        <f t="shared" si="8"/>
        <v>8.3292649572649573</v>
      </c>
      <c r="K91" s="16">
        <v>145.1</v>
      </c>
      <c r="L91" s="19">
        <v>37.99</v>
      </c>
      <c r="M91" s="19">
        <v>23</v>
      </c>
      <c r="N91" s="18">
        <v>4529</v>
      </c>
      <c r="O91" s="16">
        <v>9732</v>
      </c>
      <c r="P91" s="19">
        <v>0.49038461538461531</v>
      </c>
      <c r="Q91" s="19">
        <v>0.52</v>
      </c>
      <c r="R91" s="19">
        <f t="shared" si="6"/>
        <v>47.724230769230765</v>
      </c>
      <c r="S91" s="19">
        <f t="shared" si="7"/>
        <v>50.606400000000001</v>
      </c>
    </row>
    <row r="92" spans="1:19" ht="15" x14ac:dyDescent="0.2">
      <c r="A92" s="16"/>
      <c r="B92" s="18">
        <v>2</v>
      </c>
      <c r="C92" s="18">
        <v>3</v>
      </c>
      <c r="D92" s="18">
        <v>2</v>
      </c>
      <c r="E92" s="18">
        <v>6</v>
      </c>
      <c r="F92" s="18">
        <v>290</v>
      </c>
      <c r="G92" s="18">
        <v>336</v>
      </c>
      <c r="H92" s="19">
        <v>7.2419999999999947</v>
      </c>
      <c r="I92" s="19">
        <v>2.3931623931623931</v>
      </c>
      <c r="J92" s="19">
        <f t="shared" si="8"/>
        <v>6.7117333333333349</v>
      </c>
      <c r="K92" s="16">
        <v>140.56</v>
      </c>
      <c r="L92" s="19">
        <v>35.9</v>
      </c>
      <c r="M92" s="19">
        <v>22</v>
      </c>
      <c r="N92" s="18">
        <v>4429</v>
      </c>
      <c r="O92" s="16">
        <v>10029</v>
      </c>
      <c r="P92" s="19">
        <v>0.53846153846153844</v>
      </c>
      <c r="Q92" s="19">
        <v>0.65999999999999992</v>
      </c>
      <c r="R92" s="19">
        <f t="shared" si="6"/>
        <v>54.002307692307689</v>
      </c>
      <c r="S92" s="19">
        <f t="shared" si="7"/>
        <v>66.191399999999987</v>
      </c>
    </row>
    <row r="93" spans="1:19" ht="15" x14ac:dyDescent="0.2">
      <c r="A93" s="16"/>
      <c r="B93" s="18">
        <v>2</v>
      </c>
      <c r="C93" s="18">
        <v>1</v>
      </c>
      <c r="D93" s="18">
        <v>3</v>
      </c>
      <c r="E93" s="18">
        <v>1</v>
      </c>
      <c r="F93" s="18">
        <v>220.00000000000003</v>
      </c>
      <c r="G93" s="16">
        <v>188</v>
      </c>
      <c r="H93" s="19">
        <v>6.1668000000000003</v>
      </c>
      <c r="I93" s="19">
        <v>0.82905982905982911</v>
      </c>
      <c r="J93" s="19">
        <f t="shared" ref="J93:J110" si="9">H75+I75</f>
        <v>5.9609196581196588</v>
      </c>
      <c r="K93" s="16">
        <v>121.17</v>
      </c>
      <c r="L93" s="19">
        <v>29.86</v>
      </c>
      <c r="M93" s="19">
        <v>12</v>
      </c>
      <c r="N93" s="18">
        <v>2529</v>
      </c>
      <c r="O93" s="16">
        <v>6014</v>
      </c>
      <c r="P93" s="19">
        <v>0.69230769230769229</v>
      </c>
      <c r="Q93" s="19">
        <v>0.61</v>
      </c>
      <c r="R93" s="19">
        <f t="shared" si="6"/>
        <v>41.635384615384616</v>
      </c>
      <c r="S93" s="19">
        <f t="shared" si="7"/>
        <v>36.685400000000001</v>
      </c>
    </row>
    <row r="94" spans="1:19" ht="15" x14ac:dyDescent="0.2">
      <c r="A94" s="16"/>
      <c r="B94" s="18">
        <v>2</v>
      </c>
      <c r="C94" s="18">
        <v>2</v>
      </c>
      <c r="D94" s="18">
        <v>3</v>
      </c>
      <c r="E94" s="18">
        <v>1</v>
      </c>
      <c r="F94" s="18">
        <v>310</v>
      </c>
      <c r="G94" s="16">
        <v>188</v>
      </c>
      <c r="H94" s="19">
        <v>3.5207999999999999</v>
      </c>
      <c r="I94" s="19">
        <v>0.87179487179487192</v>
      </c>
      <c r="J94" s="19">
        <f t="shared" si="9"/>
        <v>4.4515658119658124</v>
      </c>
      <c r="K94" s="16">
        <v>128.22</v>
      </c>
      <c r="L94" s="19">
        <v>24.56</v>
      </c>
      <c r="M94" s="19">
        <v>12</v>
      </c>
      <c r="N94" s="18">
        <v>2686</v>
      </c>
      <c r="O94" s="16">
        <v>6500</v>
      </c>
      <c r="P94" s="19">
        <v>0.66346153846153844</v>
      </c>
      <c r="Q94" s="19">
        <v>0.65</v>
      </c>
      <c r="R94" s="19">
        <f t="shared" si="6"/>
        <v>43.125</v>
      </c>
      <c r="S94" s="19">
        <f t="shared" si="7"/>
        <v>42.25</v>
      </c>
    </row>
    <row r="95" spans="1:19" ht="15" x14ac:dyDescent="0.2">
      <c r="A95" s="16"/>
      <c r="B95" s="18">
        <v>2</v>
      </c>
      <c r="C95" s="18">
        <v>3</v>
      </c>
      <c r="D95" s="18">
        <v>3</v>
      </c>
      <c r="E95" s="18">
        <v>1</v>
      </c>
      <c r="F95" s="18">
        <v>400</v>
      </c>
      <c r="G95" s="16">
        <v>189</v>
      </c>
      <c r="H95" s="19">
        <v>3.5316000000000001</v>
      </c>
      <c r="I95" s="19">
        <v>1.2564102564102564</v>
      </c>
      <c r="J95" s="19">
        <f t="shared" si="9"/>
        <v>3.9066666666666672</v>
      </c>
      <c r="K95" s="16">
        <v>124.38</v>
      </c>
      <c r="L95" s="19">
        <v>40.21</v>
      </c>
      <c r="M95" s="19">
        <v>13.5</v>
      </c>
      <c r="N95" s="18">
        <v>2786</v>
      </c>
      <c r="O95" s="16">
        <v>5771</v>
      </c>
      <c r="P95" s="19">
        <v>0.39423076923076916</v>
      </c>
      <c r="Q95" s="19">
        <v>0.37</v>
      </c>
      <c r="R95" s="19">
        <f t="shared" si="6"/>
        <v>22.75105769230769</v>
      </c>
      <c r="S95" s="19">
        <f t="shared" si="7"/>
        <v>21.352699999999999</v>
      </c>
    </row>
    <row r="96" spans="1:19" ht="15" x14ac:dyDescent="0.2">
      <c r="A96" s="16"/>
      <c r="B96" s="18">
        <v>2</v>
      </c>
      <c r="C96" s="18">
        <v>1</v>
      </c>
      <c r="D96" s="18">
        <v>3</v>
      </c>
      <c r="E96" s="18">
        <v>2</v>
      </c>
      <c r="F96" s="18">
        <v>710</v>
      </c>
      <c r="G96" s="16">
        <v>253.4</v>
      </c>
      <c r="H96" s="19">
        <v>7.1604000000000001</v>
      </c>
      <c r="I96" s="19">
        <v>1.170940170940171</v>
      </c>
      <c r="J96" s="19">
        <f t="shared" si="9"/>
        <v>7.4656957264957269</v>
      </c>
      <c r="K96" s="16">
        <v>130.68</v>
      </c>
      <c r="L96" s="19">
        <v>40.49</v>
      </c>
      <c r="M96" s="19">
        <v>16</v>
      </c>
      <c r="N96" s="18">
        <v>3506</v>
      </c>
      <c r="O96" s="16">
        <v>8271</v>
      </c>
      <c r="P96" s="19">
        <v>0.47115384615384615</v>
      </c>
      <c r="Q96" s="19">
        <v>0.93</v>
      </c>
      <c r="R96" s="19">
        <f t="shared" si="6"/>
        <v>38.969134615384611</v>
      </c>
      <c r="S96" s="19">
        <f t="shared" si="7"/>
        <v>76.920300000000012</v>
      </c>
    </row>
    <row r="97" spans="1:19" ht="15" x14ac:dyDescent="0.2">
      <c r="A97" s="16"/>
      <c r="B97" s="18">
        <v>2</v>
      </c>
      <c r="C97" s="18">
        <v>2</v>
      </c>
      <c r="D97" s="18">
        <v>3</v>
      </c>
      <c r="E97" s="18">
        <v>2</v>
      </c>
      <c r="F97" s="18">
        <v>409.99999999999994</v>
      </c>
      <c r="G97" s="16">
        <v>250</v>
      </c>
      <c r="H97" s="19">
        <v>4.4172000000000002</v>
      </c>
      <c r="I97" s="19">
        <v>1.5982905982905984</v>
      </c>
      <c r="J97" s="19">
        <f t="shared" si="9"/>
        <v>5.0554358974358982</v>
      </c>
      <c r="K97" s="16">
        <v>129.32</v>
      </c>
      <c r="L97" s="19">
        <v>41.81</v>
      </c>
      <c r="M97" s="19">
        <v>17</v>
      </c>
      <c r="N97" s="18">
        <v>3480</v>
      </c>
      <c r="O97" s="16">
        <v>8329</v>
      </c>
      <c r="P97" s="19">
        <v>0.64423076923076927</v>
      </c>
      <c r="Q97" s="19">
        <v>0.79</v>
      </c>
      <c r="R97" s="19">
        <f t="shared" si="6"/>
        <v>53.657980769230768</v>
      </c>
      <c r="S97" s="19">
        <f t="shared" si="7"/>
        <v>65.799099999999996</v>
      </c>
    </row>
    <row r="98" spans="1:19" ht="15" x14ac:dyDescent="0.2">
      <c r="A98" s="16"/>
      <c r="B98" s="18">
        <v>2</v>
      </c>
      <c r="C98" s="18">
        <v>3</v>
      </c>
      <c r="D98" s="18">
        <v>3</v>
      </c>
      <c r="E98" s="18">
        <v>2</v>
      </c>
      <c r="F98" s="18">
        <v>620</v>
      </c>
      <c r="G98" s="16">
        <v>254</v>
      </c>
      <c r="H98" s="19">
        <v>4.3848000000000003</v>
      </c>
      <c r="I98" s="19">
        <v>1.4444444444444444</v>
      </c>
      <c r="J98" s="19">
        <f t="shared" si="9"/>
        <v>5.0922700854700853</v>
      </c>
      <c r="K98" s="16">
        <v>134.62</v>
      </c>
      <c r="L98" s="19">
        <v>39.03</v>
      </c>
      <c r="M98" s="19">
        <v>18</v>
      </c>
      <c r="N98" s="18">
        <v>3514</v>
      </c>
      <c r="O98" s="16">
        <v>7771</v>
      </c>
      <c r="P98" s="19">
        <v>0.40384615384615385</v>
      </c>
      <c r="Q98" s="19">
        <v>0.85</v>
      </c>
      <c r="R98" s="19">
        <f t="shared" si="6"/>
        <v>31.382884615384615</v>
      </c>
      <c r="S98" s="19">
        <f t="shared" si="7"/>
        <v>66.0535</v>
      </c>
    </row>
    <row r="99" spans="1:19" ht="15" x14ac:dyDescent="0.2">
      <c r="A99" s="16"/>
      <c r="B99" s="18">
        <v>2</v>
      </c>
      <c r="C99" s="18">
        <v>1</v>
      </c>
      <c r="D99" s="18">
        <v>3</v>
      </c>
      <c r="E99" s="18">
        <v>3</v>
      </c>
      <c r="F99" s="18">
        <v>380</v>
      </c>
      <c r="G99" s="16">
        <v>252</v>
      </c>
      <c r="H99" s="19">
        <v>4.9248000000000003</v>
      </c>
      <c r="I99" s="19">
        <v>0.70940170940170943</v>
      </c>
      <c r="J99" s="19">
        <f t="shared" si="9"/>
        <v>9.1998461538461545</v>
      </c>
      <c r="K99" s="16">
        <v>130.22</v>
      </c>
      <c r="L99" s="19">
        <v>31.26</v>
      </c>
      <c r="M99" s="19">
        <v>18.2</v>
      </c>
      <c r="N99" s="18">
        <v>3871</v>
      </c>
      <c r="O99" s="16">
        <v>9357</v>
      </c>
      <c r="P99" s="19">
        <v>0.29807692307692307</v>
      </c>
      <c r="Q99" s="19">
        <v>0.41</v>
      </c>
      <c r="R99" s="19">
        <f t="shared" si="6"/>
        <v>27.89105769230769</v>
      </c>
      <c r="S99" s="19">
        <f t="shared" si="7"/>
        <v>38.363700000000001</v>
      </c>
    </row>
    <row r="100" spans="1:19" ht="15" x14ac:dyDescent="0.2">
      <c r="A100" s="16"/>
      <c r="B100" s="18">
        <v>2</v>
      </c>
      <c r="C100" s="18">
        <v>2</v>
      </c>
      <c r="D100" s="18">
        <v>3</v>
      </c>
      <c r="E100" s="18">
        <v>3</v>
      </c>
      <c r="F100" s="18">
        <v>450</v>
      </c>
      <c r="G100" s="16">
        <v>258</v>
      </c>
      <c r="H100" s="19">
        <v>3.3155999999999999</v>
      </c>
      <c r="I100" s="19">
        <v>0.78632478632478642</v>
      </c>
      <c r="J100" s="19">
        <f t="shared" si="9"/>
        <v>5.4207760683760684</v>
      </c>
      <c r="K100" s="16">
        <v>133.38</v>
      </c>
      <c r="L100" s="19">
        <v>27.21</v>
      </c>
      <c r="M100" s="19">
        <v>18.7</v>
      </c>
      <c r="N100" s="18">
        <v>3829</v>
      </c>
      <c r="O100" s="16">
        <v>8329</v>
      </c>
      <c r="P100" s="19">
        <v>0.375</v>
      </c>
      <c r="Q100" s="19">
        <v>0.25</v>
      </c>
      <c r="R100" s="19">
        <f t="shared" si="6"/>
        <v>31.233750000000001</v>
      </c>
      <c r="S100" s="19">
        <f t="shared" si="7"/>
        <v>20.822500000000002</v>
      </c>
    </row>
    <row r="101" spans="1:19" ht="15" x14ac:dyDescent="0.2">
      <c r="A101" s="16"/>
      <c r="B101" s="18">
        <v>2</v>
      </c>
      <c r="C101" s="18">
        <v>3</v>
      </c>
      <c r="D101" s="18">
        <v>3</v>
      </c>
      <c r="E101" s="18">
        <v>3</v>
      </c>
      <c r="F101" s="18">
        <v>560</v>
      </c>
      <c r="G101" s="16">
        <v>261.42</v>
      </c>
      <c r="H101" s="19">
        <v>3.2507999999999999</v>
      </c>
      <c r="I101" s="19">
        <v>0.67521367521367526</v>
      </c>
      <c r="J101" s="19">
        <f t="shared" si="9"/>
        <v>6.1767042735042734</v>
      </c>
      <c r="K101" s="16">
        <v>132.5</v>
      </c>
      <c r="L101" s="19">
        <v>29.89</v>
      </c>
      <c r="M101" s="19">
        <v>19.2</v>
      </c>
      <c r="N101" s="18">
        <v>3871</v>
      </c>
      <c r="O101" s="16">
        <v>8700</v>
      </c>
      <c r="P101" s="19">
        <v>0.48076923076923073</v>
      </c>
      <c r="Q101" s="19">
        <v>0.28999999999999998</v>
      </c>
      <c r="R101" s="19">
        <f t="shared" si="6"/>
        <v>41.826923076923073</v>
      </c>
      <c r="S101" s="19">
        <f t="shared" si="7"/>
        <v>25.23</v>
      </c>
    </row>
    <row r="102" spans="1:19" ht="15" x14ac:dyDescent="0.2">
      <c r="A102" s="16"/>
      <c r="B102" s="18">
        <v>2</v>
      </c>
      <c r="C102" s="18">
        <v>1</v>
      </c>
      <c r="D102" s="18">
        <v>3</v>
      </c>
      <c r="E102" s="18">
        <v>4</v>
      </c>
      <c r="F102" s="18">
        <v>330</v>
      </c>
      <c r="G102" s="16">
        <v>250.28</v>
      </c>
      <c r="H102" s="19">
        <v>6.3288000000000011</v>
      </c>
      <c r="I102" s="19">
        <v>0.81196581196581197</v>
      </c>
      <c r="J102" s="19">
        <f t="shared" si="9"/>
        <v>11.175565811965813</v>
      </c>
      <c r="K102" s="16">
        <v>133.91999999999999</v>
      </c>
      <c r="L102" s="19">
        <v>22.8</v>
      </c>
      <c r="M102" s="19">
        <v>19</v>
      </c>
      <c r="N102" s="18">
        <v>3774</v>
      </c>
      <c r="O102" s="16">
        <v>8629</v>
      </c>
      <c r="P102" s="19">
        <v>0.47115384615384615</v>
      </c>
      <c r="Q102" s="19">
        <v>1.02</v>
      </c>
      <c r="R102" s="19">
        <f t="shared" si="6"/>
        <v>40.655865384615389</v>
      </c>
      <c r="S102" s="19">
        <f t="shared" si="7"/>
        <v>88.015799999999999</v>
      </c>
    </row>
    <row r="103" spans="1:19" ht="15" x14ac:dyDescent="0.2">
      <c r="A103" s="16"/>
      <c r="B103" s="18">
        <v>2</v>
      </c>
      <c r="C103" s="18">
        <v>2</v>
      </c>
      <c r="D103" s="18">
        <v>3</v>
      </c>
      <c r="E103" s="18">
        <v>4</v>
      </c>
      <c r="F103" s="18">
        <v>310</v>
      </c>
      <c r="G103" s="16">
        <v>237</v>
      </c>
      <c r="H103" s="19">
        <v>4.5684000000000005</v>
      </c>
      <c r="I103" s="19">
        <v>0.86324786324786329</v>
      </c>
      <c r="J103" s="19">
        <f t="shared" si="9"/>
        <v>8.3603418803418812</v>
      </c>
      <c r="K103" s="16">
        <v>128.58000000000001</v>
      </c>
      <c r="L103" s="19">
        <v>28.89</v>
      </c>
      <c r="M103" s="19">
        <v>15</v>
      </c>
      <c r="N103" s="18">
        <v>3776</v>
      </c>
      <c r="O103" s="16">
        <v>8186</v>
      </c>
      <c r="P103" s="19">
        <v>0.40384615384615385</v>
      </c>
      <c r="Q103" s="19">
        <v>0.75</v>
      </c>
      <c r="R103" s="19">
        <f t="shared" si="6"/>
        <v>33.058846153846154</v>
      </c>
      <c r="S103" s="19">
        <f t="shared" si="7"/>
        <v>61.395000000000003</v>
      </c>
    </row>
    <row r="104" spans="1:19" ht="15" x14ac:dyDescent="0.2">
      <c r="A104" s="16"/>
      <c r="B104" s="18">
        <v>2</v>
      </c>
      <c r="C104" s="18">
        <v>3</v>
      </c>
      <c r="D104" s="18">
        <v>3</v>
      </c>
      <c r="E104" s="18">
        <v>4</v>
      </c>
      <c r="F104" s="18">
        <v>500</v>
      </c>
      <c r="G104" s="16">
        <v>247.6</v>
      </c>
      <c r="H104" s="19">
        <v>3.6396000000000002</v>
      </c>
      <c r="I104" s="19">
        <v>1.2051282051282051</v>
      </c>
      <c r="J104" s="19">
        <f t="shared" si="9"/>
        <v>7.1596820512820525</v>
      </c>
      <c r="K104" s="16">
        <v>132.80000000000001</v>
      </c>
      <c r="L104" s="19">
        <v>30.1</v>
      </c>
      <c r="M104" s="19">
        <v>20</v>
      </c>
      <c r="N104" s="18">
        <v>3795</v>
      </c>
      <c r="O104" s="16">
        <v>9000</v>
      </c>
      <c r="P104" s="19">
        <v>0.39423076923076916</v>
      </c>
      <c r="Q104" s="19">
        <v>0.42000000000000004</v>
      </c>
      <c r="R104" s="19">
        <f t="shared" si="6"/>
        <v>35.480769230769226</v>
      </c>
      <c r="S104" s="19">
        <f t="shared" si="7"/>
        <v>37.800000000000004</v>
      </c>
    </row>
    <row r="105" spans="1:19" ht="15" x14ac:dyDescent="0.2">
      <c r="A105" s="16"/>
      <c r="B105" s="18">
        <v>2</v>
      </c>
      <c r="C105" s="18">
        <v>1</v>
      </c>
      <c r="D105" s="18">
        <v>3</v>
      </c>
      <c r="E105" s="18">
        <v>5</v>
      </c>
      <c r="F105" s="18">
        <v>320</v>
      </c>
      <c r="G105" s="16">
        <v>270</v>
      </c>
      <c r="H105" s="19">
        <v>8.4672000000000001</v>
      </c>
      <c r="I105" s="19">
        <v>1.4786324786324787</v>
      </c>
      <c r="J105" s="19">
        <f t="shared" si="9"/>
        <v>9.0870205128205104</v>
      </c>
      <c r="K105" s="16">
        <v>155.24</v>
      </c>
      <c r="L105" s="19">
        <v>38.26</v>
      </c>
      <c r="M105" s="19">
        <v>21</v>
      </c>
      <c r="N105" s="18">
        <v>4314</v>
      </c>
      <c r="O105" s="16">
        <v>9814</v>
      </c>
      <c r="P105" s="19">
        <v>0.44230769230769224</v>
      </c>
      <c r="Q105" s="19">
        <v>0.42000000000000004</v>
      </c>
      <c r="R105" s="19">
        <f t="shared" si="6"/>
        <v>43.408076923076912</v>
      </c>
      <c r="S105" s="19">
        <f t="shared" si="7"/>
        <v>41.218800000000002</v>
      </c>
    </row>
    <row r="106" spans="1:19" ht="15" x14ac:dyDescent="0.2">
      <c r="A106" s="16"/>
      <c r="B106" s="18">
        <v>2</v>
      </c>
      <c r="C106" s="18">
        <v>2</v>
      </c>
      <c r="D106" s="18">
        <v>3</v>
      </c>
      <c r="E106" s="18">
        <v>5</v>
      </c>
      <c r="F106" s="18">
        <v>330</v>
      </c>
      <c r="G106" s="16">
        <v>258</v>
      </c>
      <c r="H106" s="19">
        <v>5.0868000000000002</v>
      </c>
      <c r="I106" s="19">
        <v>2.0769230769230771</v>
      </c>
      <c r="J106" s="19">
        <f t="shared" si="9"/>
        <v>9.3402386324786342</v>
      </c>
      <c r="K106" s="16">
        <v>146.1</v>
      </c>
      <c r="L106" s="19">
        <v>38.4</v>
      </c>
      <c r="M106" s="19">
        <v>24</v>
      </c>
      <c r="N106" s="18">
        <v>4371</v>
      </c>
      <c r="O106" s="16">
        <v>9871</v>
      </c>
      <c r="P106" s="19">
        <v>0.35576923076923078</v>
      </c>
      <c r="Q106" s="19">
        <v>0.45</v>
      </c>
      <c r="R106" s="19">
        <f t="shared" si="6"/>
        <v>35.117980769230769</v>
      </c>
      <c r="S106" s="19">
        <f t="shared" si="7"/>
        <v>44.419499999999999</v>
      </c>
    </row>
    <row r="107" spans="1:19" ht="15" x14ac:dyDescent="0.2">
      <c r="A107" s="16"/>
      <c r="B107" s="18">
        <v>2</v>
      </c>
      <c r="C107" s="18">
        <v>3</v>
      </c>
      <c r="D107" s="18">
        <v>3</v>
      </c>
      <c r="E107" s="18">
        <v>5</v>
      </c>
      <c r="F107" s="18">
        <v>210</v>
      </c>
      <c r="G107" s="16">
        <v>269</v>
      </c>
      <c r="H107" s="19">
        <v>4.2012</v>
      </c>
      <c r="I107" s="19">
        <v>1.6153846153846154</v>
      </c>
      <c r="J107" s="19">
        <f t="shared" si="9"/>
        <v>9.5934567521367473</v>
      </c>
      <c r="K107" s="16">
        <v>149.36000000000001</v>
      </c>
      <c r="L107" s="19">
        <v>33.56</v>
      </c>
      <c r="M107" s="19">
        <v>20</v>
      </c>
      <c r="N107" s="18">
        <v>4386</v>
      </c>
      <c r="O107" s="16">
        <v>9186</v>
      </c>
      <c r="P107" s="19">
        <v>0.29807692307692307</v>
      </c>
      <c r="Q107" s="19">
        <v>0.43</v>
      </c>
      <c r="R107" s="19">
        <f t="shared" si="6"/>
        <v>27.381346153846152</v>
      </c>
      <c r="S107" s="19">
        <f t="shared" si="7"/>
        <v>39.4998</v>
      </c>
    </row>
    <row r="108" spans="1:19" ht="15" x14ac:dyDescent="0.2">
      <c r="A108" s="16"/>
      <c r="B108" s="18">
        <v>2</v>
      </c>
      <c r="C108" s="18">
        <v>1</v>
      </c>
      <c r="D108" s="18">
        <v>3</v>
      </c>
      <c r="E108" s="18">
        <v>6</v>
      </c>
      <c r="F108" s="18">
        <v>420</v>
      </c>
      <c r="G108" s="16">
        <v>244</v>
      </c>
      <c r="H108" s="19">
        <v>9.0504000000000016</v>
      </c>
      <c r="I108" s="19">
        <v>0.91452991452991461</v>
      </c>
      <c r="J108" s="19">
        <f t="shared" si="9"/>
        <v>9.1287261538461522</v>
      </c>
      <c r="K108" s="16">
        <v>148.66</v>
      </c>
      <c r="L108" s="19">
        <v>29.91</v>
      </c>
      <c r="M108" s="19">
        <v>20.6</v>
      </c>
      <c r="N108" s="18">
        <v>4419</v>
      </c>
      <c r="O108" s="16">
        <v>8914</v>
      </c>
      <c r="P108" s="19">
        <v>0.34615384615384615</v>
      </c>
      <c r="Q108" s="19">
        <v>0.55999999999999994</v>
      </c>
      <c r="R108" s="19">
        <f t="shared" si="6"/>
        <v>30.856153846153848</v>
      </c>
      <c r="S108" s="19">
        <f t="shared" si="7"/>
        <v>49.918399999999991</v>
      </c>
    </row>
    <row r="109" spans="1:19" ht="15" x14ac:dyDescent="0.2">
      <c r="A109" s="16"/>
      <c r="B109" s="18">
        <v>2</v>
      </c>
      <c r="C109" s="18">
        <v>2</v>
      </c>
      <c r="D109" s="18">
        <v>3</v>
      </c>
      <c r="E109" s="18">
        <v>6</v>
      </c>
      <c r="F109" s="18">
        <v>400</v>
      </c>
      <c r="G109" s="16">
        <v>250</v>
      </c>
      <c r="H109" s="19">
        <v>6.3720000000000008</v>
      </c>
      <c r="I109" s="19">
        <v>1.9572649572649574</v>
      </c>
      <c r="J109" s="19">
        <f t="shared" si="9"/>
        <v>9.381944273504276</v>
      </c>
      <c r="K109" s="16">
        <v>142.19999999999999</v>
      </c>
      <c r="L109" s="19">
        <v>29.44</v>
      </c>
      <c r="M109" s="19">
        <v>20.3</v>
      </c>
      <c r="N109" s="18">
        <v>4416</v>
      </c>
      <c r="O109" s="16">
        <v>9000</v>
      </c>
      <c r="P109" s="19">
        <v>0.56730769230769229</v>
      </c>
      <c r="Q109" s="19">
        <v>0.52</v>
      </c>
      <c r="R109" s="19">
        <f t="shared" si="6"/>
        <v>51.057692307692307</v>
      </c>
      <c r="S109" s="19">
        <f t="shared" si="7"/>
        <v>46.8</v>
      </c>
    </row>
    <row r="110" spans="1:19" ht="15" x14ac:dyDescent="0.2">
      <c r="A110" s="16"/>
      <c r="B110" s="18">
        <v>2</v>
      </c>
      <c r="C110" s="18">
        <v>3</v>
      </c>
      <c r="D110" s="18">
        <v>3</v>
      </c>
      <c r="E110" s="18">
        <v>6</v>
      </c>
      <c r="F110" s="18">
        <v>330</v>
      </c>
      <c r="G110" s="16">
        <v>242.4</v>
      </c>
      <c r="H110" s="19">
        <v>5.378400000000001</v>
      </c>
      <c r="I110" s="19">
        <v>1.3333333333333335</v>
      </c>
      <c r="J110" s="19">
        <f t="shared" si="9"/>
        <v>9.6351623931623873</v>
      </c>
      <c r="K110" s="16">
        <v>135.97999999999999</v>
      </c>
      <c r="L110" s="19">
        <v>27.12</v>
      </c>
      <c r="M110" s="19">
        <v>21.23</v>
      </c>
      <c r="N110" s="18">
        <v>4380</v>
      </c>
      <c r="O110" s="16">
        <v>9186</v>
      </c>
      <c r="P110" s="19">
        <v>0.39423076923076916</v>
      </c>
      <c r="Q110" s="19">
        <v>0.47000000000000003</v>
      </c>
      <c r="R110" s="19">
        <f t="shared" si="6"/>
        <v>36.214038461538458</v>
      </c>
      <c r="S110" s="19">
        <f t="shared" si="7"/>
        <v>43.174199999999999</v>
      </c>
    </row>
    <row r="111" spans="1:19" ht="15" x14ac:dyDescent="0.2">
      <c r="A111" s="16"/>
      <c r="B111" s="16" t="s">
        <v>24</v>
      </c>
      <c r="C111" s="16" t="s">
        <v>25</v>
      </c>
      <c r="D111" s="16" t="s">
        <v>8</v>
      </c>
      <c r="E111" s="16" t="s">
        <v>17</v>
      </c>
      <c r="F111" s="17" t="s">
        <v>26</v>
      </c>
      <c r="G111" s="17" t="s">
        <v>27</v>
      </c>
      <c r="H111" s="17" t="s">
        <v>28</v>
      </c>
      <c r="I111" s="17" t="s">
        <v>29</v>
      </c>
      <c r="J111" s="17" t="s">
        <v>30</v>
      </c>
      <c r="K111" s="17" t="s">
        <v>22</v>
      </c>
      <c r="L111" s="16" t="s">
        <v>23</v>
      </c>
      <c r="M111" s="16" t="s">
        <v>31</v>
      </c>
      <c r="N111" s="16" t="s">
        <v>32</v>
      </c>
      <c r="O111" s="16" t="s">
        <v>33</v>
      </c>
      <c r="P111" s="16" t="s">
        <v>34</v>
      </c>
      <c r="Q111" s="16" t="s">
        <v>35</v>
      </c>
      <c r="R111" s="16" t="s">
        <v>36</v>
      </c>
      <c r="S111" s="16" t="s">
        <v>37</v>
      </c>
    </row>
  </sheetData>
  <sortState ref="E3:I111">
    <sortCondition ref="E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5:AL146"/>
  <sheetViews>
    <sheetView topLeftCell="A56" zoomScale="98" zoomScaleNormal="98" workbookViewId="0">
      <selection activeCell="G53" sqref="G53"/>
    </sheetView>
  </sheetViews>
  <sheetFormatPr defaultRowHeight="14.25" x14ac:dyDescent="0.2"/>
  <cols>
    <col min="1" max="29" width="9" style="1"/>
    <col min="30" max="33" width="9.375" style="1" bestFit="1" customWidth="1"/>
    <col min="34" max="34" width="9.125" style="1" bestFit="1" customWidth="1"/>
    <col min="35" max="37" width="9.375" style="1" bestFit="1" customWidth="1"/>
    <col min="38" max="16384" width="9" style="1"/>
  </cols>
  <sheetData>
    <row r="35" spans="1:38" x14ac:dyDescent="0.2">
      <c r="L35" s="1" t="s">
        <v>64</v>
      </c>
      <c r="S35" s="1" t="s">
        <v>65</v>
      </c>
      <c r="AB35" s="1" t="s">
        <v>66</v>
      </c>
    </row>
    <row r="36" spans="1:38" x14ac:dyDescent="0.2">
      <c r="J36" s="1" t="s">
        <v>67</v>
      </c>
      <c r="K36" s="1" t="s">
        <v>68</v>
      </c>
      <c r="L36" s="1" t="s">
        <v>69</v>
      </c>
      <c r="M36" s="1" t="s">
        <v>70</v>
      </c>
      <c r="R36" s="1" t="s">
        <v>67</v>
      </c>
      <c r="S36" s="1" t="s">
        <v>68</v>
      </c>
      <c r="T36" s="1" t="s">
        <v>69</v>
      </c>
      <c r="U36" s="1" t="s">
        <v>70</v>
      </c>
      <c r="Z36" s="1" t="s">
        <v>67</v>
      </c>
      <c r="AA36" s="1" t="s">
        <v>68</v>
      </c>
      <c r="AB36" s="1" t="s">
        <v>69</v>
      </c>
      <c r="AC36" s="1" t="s">
        <v>70</v>
      </c>
    </row>
    <row r="37" spans="1:38" x14ac:dyDescent="0.2">
      <c r="I37" s="1" t="s">
        <v>16</v>
      </c>
      <c r="J37" s="1">
        <v>140</v>
      </c>
      <c r="K37" s="1">
        <v>190</v>
      </c>
      <c r="L37" s="1">
        <v>244</v>
      </c>
      <c r="M37" s="1">
        <v>230</v>
      </c>
      <c r="Q37" s="1" t="s">
        <v>16</v>
      </c>
      <c r="R37" s="1">
        <v>142.5</v>
      </c>
      <c r="S37" s="1">
        <v>160</v>
      </c>
      <c r="T37" s="1">
        <v>190</v>
      </c>
      <c r="U37" s="1">
        <v>164.5</v>
      </c>
      <c r="Y37" s="1" t="s">
        <v>16</v>
      </c>
      <c r="Z37" s="1">
        <v>141</v>
      </c>
      <c r="AA37" s="1">
        <v>160</v>
      </c>
      <c r="AB37" s="1">
        <v>200</v>
      </c>
      <c r="AC37" s="1">
        <v>175</v>
      </c>
      <c r="AD37" s="28"/>
      <c r="AE37" s="28"/>
      <c r="AF37" s="28"/>
      <c r="AG37" s="28"/>
      <c r="AH37" s="28"/>
      <c r="AI37" s="28"/>
      <c r="AJ37" s="28"/>
      <c r="AK37" s="28"/>
      <c r="AL37" s="28"/>
    </row>
    <row r="38" spans="1:38" x14ac:dyDescent="0.2">
      <c r="I38" s="1" t="s">
        <v>17</v>
      </c>
      <c r="J38" s="1">
        <v>141</v>
      </c>
      <c r="K38" s="1">
        <v>245</v>
      </c>
      <c r="L38" s="1">
        <v>267.3</v>
      </c>
      <c r="M38" s="1">
        <v>254.5</v>
      </c>
      <c r="Q38" s="1" t="s">
        <v>17</v>
      </c>
      <c r="R38" s="1">
        <v>141.19999999999999</v>
      </c>
      <c r="S38" s="1">
        <v>180</v>
      </c>
      <c r="T38" s="1">
        <v>232.7</v>
      </c>
      <c r="U38" s="1">
        <v>206.8</v>
      </c>
      <c r="Y38" s="1" t="s">
        <v>17</v>
      </c>
      <c r="Z38" s="1">
        <v>136</v>
      </c>
      <c r="AA38" s="1">
        <v>155</v>
      </c>
      <c r="AB38" s="1">
        <v>220</v>
      </c>
      <c r="AC38" s="1">
        <v>212</v>
      </c>
      <c r="AD38" s="28"/>
      <c r="AE38" s="28"/>
      <c r="AF38" s="28"/>
      <c r="AG38" s="28"/>
      <c r="AH38" s="28"/>
      <c r="AI38" s="28"/>
      <c r="AJ38" s="28"/>
      <c r="AK38" s="28"/>
    </row>
    <row r="39" spans="1:38" x14ac:dyDescent="0.2">
      <c r="I39" s="1" t="s">
        <v>15</v>
      </c>
      <c r="J39" s="1">
        <v>182</v>
      </c>
      <c r="K39" s="1">
        <v>261.2</v>
      </c>
      <c r="L39" s="1">
        <v>273.39999999999998</v>
      </c>
      <c r="M39" s="1">
        <v>261.60000000000002</v>
      </c>
      <c r="Q39" s="1" t="s">
        <v>15</v>
      </c>
      <c r="R39" s="1">
        <v>142.30000000000001</v>
      </c>
      <c r="S39" s="1">
        <v>210</v>
      </c>
      <c r="T39" s="1">
        <v>222.8</v>
      </c>
      <c r="U39" s="1">
        <v>197.10000000000002</v>
      </c>
      <c r="Y39" s="1" t="s">
        <v>15</v>
      </c>
      <c r="Z39" s="1">
        <v>148.19999999999999</v>
      </c>
      <c r="AA39" s="1">
        <v>180</v>
      </c>
      <c r="AB39" s="1">
        <v>210</v>
      </c>
      <c r="AC39" s="1">
        <v>198</v>
      </c>
      <c r="AD39" s="28"/>
      <c r="AE39" s="28"/>
      <c r="AF39" s="28"/>
      <c r="AG39" s="28"/>
      <c r="AH39" s="28"/>
      <c r="AI39" s="28"/>
      <c r="AJ39" s="28"/>
      <c r="AK39" s="28"/>
    </row>
    <row r="40" spans="1:38" x14ac:dyDescent="0.2">
      <c r="I40" s="1" t="s">
        <v>19</v>
      </c>
      <c r="J40" s="1">
        <v>146</v>
      </c>
      <c r="K40" s="1">
        <v>240</v>
      </c>
      <c r="L40" s="1">
        <v>272.10000000000002</v>
      </c>
      <c r="M40" s="1">
        <v>250</v>
      </c>
      <c r="Q40" s="1" t="s">
        <v>19</v>
      </c>
      <c r="R40" s="1">
        <v>143.5</v>
      </c>
      <c r="S40" s="1">
        <v>240</v>
      </c>
      <c r="T40" s="1">
        <v>241</v>
      </c>
      <c r="U40" s="1">
        <v>201.6</v>
      </c>
      <c r="Y40" s="1" t="s">
        <v>19</v>
      </c>
      <c r="Z40" s="1">
        <v>136.5</v>
      </c>
      <c r="AA40" s="1">
        <v>171.70000000000002</v>
      </c>
      <c r="AB40" s="1">
        <v>187.89999999999998</v>
      </c>
      <c r="AC40" s="1">
        <v>195</v>
      </c>
      <c r="AD40" s="28"/>
      <c r="AE40" s="28"/>
      <c r="AF40" s="28"/>
      <c r="AG40" s="28"/>
      <c r="AH40" s="28"/>
      <c r="AI40" s="28"/>
      <c r="AJ40" s="28"/>
      <c r="AK40" s="28"/>
    </row>
    <row r="41" spans="1:38" x14ac:dyDescent="0.2">
      <c r="I41" s="1" t="s">
        <v>18</v>
      </c>
      <c r="J41" s="1">
        <v>185</v>
      </c>
      <c r="K41" s="1">
        <v>280</v>
      </c>
      <c r="L41" s="1">
        <v>293</v>
      </c>
      <c r="M41" s="1">
        <v>267</v>
      </c>
      <c r="Q41" s="1" t="s">
        <v>18</v>
      </c>
      <c r="R41" s="1">
        <v>161.29999999999998</v>
      </c>
      <c r="S41" s="1">
        <v>282</v>
      </c>
      <c r="T41" s="1">
        <v>287</v>
      </c>
      <c r="U41" s="1">
        <v>212</v>
      </c>
      <c r="Y41" s="1" t="s">
        <v>18</v>
      </c>
      <c r="Z41" s="1">
        <v>140</v>
      </c>
      <c r="AA41" s="1">
        <v>180</v>
      </c>
      <c r="AB41" s="1">
        <v>230</v>
      </c>
      <c r="AC41" s="1">
        <v>221</v>
      </c>
      <c r="AD41" s="28"/>
      <c r="AE41" s="28"/>
      <c r="AF41" s="28"/>
      <c r="AG41" s="28"/>
      <c r="AH41" s="28"/>
      <c r="AI41" s="28"/>
      <c r="AJ41" s="28"/>
      <c r="AK41" s="28"/>
    </row>
    <row r="42" spans="1:38" x14ac:dyDescent="0.2">
      <c r="I42" s="1" t="s">
        <v>14</v>
      </c>
      <c r="J42" s="1">
        <v>158</v>
      </c>
      <c r="K42" s="1">
        <v>260</v>
      </c>
      <c r="L42" s="1">
        <v>263.3</v>
      </c>
      <c r="M42" s="1">
        <v>240</v>
      </c>
      <c r="Q42" s="1" t="s">
        <v>14</v>
      </c>
      <c r="R42" s="1">
        <v>142.5</v>
      </c>
      <c r="S42" s="1">
        <v>210</v>
      </c>
      <c r="T42" s="1">
        <v>240</v>
      </c>
      <c r="U42" s="1">
        <v>218.4</v>
      </c>
      <c r="Y42" s="1" t="s">
        <v>14</v>
      </c>
      <c r="Z42" s="1">
        <v>135.5</v>
      </c>
      <c r="AA42" s="1">
        <v>187</v>
      </c>
      <c r="AB42" s="1">
        <v>224.5</v>
      </c>
      <c r="AC42" s="1">
        <v>217</v>
      </c>
      <c r="AD42" s="28"/>
      <c r="AE42" s="28"/>
      <c r="AF42" s="28"/>
      <c r="AG42" s="28"/>
      <c r="AH42" s="28"/>
      <c r="AI42" s="28"/>
      <c r="AJ42" s="28"/>
      <c r="AK42" s="28"/>
    </row>
    <row r="46" spans="1:38" x14ac:dyDescent="0.2">
      <c r="A46" s="29"/>
      <c r="B46" s="29"/>
      <c r="C46" s="29"/>
      <c r="D46" s="29"/>
      <c r="E46" s="29"/>
      <c r="F46" s="29"/>
      <c r="G46" s="29"/>
      <c r="H46" s="29"/>
    </row>
    <row r="47" spans="1:38" ht="15.75" x14ac:dyDescent="0.2">
      <c r="A47" s="27"/>
      <c r="B47" s="27"/>
      <c r="C47" s="27"/>
      <c r="D47" s="27"/>
      <c r="E47" s="27"/>
      <c r="F47" s="27"/>
      <c r="G47" s="27"/>
      <c r="H47" s="27"/>
      <c r="J47" s="1" t="s">
        <v>67</v>
      </c>
      <c r="K47" s="1" t="s">
        <v>68</v>
      </c>
      <c r="L47" s="1" t="s">
        <v>69</v>
      </c>
      <c r="M47" s="1" t="s">
        <v>70</v>
      </c>
      <c r="R47" s="1" t="s">
        <v>67</v>
      </c>
      <c r="S47" s="1" t="s">
        <v>68</v>
      </c>
      <c r="T47" s="1" t="s">
        <v>69</v>
      </c>
      <c r="U47" s="1" t="s">
        <v>70</v>
      </c>
      <c r="Z47" s="1" t="s">
        <v>67</v>
      </c>
      <c r="AA47" s="1" t="s">
        <v>68</v>
      </c>
      <c r="AB47" s="1" t="s">
        <v>69</v>
      </c>
      <c r="AC47" s="1" t="s">
        <v>70</v>
      </c>
    </row>
    <row r="48" spans="1:38" ht="15.75" x14ac:dyDescent="0.2">
      <c r="A48" s="27"/>
      <c r="B48" s="27"/>
      <c r="C48" s="27"/>
      <c r="D48" s="27"/>
      <c r="E48" s="27"/>
      <c r="F48" s="27"/>
      <c r="G48" s="27"/>
      <c r="H48" s="27"/>
      <c r="I48" s="1" t="s">
        <v>16</v>
      </c>
      <c r="J48" s="1">
        <v>150</v>
      </c>
      <c r="K48" s="1">
        <v>203</v>
      </c>
      <c r="L48" s="1">
        <v>227.8</v>
      </c>
      <c r="M48" s="1">
        <v>198.70000000000002</v>
      </c>
      <c r="Q48" s="1" t="s">
        <v>16</v>
      </c>
      <c r="R48" s="1">
        <v>141.5</v>
      </c>
      <c r="S48" s="1">
        <v>165</v>
      </c>
      <c r="T48" s="1">
        <v>221.4</v>
      </c>
      <c r="U48" s="1">
        <v>184.1</v>
      </c>
      <c r="Y48" s="1" t="s">
        <v>16</v>
      </c>
      <c r="Z48" s="1">
        <v>135</v>
      </c>
      <c r="AA48" s="1">
        <v>153.19999999999999</v>
      </c>
      <c r="AB48" s="1">
        <v>198.5</v>
      </c>
      <c r="AC48" s="1">
        <v>188.5</v>
      </c>
    </row>
    <row r="49" spans="1:29" ht="15.75" x14ac:dyDescent="0.2">
      <c r="A49" s="27"/>
      <c r="B49" s="27"/>
      <c r="C49" s="27"/>
      <c r="D49" s="27"/>
      <c r="E49" s="27"/>
      <c r="F49" s="27"/>
      <c r="G49" s="27"/>
      <c r="H49" s="27"/>
      <c r="I49" s="1" t="s">
        <v>17</v>
      </c>
      <c r="J49" s="1">
        <v>141.5</v>
      </c>
      <c r="K49" s="1">
        <v>225</v>
      </c>
      <c r="L49" s="1">
        <v>254.3</v>
      </c>
      <c r="M49" s="1">
        <v>247</v>
      </c>
      <c r="Q49" s="1" t="s">
        <v>17</v>
      </c>
      <c r="R49" s="1">
        <v>143</v>
      </c>
      <c r="S49" s="1">
        <v>212</v>
      </c>
      <c r="T49" s="1">
        <v>230</v>
      </c>
      <c r="U49" s="1">
        <v>196.2</v>
      </c>
      <c r="Y49" s="1" t="s">
        <v>17</v>
      </c>
      <c r="Z49" s="1">
        <v>137</v>
      </c>
      <c r="AA49" s="1">
        <v>159</v>
      </c>
      <c r="AB49" s="1">
        <v>197</v>
      </c>
      <c r="AC49" s="1">
        <v>186.20000000000002</v>
      </c>
    </row>
    <row r="50" spans="1:29" ht="15.75" x14ac:dyDescent="0.2">
      <c r="A50" s="27"/>
      <c r="B50" s="27"/>
      <c r="C50" s="27"/>
      <c r="D50" s="27"/>
      <c r="E50" s="27"/>
      <c r="F50" s="27"/>
      <c r="G50" s="27"/>
      <c r="H50" s="27"/>
      <c r="I50" s="1" t="s">
        <v>15</v>
      </c>
      <c r="J50" s="1">
        <v>146.5</v>
      </c>
      <c r="K50" s="1">
        <v>237.39999999999998</v>
      </c>
      <c r="L50" s="1">
        <v>256.3</v>
      </c>
      <c r="M50" s="1">
        <v>250</v>
      </c>
      <c r="Q50" s="1" t="s">
        <v>15</v>
      </c>
      <c r="R50" s="1">
        <v>142</v>
      </c>
      <c r="S50" s="1">
        <v>232</v>
      </c>
      <c r="T50" s="1">
        <v>247</v>
      </c>
      <c r="U50" s="1">
        <v>239</v>
      </c>
      <c r="Y50" s="1" t="s">
        <v>15</v>
      </c>
      <c r="Z50" s="1">
        <v>141</v>
      </c>
      <c r="AA50" s="1">
        <v>190</v>
      </c>
      <c r="AB50" s="1">
        <v>205</v>
      </c>
      <c r="AC50" s="1">
        <v>197</v>
      </c>
    </row>
    <row r="51" spans="1:29" ht="15.75" x14ac:dyDescent="0.2">
      <c r="A51" s="27"/>
      <c r="B51" s="27"/>
      <c r="C51" s="27"/>
      <c r="D51" s="27"/>
      <c r="E51" s="27"/>
      <c r="F51" s="27"/>
      <c r="G51" s="27"/>
      <c r="H51" s="27"/>
      <c r="I51" s="1" t="s">
        <v>19</v>
      </c>
      <c r="J51" s="1">
        <v>154</v>
      </c>
      <c r="K51" s="1">
        <v>265</v>
      </c>
      <c r="L51" s="1">
        <v>260</v>
      </c>
      <c r="M51" s="1">
        <v>240</v>
      </c>
      <c r="Q51" s="1" t="s">
        <v>19</v>
      </c>
      <c r="R51" s="1">
        <v>144</v>
      </c>
      <c r="S51" s="1">
        <v>217</v>
      </c>
      <c r="T51" s="1">
        <v>234</v>
      </c>
      <c r="U51" s="1">
        <v>220</v>
      </c>
      <c r="Y51" s="1" t="s">
        <v>19</v>
      </c>
      <c r="Z51" s="1">
        <v>148</v>
      </c>
      <c r="AA51" s="1">
        <v>164</v>
      </c>
      <c r="AB51" s="1">
        <v>194.2</v>
      </c>
      <c r="AC51" s="1">
        <v>174</v>
      </c>
    </row>
    <row r="52" spans="1:29" ht="15.75" x14ac:dyDescent="0.2">
      <c r="A52" s="27"/>
      <c r="B52" s="27"/>
      <c r="C52" s="27"/>
      <c r="D52" s="27"/>
      <c r="E52" s="27"/>
      <c r="F52" s="27"/>
      <c r="G52" s="27"/>
      <c r="H52" s="27"/>
      <c r="I52" s="1" t="s">
        <v>18</v>
      </c>
      <c r="J52" s="1">
        <v>181</v>
      </c>
      <c r="K52" s="1">
        <v>286.5</v>
      </c>
      <c r="L52" s="1">
        <v>295</v>
      </c>
      <c r="M52" s="1">
        <v>270</v>
      </c>
      <c r="Q52" s="1" t="s">
        <v>18</v>
      </c>
      <c r="R52" s="1">
        <v>161.5</v>
      </c>
      <c r="S52" s="1">
        <v>243</v>
      </c>
      <c r="T52" s="1">
        <v>280</v>
      </c>
      <c r="U52" s="1">
        <v>238</v>
      </c>
      <c r="Y52" s="1" t="s">
        <v>18</v>
      </c>
      <c r="Z52" s="1">
        <v>138</v>
      </c>
      <c r="AA52" s="1">
        <v>170</v>
      </c>
      <c r="AB52" s="1">
        <v>236</v>
      </c>
      <c r="AC52" s="1">
        <v>237</v>
      </c>
    </row>
    <row r="53" spans="1:29" ht="15.75" x14ac:dyDescent="0.2">
      <c r="A53" s="27"/>
      <c r="B53" s="27"/>
      <c r="C53" s="27"/>
      <c r="D53" s="27"/>
      <c r="E53" s="27"/>
      <c r="F53" s="27"/>
      <c r="G53" s="27"/>
      <c r="H53" s="27"/>
      <c r="I53" s="1" t="s">
        <v>14</v>
      </c>
      <c r="J53" s="1">
        <v>150</v>
      </c>
      <c r="K53" s="1">
        <v>215</v>
      </c>
      <c r="L53" s="1">
        <v>261</v>
      </c>
      <c r="M53" s="1">
        <v>246.1</v>
      </c>
      <c r="Q53" s="1" t="s">
        <v>14</v>
      </c>
      <c r="R53" s="1">
        <v>153</v>
      </c>
      <c r="S53" s="1">
        <v>237</v>
      </c>
      <c r="T53" s="1">
        <v>249</v>
      </c>
      <c r="U53" s="1">
        <v>241.2</v>
      </c>
      <c r="Y53" s="1" t="s">
        <v>14</v>
      </c>
      <c r="Z53" s="1">
        <v>142</v>
      </c>
      <c r="AA53" s="1">
        <v>207.3</v>
      </c>
      <c r="AB53" s="1">
        <v>230</v>
      </c>
      <c r="AC53" s="1">
        <v>230</v>
      </c>
    </row>
    <row r="54" spans="1:29" ht="15.75" x14ac:dyDescent="0.2">
      <c r="A54" s="27"/>
      <c r="B54" s="27"/>
      <c r="C54" s="27"/>
      <c r="D54" s="27"/>
      <c r="E54" s="27"/>
      <c r="F54" s="27"/>
      <c r="G54" s="27"/>
      <c r="H54" s="27"/>
    </row>
    <row r="55" spans="1:29" ht="15.75" x14ac:dyDescent="0.2">
      <c r="A55" s="27"/>
      <c r="B55" s="27"/>
      <c r="C55" s="27"/>
      <c r="D55" s="27"/>
      <c r="E55" s="27"/>
      <c r="F55" s="27"/>
      <c r="G55" s="27"/>
      <c r="H55" s="27"/>
    </row>
    <row r="56" spans="1:29" ht="15.75" x14ac:dyDescent="0.2">
      <c r="A56" s="27"/>
      <c r="B56" s="27"/>
      <c r="C56" s="27"/>
      <c r="D56" s="27"/>
      <c r="E56" s="27"/>
      <c r="F56" s="27"/>
      <c r="G56" s="27"/>
      <c r="H56" s="27"/>
    </row>
    <row r="57" spans="1:29" ht="15.75" x14ac:dyDescent="0.2">
      <c r="A57" s="27"/>
      <c r="B57" s="27"/>
      <c r="C57" s="27"/>
      <c r="D57" s="27"/>
      <c r="E57" s="27"/>
      <c r="F57" s="27"/>
      <c r="G57" s="27"/>
      <c r="H57" s="27"/>
    </row>
    <row r="58" spans="1:29" ht="15.75" x14ac:dyDescent="0.2">
      <c r="A58" s="27"/>
      <c r="B58" s="27"/>
      <c r="C58" s="27"/>
      <c r="D58" s="27"/>
      <c r="E58" s="27"/>
      <c r="F58" s="27"/>
      <c r="G58" s="27"/>
      <c r="H58" s="27"/>
    </row>
    <row r="59" spans="1:29" ht="15.75" x14ac:dyDescent="0.2">
      <c r="A59" s="27"/>
      <c r="B59" s="27"/>
      <c r="C59" s="27"/>
      <c r="D59" s="27"/>
      <c r="E59" s="27"/>
      <c r="F59" s="27"/>
      <c r="G59" s="27"/>
      <c r="H59" s="27"/>
    </row>
    <row r="60" spans="1:29" ht="15.75" x14ac:dyDescent="0.2">
      <c r="A60" s="27"/>
      <c r="B60" s="27"/>
      <c r="C60" s="27"/>
      <c r="D60" s="27"/>
      <c r="E60" s="27"/>
      <c r="F60" s="27"/>
      <c r="G60" s="27"/>
      <c r="H60" s="27"/>
    </row>
    <row r="61" spans="1:29" ht="15.75" x14ac:dyDescent="0.2">
      <c r="A61" s="27"/>
      <c r="B61" s="27"/>
      <c r="C61" s="27"/>
      <c r="D61" s="27"/>
      <c r="E61" s="27"/>
      <c r="F61" s="27"/>
      <c r="G61" s="27"/>
      <c r="H61" s="27"/>
    </row>
    <row r="62" spans="1:29" ht="15.75" x14ac:dyDescent="0.2">
      <c r="A62" s="27"/>
      <c r="B62" s="27"/>
      <c r="C62" s="27"/>
      <c r="D62" s="27"/>
      <c r="E62" s="27"/>
      <c r="F62" s="27"/>
      <c r="G62" s="27"/>
      <c r="H62" s="27"/>
    </row>
    <row r="63" spans="1:29" ht="15.75" x14ac:dyDescent="0.2">
      <c r="A63" s="27"/>
      <c r="B63" s="27"/>
      <c r="C63" s="27"/>
      <c r="D63" s="27"/>
      <c r="E63" s="27"/>
      <c r="F63" s="27"/>
      <c r="G63" s="27"/>
      <c r="H63" s="27"/>
    </row>
    <row r="64" spans="1:29" ht="15.75" x14ac:dyDescent="0.2">
      <c r="A64" s="27"/>
      <c r="B64" s="27"/>
      <c r="C64" s="27"/>
      <c r="D64" s="27"/>
      <c r="E64" s="27"/>
      <c r="F64" s="27"/>
      <c r="G64" s="27"/>
      <c r="H64" s="27"/>
    </row>
    <row r="65" spans="1:8" ht="15.75" x14ac:dyDescent="0.2">
      <c r="A65" s="27"/>
      <c r="B65" s="27"/>
      <c r="C65" s="27"/>
      <c r="D65" s="27"/>
      <c r="E65" s="27"/>
      <c r="F65" s="27"/>
      <c r="G65" s="27"/>
      <c r="H65" s="27"/>
    </row>
    <row r="66" spans="1:8" ht="15.75" x14ac:dyDescent="0.2">
      <c r="A66" s="27"/>
      <c r="B66" s="27"/>
      <c r="C66" s="27"/>
      <c r="D66" s="27"/>
      <c r="E66" s="27"/>
      <c r="F66" s="27"/>
      <c r="G66" s="27"/>
      <c r="H66" s="27"/>
    </row>
    <row r="67" spans="1:8" ht="15.75" x14ac:dyDescent="0.2">
      <c r="A67" s="27"/>
      <c r="B67" s="27"/>
      <c r="C67" s="27"/>
      <c r="D67" s="27"/>
      <c r="E67" s="27"/>
      <c r="F67" s="27"/>
      <c r="G67" s="27"/>
      <c r="H67" s="27"/>
    </row>
    <row r="68" spans="1:8" ht="15.75" x14ac:dyDescent="0.2">
      <c r="A68" s="27"/>
      <c r="B68" s="27"/>
      <c r="C68" s="27"/>
      <c r="D68" s="27"/>
      <c r="E68" s="27"/>
      <c r="F68" s="27"/>
      <c r="G68" s="27"/>
      <c r="H68" s="27"/>
    </row>
    <row r="69" spans="1:8" ht="15.75" x14ac:dyDescent="0.2">
      <c r="A69" s="27"/>
      <c r="B69" s="27"/>
      <c r="C69" s="27"/>
      <c r="D69" s="27"/>
      <c r="E69" s="27"/>
      <c r="F69" s="27"/>
      <c r="G69" s="27"/>
      <c r="H69" s="27"/>
    </row>
    <row r="70" spans="1:8" ht="15.75" x14ac:dyDescent="0.2">
      <c r="A70" s="27"/>
      <c r="B70" s="27"/>
      <c r="C70" s="27"/>
      <c r="D70" s="27"/>
      <c r="E70" s="27"/>
      <c r="F70" s="27"/>
      <c r="G70" s="27"/>
      <c r="H70" s="27"/>
    </row>
    <row r="71" spans="1:8" ht="15.75" x14ac:dyDescent="0.2">
      <c r="A71" s="27"/>
      <c r="B71" s="27"/>
      <c r="C71" s="27"/>
      <c r="D71" s="27"/>
      <c r="E71" s="27"/>
      <c r="F71" s="27"/>
      <c r="G71" s="27"/>
      <c r="H71" s="27"/>
    </row>
    <row r="72" spans="1:8" ht="15.75" x14ac:dyDescent="0.2">
      <c r="A72" s="27"/>
      <c r="B72" s="27"/>
      <c r="C72" s="27"/>
      <c r="D72" s="27"/>
      <c r="E72" s="27"/>
      <c r="F72" s="27"/>
      <c r="G72" s="27"/>
      <c r="H72" s="27"/>
    </row>
    <row r="73" spans="1:8" ht="15.75" x14ac:dyDescent="0.2">
      <c r="A73" s="27"/>
      <c r="B73" s="27"/>
      <c r="C73" s="27"/>
      <c r="D73" s="27"/>
      <c r="E73" s="27"/>
      <c r="F73" s="27"/>
      <c r="G73" s="27"/>
      <c r="H73" s="27"/>
    </row>
    <row r="74" spans="1:8" ht="15.75" x14ac:dyDescent="0.2">
      <c r="A74" s="27"/>
      <c r="B74" s="27"/>
      <c r="C74" s="27"/>
      <c r="D74" s="27"/>
      <c r="E74" s="27"/>
      <c r="F74" s="27"/>
      <c r="G74" s="27"/>
      <c r="H74" s="27"/>
    </row>
    <row r="75" spans="1:8" ht="15.75" x14ac:dyDescent="0.2">
      <c r="A75" s="27"/>
      <c r="B75" s="27"/>
      <c r="C75" s="27"/>
      <c r="D75" s="27"/>
      <c r="E75" s="27"/>
      <c r="F75" s="27"/>
      <c r="G75" s="27"/>
      <c r="H75" s="27"/>
    </row>
    <row r="76" spans="1:8" ht="15.75" x14ac:dyDescent="0.2">
      <c r="A76" s="27"/>
      <c r="B76" s="27"/>
      <c r="C76" s="27"/>
      <c r="D76" s="27"/>
      <c r="E76" s="27"/>
      <c r="F76" s="27"/>
      <c r="G76" s="27"/>
      <c r="H76" s="27"/>
    </row>
    <row r="77" spans="1:8" ht="15.75" x14ac:dyDescent="0.2">
      <c r="A77" s="27"/>
      <c r="B77" s="27"/>
      <c r="C77" s="27"/>
      <c r="D77" s="27"/>
      <c r="E77" s="27"/>
      <c r="F77" s="27"/>
      <c r="G77" s="27"/>
      <c r="H77" s="27"/>
    </row>
    <row r="78" spans="1:8" ht="15.75" x14ac:dyDescent="0.2">
      <c r="A78" s="27"/>
      <c r="B78" s="27"/>
      <c r="C78" s="27"/>
      <c r="D78" s="27"/>
      <c r="E78" s="27"/>
      <c r="F78" s="27"/>
      <c r="G78" s="27"/>
      <c r="H78" s="27"/>
    </row>
    <row r="79" spans="1:8" ht="15.75" x14ac:dyDescent="0.2">
      <c r="A79" s="27"/>
      <c r="B79" s="27"/>
      <c r="C79" s="27"/>
      <c r="D79" s="27"/>
      <c r="E79" s="27"/>
      <c r="F79" s="27"/>
      <c r="G79" s="27"/>
      <c r="H79" s="27"/>
    </row>
    <row r="80" spans="1:8" ht="15.75" x14ac:dyDescent="0.2">
      <c r="A80" s="27"/>
      <c r="B80" s="27"/>
      <c r="C80" s="27"/>
      <c r="D80" s="27"/>
      <c r="E80" s="27"/>
      <c r="F80" s="27"/>
      <c r="G80" s="27"/>
      <c r="H80" s="27"/>
    </row>
    <row r="81" spans="1:8" ht="15.75" x14ac:dyDescent="0.2">
      <c r="A81" s="27"/>
      <c r="B81" s="27"/>
      <c r="C81" s="27"/>
      <c r="D81" s="27"/>
      <c r="E81" s="27"/>
      <c r="F81" s="27"/>
      <c r="G81" s="27"/>
      <c r="H81" s="27"/>
    </row>
    <row r="82" spans="1:8" ht="15.75" x14ac:dyDescent="0.2">
      <c r="A82" s="27"/>
      <c r="B82" s="27"/>
      <c r="C82" s="27"/>
      <c r="D82" s="27"/>
      <c r="E82" s="27"/>
      <c r="F82" s="27"/>
      <c r="G82" s="27"/>
      <c r="H82" s="27"/>
    </row>
    <row r="83" spans="1:8" ht="15.75" x14ac:dyDescent="0.2">
      <c r="A83" s="27"/>
      <c r="B83" s="27"/>
      <c r="C83" s="27"/>
      <c r="D83" s="27"/>
      <c r="E83" s="27"/>
      <c r="F83" s="27"/>
      <c r="G83" s="27"/>
      <c r="H83" s="27"/>
    </row>
    <row r="84" spans="1:8" ht="15.75" x14ac:dyDescent="0.2">
      <c r="A84" s="27"/>
      <c r="B84" s="27"/>
      <c r="C84" s="27"/>
      <c r="D84" s="27"/>
      <c r="E84" s="27"/>
      <c r="F84" s="27"/>
      <c r="G84" s="27"/>
      <c r="H84" s="27"/>
    </row>
    <row r="85" spans="1:8" ht="15.75" x14ac:dyDescent="0.2">
      <c r="A85" s="27"/>
      <c r="B85" s="27"/>
      <c r="C85" s="27"/>
      <c r="D85" s="27"/>
      <c r="E85" s="27"/>
      <c r="F85" s="27"/>
      <c r="G85" s="27"/>
      <c r="H85" s="27"/>
    </row>
    <row r="86" spans="1:8" ht="15.75" x14ac:dyDescent="0.2">
      <c r="A86" s="27"/>
      <c r="B86" s="27"/>
      <c r="C86" s="27"/>
      <c r="D86" s="27"/>
      <c r="E86" s="27"/>
      <c r="F86" s="27"/>
      <c r="G86" s="27"/>
      <c r="H86" s="27"/>
    </row>
    <row r="87" spans="1:8" ht="15.75" x14ac:dyDescent="0.2">
      <c r="A87" s="27"/>
      <c r="B87" s="27"/>
      <c r="C87" s="27"/>
      <c r="D87" s="27"/>
      <c r="E87" s="27"/>
      <c r="F87" s="27"/>
      <c r="G87" s="27"/>
      <c r="H87" s="27"/>
    </row>
    <row r="88" spans="1:8" ht="15.75" x14ac:dyDescent="0.2">
      <c r="A88" s="27"/>
      <c r="B88" s="27"/>
      <c r="C88" s="27"/>
      <c r="D88" s="27"/>
      <c r="E88" s="27"/>
      <c r="F88" s="27"/>
      <c r="G88" s="27"/>
      <c r="H88" s="27"/>
    </row>
    <row r="89" spans="1:8" ht="15.75" x14ac:dyDescent="0.2">
      <c r="A89" s="27"/>
      <c r="B89" s="27"/>
      <c r="C89" s="27"/>
      <c r="D89" s="27"/>
      <c r="E89" s="27"/>
      <c r="F89" s="27"/>
      <c r="G89" s="27"/>
      <c r="H89" s="27"/>
    </row>
    <row r="90" spans="1:8" ht="15.75" x14ac:dyDescent="0.2">
      <c r="A90" s="27"/>
      <c r="B90" s="27"/>
      <c r="C90" s="27"/>
      <c r="D90" s="27"/>
      <c r="E90" s="27"/>
      <c r="F90" s="27"/>
      <c r="G90" s="27"/>
      <c r="H90" s="27"/>
    </row>
    <row r="91" spans="1:8" ht="15.75" x14ac:dyDescent="0.2">
      <c r="A91" s="27"/>
      <c r="B91" s="27"/>
      <c r="C91" s="27"/>
      <c r="D91" s="27"/>
      <c r="E91" s="27"/>
      <c r="F91" s="27"/>
      <c r="G91" s="27"/>
      <c r="H91" s="27"/>
    </row>
    <row r="92" spans="1:8" ht="15.75" x14ac:dyDescent="0.2">
      <c r="A92" s="27"/>
      <c r="B92" s="27"/>
      <c r="C92" s="27"/>
      <c r="D92" s="27"/>
      <c r="E92" s="27"/>
      <c r="F92" s="27"/>
      <c r="G92" s="27"/>
      <c r="H92" s="27"/>
    </row>
    <row r="93" spans="1:8" ht="15.75" x14ac:dyDescent="0.2">
      <c r="A93" s="27"/>
      <c r="B93" s="27"/>
      <c r="C93" s="27"/>
      <c r="D93" s="27"/>
      <c r="E93" s="27"/>
      <c r="F93" s="27"/>
      <c r="G93" s="27"/>
      <c r="H93" s="27"/>
    </row>
    <row r="94" spans="1:8" ht="15.75" x14ac:dyDescent="0.2">
      <c r="A94" s="27"/>
      <c r="B94" s="27"/>
      <c r="C94" s="27"/>
      <c r="D94" s="27"/>
      <c r="E94" s="27"/>
      <c r="F94" s="27"/>
      <c r="G94" s="27"/>
      <c r="H94" s="27"/>
    </row>
    <row r="95" spans="1:8" ht="15.75" x14ac:dyDescent="0.2">
      <c r="A95" s="27"/>
      <c r="B95" s="27"/>
      <c r="C95" s="27"/>
      <c r="D95" s="27"/>
      <c r="E95" s="27"/>
      <c r="F95" s="27"/>
      <c r="G95" s="27"/>
      <c r="H95" s="27"/>
    </row>
    <row r="96" spans="1:8" ht="15.75" x14ac:dyDescent="0.2">
      <c r="A96" s="27"/>
      <c r="B96" s="27"/>
      <c r="C96" s="27"/>
      <c r="D96" s="27"/>
      <c r="E96" s="27"/>
      <c r="F96" s="27"/>
      <c r="G96" s="27"/>
      <c r="H96" s="27"/>
    </row>
    <row r="97" spans="1:8" ht="15.75" x14ac:dyDescent="0.2">
      <c r="A97" s="27"/>
      <c r="B97" s="27"/>
      <c r="C97" s="27"/>
      <c r="D97" s="27"/>
      <c r="E97" s="27"/>
      <c r="F97" s="27"/>
      <c r="G97" s="27"/>
      <c r="H97" s="27"/>
    </row>
    <row r="98" spans="1:8" ht="15.75" x14ac:dyDescent="0.2">
      <c r="A98" s="27"/>
      <c r="B98" s="27"/>
      <c r="C98" s="27"/>
      <c r="D98" s="27"/>
      <c r="E98" s="27"/>
      <c r="F98" s="27"/>
      <c r="G98" s="27"/>
      <c r="H98" s="27"/>
    </row>
    <row r="99" spans="1:8" ht="15.75" x14ac:dyDescent="0.2">
      <c r="A99" s="27"/>
      <c r="B99" s="27"/>
      <c r="C99" s="27"/>
      <c r="D99" s="27"/>
      <c r="E99" s="27"/>
      <c r="F99" s="27"/>
      <c r="G99" s="27"/>
      <c r="H99" s="27"/>
    </row>
    <row r="100" spans="1:8" ht="15.75" x14ac:dyDescent="0.2">
      <c r="A100" s="27"/>
      <c r="B100" s="27"/>
      <c r="C100" s="27"/>
      <c r="D100" s="27"/>
      <c r="E100" s="27"/>
      <c r="F100" s="27"/>
      <c r="G100" s="27"/>
      <c r="H100" s="27"/>
    </row>
    <row r="101" spans="1:8" ht="15.75" x14ac:dyDescent="0.2">
      <c r="A101" s="27"/>
      <c r="B101" s="27"/>
      <c r="C101" s="27"/>
      <c r="D101" s="27"/>
      <c r="E101" s="27"/>
      <c r="F101" s="27"/>
      <c r="G101" s="27"/>
      <c r="H101" s="27"/>
    </row>
    <row r="102" spans="1:8" ht="15.75" x14ac:dyDescent="0.2">
      <c r="A102" s="27"/>
      <c r="B102" s="27"/>
      <c r="C102" s="27"/>
      <c r="D102" s="27"/>
      <c r="E102" s="27"/>
      <c r="F102" s="27"/>
      <c r="G102" s="27"/>
      <c r="H102" s="27"/>
    </row>
    <row r="103" spans="1:8" ht="15.75" x14ac:dyDescent="0.2">
      <c r="A103" s="27"/>
      <c r="B103" s="27"/>
      <c r="C103" s="27"/>
      <c r="D103" s="27"/>
      <c r="E103" s="27"/>
      <c r="F103" s="27"/>
      <c r="G103" s="27"/>
      <c r="H103" s="27"/>
    </row>
    <row r="104" spans="1:8" ht="15.75" x14ac:dyDescent="0.2">
      <c r="A104" s="27"/>
      <c r="B104" s="27"/>
      <c r="C104" s="27"/>
      <c r="D104" s="27"/>
      <c r="E104" s="27"/>
      <c r="F104" s="27"/>
      <c r="G104" s="27"/>
      <c r="H104" s="27"/>
    </row>
    <row r="105" spans="1:8" ht="15.75" x14ac:dyDescent="0.2">
      <c r="A105" s="27"/>
      <c r="B105" s="27"/>
      <c r="C105" s="27"/>
      <c r="D105" s="27"/>
      <c r="E105" s="27"/>
      <c r="F105" s="27"/>
      <c r="G105" s="27"/>
      <c r="H105" s="27"/>
    </row>
    <row r="106" spans="1:8" ht="15.75" x14ac:dyDescent="0.2">
      <c r="A106" s="27"/>
      <c r="B106" s="27"/>
      <c r="C106" s="27"/>
      <c r="D106" s="27"/>
      <c r="E106" s="27"/>
      <c r="F106" s="27"/>
      <c r="G106" s="27"/>
      <c r="H106" s="27"/>
    </row>
    <row r="107" spans="1:8" ht="15.75" x14ac:dyDescent="0.2">
      <c r="A107" s="27"/>
      <c r="B107" s="27"/>
      <c r="C107" s="27"/>
      <c r="D107" s="27"/>
      <c r="E107" s="27"/>
      <c r="F107" s="27"/>
      <c r="G107" s="27"/>
      <c r="H107" s="27"/>
    </row>
    <row r="108" spans="1:8" ht="15.75" x14ac:dyDescent="0.2">
      <c r="A108" s="27"/>
      <c r="B108" s="27"/>
      <c r="C108" s="27"/>
      <c r="D108" s="27"/>
      <c r="E108" s="27"/>
      <c r="F108" s="27"/>
      <c r="G108" s="27"/>
      <c r="H108" s="27"/>
    </row>
    <row r="109" spans="1:8" ht="15.75" x14ac:dyDescent="0.2">
      <c r="A109" s="27"/>
      <c r="B109" s="27"/>
      <c r="C109" s="27"/>
      <c r="D109" s="27"/>
      <c r="E109" s="27"/>
      <c r="F109" s="27"/>
      <c r="G109" s="27"/>
      <c r="H109" s="27"/>
    </row>
    <row r="110" spans="1:8" ht="15.75" x14ac:dyDescent="0.2">
      <c r="A110" s="27"/>
      <c r="B110" s="27"/>
      <c r="C110" s="27"/>
      <c r="D110" s="27"/>
      <c r="E110" s="27"/>
      <c r="F110" s="27"/>
      <c r="G110" s="27"/>
      <c r="H110" s="27"/>
    </row>
    <row r="111" spans="1:8" ht="15.75" x14ac:dyDescent="0.2">
      <c r="A111" s="27"/>
      <c r="B111" s="27"/>
      <c r="C111" s="27"/>
      <c r="D111" s="27"/>
      <c r="E111" s="27"/>
      <c r="F111" s="27"/>
      <c r="G111" s="27"/>
      <c r="H111" s="27"/>
    </row>
    <row r="112" spans="1:8" ht="15.75" x14ac:dyDescent="0.2">
      <c r="A112" s="27"/>
      <c r="B112" s="27"/>
      <c r="C112" s="27"/>
      <c r="D112" s="27"/>
      <c r="E112" s="27"/>
      <c r="F112" s="27"/>
      <c r="G112" s="27"/>
      <c r="H112" s="27"/>
    </row>
    <row r="113" spans="1:13" ht="15.75" x14ac:dyDescent="0.2">
      <c r="A113" s="27"/>
      <c r="B113" s="27"/>
      <c r="C113" s="27"/>
      <c r="D113" s="27"/>
      <c r="E113" s="27"/>
      <c r="F113" s="27"/>
      <c r="G113" s="27"/>
      <c r="H113" s="27"/>
    </row>
    <row r="114" spans="1:13" ht="15.75" x14ac:dyDescent="0.2">
      <c r="A114" s="27"/>
      <c r="B114" s="27"/>
      <c r="C114" s="27"/>
      <c r="D114" s="27"/>
      <c r="E114" s="27"/>
      <c r="F114" s="27"/>
      <c r="G114" s="27"/>
      <c r="H114" s="27"/>
    </row>
    <row r="115" spans="1:13" ht="15.75" x14ac:dyDescent="0.2">
      <c r="A115" s="27"/>
      <c r="B115" s="27"/>
      <c r="C115" s="27"/>
      <c r="D115" s="27"/>
      <c r="E115" s="27"/>
      <c r="F115" s="27"/>
      <c r="G115" s="27"/>
      <c r="H115" s="27"/>
    </row>
    <row r="116" spans="1:13" ht="15.75" x14ac:dyDescent="0.2">
      <c r="A116" s="27"/>
      <c r="B116" s="27"/>
      <c r="C116" s="27"/>
      <c r="D116" s="27"/>
      <c r="E116" s="27"/>
      <c r="F116" s="27"/>
      <c r="G116" s="27"/>
      <c r="H116" s="27"/>
    </row>
    <row r="117" spans="1:13" ht="15.75" x14ac:dyDescent="0.2">
      <c r="A117" s="27"/>
      <c r="B117" s="27"/>
      <c r="C117" s="27"/>
      <c r="D117" s="27"/>
      <c r="E117" s="27"/>
      <c r="F117" s="27"/>
      <c r="G117" s="27"/>
      <c r="H117" s="27"/>
    </row>
    <row r="118" spans="1:13" ht="15.75" x14ac:dyDescent="0.2">
      <c r="A118" s="27"/>
      <c r="B118" s="27"/>
      <c r="C118" s="27"/>
      <c r="D118" s="27"/>
      <c r="E118" s="27"/>
      <c r="F118" s="27"/>
      <c r="G118" s="27"/>
      <c r="H118" s="27"/>
    </row>
    <row r="119" spans="1:13" ht="15.75" x14ac:dyDescent="0.2">
      <c r="A119" s="27"/>
      <c r="B119" s="27"/>
      <c r="C119" s="27"/>
      <c r="D119" s="27"/>
      <c r="E119" s="27"/>
      <c r="F119" s="27"/>
      <c r="G119" s="27"/>
      <c r="H119" s="27"/>
    </row>
    <row r="120" spans="1:13" ht="15.75" x14ac:dyDescent="0.2">
      <c r="A120" s="27"/>
      <c r="B120" s="27"/>
      <c r="C120" s="27"/>
      <c r="D120" s="27"/>
      <c r="E120" s="27"/>
      <c r="F120" s="27"/>
      <c r="G120" s="27"/>
      <c r="H120" s="27"/>
    </row>
    <row r="121" spans="1:13" ht="15.75" x14ac:dyDescent="0.2">
      <c r="A121" s="27"/>
      <c r="B121" s="27"/>
      <c r="C121" s="27"/>
      <c r="D121" s="27"/>
      <c r="E121" s="27"/>
      <c r="F121" s="27"/>
      <c r="G121" s="27"/>
      <c r="H121" s="27"/>
    </row>
    <row r="122" spans="1:13" ht="15.75" x14ac:dyDescent="0.2">
      <c r="A122" s="27"/>
      <c r="B122" s="27"/>
      <c r="C122" s="27"/>
      <c r="D122" s="27"/>
      <c r="E122" s="27"/>
      <c r="F122" s="27"/>
      <c r="G122" s="27"/>
      <c r="H122" s="27"/>
    </row>
    <row r="123" spans="1:13" ht="15.75" x14ac:dyDescent="0.2">
      <c r="A123" s="27"/>
      <c r="B123" s="27"/>
      <c r="C123" s="27"/>
      <c r="D123" s="27"/>
      <c r="E123" s="27"/>
      <c r="F123" s="27"/>
      <c r="G123" s="27"/>
      <c r="H123" s="27"/>
    </row>
    <row r="124" spans="1:13" ht="15.75" x14ac:dyDescent="0.2">
      <c r="A124" s="27"/>
      <c r="B124" s="27"/>
      <c r="C124" s="27"/>
      <c r="D124" s="27"/>
      <c r="E124" s="27"/>
      <c r="F124" s="27"/>
      <c r="G124" s="27"/>
      <c r="H124" s="27"/>
      <c r="I124" s="1">
        <f>D124*10</f>
        <v>0</v>
      </c>
      <c r="J124" s="1">
        <f t="shared" ref="J124:M129" si="0">E124*10</f>
        <v>0</v>
      </c>
      <c r="K124" s="1">
        <f t="shared" si="0"/>
        <v>0</v>
      </c>
      <c r="L124" s="1">
        <f t="shared" si="0"/>
        <v>0</v>
      </c>
      <c r="M124" s="1">
        <f t="shared" si="0"/>
        <v>0</v>
      </c>
    </row>
    <row r="125" spans="1:13" ht="15.75" x14ac:dyDescent="0.2">
      <c r="A125" s="27"/>
      <c r="B125" s="27"/>
      <c r="C125" s="27"/>
      <c r="D125" s="27"/>
      <c r="E125" s="27"/>
      <c r="F125" s="27"/>
      <c r="G125" s="27"/>
      <c r="H125" s="27"/>
      <c r="I125" s="1">
        <f t="shared" ref="I125:I129" si="1">D125*10</f>
        <v>0</v>
      </c>
      <c r="J125" s="1">
        <f t="shared" si="0"/>
        <v>0</v>
      </c>
      <c r="K125" s="1">
        <f t="shared" si="0"/>
        <v>0</v>
      </c>
      <c r="L125" s="1">
        <f t="shared" si="0"/>
        <v>0</v>
      </c>
      <c r="M125" s="1">
        <f t="shared" si="0"/>
        <v>0</v>
      </c>
    </row>
    <row r="126" spans="1:13" ht="15.75" x14ac:dyDescent="0.2">
      <c r="A126" s="27"/>
      <c r="B126" s="27"/>
      <c r="C126" s="27"/>
      <c r="D126" s="27"/>
      <c r="E126" s="27"/>
      <c r="F126" s="27"/>
      <c r="G126" s="27"/>
      <c r="H126" s="27"/>
      <c r="I126" s="1">
        <f t="shared" si="1"/>
        <v>0</v>
      </c>
      <c r="J126" s="1">
        <f t="shared" si="0"/>
        <v>0</v>
      </c>
      <c r="K126" s="1">
        <f t="shared" si="0"/>
        <v>0</v>
      </c>
      <c r="L126" s="1">
        <f t="shared" si="0"/>
        <v>0</v>
      </c>
      <c r="M126" s="1">
        <f t="shared" si="0"/>
        <v>0</v>
      </c>
    </row>
    <row r="127" spans="1:13" ht="15.75" x14ac:dyDescent="0.2">
      <c r="A127" s="27"/>
      <c r="B127" s="27"/>
      <c r="C127" s="27"/>
      <c r="D127" s="27"/>
      <c r="E127" s="27"/>
      <c r="F127" s="27"/>
      <c r="G127" s="27"/>
      <c r="H127" s="27"/>
      <c r="I127" s="1">
        <f t="shared" si="1"/>
        <v>0</v>
      </c>
      <c r="J127" s="1">
        <f t="shared" si="0"/>
        <v>0</v>
      </c>
      <c r="K127" s="1">
        <f t="shared" si="0"/>
        <v>0</v>
      </c>
      <c r="L127" s="1">
        <f t="shared" si="0"/>
        <v>0</v>
      </c>
      <c r="M127" s="1">
        <f t="shared" si="0"/>
        <v>0</v>
      </c>
    </row>
    <row r="128" spans="1:13" ht="15.75" x14ac:dyDescent="0.2">
      <c r="A128" s="27"/>
      <c r="B128" s="27"/>
      <c r="C128" s="27"/>
      <c r="D128" s="27"/>
      <c r="E128" s="27"/>
      <c r="F128" s="27"/>
      <c r="G128" s="27"/>
      <c r="H128" s="27"/>
      <c r="I128" s="1">
        <f t="shared" si="1"/>
        <v>0</v>
      </c>
      <c r="J128" s="1">
        <f t="shared" si="0"/>
        <v>0</v>
      </c>
      <c r="K128" s="1">
        <f t="shared" si="0"/>
        <v>0</v>
      </c>
      <c r="L128" s="1">
        <f t="shared" si="0"/>
        <v>0</v>
      </c>
      <c r="M128" s="1">
        <f t="shared" si="0"/>
        <v>0</v>
      </c>
    </row>
    <row r="129" spans="1:13" ht="15.75" x14ac:dyDescent="0.2">
      <c r="A129" s="27"/>
      <c r="B129" s="27"/>
      <c r="C129" s="27"/>
      <c r="D129" s="27"/>
      <c r="E129" s="27"/>
      <c r="F129" s="27"/>
      <c r="G129" s="27"/>
      <c r="H129" s="27"/>
      <c r="I129" s="1">
        <f t="shared" si="1"/>
        <v>0</v>
      </c>
      <c r="J129" s="1">
        <f t="shared" si="0"/>
        <v>0</v>
      </c>
      <c r="K129" s="1">
        <f t="shared" si="0"/>
        <v>0</v>
      </c>
      <c r="L129" s="1">
        <f t="shared" si="0"/>
        <v>0</v>
      </c>
      <c r="M129" s="1">
        <f t="shared" si="0"/>
        <v>0</v>
      </c>
    </row>
    <row r="130" spans="1:13" ht="15.75" x14ac:dyDescent="0.2">
      <c r="A130" s="27"/>
      <c r="B130" s="27"/>
      <c r="C130" s="27"/>
      <c r="D130" s="27"/>
      <c r="E130" s="27"/>
      <c r="F130" s="27"/>
      <c r="G130" s="27"/>
      <c r="H130" s="27"/>
    </row>
    <row r="131" spans="1:13" ht="15.75" x14ac:dyDescent="0.2">
      <c r="A131" s="27"/>
      <c r="B131" s="27"/>
      <c r="C131" s="27"/>
      <c r="D131" s="27"/>
      <c r="E131" s="27"/>
      <c r="F131" s="27"/>
      <c r="G131" s="27"/>
      <c r="H131" s="27"/>
    </row>
    <row r="132" spans="1:13" ht="15.75" x14ac:dyDescent="0.2">
      <c r="A132" s="27"/>
      <c r="B132" s="27"/>
      <c r="C132" s="27"/>
      <c r="D132" s="27"/>
      <c r="E132" s="27"/>
      <c r="F132" s="27"/>
      <c r="G132" s="27"/>
      <c r="H132" s="27"/>
    </row>
    <row r="133" spans="1:13" ht="15.75" x14ac:dyDescent="0.2">
      <c r="A133" s="27"/>
      <c r="B133" s="27"/>
      <c r="C133" s="27"/>
      <c r="D133" s="27"/>
      <c r="E133" s="27"/>
      <c r="F133" s="27"/>
      <c r="G133" s="27"/>
      <c r="H133" s="27"/>
    </row>
    <row r="134" spans="1:13" ht="15.75" x14ac:dyDescent="0.2">
      <c r="A134" s="27"/>
      <c r="B134" s="27"/>
      <c r="C134" s="27"/>
      <c r="D134" s="27"/>
      <c r="E134" s="27"/>
      <c r="F134" s="27"/>
      <c r="G134" s="27"/>
      <c r="H134" s="27"/>
    </row>
    <row r="135" spans="1:13" ht="15.75" x14ac:dyDescent="0.2">
      <c r="A135" s="27"/>
      <c r="B135" s="27"/>
      <c r="C135" s="27"/>
      <c r="D135" s="27"/>
      <c r="E135" s="27"/>
      <c r="F135" s="27"/>
      <c r="G135" s="27"/>
      <c r="H135" s="27"/>
    </row>
    <row r="136" spans="1:13" ht="15.75" x14ac:dyDescent="0.2">
      <c r="A136" s="27"/>
      <c r="B136" s="27"/>
      <c r="C136" s="27"/>
      <c r="D136" s="27"/>
      <c r="E136" s="27"/>
      <c r="F136" s="27"/>
      <c r="G136" s="27"/>
      <c r="H136" s="27"/>
    </row>
    <row r="137" spans="1:13" ht="15.75" x14ac:dyDescent="0.2">
      <c r="A137" s="27"/>
      <c r="B137" s="27"/>
      <c r="C137" s="27"/>
      <c r="D137" s="27"/>
      <c r="E137" s="27"/>
      <c r="F137" s="27"/>
      <c r="G137" s="27"/>
      <c r="H137" s="27"/>
    </row>
    <row r="138" spans="1:13" ht="15.75" x14ac:dyDescent="0.2">
      <c r="A138" s="27"/>
      <c r="B138" s="27"/>
      <c r="C138" s="27"/>
      <c r="D138" s="27"/>
      <c r="E138" s="27"/>
      <c r="F138" s="27"/>
      <c r="G138" s="27"/>
      <c r="H138" s="27"/>
    </row>
    <row r="139" spans="1:13" ht="15.75" x14ac:dyDescent="0.2">
      <c r="A139" s="27"/>
      <c r="B139" s="27"/>
      <c r="C139" s="27"/>
      <c r="D139" s="27"/>
      <c r="E139" s="27"/>
      <c r="F139" s="27"/>
      <c r="G139" s="27"/>
      <c r="H139" s="27"/>
    </row>
    <row r="140" spans="1:13" ht="15.75" x14ac:dyDescent="0.2">
      <c r="A140" s="27"/>
      <c r="B140" s="27"/>
      <c r="C140" s="27"/>
      <c r="D140" s="27"/>
      <c r="E140" s="27"/>
      <c r="F140" s="27"/>
      <c r="G140" s="27"/>
      <c r="H140" s="27"/>
    </row>
    <row r="141" spans="1:13" ht="15.75" x14ac:dyDescent="0.25">
      <c r="A141" s="27"/>
      <c r="B141" s="27"/>
      <c r="C141" s="27"/>
      <c r="D141" s="27"/>
      <c r="E141" s="27"/>
      <c r="F141" s="27"/>
      <c r="G141" s="27"/>
      <c r="H141" s="30"/>
    </row>
    <row r="142" spans="1:13" ht="15.75" x14ac:dyDescent="0.25">
      <c r="A142" s="27"/>
      <c r="B142" s="27"/>
      <c r="C142" s="27"/>
      <c r="D142" s="27"/>
      <c r="E142" s="27"/>
      <c r="F142" s="27"/>
      <c r="G142" s="27"/>
      <c r="H142" s="30"/>
    </row>
    <row r="143" spans="1:13" ht="15.75" x14ac:dyDescent="0.25">
      <c r="A143" s="27"/>
      <c r="B143" s="27"/>
      <c r="C143" s="27"/>
      <c r="D143" s="27"/>
      <c r="E143" s="27"/>
      <c r="F143" s="27"/>
      <c r="G143" s="27"/>
      <c r="H143" s="30"/>
    </row>
    <row r="144" spans="1:13" ht="15.75" x14ac:dyDescent="0.25">
      <c r="A144" s="27"/>
      <c r="B144" s="27"/>
      <c r="C144" s="27"/>
      <c r="D144" s="27"/>
      <c r="E144" s="27"/>
      <c r="F144" s="27"/>
      <c r="G144" s="27"/>
      <c r="H144" s="30"/>
    </row>
    <row r="145" spans="1:8" ht="15.75" x14ac:dyDescent="0.25">
      <c r="A145" s="27"/>
      <c r="B145" s="27"/>
      <c r="C145" s="27"/>
      <c r="D145" s="27"/>
      <c r="E145" s="27"/>
      <c r="F145" s="27"/>
      <c r="G145" s="27"/>
      <c r="H145" s="30"/>
    </row>
    <row r="146" spans="1:8" ht="15.75" x14ac:dyDescent="0.2">
      <c r="D146" s="27"/>
      <c r="E146" s="27"/>
      <c r="F146" s="27"/>
      <c r="G146" s="27"/>
      <c r="H146" s="27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3:AE134"/>
  <sheetViews>
    <sheetView tabSelected="1" topLeftCell="I1" workbookViewId="0">
      <selection activeCell="E10" sqref="E10"/>
    </sheetView>
  </sheetViews>
  <sheetFormatPr defaultRowHeight="14.25" x14ac:dyDescent="0.2"/>
  <sheetData>
    <row r="13" spans="7:12" x14ac:dyDescent="0.2">
      <c r="H13" t="s">
        <v>0</v>
      </c>
      <c r="I13" t="s">
        <v>7</v>
      </c>
      <c r="J13" t="s">
        <v>8</v>
      </c>
    </row>
    <row r="14" spans="7:12" x14ac:dyDescent="0.2">
      <c r="H14" t="s">
        <v>59</v>
      </c>
      <c r="I14" t="s">
        <v>60</v>
      </c>
      <c r="J14" t="s">
        <v>61</v>
      </c>
      <c r="K14" t="s">
        <v>62</v>
      </c>
      <c r="L14" t="s">
        <v>63</v>
      </c>
    </row>
    <row r="15" spans="7:12" x14ac:dyDescent="0.2">
      <c r="G15" t="s">
        <v>16</v>
      </c>
      <c r="H15">
        <v>210</v>
      </c>
      <c r="I15">
        <v>-65</v>
      </c>
      <c r="J15">
        <v>-190</v>
      </c>
      <c r="K15">
        <v>-188</v>
      </c>
      <c r="L15">
        <v>12</v>
      </c>
    </row>
    <row r="16" spans="7:12" x14ac:dyDescent="0.2">
      <c r="G16" t="s">
        <v>17</v>
      </c>
      <c r="H16">
        <v>192</v>
      </c>
      <c r="I16">
        <v>-82</v>
      </c>
      <c r="J16">
        <v>-210</v>
      </c>
      <c r="K16">
        <v>-215</v>
      </c>
      <c r="L16">
        <v>-100</v>
      </c>
    </row>
    <row r="17" spans="7:13" x14ac:dyDescent="0.2">
      <c r="G17" t="s">
        <v>15</v>
      </c>
      <c r="H17">
        <v>95</v>
      </c>
      <c r="I17">
        <v>-150</v>
      </c>
      <c r="J17">
        <v>-251</v>
      </c>
      <c r="K17">
        <v>-279</v>
      </c>
      <c r="L17">
        <v>-71</v>
      </c>
    </row>
    <row r="18" spans="7:13" x14ac:dyDescent="0.2">
      <c r="G18" t="s">
        <v>19</v>
      </c>
      <c r="H18">
        <v>182</v>
      </c>
      <c r="I18">
        <v>-120</v>
      </c>
      <c r="J18">
        <v>-231</v>
      </c>
      <c r="K18">
        <v>-230</v>
      </c>
      <c r="L18">
        <v>-80</v>
      </c>
    </row>
    <row r="19" spans="7:13" x14ac:dyDescent="0.2">
      <c r="G19" t="s">
        <v>18</v>
      </c>
      <c r="H19">
        <v>22</v>
      </c>
      <c r="I19">
        <v>-250</v>
      </c>
      <c r="J19">
        <v>-290</v>
      </c>
      <c r="K19">
        <v>-251</v>
      </c>
      <c r="L19">
        <v>-200</v>
      </c>
    </row>
    <row r="20" spans="7:13" x14ac:dyDescent="0.2">
      <c r="G20" t="s">
        <v>14</v>
      </c>
      <c r="H20">
        <v>90</v>
      </c>
      <c r="I20">
        <v>-237</v>
      </c>
      <c r="J20">
        <v>-280</v>
      </c>
      <c r="K20">
        <v>-260</v>
      </c>
      <c r="L20">
        <v>-210</v>
      </c>
    </row>
    <row r="22" spans="7:13" x14ac:dyDescent="0.2">
      <c r="H22" t="s">
        <v>15</v>
      </c>
      <c r="I22">
        <v>182</v>
      </c>
      <c r="J22">
        <v>-120</v>
      </c>
      <c r="K22">
        <v>-239</v>
      </c>
      <c r="L22">
        <v>-269</v>
      </c>
      <c r="M22">
        <v>-80</v>
      </c>
    </row>
    <row r="32" spans="7:13" x14ac:dyDescent="0.2">
      <c r="H32" t="s">
        <v>59</v>
      </c>
      <c r="I32" t="s">
        <v>60</v>
      </c>
      <c r="J32" t="s">
        <v>61</v>
      </c>
      <c r="K32" t="s">
        <v>62</v>
      </c>
      <c r="L32" t="s">
        <v>63</v>
      </c>
    </row>
    <row r="33" spans="7:12" x14ac:dyDescent="0.2">
      <c r="G33" t="s">
        <v>16</v>
      </c>
      <c r="H33">
        <v>323.2</v>
      </c>
      <c r="I33">
        <v>-54</v>
      </c>
      <c r="J33">
        <v>-144</v>
      </c>
      <c r="K33">
        <v>-149.04</v>
      </c>
      <c r="L33">
        <v>-34</v>
      </c>
    </row>
    <row r="34" spans="7:12" x14ac:dyDescent="0.2">
      <c r="G34" t="s">
        <v>17</v>
      </c>
      <c r="H34">
        <v>158.4</v>
      </c>
      <c r="I34">
        <v>-59.04</v>
      </c>
      <c r="J34">
        <v>-151.19999999999999</v>
      </c>
      <c r="K34">
        <v>-154.79999999999998</v>
      </c>
      <c r="L34">
        <v>-72</v>
      </c>
    </row>
    <row r="35" spans="7:12" x14ac:dyDescent="0.2">
      <c r="G35" t="s">
        <v>15</v>
      </c>
      <c r="H35">
        <v>68.040000000000006</v>
      </c>
      <c r="I35">
        <v>-108.4</v>
      </c>
      <c r="J35">
        <v>-172.07999999999998</v>
      </c>
      <c r="K35">
        <v>-183.68</v>
      </c>
      <c r="L35">
        <v>-57.599999999999994</v>
      </c>
    </row>
    <row r="36" spans="7:12" x14ac:dyDescent="0.2">
      <c r="G36" t="s">
        <v>19</v>
      </c>
      <c r="H36">
        <v>131.4</v>
      </c>
      <c r="I36">
        <v>-67.7</v>
      </c>
      <c r="J36">
        <v>-180.72</v>
      </c>
      <c r="K36">
        <v>-190.33</v>
      </c>
      <c r="L36">
        <v>-51.12</v>
      </c>
    </row>
    <row r="37" spans="7:12" x14ac:dyDescent="0.2">
      <c r="G37" t="s">
        <v>18</v>
      </c>
      <c r="H37">
        <v>15.8</v>
      </c>
      <c r="I37">
        <v>-195.6</v>
      </c>
      <c r="J37">
        <v>-220.6</v>
      </c>
      <c r="K37">
        <v>-217.72</v>
      </c>
      <c r="L37">
        <v>-154</v>
      </c>
    </row>
    <row r="38" spans="7:12" x14ac:dyDescent="0.2">
      <c r="G38" t="s">
        <v>14</v>
      </c>
      <c r="H38">
        <v>64.84</v>
      </c>
      <c r="I38">
        <v>-147.84</v>
      </c>
      <c r="J38">
        <v>-208.8</v>
      </c>
      <c r="K38">
        <v>-210.3</v>
      </c>
      <c r="L38">
        <v>-144.19999999999999</v>
      </c>
    </row>
    <row r="39" spans="7:12" x14ac:dyDescent="0.2">
      <c r="H39">
        <v>38</v>
      </c>
      <c r="I39">
        <v>4</v>
      </c>
      <c r="J39">
        <v>9</v>
      </c>
      <c r="K39">
        <v>6</v>
      </c>
      <c r="L39">
        <v>2</v>
      </c>
    </row>
    <row r="52" spans="7:12" x14ac:dyDescent="0.2">
      <c r="H52" t="s">
        <v>59</v>
      </c>
      <c r="I52" t="s">
        <v>60</v>
      </c>
      <c r="J52" t="s">
        <v>61</v>
      </c>
      <c r="K52" t="s">
        <v>62</v>
      </c>
      <c r="L52" t="s">
        <v>63</v>
      </c>
    </row>
    <row r="53" spans="7:12" x14ac:dyDescent="0.2">
      <c r="G53" t="s">
        <v>16</v>
      </c>
      <c r="H53" s="26">
        <v>206.59200000000001</v>
      </c>
      <c r="I53" s="26">
        <v>-74</v>
      </c>
      <c r="J53" s="26">
        <v>-140</v>
      </c>
      <c r="K53" s="26">
        <v>-161</v>
      </c>
      <c r="L53" s="26">
        <v>-9</v>
      </c>
    </row>
    <row r="54" spans="7:12" x14ac:dyDescent="0.2">
      <c r="G54" t="s">
        <v>17</v>
      </c>
      <c r="H54">
        <v>160</v>
      </c>
      <c r="I54" s="26">
        <v>-96</v>
      </c>
      <c r="J54" s="26">
        <v>-163</v>
      </c>
      <c r="K54" s="26">
        <v>-159</v>
      </c>
      <c r="L54" s="26">
        <v>-77</v>
      </c>
    </row>
    <row r="55" spans="7:12" x14ac:dyDescent="0.2">
      <c r="G55" t="s">
        <v>15</v>
      </c>
      <c r="H55">
        <v>92</v>
      </c>
      <c r="I55" s="26">
        <v>-110</v>
      </c>
      <c r="J55" s="26">
        <v>-194</v>
      </c>
      <c r="K55" s="26">
        <v>-215</v>
      </c>
      <c r="L55" s="26">
        <v>-64</v>
      </c>
    </row>
    <row r="56" spans="7:12" x14ac:dyDescent="0.2">
      <c r="G56" t="s">
        <v>19</v>
      </c>
      <c r="H56">
        <v>120</v>
      </c>
      <c r="I56" s="26">
        <v>-117</v>
      </c>
      <c r="J56" s="26">
        <v>-179</v>
      </c>
      <c r="K56" s="26">
        <v>-212</v>
      </c>
      <c r="L56" s="26">
        <v>-60</v>
      </c>
    </row>
    <row r="57" spans="7:12" x14ac:dyDescent="0.2">
      <c r="G57" t="s">
        <v>18</v>
      </c>
      <c r="H57">
        <v>40</v>
      </c>
      <c r="I57" s="26">
        <v>-181</v>
      </c>
      <c r="J57" s="26">
        <v>-293.69600000000003</v>
      </c>
      <c r="K57" s="26">
        <v>-258</v>
      </c>
      <c r="L57" s="26">
        <v>-210</v>
      </c>
    </row>
    <row r="58" spans="7:12" x14ac:dyDescent="0.2">
      <c r="G58" t="s">
        <v>14</v>
      </c>
      <c r="H58">
        <v>92</v>
      </c>
      <c r="I58" s="26">
        <v>-204</v>
      </c>
      <c r="J58" s="26">
        <v>-274</v>
      </c>
      <c r="K58" s="26">
        <v>-221.6</v>
      </c>
      <c r="L58" s="26">
        <v>-171.53</v>
      </c>
    </row>
    <row r="66" spans="7:18" x14ac:dyDescent="0.2">
      <c r="H66" t="s">
        <v>59</v>
      </c>
      <c r="I66" t="s">
        <v>60</v>
      </c>
      <c r="J66" t="s">
        <v>61</v>
      </c>
      <c r="K66" t="s">
        <v>62</v>
      </c>
      <c r="L66" t="s">
        <v>63</v>
      </c>
      <c r="N66" t="s">
        <v>59</v>
      </c>
      <c r="O66" t="s">
        <v>60</v>
      </c>
      <c r="P66" t="s">
        <v>61</v>
      </c>
      <c r="Q66" t="s">
        <v>62</v>
      </c>
      <c r="R66" t="s">
        <v>63</v>
      </c>
    </row>
    <row r="67" spans="7:18" x14ac:dyDescent="0.2">
      <c r="G67" t="s">
        <v>1</v>
      </c>
      <c r="H67">
        <v>210</v>
      </c>
      <c r="I67">
        <v>-75</v>
      </c>
      <c r="J67">
        <v>-200</v>
      </c>
      <c r="K67">
        <v>-207</v>
      </c>
      <c r="L67">
        <v>-90</v>
      </c>
      <c r="M67" t="s">
        <v>20</v>
      </c>
      <c r="N67">
        <v>126.94</v>
      </c>
      <c r="O67">
        <v>-108.48</v>
      </c>
      <c r="P67">
        <v>-176.4</v>
      </c>
      <c r="Q67">
        <v>-177.72</v>
      </c>
      <c r="R67">
        <v>-90.12</v>
      </c>
    </row>
    <row r="68" spans="7:18" x14ac:dyDescent="0.2">
      <c r="G68" t="s">
        <v>2</v>
      </c>
      <c r="H68">
        <v>220</v>
      </c>
      <c r="I68">
        <v>-82</v>
      </c>
      <c r="J68">
        <v>-210</v>
      </c>
      <c r="K68">
        <v>-215</v>
      </c>
      <c r="L68">
        <v>-100</v>
      </c>
      <c r="M68" t="s">
        <v>21</v>
      </c>
      <c r="N68">
        <v>136.5</v>
      </c>
      <c r="O68">
        <v>-150.66666666666666</v>
      </c>
      <c r="P68">
        <v>-245</v>
      </c>
      <c r="Q68">
        <v>-246.83333333333334</v>
      </c>
      <c r="R68">
        <v>-125.16666666666667</v>
      </c>
    </row>
    <row r="69" spans="7:18" x14ac:dyDescent="0.2">
      <c r="G69" t="s">
        <v>3</v>
      </c>
      <c r="H69">
        <v>182</v>
      </c>
      <c r="I69">
        <v>-120</v>
      </c>
      <c r="J69">
        <v>-239</v>
      </c>
      <c r="K69">
        <v>-269</v>
      </c>
      <c r="L69">
        <v>-80</v>
      </c>
      <c r="M69" t="s">
        <v>57</v>
      </c>
      <c r="N69" s="26">
        <v>131.72</v>
      </c>
      <c r="O69" s="26">
        <v>-129.57333333333332</v>
      </c>
      <c r="P69" s="26">
        <v>-210.7</v>
      </c>
      <c r="Q69" s="26">
        <v>-212.27666666666667</v>
      </c>
      <c r="R69" s="26">
        <v>-107.64333333333335</v>
      </c>
    </row>
    <row r="70" spans="7:18" x14ac:dyDescent="0.2">
      <c r="G70" t="s">
        <v>4</v>
      </c>
      <c r="H70">
        <v>95</v>
      </c>
      <c r="I70">
        <v>-150</v>
      </c>
      <c r="J70">
        <v>-251</v>
      </c>
      <c r="K70">
        <v>-279</v>
      </c>
      <c r="L70">
        <v>-71</v>
      </c>
    </row>
    <row r="71" spans="7:18" x14ac:dyDescent="0.2">
      <c r="G71" t="s">
        <v>5</v>
      </c>
      <c r="H71">
        <v>90</v>
      </c>
      <c r="I71">
        <v>-230</v>
      </c>
      <c r="J71">
        <v>-280</v>
      </c>
      <c r="K71">
        <v>-251</v>
      </c>
      <c r="L71">
        <v>-200</v>
      </c>
    </row>
    <row r="72" spans="7:18" x14ac:dyDescent="0.2">
      <c r="G72" t="s">
        <v>6</v>
      </c>
      <c r="H72">
        <v>22</v>
      </c>
      <c r="I72">
        <v>-247</v>
      </c>
      <c r="J72">
        <v>-290</v>
      </c>
      <c r="K72">
        <v>-260</v>
      </c>
      <c r="L72">
        <v>-210</v>
      </c>
    </row>
    <row r="73" spans="7:18" x14ac:dyDescent="0.2">
      <c r="H73">
        <f>AVERAGE(H67:H72)</f>
        <v>136.5</v>
      </c>
      <c r="I73">
        <f>AVERAGE(I67:I72)</f>
        <v>-150.66666666666666</v>
      </c>
      <c r="J73">
        <f>AVERAGE(J67:J72)</f>
        <v>-245</v>
      </c>
      <c r="K73">
        <f>AVERAGE(K67:K72)</f>
        <v>-246.83333333333334</v>
      </c>
      <c r="L73">
        <f>AVERAGE(L67:L72)</f>
        <v>-125.16666666666667</v>
      </c>
    </row>
    <row r="74" spans="7:18" x14ac:dyDescent="0.2">
      <c r="G74" t="s">
        <v>1</v>
      </c>
      <c r="H74">
        <v>323.2</v>
      </c>
      <c r="I74">
        <v>-54</v>
      </c>
      <c r="J74">
        <v>-144</v>
      </c>
      <c r="K74">
        <v>-149.04</v>
      </c>
      <c r="L74">
        <v>-64.8</v>
      </c>
    </row>
    <row r="75" spans="7:18" x14ac:dyDescent="0.2">
      <c r="G75" t="s">
        <v>2</v>
      </c>
      <c r="H75">
        <v>158.4</v>
      </c>
      <c r="I75">
        <v>-59.04</v>
      </c>
      <c r="J75">
        <v>-151.19999999999999</v>
      </c>
      <c r="K75">
        <v>-154.79999999999998</v>
      </c>
      <c r="L75">
        <v>-72</v>
      </c>
    </row>
    <row r="76" spans="7:18" x14ac:dyDescent="0.2">
      <c r="G76" t="s">
        <v>3</v>
      </c>
      <c r="H76">
        <v>131.04</v>
      </c>
      <c r="I76">
        <v>-86.399999999999991</v>
      </c>
      <c r="J76">
        <v>-172.07999999999998</v>
      </c>
      <c r="K76">
        <v>-193.68</v>
      </c>
      <c r="L76">
        <v>-57.599999999999994</v>
      </c>
    </row>
    <row r="77" spans="7:18" x14ac:dyDescent="0.2">
      <c r="G77" t="s">
        <v>4</v>
      </c>
      <c r="H77">
        <v>68.399999999999991</v>
      </c>
      <c r="I77">
        <v>-108</v>
      </c>
      <c r="J77">
        <v>-180.72</v>
      </c>
      <c r="K77">
        <v>-200.88</v>
      </c>
      <c r="L77">
        <v>-51.12</v>
      </c>
    </row>
    <row r="78" spans="7:18" x14ac:dyDescent="0.2">
      <c r="G78" t="s">
        <v>5</v>
      </c>
      <c r="H78">
        <v>64.8</v>
      </c>
      <c r="I78">
        <v>-165.6</v>
      </c>
      <c r="J78">
        <v>-201.6</v>
      </c>
      <c r="K78">
        <v>-180.72</v>
      </c>
      <c r="L78">
        <v>-144</v>
      </c>
    </row>
    <row r="79" spans="7:18" x14ac:dyDescent="0.2">
      <c r="G79" t="s">
        <v>6</v>
      </c>
      <c r="H79">
        <v>15.84</v>
      </c>
      <c r="I79">
        <v>-177.84</v>
      </c>
      <c r="J79">
        <v>-208.79999999999998</v>
      </c>
      <c r="K79">
        <v>-187.2</v>
      </c>
      <c r="L79">
        <v>-151.19999999999999</v>
      </c>
    </row>
    <row r="80" spans="7:18" x14ac:dyDescent="0.2">
      <c r="H80">
        <f>AVERAGE(H74:H79)</f>
        <v>126.94666666666666</v>
      </c>
      <c r="I80">
        <f>AVERAGE(I74:I79)</f>
        <v>-108.48</v>
      </c>
      <c r="J80">
        <f>AVERAGE(J74:J79)</f>
        <v>-176.4</v>
      </c>
      <c r="K80">
        <f>AVERAGE(K74:K79)</f>
        <v>-177.72</v>
      </c>
      <c r="L80">
        <f>AVERAGE(L74:L79)</f>
        <v>-90.12</v>
      </c>
    </row>
    <row r="81" spans="7:31" x14ac:dyDescent="0.2">
      <c r="G81" t="s">
        <v>1</v>
      </c>
      <c r="H81" s="26">
        <v>206.59200000000001</v>
      </c>
      <c r="I81" s="26">
        <v>-74</v>
      </c>
      <c r="J81" s="26">
        <v>-150</v>
      </c>
      <c r="K81" s="26">
        <v>-161</v>
      </c>
      <c r="L81" s="26">
        <v>-74</v>
      </c>
    </row>
    <row r="82" spans="7:31" x14ac:dyDescent="0.2">
      <c r="G82" t="s">
        <v>2</v>
      </c>
      <c r="H82">
        <v>120</v>
      </c>
      <c r="I82" s="26">
        <v>-96</v>
      </c>
      <c r="J82" s="26">
        <v>-163</v>
      </c>
      <c r="K82" s="26">
        <v>-159</v>
      </c>
      <c r="L82" s="26">
        <v>-77</v>
      </c>
    </row>
    <row r="83" spans="7:31" x14ac:dyDescent="0.2">
      <c r="G83" t="s">
        <v>3</v>
      </c>
      <c r="H83">
        <v>162</v>
      </c>
      <c r="I83" s="26">
        <v>-110</v>
      </c>
      <c r="J83" s="26">
        <v>-184</v>
      </c>
      <c r="K83" s="26">
        <v>-215</v>
      </c>
      <c r="L83" s="26">
        <v>-64</v>
      </c>
    </row>
    <row r="84" spans="7:31" x14ac:dyDescent="0.2">
      <c r="G84" t="s">
        <v>4</v>
      </c>
      <c r="H84">
        <v>95</v>
      </c>
      <c r="I84" s="26">
        <v>-117</v>
      </c>
      <c r="J84" s="26">
        <v>-188.56319999999999</v>
      </c>
      <c r="K84" s="26">
        <v>-212</v>
      </c>
      <c r="L84" s="26">
        <v>-60</v>
      </c>
    </row>
    <row r="85" spans="7:31" x14ac:dyDescent="0.2">
      <c r="G85" t="s">
        <v>5</v>
      </c>
      <c r="H85">
        <v>90</v>
      </c>
      <c r="I85" s="26">
        <v>-181</v>
      </c>
      <c r="J85" s="26">
        <v>-273.69600000000003</v>
      </c>
      <c r="K85" s="26">
        <v>-228</v>
      </c>
      <c r="L85" s="26">
        <v>-122.64</v>
      </c>
    </row>
    <row r="86" spans="7:31" x14ac:dyDescent="0.2">
      <c r="G86" t="s">
        <v>6</v>
      </c>
      <c r="H86">
        <v>42</v>
      </c>
      <c r="I86" s="26">
        <v>-204</v>
      </c>
      <c r="J86" s="26">
        <v>-291.32799999999997</v>
      </c>
      <c r="K86" s="26">
        <v>-258.43200000000002</v>
      </c>
      <c r="L86" s="26">
        <v>-160</v>
      </c>
    </row>
    <row r="87" spans="7:31" x14ac:dyDescent="0.2">
      <c r="H87" s="26">
        <f>AVERAGE(H81:H86)</f>
        <v>119.26533333333333</v>
      </c>
      <c r="I87" s="26">
        <f>AVERAGE(I81:I86)</f>
        <v>-130.33333333333334</v>
      </c>
      <c r="J87" s="26">
        <f>AVERAGE(J81:J86)</f>
        <v>-208.43119999999999</v>
      </c>
      <c r="K87" s="26">
        <f>AVERAGE(K81:K86)</f>
        <v>-205.572</v>
      </c>
      <c r="L87" s="26">
        <f>AVERAGE(L81:L86)</f>
        <v>-92.94</v>
      </c>
    </row>
    <row r="94" spans="7:31" x14ac:dyDescent="0.2">
      <c r="O94" t="s">
        <v>59</v>
      </c>
      <c r="P94" t="s">
        <v>60</v>
      </c>
      <c r="Q94" t="s">
        <v>61</v>
      </c>
      <c r="R94" t="s">
        <v>62</v>
      </c>
      <c r="S94" t="s">
        <v>63</v>
      </c>
    </row>
    <row r="95" spans="7:31" x14ac:dyDescent="0.2">
      <c r="N95" t="s">
        <v>20</v>
      </c>
      <c r="O95">
        <v>126.94</v>
      </c>
      <c r="P95">
        <v>-108.48</v>
      </c>
      <c r="Q95">
        <v>-176.4</v>
      </c>
      <c r="R95">
        <v>-177.72</v>
      </c>
      <c r="S95">
        <v>-90.12</v>
      </c>
      <c r="Z95" s="3"/>
      <c r="AA95" s="3"/>
      <c r="AB95" s="3"/>
      <c r="AC95" s="3"/>
      <c r="AD95" s="3"/>
      <c r="AE95" s="3"/>
    </row>
    <row r="96" spans="7:31" x14ac:dyDescent="0.2">
      <c r="N96" t="s">
        <v>21</v>
      </c>
      <c r="O96">
        <v>136.5</v>
      </c>
      <c r="P96">
        <v>-150.66666666666666</v>
      </c>
      <c r="Q96">
        <v>-245</v>
      </c>
      <c r="R96">
        <v>-246.83333333333334</v>
      </c>
      <c r="S96">
        <v>-125.16666666666667</v>
      </c>
      <c r="Z96" s="3"/>
      <c r="AA96" s="3"/>
      <c r="AB96" s="3"/>
      <c r="AC96" s="3"/>
      <c r="AD96" s="3"/>
      <c r="AE96" s="3"/>
    </row>
    <row r="97" spans="14:31" x14ac:dyDescent="0.2">
      <c r="N97" t="s">
        <v>57</v>
      </c>
      <c r="O97" s="26">
        <v>131.72</v>
      </c>
      <c r="P97" s="26">
        <v>-129.57333333333332</v>
      </c>
      <c r="Q97" s="26">
        <v>-220.7</v>
      </c>
      <c r="R97" s="26">
        <v>-212.27666666666667</v>
      </c>
      <c r="S97" s="26">
        <v>-107.64333333333335</v>
      </c>
      <c r="Z97" s="3"/>
      <c r="AA97" s="3"/>
      <c r="AB97" s="3"/>
      <c r="AC97" s="3"/>
      <c r="AD97" s="3"/>
      <c r="AE97" s="3"/>
    </row>
    <row r="113" spans="11:16" x14ac:dyDescent="0.2">
      <c r="L113" t="s">
        <v>59</v>
      </c>
      <c r="M113" t="s">
        <v>60</v>
      </c>
      <c r="N113" t="s">
        <v>61</v>
      </c>
      <c r="O113" t="s">
        <v>62</v>
      </c>
      <c r="P113" t="s">
        <v>63</v>
      </c>
    </row>
    <row r="114" spans="11:16" x14ac:dyDescent="0.2">
      <c r="K114" t="s">
        <v>1</v>
      </c>
      <c r="L114">
        <v>210</v>
      </c>
      <c r="M114">
        <v>-75</v>
      </c>
      <c r="N114">
        <v>-200</v>
      </c>
      <c r="O114">
        <v>-207</v>
      </c>
      <c r="P114">
        <v>-90</v>
      </c>
    </row>
    <row r="115" spans="11:16" x14ac:dyDescent="0.2">
      <c r="K115" t="s">
        <v>2</v>
      </c>
      <c r="L115">
        <v>220</v>
      </c>
      <c r="M115">
        <v>-82</v>
      </c>
      <c r="N115">
        <v>-210</v>
      </c>
      <c r="O115">
        <v>-215</v>
      </c>
      <c r="P115">
        <v>-100</v>
      </c>
    </row>
    <row r="116" spans="11:16" x14ac:dyDescent="0.2">
      <c r="K116" t="s">
        <v>3</v>
      </c>
      <c r="L116">
        <v>182</v>
      </c>
      <c r="M116">
        <v>-120</v>
      </c>
      <c r="N116">
        <v>-239</v>
      </c>
      <c r="O116">
        <v>-269</v>
      </c>
      <c r="P116">
        <v>-80</v>
      </c>
    </row>
    <row r="117" spans="11:16" x14ac:dyDescent="0.2">
      <c r="K117" t="s">
        <v>4</v>
      </c>
      <c r="L117">
        <v>95</v>
      </c>
      <c r="M117">
        <v>-150</v>
      </c>
      <c r="N117">
        <v>-251</v>
      </c>
      <c r="O117">
        <v>-279</v>
      </c>
      <c r="P117">
        <v>-71</v>
      </c>
    </row>
    <row r="118" spans="11:16" x14ac:dyDescent="0.2">
      <c r="K118" t="s">
        <v>5</v>
      </c>
      <c r="L118">
        <v>90</v>
      </c>
      <c r="M118">
        <v>-230</v>
      </c>
      <c r="N118">
        <v>-280</v>
      </c>
      <c r="O118">
        <v>-251</v>
      </c>
      <c r="P118">
        <v>-200</v>
      </c>
    </row>
    <row r="119" spans="11:16" x14ac:dyDescent="0.2">
      <c r="K119" t="s">
        <v>6</v>
      </c>
      <c r="L119">
        <v>22</v>
      </c>
      <c r="M119">
        <v>-247</v>
      </c>
      <c r="N119">
        <v>-290</v>
      </c>
      <c r="O119">
        <v>-260</v>
      </c>
      <c r="P119">
        <v>-210</v>
      </c>
    </row>
    <row r="120" spans="11:16" x14ac:dyDescent="0.2">
      <c r="L120">
        <f>AVERAGE(L114:L119)</f>
        <v>136.5</v>
      </c>
      <c r="M120">
        <f>AVERAGE(M114:M119)</f>
        <v>-150.66666666666666</v>
      </c>
      <c r="N120">
        <f>AVERAGE(N114:N119)</f>
        <v>-245</v>
      </c>
      <c r="O120">
        <f>AVERAGE(O114:O119)</f>
        <v>-246.83333333333334</v>
      </c>
      <c r="P120">
        <f>AVERAGE(P114:P119)</f>
        <v>-125.16666666666667</v>
      </c>
    </row>
    <row r="121" spans="11:16" x14ac:dyDescent="0.2">
      <c r="K121" t="s">
        <v>1</v>
      </c>
      <c r="L121">
        <v>323.2</v>
      </c>
      <c r="M121">
        <v>-54</v>
      </c>
      <c r="N121">
        <v>-144</v>
      </c>
      <c r="O121">
        <v>-149.04</v>
      </c>
      <c r="P121">
        <v>-64.8</v>
      </c>
    </row>
    <row r="122" spans="11:16" x14ac:dyDescent="0.2">
      <c r="K122" t="s">
        <v>2</v>
      </c>
      <c r="L122">
        <v>158.4</v>
      </c>
      <c r="M122">
        <v>-59.04</v>
      </c>
      <c r="N122">
        <v>-151.19999999999999</v>
      </c>
      <c r="O122">
        <v>-154.79999999999998</v>
      </c>
      <c r="P122">
        <v>-72</v>
      </c>
    </row>
    <row r="123" spans="11:16" x14ac:dyDescent="0.2">
      <c r="K123" t="s">
        <v>3</v>
      </c>
      <c r="L123">
        <v>131.04</v>
      </c>
      <c r="M123">
        <v>-86.399999999999991</v>
      </c>
      <c r="N123">
        <v>-172.07999999999998</v>
      </c>
      <c r="O123">
        <v>-193.68</v>
      </c>
      <c r="P123">
        <v>-57.599999999999994</v>
      </c>
    </row>
    <row r="124" spans="11:16" x14ac:dyDescent="0.2">
      <c r="K124" t="s">
        <v>4</v>
      </c>
      <c r="L124">
        <v>68.399999999999991</v>
      </c>
      <c r="M124">
        <v>-108</v>
      </c>
      <c r="N124">
        <v>-180.72</v>
      </c>
      <c r="O124">
        <v>-200.88</v>
      </c>
      <c r="P124">
        <v>-51.12</v>
      </c>
    </row>
    <row r="125" spans="11:16" x14ac:dyDescent="0.2">
      <c r="K125" t="s">
        <v>5</v>
      </c>
      <c r="L125">
        <v>64.8</v>
      </c>
      <c r="M125">
        <v>-165.6</v>
      </c>
      <c r="N125">
        <v>-201.6</v>
      </c>
      <c r="O125">
        <v>-180.72</v>
      </c>
      <c r="P125">
        <v>-144</v>
      </c>
    </row>
    <row r="126" spans="11:16" x14ac:dyDescent="0.2">
      <c r="K126" t="s">
        <v>6</v>
      </c>
      <c r="L126">
        <v>15.84</v>
      </c>
      <c r="M126">
        <v>-177.84</v>
      </c>
      <c r="N126">
        <v>-208.79999999999998</v>
      </c>
      <c r="O126">
        <v>-187.2</v>
      </c>
      <c r="P126">
        <v>-151.19999999999999</v>
      </c>
    </row>
    <row r="127" spans="11:16" x14ac:dyDescent="0.2">
      <c r="L127">
        <f>AVERAGE(L121:L126)</f>
        <v>126.94666666666666</v>
      </c>
      <c r="M127">
        <f>AVERAGE(M121:M126)</f>
        <v>-108.48</v>
      </c>
      <c r="N127">
        <f>AVERAGE(N121:N126)</f>
        <v>-176.4</v>
      </c>
      <c r="O127">
        <f>AVERAGE(O121:O126)</f>
        <v>-177.72</v>
      </c>
      <c r="P127">
        <f>AVERAGE(P121:P126)</f>
        <v>-90.12</v>
      </c>
    </row>
    <row r="128" spans="11:16" x14ac:dyDescent="0.2">
      <c r="K128" t="s">
        <v>1</v>
      </c>
      <c r="L128" s="26">
        <v>206.59200000000001</v>
      </c>
      <c r="M128" s="26">
        <v>-74</v>
      </c>
      <c r="N128" s="26">
        <v>-150</v>
      </c>
      <c r="O128" s="26">
        <v>-161</v>
      </c>
      <c r="P128" s="26">
        <v>-74</v>
      </c>
    </row>
    <row r="129" spans="11:16" x14ac:dyDescent="0.2">
      <c r="K129" t="s">
        <v>2</v>
      </c>
      <c r="L129">
        <v>120</v>
      </c>
      <c r="M129" s="26">
        <v>-96</v>
      </c>
      <c r="N129" s="26">
        <v>-163</v>
      </c>
      <c r="O129" s="26">
        <v>-159</v>
      </c>
      <c r="P129" s="26">
        <v>-77</v>
      </c>
    </row>
    <row r="130" spans="11:16" x14ac:dyDescent="0.2">
      <c r="K130" t="s">
        <v>3</v>
      </c>
      <c r="L130">
        <v>162</v>
      </c>
      <c r="M130" s="26">
        <v>-110</v>
      </c>
      <c r="N130" s="26">
        <v>-184</v>
      </c>
      <c r="O130" s="26">
        <v>-215</v>
      </c>
      <c r="P130" s="26">
        <v>-64</v>
      </c>
    </row>
    <row r="131" spans="11:16" x14ac:dyDescent="0.2">
      <c r="K131" t="s">
        <v>4</v>
      </c>
      <c r="L131">
        <v>95</v>
      </c>
      <c r="M131" s="26">
        <v>-117</v>
      </c>
      <c r="N131" s="26">
        <v>-188.56319999999999</v>
      </c>
      <c r="O131" s="26">
        <v>-212</v>
      </c>
      <c r="P131" s="26">
        <v>-60</v>
      </c>
    </row>
    <row r="132" spans="11:16" x14ac:dyDescent="0.2">
      <c r="K132" t="s">
        <v>5</v>
      </c>
      <c r="L132">
        <v>90</v>
      </c>
      <c r="M132" s="26">
        <v>-181</v>
      </c>
      <c r="N132" s="26">
        <v>-273.69600000000003</v>
      </c>
      <c r="O132" s="26">
        <v>-228</v>
      </c>
      <c r="P132" s="26">
        <v>-122.64</v>
      </c>
    </row>
    <row r="133" spans="11:16" x14ac:dyDescent="0.2">
      <c r="K133" t="s">
        <v>6</v>
      </c>
      <c r="L133">
        <v>42</v>
      </c>
      <c r="M133" s="26">
        <v>-204</v>
      </c>
      <c r="N133" s="26">
        <v>-291.32799999999997</v>
      </c>
      <c r="O133" s="26">
        <v>-258.43200000000002</v>
      </c>
      <c r="P133" s="26">
        <v>-160</v>
      </c>
    </row>
    <row r="134" spans="11:16" x14ac:dyDescent="0.2">
      <c r="L134">
        <f>AVERAGE(L114:L133)</f>
        <v>127.98593333333334</v>
      </c>
      <c r="M134">
        <f>AVERAGE(M114:M133)</f>
        <v>-129.80133333333333</v>
      </c>
      <c r="N134">
        <f>AVERAGE(N114:N133)</f>
        <v>-210.01936000000001</v>
      </c>
      <c r="O134">
        <f>AVERAGE(O114:O133)</f>
        <v>-210.26526666666663</v>
      </c>
      <c r="P134">
        <f>AVERAGE(P114:P133)</f>
        <v>-103.23233333333333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Sheet2</vt:lpstr>
      <vt:lpstr>urease</vt:lpstr>
      <vt:lpstr>Soil Eh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2020-05-30T19:55:45Z</dcterms:modified>
</cp:coreProperties>
</file>