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ciashumate/Downloads/"/>
    </mc:Choice>
  </mc:AlternateContent>
  <xr:revisionPtr revIDLastSave="0" documentId="13_ncr:1_{BB31600D-8694-2E4E-8242-5CD8D994FE39}" xr6:coauthVersionLast="45" xr6:coauthVersionMax="45" xr10:uidLastSave="{00000000-0000-0000-0000-000000000000}"/>
  <bookViews>
    <workbookView xWindow="0" yWindow="440" windowWidth="28800" windowHeight="16240" firstSheet="1" activeTab="1" xr2:uid="{F1E7BB46-BD4D-4770-82FA-4F611A5A86DD}"/>
  </bookViews>
  <sheets>
    <sheet name="Sheet2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" i="1" l="1"/>
  <c r="AP6" i="1"/>
  <c r="AP7" i="1"/>
  <c r="AP8" i="1"/>
  <c r="AP10" i="1"/>
  <c r="AP12" i="1"/>
  <c r="AP13" i="1"/>
  <c r="AP14" i="1"/>
  <c r="AP16" i="1"/>
  <c r="AP18" i="1"/>
  <c r="AP19" i="1"/>
  <c r="AP22" i="1"/>
  <c r="AP23" i="1"/>
  <c r="AP24" i="1"/>
  <c r="AP25" i="1"/>
  <c r="AP28" i="1"/>
  <c r="AP29" i="1"/>
  <c r="AP30" i="1"/>
  <c r="AP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2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2" i="1"/>
  <c r="M12" i="1" l="1"/>
  <c r="M11" i="1" l="1"/>
  <c r="M10" i="1"/>
  <c r="M9" i="1"/>
  <c r="M8" i="1"/>
  <c r="AK20" i="1"/>
  <c r="AK19" i="1"/>
  <c r="AE20" i="1"/>
  <c r="AE19" i="1"/>
  <c r="S20" i="1"/>
  <c r="AQ24" i="1"/>
  <c r="M24" i="1"/>
  <c r="AQ23" i="1"/>
  <c r="AQ22" i="1"/>
  <c r="M23" i="1"/>
  <c r="M19" i="1"/>
  <c r="M20" i="1"/>
  <c r="M21" i="1"/>
  <c r="M22" i="1"/>
  <c r="AK22" i="1"/>
  <c r="AK23" i="1"/>
  <c r="AK24" i="1"/>
  <c r="AK21" i="1"/>
  <c r="AE22" i="1"/>
  <c r="AE23" i="1"/>
  <c r="AE24" i="1"/>
  <c r="AE21" i="1"/>
  <c r="S22" i="1"/>
  <c r="S23" i="1"/>
  <c r="S24" i="1"/>
  <c r="S21" i="1"/>
  <c r="AV12" i="1" l="1"/>
  <c r="AV16" i="1"/>
  <c r="AV29" i="1"/>
  <c r="AV30" i="1"/>
  <c r="M26" i="1"/>
  <c r="M27" i="1"/>
  <c r="M28" i="1"/>
  <c r="M29" i="1"/>
  <c r="M30" i="1"/>
  <c r="M14" i="1"/>
  <c r="M15" i="1"/>
  <c r="M16" i="1"/>
  <c r="M17" i="1"/>
  <c r="M18" i="1"/>
  <c r="M25" i="1"/>
  <c r="AQ3" i="1"/>
  <c r="AQ6" i="1"/>
  <c r="AQ7" i="1"/>
  <c r="AQ8" i="1"/>
  <c r="AQ10" i="1"/>
  <c r="AQ12" i="1"/>
  <c r="AQ13" i="1"/>
  <c r="AQ14" i="1"/>
  <c r="AQ16" i="1"/>
  <c r="AQ18" i="1"/>
  <c r="AQ19" i="1"/>
  <c r="AQ25" i="1"/>
  <c r="AQ28" i="1"/>
  <c r="AQ29" i="1"/>
  <c r="AQ30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25" i="1"/>
  <c r="AK26" i="1"/>
  <c r="AK27" i="1"/>
  <c r="AK28" i="1"/>
  <c r="AK29" i="1"/>
  <c r="AK30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25" i="1"/>
  <c r="AE26" i="1"/>
  <c r="AE27" i="1"/>
  <c r="AE28" i="1"/>
  <c r="AE29" i="1"/>
  <c r="AE3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5" i="1"/>
  <c r="S26" i="1"/>
  <c r="S27" i="1"/>
  <c r="S28" i="1"/>
  <c r="S29" i="1"/>
  <c r="S30" i="1"/>
  <c r="AV3" i="1" l="1"/>
  <c r="AQ2" i="1"/>
  <c r="AK2" i="1"/>
  <c r="AE2" i="1"/>
  <c r="S2" i="1"/>
  <c r="M7" i="1"/>
  <c r="M5" i="1"/>
  <c r="M6" i="1"/>
  <c r="M3" i="1"/>
  <c r="M4" i="1"/>
  <c r="M2" i="1"/>
  <c r="M13" i="1" l="1"/>
</calcChain>
</file>

<file path=xl/sharedStrings.xml><?xml version="1.0" encoding="utf-8"?>
<sst xmlns="http://schemas.openxmlformats.org/spreadsheetml/2006/main" count="63" uniqueCount="63">
  <si>
    <t>ECG</t>
  </si>
  <si>
    <t>Polar</t>
  </si>
  <si>
    <t>S0</t>
  </si>
  <si>
    <t>participant</t>
  </si>
  <si>
    <t>BMI</t>
  </si>
  <si>
    <t>Height</t>
  </si>
  <si>
    <t>Weight</t>
  </si>
  <si>
    <t>Age</t>
  </si>
  <si>
    <t>Max_HR</t>
  </si>
  <si>
    <t>Resting_HR</t>
  </si>
  <si>
    <t>Day1_Stage0_Polar</t>
  </si>
  <si>
    <t>Day2_Stage0_Polar</t>
  </si>
  <si>
    <t>Day1_Stage0_ECG</t>
  </si>
  <si>
    <t>Day2_Stage0ECG</t>
  </si>
  <si>
    <t>Diff_ECG_Stage0</t>
  </si>
  <si>
    <t>Day1_Stage0_ECGpercHRMax</t>
  </si>
  <si>
    <t>Day1_Stage1_Polar</t>
  </si>
  <si>
    <t>Day2_Stage1_Polar</t>
  </si>
  <si>
    <t>Day1_Stage1_ECG</t>
  </si>
  <si>
    <t>Day2_Stage1_ECG</t>
  </si>
  <si>
    <t>Diff_ECG_Stage1</t>
  </si>
  <si>
    <t>Day1_Stage1_ECGpercHRMax</t>
  </si>
  <si>
    <t>Day1_Stage2_Polar</t>
  </si>
  <si>
    <t>Day2_Stage2_Polar</t>
  </si>
  <si>
    <t>Day1_Stage2_ECG</t>
  </si>
  <si>
    <t>Day2_Stage2_ECG</t>
  </si>
  <si>
    <t>Diff_ECG_Stage2</t>
  </si>
  <si>
    <t>Day1_Stage2_ECGpercHRMax</t>
  </si>
  <si>
    <t>Day1_Stage3_Polar</t>
  </si>
  <si>
    <t>Day2_Stage3_Polar</t>
  </si>
  <si>
    <t>Day1_Stage3_ECG</t>
  </si>
  <si>
    <t>Day2_Stage3_ECG</t>
  </si>
  <si>
    <t>Diff_ECG_Stage3</t>
  </si>
  <si>
    <t>Day1_Stage3_ECGpercHRMax</t>
  </si>
  <si>
    <t>Day1_Stage4_Polar</t>
  </si>
  <si>
    <t>Day2_Stage4_Polar</t>
  </si>
  <si>
    <t>Day1_Stage4_ECG</t>
  </si>
  <si>
    <t>Day2_Stage4_ECG</t>
  </si>
  <si>
    <t>Diff_ECG_Stage4</t>
  </si>
  <si>
    <t>Day1_Stage4_ECGpercHRMax</t>
  </si>
  <si>
    <t>Day1_Stage5_Polar</t>
  </si>
  <si>
    <t>Day2_Stage5_Polar</t>
  </si>
  <si>
    <t>Day1_Stage5_ECG</t>
  </si>
  <si>
    <t>Day2_Stage5_ECG</t>
  </si>
  <si>
    <t>Diff_ECG_Stage5</t>
  </si>
  <si>
    <t>Day1_Stage5_ECGpercHRMax</t>
  </si>
  <si>
    <t>Day1_Stage6_Polar</t>
  </si>
  <si>
    <t>Day2_Stage6_Polar</t>
  </si>
  <si>
    <t>Day1_Stage6_ECG</t>
  </si>
  <si>
    <t>Day2_Stage6_ECG</t>
  </si>
  <si>
    <t>Day1_Stage6_ECGpercHRMax</t>
  </si>
  <si>
    <t>Day1_Stage7_Polar</t>
  </si>
  <si>
    <t>Day2_Stage7_Polar</t>
  </si>
  <si>
    <t>Day1_Stage7_ECG</t>
  </si>
  <si>
    <t>Day1_Stage7_ECGpercHRMax</t>
  </si>
  <si>
    <t>Day1_Stage8_Polar</t>
  </si>
  <si>
    <t>Day2_Stage8_Polar</t>
  </si>
  <si>
    <t>Day1_Stage8_ECG</t>
  </si>
  <si>
    <t>Day1_Stage8_ECGpercHRMax</t>
  </si>
  <si>
    <t>Day1_Stage9_Polar</t>
  </si>
  <si>
    <t>Day2_Stage9_Polar</t>
  </si>
  <si>
    <t>Day1_Stage9_ECG</t>
  </si>
  <si>
    <t>Day1_Stage9_ECGpercHRMax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</si>
</sst>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24135-ADC8-431C-94AD-7B7CC3C11ACD}">
  <dimension ref="A1:C2"/>
  <sheetViews>
    <sheetView workbookViewId="0"/>
  </sheetViews>
  <sheetFormatPr baseColWidth="10" defaultColWidth="8.83203125" defaultRowHeight="1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451F-EFF9-4536-BD1E-1F26C7A594E1}">
  <dimension ref="A1:BH31"/>
  <sheetViews>
    <sheetView tabSelected="1" topLeftCell="AB1" zoomScale="89" workbookViewId="0">
      <selection activeCell="J31" sqref="J31"/>
    </sheetView>
  </sheetViews>
  <sheetFormatPr baseColWidth="10" defaultColWidth="8.83203125" defaultRowHeight="15" x14ac:dyDescent="0.2"/>
  <cols>
    <col min="1" max="1" width="13.5" customWidth="1"/>
    <col min="2" max="3" width="15.1640625" customWidth="1"/>
    <col min="4" max="4" width="12.83203125" customWidth="1"/>
    <col min="5" max="6" width="16.83203125" customWidth="1"/>
    <col min="7" max="7" width="37" customWidth="1"/>
    <col min="8" max="8" width="18.1640625" customWidth="1"/>
    <col min="9" max="9" width="18.5" customWidth="1"/>
    <col min="10" max="12" width="16.5" customWidth="1"/>
    <col min="13" max="13" width="26.33203125" customWidth="1"/>
    <col min="14" max="15" width="18.5" customWidth="1"/>
    <col min="16" max="18" width="17.33203125" customWidth="1"/>
    <col min="19" max="19" width="27.6640625" customWidth="1"/>
    <col min="20" max="20" width="28.5" customWidth="1"/>
    <col min="21" max="21" width="25.5" customWidth="1"/>
    <col min="22" max="24" width="26" customWidth="1"/>
    <col min="25" max="25" width="29.33203125" customWidth="1"/>
    <col min="26" max="26" width="24.33203125" customWidth="1"/>
    <col min="27" max="27" width="22" customWidth="1"/>
    <col min="28" max="30" width="22.5" customWidth="1"/>
    <col min="31" max="31" width="33" customWidth="1"/>
    <col min="32" max="32" width="20.1640625" customWidth="1"/>
    <col min="33" max="33" width="18.6640625" customWidth="1"/>
    <col min="34" max="36" width="22.1640625" customWidth="1"/>
    <col min="37" max="37" width="28.6640625" customWidth="1"/>
    <col min="38" max="38" width="21.83203125" customWidth="1"/>
    <col min="39" max="39" width="20.5" customWidth="1"/>
    <col min="40" max="42" width="20.1640625" customWidth="1"/>
    <col min="43" max="43" width="29.33203125" customWidth="1"/>
    <col min="44" max="44" width="18.1640625" customWidth="1"/>
    <col min="45" max="45" width="22.83203125" customWidth="1"/>
    <col min="46" max="47" width="21" customWidth="1"/>
    <col min="48" max="48" width="19.5" customWidth="1"/>
    <col min="49" max="49" width="20" customWidth="1"/>
    <col min="50" max="50" width="21" customWidth="1"/>
    <col min="51" max="51" width="19.83203125" customWidth="1"/>
    <col min="52" max="52" width="22.33203125" customWidth="1"/>
    <col min="53" max="53" width="21" customWidth="1"/>
    <col min="54" max="55" width="18" customWidth="1"/>
    <col min="56" max="56" width="29.6640625" customWidth="1"/>
    <col min="57" max="57" width="18" customWidth="1"/>
    <col min="58" max="58" width="18.6640625" customWidth="1"/>
    <col min="59" max="59" width="18.1640625" customWidth="1"/>
    <col min="60" max="60" width="27.6640625" customWidth="1"/>
  </cols>
  <sheetData>
    <row r="1" spans="1:60" x14ac:dyDescent="0.2">
      <c r="A1" s="3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s="4" t="s">
        <v>31</v>
      </c>
      <c r="AD1" s="4" t="s">
        <v>32</v>
      </c>
      <c r="AE1" t="s">
        <v>33</v>
      </c>
      <c r="AF1" t="s">
        <v>34</v>
      </c>
      <c r="AG1" t="s">
        <v>35</v>
      </c>
      <c r="AH1" t="s">
        <v>36</v>
      </c>
      <c r="AI1" s="4" t="s">
        <v>37</v>
      </c>
      <c r="AJ1" s="4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s="4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  <c r="BE1" t="s">
        <v>59</v>
      </c>
      <c r="BF1" t="s">
        <v>60</v>
      </c>
      <c r="BG1" t="s">
        <v>61</v>
      </c>
      <c r="BH1" t="s">
        <v>62</v>
      </c>
    </row>
    <row r="2" spans="1:60" x14ac:dyDescent="0.2">
      <c r="A2">
        <v>1</v>
      </c>
      <c r="B2">
        <v>27.83</v>
      </c>
      <c r="C2">
        <v>1.76</v>
      </c>
      <c r="D2">
        <v>82.2</v>
      </c>
      <c r="E2">
        <v>26</v>
      </c>
      <c r="F2">
        <v>194</v>
      </c>
      <c r="G2">
        <v>75.33</v>
      </c>
      <c r="H2" s="1">
        <v>97</v>
      </c>
      <c r="I2" s="1">
        <v>100</v>
      </c>
      <c r="J2" s="1">
        <v>99.5</v>
      </c>
      <c r="K2" s="1">
        <v>100</v>
      </c>
      <c r="L2" s="1">
        <f>J2-K2</f>
        <v>-0.5</v>
      </c>
      <c r="M2" s="1">
        <f t="shared" ref="M2:M30" si="0">(J2/F2)*100</f>
        <v>51.288659793814432</v>
      </c>
      <c r="N2" s="1">
        <v>109</v>
      </c>
      <c r="O2" s="1">
        <v>108</v>
      </c>
      <c r="P2">
        <v>110</v>
      </c>
      <c r="Q2">
        <v>116</v>
      </c>
      <c r="R2">
        <f>P2-Q2</f>
        <v>-6</v>
      </c>
      <c r="S2">
        <f t="shared" ref="S2:S30" si="1">(P2/F2)*100</f>
        <v>56.701030927835049</v>
      </c>
      <c r="T2">
        <v>125</v>
      </c>
      <c r="U2">
        <v>108</v>
      </c>
      <c r="V2">
        <v>114.5</v>
      </c>
      <c r="W2">
        <v>134</v>
      </c>
      <c r="X2">
        <f>V2-W2</f>
        <v>-19.5</v>
      </c>
      <c r="Y2">
        <f t="shared" ref="Y2:Y30" si="2">(V2/F2)*100</f>
        <v>59.020618556701031</v>
      </c>
      <c r="Z2">
        <v>156</v>
      </c>
      <c r="AA2">
        <v>148.5</v>
      </c>
      <c r="AB2">
        <v>158.5</v>
      </c>
      <c r="AC2">
        <v>162</v>
      </c>
      <c r="AD2">
        <f>AB2-AC2</f>
        <v>-3.5</v>
      </c>
      <c r="AE2">
        <f t="shared" ref="AE2:AE30" si="3">(AB2/F2)*100</f>
        <v>81.701030927835049</v>
      </c>
      <c r="AF2">
        <v>184.5</v>
      </c>
      <c r="AG2">
        <v>188</v>
      </c>
      <c r="AH2">
        <v>185.5</v>
      </c>
      <c r="AI2">
        <v>189</v>
      </c>
      <c r="AJ2">
        <f>AH2-AI2</f>
        <v>-3.5</v>
      </c>
      <c r="AK2">
        <f t="shared" ref="AK2:AK30" si="4">(AH2/F2)*100</f>
        <v>95.618556701030926</v>
      </c>
      <c r="AL2">
        <v>190.5</v>
      </c>
      <c r="AM2">
        <v>192</v>
      </c>
      <c r="AN2">
        <v>191</v>
      </c>
      <c r="AO2">
        <v>192.5</v>
      </c>
      <c r="AP2">
        <f>AN2-AO2</f>
        <v>-1.5</v>
      </c>
      <c r="AQ2">
        <f>(AN2/F2)*100</f>
        <v>98.453608247422693</v>
      </c>
    </row>
    <row r="3" spans="1:60" x14ac:dyDescent="0.2">
      <c r="A3">
        <v>2</v>
      </c>
      <c r="B3">
        <v>26.79</v>
      </c>
      <c r="C3">
        <v>1.84</v>
      </c>
      <c r="D3">
        <v>90.7</v>
      </c>
      <c r="E3">
        <v>25</v>
      </c>
      <c r="F3">
        <v>195</v>
      </c>
      <c r="G3">
        <v>78.17</v>
      </c>
      <c r="H3" s="1">
        <v>83.5</v>
      </c>
      <c r="I3" s="1">
        <v>83.5</v>
      </c>
      <c r="J3" s="1">
        <v>88</v>
      </c>
      <c r="K3" s="1">
        <v>82</v>
      </c>
      <c r="L3" s="1">
        <f t="shared" ref="L3:L30" si="5">J3-K3</f>
        <v>6</v>
      </c>
      <c r="M3" s="1">
        <f t="shared" si="0"/>
        <v>45.128205128205131</v>
      </c>
      <c r="N3" s="1">
        <v>104</v>
      </c>
      <c r="O3" s="1">
        <v>98</v>
      </c>
      <c r="P3">
        <v>101</v>
      </c>
      <c r="Q3">
        <v>84</v>
      </c>
      <c r="R3">
        <f t="shared" ref="R3:R30" si="6">P3-Q3</f>
        <v>17</v>
      </c>
      <c r="S3">
        <f t="shared" si="1"/>
        <v>51.794871794871803</v>
      </c>
      <c r="T3">
        <v>110</v>
      </c>
      <c r="U3">
        <v>114</v>
      </c>
      <c r="V3">
        <v>110.5</v>
      </c>
      <c r="W3">
        <v>105</v>
      </c>
      <c r="X3">
        <f t="shared" ref="X3:X30" si="7">V3-W3</f>
        <v>5.5</v>
      </c>
      <c r="Y3">
        <f t="shared" si="2"/>
        <v>56.666666666666664</v>
      </c>
      <c r="Z3">
        <v>137</v>
      </c>
      <c r="AA3">
        <v>140</v>
      </c>
      <c r="AB3">
        <v>137</v>
      </c>
      <c r="AC3">
        <v>141</v>
      </c>
      <c r="AD3">
        <f t="shared" ref="AD3:AD30" si="8">AB3-AC3</f>
        <v>-4</v>
      </c>
      <c r="AE3">
        <f t="shared" si="3"/>
        <v>70.256410256410248</v>
      </c>
      <c r="AF3">
        <v>169</v>
      </c>
      <c r="AG3">
        <v>169.5</v>
      </c>
      <c r="AH3">
        <v>168.5</v>
      </c>
      <c r="AI3">
        <v>171</v>
      </c>
      <c r="AJ3">
        <f t="shared" ref="AJ3:AJ30" si="9">AH3-AI3</f>
        <v>-2.5</v>
      </c>
      <c r="AK3">
        <f t="shared" si="4"/>
        <v>86.410256410256409</v>
      </c>
      <c r="AL3">
        <v>160</v>
      </c>
      <c r="AM3">
        <v>159.5</v>
      </c>
      <c r="AN3">
        <v>189</v>
      </c>
      <c r="AO3">
        <v>188</v>
      </c>
      <c r="AP3">
        <f t="shared" ref="AP3:AP30" si="10">AN3-AO3</f>
        <v>1</v>
      </c>
      <c r="AQ3">
        <f>(AN3/F3)*100</f>
        <v>96.92307692307692</v>
      </c>
      <c r="AR3">
        <v>162</v>
      </c>
      <c r="AS3">
        <v>161</v>
      </c>
      <c r="AT3">
        <v>194</v>
      </c>
      <c r="AU3">
        <v>191</v>
      </c>
      <c r="AV3">
        <f>(AT3/F3)*100</f>
        <v>99.487179487179489</v>
      </c>
    </row>
    <row r="4" spans="1:60" x14ac:dyDescent="0.2">
      <c r="A4">
        <v>3</v>
      </c>
      <c r="B4">
        <v>24.3</v>
      </c>
      <c r="C4">
        <v>1.68</v>
      </c>
      <c r="D4">
        <v>68.599999999999994</v>
      </c>
      <c r="E4">
        <v>33</v>
      </c>
      <c r="F4">
        <v>187</v>
      </c>
      <c r="G4">
        <v>74.83</v>
      </c>
      <c r="H4" s="1">
        <v>83.5</v>
      </c>
      <c r="I4" s="1">
        <v>109.5</v>
      </c>
      <c r="J4" s="1">
        <v>99.5</v>
      </c>
      <c r="K4" s="1">
        <v>97.5</v>
      </c>
      <c r="L4" s="1">
        <f t="shared" si="5"/>
        <v>2</v>
      </c>
      <c r="M4" s="1">
        <f t="shared" si="0"/>
        <v>53.208556149732622</v>
      </c>
      <c r="N4" s="1">
        <v>110</v>
      </c>
      <c r="O4" s="1">
        <v>97</v>
      </c>
      <c r="P4">
        <v>114</v>
      </c>
      <c r="Q4">
        <v>103.5</v>
      </c>
      <c r="R4">
        <f t="shared" si="6"/>
        <v>10.5</v>
      </c>
      <c r="S4">
        <f t="shared" si="1"/>
        <v>60.962566844919785</v>
      </c>
      <c r="T4">
        <v>132</v>
      </c>
      <c r="U4">
        <v>121.5</v>
      </c>
      <c r="V4">
        <v>134.5</v>
      </c>
      <c r="W4">
        <v>125</v>
      </c>
      <c r="X4">
        <f t="shared" si="7"/>
        <v>9.5</v>
      </c>
      <c r="Y4">
        <f t="shared" si="2"/>
        <v>71.925133689839569</v>
      </c>
      <c r="Z4">
        <v>161.5</v>
      </c>
      <c r="AA4">
        <v>156.5</v>
      </c>
      <c r="AB4">
        <v>161</v>
      </c>
      <c r="AC4">
        <v>158</v>
      </c>
      <c r="AD4">
        <f t="shared" si="8"/>
        <v>3</v>
      </c>
      <c r="AE4">
        <f t="shared" si="3"/>
        <v>86.096256684491976</v>
      </c>
      <c r="AF4">
        <v>178.5</v>
      </c>
      <c r="AG4">
        <v>178</v>
      </c>
      <c r="AH4">
        <v>179</v>
      </c>
      <c r="AI4">
        <v>180</v>
      </c>
      <c r="AJ4">
        <f t="shared" si="9"/>
        <v>-1</v>
      </c>
      <c r="AK4">
        <f t="shared" si="4"/>
        <v>95.721925133689851</v>
      </c>
    </row>
    <row r="5" spans="1:60" x14ac:dyDescent="0.2">
      <c r="A5">
        <v>4</v>
      </c>
      <c r="B5">
        <v>27.7</v>
      </c>
      <c r="C5">
        <v>1.77</v>
      </c>
      <c r="D5">
        <v>86.8</v>
      </c>
      <c r="E5">
        <v>26</v>
      </c>
      <c r="F5">
        <v>194</v>
      </c>
      <c r="G5">
        <v>84.83</v>
      </c>
      <c r="H5" s="1">
        <v>95.5</v>
      </c>
      <c r="I5" s="1">
        <v>89</v>
      </c>
      <c r="J5" s="1">
        <v>98</v>
      </c>
      <c r="K5" s="1">
        <v>93.5</v>
      </c>
      <c r="L5" s="1">
        <f t="shared" si="5"/>
        <v>4.5</v>
      </c>
      <c r="M5" s="1">
        <f t="shared" si="0"/>
        <v>50.515463917525771</v>
      </c>
      <c r="N5" s="1">
        <v>85.5</v>
      </c>
      <c r="O5" s="1">
        <v>89</v>
      </c>
      <c r="P5">
        <v>116.5</v>
      </c>
      <c r="Q5">
        <v>103.5</v>
      </c>
      <c r="R5">
        <f t="shared" si="6"/>
        <v>13</v>
      </c>
      <c r="S5">
        <f t="shared" si="1"/>
        <v>60.051546391752574</v>
      </c>
      <c r="T5">
        <v>95</v>
      </c>
      <c r="U5">
        <v>132.5</v>
      </c>
      <c r="V5">
        <v>133</v>
      </c>
      <c r="W5">
        <v>139.5</v>
      </c>
      <c r="X5">
        <f t="shared" si="7"/>
        <v>-6.5</v>
      </c>
      <c r="Y5">
        <f t="shared" si="2"/>
        <v>68.55670103092784</v>
      </c>
      <c r="Z5">
        <v>117</v>
      </c>
      <c r="AA5">
        <v>125</v>
      </c>
      <c r="AB5">
        <v>173</v>
      </c>
      <c r="AC5">
        <v>179.5</v>
      </c>
      <c r="AD5">
        <f t="shared" si="8"/>
        <v>-6.5</v>
      </c>
      <c r="AE5">
        <f t="shared" si="3"/>
        <v>89.175257731958766</v>
      </c>
      <c r="AF5">
        <v>140.5</v>
      </c>
      <c r="AG5">
        <v>148</v>
      </c>
      <c r="AH5">
        <v>189</v>
      </c>
      <c r="AI5">
        <v>194.5</v>
      </c>
      <c r="AJ5">
        <f t="shared" si="9"/>
        <v>-5.5</v>
      </c>
      <c r="AK5">
        <f t="shared" si="4"/>
        <v>97.422680412371136</v>
      </c>
    </row>
    <row r="6" spans="1:60" x14ac:dyDescent="0.2">
      <c r="A6">
        <v>5</v>
      </c>
      <c r="B6">
        <v>19.54</v>
      </c>
      <c r="C6">
        <v>1.79</v>
      </c>
      <c r="D6">
        <v>62.6</v>
      </c>
      <c r="E6">
        <v>23</v>
      </c>
      <c r="F6">
        <v>197</v>
      </c>
      <c r="G6">
        <v>64.67</v>
      </c>
      <c r="H6" s="1">
        <v>93</v>
      </c>
      <c r="I6" s="1">
        <v>82</v>
      </c>
      <c r="J6" s="1">
        <v>71.5</v>
      </c>
      <c r="K6" s="1">
        <v>73.5</v>
      </c>
      <c r="L6" s="1">
        <f t="shared" si="5"/>
        <v>-2</v>
      </c>
      <c r="M6" s="1">
        <f t="shared" si="0"/>
        <v>36.294416243654823</v>
      </c>
      <c r="N6" s="1">
        <v>87</v>
      </c>
      <c r="O6" s="1">
        <v>90</v>
      </c>
      <c r="P6">
        <v>89</v>
      </c>
      <c r="Q6">
        <v>84</v>
      </c>
      <c r="R6">
        <f t="shared" si="6"/>
        <v>5</v>
      </c>
      <c r="S6">
        <f t="shared" si="1"/>
        <v>45.17766497461929</v>
      </c>
      <c r="T6">
        <v>100</v>
      </c>
      <c r="U6">
        <v>95.5</v>
      </c>
      <c r="V6">
        <v>101</v>
      </c>
      <c r="W6">
        <v>104.5</v>
      </c>
      <c r="X6">
        <f t="shared" si="7"/>
        <v>-3.5</v>
      </c>
      <c r="Y6">
        <f t="shared" si="2"/>
        <v>51.26903553299492</v>
      </c>
      <c r="Z6">
        <v>124</v>
      </c>
      <c r="AA6">
        <v>126</v>
      </c>
      <c r="AB6">
        <v>131</v>
      </c>
      <c r="AC6">
        <v>123</v>
      </c>
      <c r="AD6">
        <f t="shared" si="8"/>
        <v>8</v>
      </c>
      <c r="AE6">
        <f t="shared" si="3"/>
        <v>66.497461928934015</v>
      </c>
      <c r="AF6">
        <v>149.5</v>
      </c>
      <c r="AG6">
        <v>163</v>
      </c>
      <c r="AH6">
        <v>164</v>
      </c>
      <c r="AI6">
        <v>159.5</v>
      </c>
      <c r="AJ6">
        <f t="shared" si="9"/>
        <v>4.5</v>
      </c>
      <c r="AK6">
        <f t="shared" si="4"/>
        <v>83.248730964467015</v>
      </c>
      <c r="AL6">
        <v>152.5</v>
      </c>
      <c r="AM6">
        <v>165.5</v>
      </c>
      <c r="AN6">
        <v>171</v>
      </c>
      <c r="AO6">
        <v>163</v>
      </c>
      <c r="AP6">
        <f t="shared" si="10"/>
        <v>8</v>
      </c>
      <c r="AQ6">
        <f>(AN6/F6)*100</f>
        <v>86.802030456852791</v>
      </c>
    </row>
    <row r="7" spans="1:60" x14ac:dyDescent="0.2">
      <c r="A7">
        <v>6</v>
      </c>
      <c r="B7">
        <v>22.44</v>
      </c>
      <c r="C7">
        <v>1.77</v>
      </c>
      <c r="D7">
        <v>70.3</v>
      </c>
      <c r="E7">
        <v>24</v>
      </c>
      <c r="F7">
        <v>196</v>
      </c>
      <c r="G7">
        <v>60</v>
      </c>
      <c r="H7" s="1">
        <v>83</v>
      </c>
      <c r="I7" s="1">
        <v>83</v>
      </c>
      <c r="J7" s="1">
        <v>74</v>
      </c>
      <c r="K7" s="1">
        <v>82.5</v>
      </c>
      <c r="L7" s="1">
        <f t="shared" si="5"/>
        <v>-8.5</v>
      </c>
      <c r="M7" s="1">
        <f t="shared" si="0"/>
        <v>37.755102040816325</v>
      </c>
      <c r="N7" s="1">
        <v>94.5</v>
      </c>
      <c r="O7" s="1">
        <v>98</v>
      </c>
      <c r="P7">
        <v>95</v>
      </c>
      <c r="Q7">
        <v>95.5</v>
      </c>
      <c r="R7">
        <f t="shared" si="6"/>
        <v>-0.5</v>
      </c>
      <c r="S7">
        <f t="shared" si="1"/>
        <v>48.469387755102041</v>
      </c>
      <c r="T7">
        <v>107</v>
      </c>
      <c r="U7">
        <v>99.5</v>
      </c>
      <c r="V7">
        <v>106</v>
      </c>
      <c r="W7">
        <v>114.5</v>
      </c>
      <c r="X7">
        <f t="shared" si="7"/>
        <v>-8.5</v>
      </c>
      <c r="Y7">
        <f t="shared" si="2"/>
        <v>54.081632653061227</v>
      </c>
      <c r="Z7">
        <v>135.5</v>
      </c>
      <c r="AA7">
        <v>122.5</v>
      </c>
      <c r="AB7">
        <v>136.5</v>
      </c>
      <c r="AC7">
        <v>145.5</v>
      </c>
      <c r="AD7">
        <f t="shared" si="8"/>
        <v>-9</v>
      </c>
      <c r="AE7">
        <f t="shared" si="3"/>
        <v>69.642857142857139</v>
      </c>
      <c r="AF7">
        <v>176.5</v>
      </c>
      <c r="AG7">
        <v>181.5</v>
      </c>
      <c r="AH7">
        <v>178</v>
      </c>
      <c r="AI7">
        <v>182.5</v>
      </c>
      <c r="AJ7">
        <f t="shared" si="9"/>
        <v>-4.5</v>
      </c>
      <c r="AK7">
        <f t="shared" si="4"/>
        <v>90.816326530612244</v>
      </c>
      <c r="AL7">
        <v>192</v>
      </c>
      <c r="AM7">
        <v>192</v>
      </c>
      <c r="AN7">
        <v>193</v>
      </c>
      <c r="AO7">
        <v>193</v>
      </c>
      <c r="AP7">
        <f t="shared" si="10"/>
        <v>0</v>
      </c>
      <c r="AQ7">
        <f>(AN7/F7)*100</f>
        <v>98.469387755102048</v>
      </c>
    </row>
    <row r="8" spans="1:60" x14ac:dyDescent="0.2">
      <c r="A8">
        <v>7</v>
      </c>
      <c r="B8">
        <v>23.59</v>
      </c>
      <c r="C8">
        <v>1.67</v>
      </c>
      <c r="D8">
        <v>65.8</v>
      </c>
      <c r="E8">
        <v>23</v>
      </c>
      <c r="F8">
        <v>197</v>
      </c>
      <c r="G8">
        <v>60.5</v>
      </c>
      <c r="H8">
        <v>81</v>
      </c>
      <c r="I8">
        <v>87.5</v>
      </c>
      <c r="J8">
        <v>77.5</v>
      </c>
      <c r="K8">
        <v>77.5</v>
      </c>
      <c r="L8" s="1">
        <f t="shared" si="5"/>
        <v>0</v>
      </c>
      <c r="M8">
        <f t="shared" si="0"/>
        <v>39.340101522842644</v>
      </c>
      <c r="N8">
        <v>93.5</v>
      </c>
      <c r="O8">
        <v>98.5</v>
      </c>
      <c r="P8">
        <v>92</v>
      </c>
      <c r="Q8">
        <v>97</v>
      </c>
      <c r="R8">
        <f t="shared" si="6"/>
        <v>-5</v>
      </c>
      <c r="S8">
        <f t="shared" si="1"/>
        <v>46.700507614213201</v>
      </c>
      <c r="T8">
        <v>111.5</v>
      </c>
      <c r="U8">
        <v>116</v>
      </c>
      <c r="V8">
        <v>112.5</v>
      </c>
      <c r="W8">
        <v>120</v>
      </c>
      <c r="X8">
        <f t="shared" si="7"/>
        <v>-7.5</v>
      </c>
      <c r="Y8">
        <f t="shared" si="2"/>
        <v>57.106598984771573</v>
      </c>
      <c r="Z8">
        <v>155.5</v>
      </c>
      <c r="AA8">
        <v>110</v>
      </c>
      <c r="AB8">
        <v>160.5</v>
      </c>
      <c r="AC8">
        <v>160.5</v>
      </c>
      <c r="AD8">
        <f t="shared" si="8"/>
        <v>0</v>
      </c>
      <c r="AE8">
        <f t="shared" si="3"/>
        <v>81.472081218274113</v>
      </c>
      <c r="AF8">
        <v>184</v>
      </c>
      <c r="AG8">
        <v>176</v>
      </c>
      <c r="AH8">
        <v>185</v>
      </c>
      <c r="AI8">
        <v>184.5</v>
      </c>
      <c r="AJ8">
        <f t="shared" si="9"/>
        <v>0.5</v>
      </c>
      <c r="AK8">
        <f t="shared" si="4"/>
        <v>93.90862944162437</v>
      </c>
      <c r="AL8">
        <v>189</v>
      </c>
      <c r="AM8">
        <v>190</v>
      </c>
      <c r="AN8">
        <v>189</v>
      </c>
      <c r="AO8">
        <v>191</v>
      </c>
      <c r="AP8">
        <f t="shared" si="10"/>
        <v>-2</v>
      </c>
      <c r="AQ8">
        <f>(AN8/F8)*100</f>
        <v>95.939086294416242</v>
      </c>
    </row>
    <row r="9" spans="1:60" x14ac:dyDescent="0.2">
      <c r="A9">
        <v>8</v>
      </c>
      <c r="B9">
        <v>25.66</v>
      </c>
      <c r="C9">
        <v>1.78</v>
      </c>
      <c r="D9">
        <v>81.3</v>
      </c>
      <c r="E9">
        <v>23</v>
      </c>
      <c r="F9">
        <v>197</v>
      </c>
      <c r="G9">
        <v>72.67</v>
      </c>
      <c r="H9">
        <v>100</v>
      </c>
      <c r="I9">
        <v>90</v>
      </c>
      <c r="J9">
        <v>94.5</v>
      </c>
      <c r="K9">
        <v>86</v>
      </c>
      <c r="L9" s="1">
        <f t="shared" si="5"/>
        <v>8.5</v>
      </c>
      <c r="M9">
        <f t="shared" si="0"/>
        <v>47.969543147208121</v>
      </c>
      <c r="N9">
        <v>107.5</v>
      </c>
      <c r="O9">
        <v>98</v>
      </c>
      <c r="P9">
        <v>107.5</v>
      </c>
      <c r="Q9">
        <v>92.5</v>
      </c>
      <c r="R9">
        <f t="shared" si="6"/>
        <v>15</v>
      </c>
      <c r="S9">
        <f t="shared" si="1"/>
        <v>54.568527918781726</v>
      </c>
      <c r="T9">
        <v>131.5</v>
      </c>
      <c r="U9">
        <v>107.5</v>
      </c>
      <c r="V9">
        <v>131</v>
      </c>
      <c r="W9">
        <v>121</v>
      </c>
      <c r="X9">
        <f t="shared" si="7"/>
        <v>10</v>
      </c>
      <c r="Y9">
        <f t="shared" si="2"/>
        <v>66.497461928934015</v>
      </c>
      <c r="Z9">
        <v>168</v>
      </c>
      <c r="AA9">
        <v>159</v>
      </c>
      <c r="AB9">
        <v>170.5</v>
      </c>
      <c r="AC9">
        <v>161.5</v>
      </c>
      <c r="AD9">
        <f t="shared" si="8"/>
        <v>9</v>
      </c>
      <c r="AE9">
        <f t="shared" si="3"/>
        <v>86.548223350253807</v>
      </c>
      <c r="AF9">
        <v>194</v>
      </c>
      <c r="AG9">
        <v>192</v>
      </c>
      <c r="AH9">
        <v>193.5</v>
      </c>
      <c r="AI9">
        <v>193</v>
      </c>
      <c r="AJ9">
        <f t="shared" si="9"/>
        <v>0.5</v>
      </c>
      <c r="AK9">
        <f t="shared" si="4"/>
        <v>98.223350253807112</v>
      </c>
    </row>
    <row r="10" spans="1:60" x14ac:dyDescent="0.2">
      <c r="A10">
        <v>9</v>
      </c>
      <c r="B10">
        <v>25.14</v>
      </c>
      <c r="C10">
        <v>1.71</v>
      </c>
      <c r="D10">
        <v>73.5</v>
      </c>
      <c r="E10">
        <v>28</v>
      </c>
      <c r="F10">
        <v>192</v>
      </c>
      <c r="G10">
        <v>68</v>
      </c>
      <c r="H10">
        <v>95</v>
      </c>
      <c r="I10">
        <v>92</v>
      </c>
      <c r="J10">
        <v>90</v>
      </c>
      <c r="K10">
        <v>88</v>
      </c>
      <c r="L10" s="1">
        <f t="shared" si="5"/>
        <v>2</v>
      </c>
      <c r="M10">
        <f t="shared" si="0"/>
        <v>46.875</v>
      </c>
      <c r="N10">
        <v>104.5</v>
      </c>
      <c r="O10">
        <v>109</v>
      </c>
      <c r="P10">
        <v>104</v>
      </c>
      <c r="Q10">
        <v>107</v>
      </c>
      <c r="R10">
        <f t="shared" si="6"/>
        <v>-3</v>
      </c>
      <c r="S10">
        <f t="shared" si="1"/>
        <v>54.166666666666664</v>
      </c>
      <c r="T10">
        <v>119</v>
      </c>
      <c r="U10">
        <v>114</v>
      </c>
      <c r="V10">
        <v>122</v>
      </c>
      <c r="W10">
        <v>116.5</v>
      </c>
      <c r="X10">
        <f t="shared" si="7"/>
        <v>5.5</v>
      </c>
      <c r="Y10">
        <f t="shared" si="2"/>
        <v>63.541666666666664</v>
      </c>
      <c r="Z10">
        <v>145</v>
      </c>
      <c r="AA10">
        <v>143</v>
      </c>
      <c r="AB10">
        <v>146</v>
      </c>
      <c r="AC10">
        <v>144.5</v>
      </c>
      <c r="AD10">
        <f t="shared" si="8"/>
        <v>1.5</v>
      </c>
      <c r="AE10">
        <f t="shared" si="3"/>
        <v>76.041666666666657</v>
      </c>
      <c r="AF10">
        <v>176.5</v>
      </c>
      <c r="AG10">
        <v>176</v>
      </c>
      <c r="AH10">
        <v>176</v>
      </c>
      <c r="AI10">
        <v>177</v>
      </c>
      <c r="AJ10">
        <f t="shared" si="9"/>
        <v>-1</v>
      </c>
      <c r="AK10">
        <f t="shared" si="4"/>
        <v>91.666666666666657</v>
      </c>
      <c r="AL10">
        <v>190.5</v>
      </c>
      <c r="AM10">
        <v>191</v>
      </c>
      <c r="AN10">
        <v>190.5</v>
      </c>
      <c r="AO10">
        <v>191</v>
      </c>
      <c r="AP10">
        <f t="shared" si="10"/>
        <v>-0.5</v>
      </c>
      <c r="AQ10">
        <f>(AN10/F10)*100</f>
        <v>99.21875</v>
      </c>
    </row>
    <row r="11" spans="1:60" x14ac:dyDescent="0.2">
      <c r="A11">
        <v>10</v>
      </c>
      <c r="B11">
        <v>27.8</v>
      </c>
      <c r="C11">
        <v>1.73</v>
      </c>
      <c r="D11">
        <v>83.2</v>
      </c>
      <c r="E11">
        <v>31</v>
      </c>
      <c r="F11">
        <v>189</v>
      </c>
      <c r="G11">
        <v>90</v>
      </c>
      <c r="H11">
        <v>99</v>
      </c>
      <c r="I11">
        <v>94.5</v>
      </c>
      <c r="J11">
        <v>99</v>
      </c>
      <c r="K11">
        <v>95</v>
      </c>
      <c r="L11" s="1">
        <f t="shared" si="5"/>
        <v>4</v>
      </c>
      <c r="M11">
        <f t="shared" si="0"/>
        <v>52.380952380952387</v>
      </c>
      <c r="N11">
        <v>111</v>
      </c>
      <c r="O11">
        <v>106.5</v>
      </c>
      <c r="P11">
        <v>109.5</v>
      </c>
      <c r="Q11">
        <v>109</v>
      </c>
      <c r="R11">
        <f t="shared" si="6"/>
        <v>0.5</v>
      </c>
      <c r="S11">
        <f t="shared" si="1"/>
        <v>57.936507936507944</v>
      </c>
      <c r="T11">
        <v>131</v>
      </c>
      <c r="U11">
        <v>126.5</v>
      </c>
      <c r="V11">
        <v>130</v>
      </c>
      <c r="W11">
        <v>126.5</v>
      </c>
      <c r="X11">
        <f t="shared" si="7"/>
        <v>3.5</v>
      </c>
      <c r="Y11">
        <f t="shared" si="2"/>
        <v>68.783068783068785</v>
      </c>
      <c r="Z11">
        <v>157</v>
      </c>
      <c r="AA11">
        <v>157</v>
      </c>
      <c r="AB11">
        <v>158</v>
      </c>
      <c r="AC11">
        <v>163</v>
      </c>
      <c r="AD11">
        <f t="shared" si="8"/>
        <v>-5</v>
      </c>
      <c r="AE11">
        <f t="shared" si="3"/>
        <v>83.597883597883595</v>
      </c>
      <c r="AF11">
        <v>186</v>
      </c>
      <c r="AG11">
        <v>185</v>
      </c>
      <c r="AH11">
        <v>187</v>
      </c>
      <c r="AI11">
        <v>187</v>
      </c>
      <c r="AJ11">
        <f t="shared" si="9"/>
        <v>0</v>
      </c>
      <c r="AK11">
        <f t="shared" si="4"/>
        <v>98.941798941798936</v>
      </c>
    </row>
    <row r="12" spans="1:60" x14ac:dyDescent="0.2">
      <c r="A12">
        <v>11</v>
      </c>
      <c r="B12">
        <v>21.3</v>
      </c>
      <c r="C12">
        <v>1.88</v>
      </c>
      <c r="D12">
        <v>75.3</v>
      </c>
      <c r="E12">
        <v>35</v>
      </c>
      <c r="F12">
        <v>185</v>
      </c>
      <c r="G12">
        <v>65.83</v>
      </c>
      <c r="H12">
        <v>77</v>
      </c>
      <c r="I12">
        <v>73</v>
      </c>
      <c r="J12">
        <v>72.5</v>
      </c>
      <c r="K12">
        <v>74</v>
      </c>
      <c r="L12" s="1">
        <f t="shared" si="5"/>
        <v>-1.5</v>
      </c>
      <c r="M12">
        <f t="shared" si="0"/>
        <v>39.189189189189186</v>
      </c>
      <c r="N12">
        <v>90.5</v>
      </c>
      <c r="O12">
        <v>82</v>
      </c>
      <c r="P12">
        <v>87.5</v>
      </c>
      <c r="Q12">
        <v>90</v>
      </c>
      <c r="R12">
        <f t="shared" si="6"/>
        <v>-2.5</v>
      </c>
      <c r="S12">
        <f t="shared" si="1"/>
        <v>47.297297297297298</v>
      </c>
      <c r="T12">
        <v>101</v>
      </c>
      <c r="U12">
        <v>103.5</v>
      </c>
      <c r="V12">
        <v>102</v>
      </c>
      <c r="W12">
        <v>98</v>
      </c>
      <c r="X12">
        <f t="shared" si="7"/>
        <v>4</v>
      </c>
      <c r="Y12">
        <f t="shared" si="2"/>
        <v>55.135135135135137</v>
      </c>
      <c r="Z12">
        <v>134.5</v>
      </c>
      <c r="AA12">
        <v>135</v>
      </c>
      <c r="AB12">
        <v>135.5</v>
      </c>
      <c r="AC12">
        <v>137</v>
      </c>
      <c r="AD12">
        <f t="shared" si="8"/>
        <v>-1.5</v>
      </c>
      <c r="AE12">
        <f t="shared" si="3"/>
        <v>73.243243243243242</v>
      </c>
      <c r="AF12">
        <v>165</v>
      </c>
      <c r="AG12">
        <v>165</v>
      </c>
      <c r="AH12">
        <v>165.5</v>
      </c>
      <c r="AI12">
        <v>165</v>
      </c>
      <c r="AJ12">
        <f t="shared" si="9"/>
        <v>0.5</v>
      </c>
      <c r="AK12">
        <f t="shared" si="4"/>
        <v>89.459459459459453</v>
      </c>
      <c r="AL12">
        <v>179</v>
      </c>
      <c r="AM12">
        <v>180</v>
      </c>
      <c r="AN12">
        <v>179</v>
      </c>
      <c r="AO12">
        <v>180.5</v>
      </c>
      <c r="AP12">
        <f t="shared" si="10"/>
        <v>-1.5</v>
      </c>
      <c r="AQ12">
        <f>(AN12/F12)*100</f>
        <v>96.756756756756758</v>
      </c>
      <c r="AR12">
        <v>174</v>
      </c>
      <c r="AS12">
        <v>182</v>
      </c>
      <c r="AT12">
        <v>181</v>
      </c>
      <c r="AU12">
        <v>183</v>
      </c>
      <c r="AV12">
        <f>(AT12/F12)*100</f>
        <v>97.837837837837839</v>
      </c>
    </row>
    <row r="13" spans="1:60" x14ac:dyDescent="0.2">
      <c r="A13">
        <v>12</v>
      </c>
      <c r="B13">
        <v>23.2</v>
      </c>
      <c r="C13">
        <v>1.73</v>
      </c>
      <c r="D13">
        <v>69.3</v>
      </c>
      <c r="E13">
        <v>32</v>
      </c>
      <c r="F13">
        <v>188</v>
      </c>
      <c r="G13">
        <v>70</v>
      </c>
      <c r="H13">
        <v>74.5</v>
      </c>
      <c r="I13">
        <v>84</v>
      </c>
      <c r="J13">
        <v>69</v>
      </c>
      <c r="K13">
        <v>75.5</v>
      </c>
      <c r="L13" s="1">
        <f t="shared" si="5"/>
        <v>-6.5</v>
      </c>
      <c r="M13">
        <f t="shared" si="0"/>
        <v>36.702127659574465</v>
      </c>
      <c r="N13">
        <v>93</v>
      </c>
      <c r="O13">
        <v>88</v>
      </c>
      <c r="P13">
        <v>85.5</v>
      </c>
      <c r="Q13">
        <v>85</v>
      </c>
      <c r="R13">
        <f t="shared" si="6"/>
        <v>0.5</v>
      </c>
      <c r="S13">
        <f t="shared" si="1"/>
        <v>45.478723404255319</v>
      </c>
      <c r="T13">
        <v>100</v>
      </c>
      <c r="U13">
        <v>103</v>
      </c>
      <c r="V13">
        <v>105</v>
      </c>
      <c r="W13">
        <v>103.5</v>
      </c>
      <c r="X13">
        <f t="shared" si="7"/>
        <v>1.5</v>
      </c>
      <c r="Y13">
        <f t="shared" si="2"/>
        <v>55.851063829787229</v>
      </c>
      <c r="Z13">
        <v>135.5</v>
      </c>
      <c r="AA13">
        <v>133.5</v>
      </c>
      <c r="AB13">
        <v>137.5</v>
      </c>
      <c r="AC13">
        <v>131.5</v>
      </c>
      <c r="AD13">
        <f t="shared" si="8"/>
        <v>6</v>
      </c>
      <c r="AE13">
        <f t="shared" si="3"/>
        <v>73.138297872340431</v>
      </c>
      <c r="AF13">
        <v>172</v>
      </c>
      <c r="AG13">
        <v>172</v>
      </c>
      <c r="AH13">
        <v>172.5</v>
      </c>
      <c r="AI13">
        <v>173.5</v>
      </c>
      <c r="AJ13">
        <f t="shared" si="9"/>
        <v>-1</v>
      </c>
      <c r="AK13">
        <f t="shared" si="4"/>
        <v>91.755319148936167</v>
      </c>
      <c r="AL13">
        <v>180</v>
      </c>
      <c r="AM13">
        <v>178.5</v>
      </c>
      <c r="AN13">
        <v>181</v>
      </c>
      <c r="AO13">
        <v>183</v>
      </c>
      <c r="AP13">
        <f t="shared" si="10"/>
        <v>-2</v>
      </c>
      <c r="AQ13">
        <f>(AN13/F13)*100</f>
        <v>96.276595744680847</v>
      </c>
    </row>
    <row r="14" spans="1:60" x14ac:dyDescent="0.2">
      <c r="A14">
        <v>13</v>
      </c>
      <c r="B14" s="2">
        <v>22.28</v>
      </c>
      <c r="C14">
        <v>1.68</v>
      </c>
      <c r="D14">
        <v>62.9</v>
      </c>
      <c r="E14">
        <v>24</v>
      </c>
      <c r="F14">
        <v>196</v>
      </c>
      <c r="G14">
        <v>71</v>
      </c>
      <c r="H14">
        <v>107</v>
      </c>
      <c r="I14">
        <v>96.5</v>
      </c>
      <c r="J14">
        <v>104</v>
      </c>
      <c r="K14">
        <v>98</v>
      </c>
      <c r="L14" s="1">
        <f t="shared" si="5"/>
        <v>6</v>
      </c>
      <c r="M14">
        <f t="shared" si="0"/>
        <v>53.061224489795919</v>
      </c>
      <c r="N14">
        <v>108</v>
      </c>
      <c r="O14">
        <v>105</v>
      </c>
      <c r="P14">
        <v>114.5</v>
      </c>
      <c r="Q14">
        <v>106</v>
      </c>
      <c r="R14">
        <f t="shared" si="6"/>
        <v>8.5</v>
      </c>
      <c r="S14">
        <f t="shared" si="1"/>
        <v>58.418367346938773</v>
      </c>
      <c r="T14">
        <v>125</v>
      </c>
      <c r="U14">
        <v>115.5</v>
      </c>
      <c r="V14">
        <v>129</v>
      </c>
      <c r="W14">
        <v>118</v>
      </c>
      <c r="X14">
        <f t="shared" si="7"/>
        <v>11</v>
      </c>
      <c r="Y14">
        <f t="shared" si="2"/>
        <v>65.816326530612244</v>
      </c>
      <c r="Z14">
        <v>163</v>
      </c>
      <c r="AA14">
        <v>160.5</v>
      </c>
      <c r="AB14">
        <v>163</v>
      </c>
      <c r="AC14">
        <v>157</v>
      </c>
      <c r="AD14">
        <f t="shared" si="8"/>
        <v>6</v>
      </c>
      <c r="AE14">
        <f t="shared" si="3"/>
        <v>83.16326530612244</v>
      </c>
      <c r="AF14">
        <v>181.5</v>
      </c>
      <c r="AG14">
        <v>179</v>
      </c>
      <c r="AH14">
        <v>182</v>
      </c>
      <c r="AI14">
        <v>180</v>
      </c>
      <c r="AJ14">
        <f t="shared" si="9"/>
        <v>2</v>
      </c>
      <c r="AK14">
        <f t="shared" si="4"/>
        <v>92.857142857142861</v>
      </c>
      <c r="AL14">
        <v>185</v>
      </c>
      <c r="AM14">
        <v>187.5</v>
      </c>
      <c r="AN14">
        <v>185</v>
      </c>
      <c r="AO14">
        <v>188.5</v>
      </c>
      <c r="AP14">
        <f t="shared" si="10"/>
        <v>-3.5</v>
      </c>
      <c r="AQ14">
        <f>(AN14/F14)*100</f>
        <v>94.387755102040813</v>
      </c>
    </row>
    <row r="15" spans="1:60" x14ac:dyDescent="0.2">
      <c r="A15">
        <v>14</v>
      </c>
      <c r="B15">
        <v>22.12</v>
      </c>
      <c r="C15">
        <v>1.78</v>
      </c>
      <c r="D15">
        <v>70.099999999999994</v>
      </c>
      <c r="E15">
        <v>22</v>
      </c>
      <c r="F15">
        <v>198</v>
      </c>
      <c r="G15">
        <v>83</v>
      </c>
      <c r="H15">
        <v>97</v>
      </c>
      <c r="I15">
        <v>92.5</v>
      </c>
      <c r="J15">
        <v>105.5</v>
      </c>
      <c r="K15">
        <v>93.5</v>
      </c>
      <c r="L15" s="1">
        <f t="shared" si="5"/>
        <v>12</v>
      </c>
      <c r="M15">
        <f t="shared" si="0"/>
        <v>53.282828282828291</v>
      </c>
      <c r="N15">
        <v>115.5</v>
      </c>
      <c r="O15">
        <v>111</v>
      </c>
      <c r="P15">
        <v>122.5</v>
      </c>
      <c r="Q15">
        <v>118</v>
      </c>
      <c r="R15">
        <f t="shared" si="6"/>
        <v>4.5</v>
      </c>
      <c r="S15">
        <f t="shared" si="1"/>
        <v>61.868686868686872</v>
      </c>
      <c r="T15">
        <v>129.5</v>
      </c>
      <c r="U15">
        <v>117.5</v>
      </c>
      <c r="V15">
        <v>140.5</v>
      </c>
      <c r="W15">
        <v>142</v>
      </c>
      <c r="X15">
        <f t="shared" si="7"/>
        <v>-1.5</v>
      </c>
      <c r="Y15">
        <f t="shared" si="2"/>
        <v>70.959595959595958</v>
      </c>
      <c r="Z15">
        <v>127.5</v>
      </c>
      <c r="AA15">
        <v>168</v>
      </c>
      <c r="AB15">
        <v>176</v>
      </c>
      <c r="AC15">
        <v>170.5</v>
      </c>
      <c r="AD15">
        <f t="shared" si="8"/>
        <v>5.5</v>
      </c>
      <c r="AE15">
        <f t="shared" si="3"/>
        <v>88.888888888888886</v>
      </c>
      <c r="AF15">
        <v>182.5</v>
      </c>
      <c r="AG15">
        <v>182</v>
      </c>
      <c r="AH15">
        <v>188</v>
      </c>
      <c r="AI15">
        <v>187</v>
      </c>
      <c r="AJ15">
        <f t="shared" si="9"/>
        <v>1</v>
      </c>
      <c r="AK15">
        <f t="shared" si="4"/>
        <v>94.949494949494948</v>
      </c>
    </row>
    <row r="16" spans="1:60" x14ac:dyDescent="0.2">
      <c r="A16">
        <v>15</v>
      </c>
      <c r="B16">
        <v>23.14</v>
      </c>
      <c r="C16">
        <v>1.77</v>
      </c>
      <c r="D16">
        <v>72.5</v>
      </c>
      <c r="E16">
        <v>24</v>
      </c>
      <c r="F16">
        <v>196</v>
      </c>
      <c r="G16">
        <v>80</v>
      </c>
      <c r="H16">
        <v>92</v>
      </c>
      <c r="I16">
        <v>106</v>
      </c>
      <c r="J16">
        <v>83.5</v>
      </c>
      <c r="K16">
        <v>85.5</v>
      </c>
      <c r="L16" s="1">
        <f t="shared" si="5"/>
        <v>-2</v>
      </c>
      <c r="M16">
        <f t="shared" si="0"/>
        <v>42.602040816326529</v>
      </c>
      <c r="N16">
        <v>90.5</v>
      </c>
      <c r="O16">
        <v>87.5</v>
      </c>
      <c r="P16">
        <v>97</v>
      </c>
      <c r="Q16">
        <v>98</v>
      </c>
      <c r="R16">
        <f t="shared" si="6"/>
        <v>-1</v>
      </c>
      <c r="S16">
        <f t="shared" si="1"/>
        <v>49.489795918367349</v>
      </c>
      <c r="T16">
        <v>101</v>
      </c>
      <c r="U16">
        <v>93</v>
      </c>
      <c r="V16">
        <v>108</v>
      </c>
      <c r="W16">
        <v>109.5</v>
      </c>
      <c r="X16">
        <f t="shared" si="7"/>
        <v>-1.5</v>
      </c>
      <c r="Y16">
        <f t="shared" si="2"/>
        <v>55.102040816326522</v>
      </c>
      <c r="Z16">
        <v>135</v>
      </c>
      <c r="AA16">
        <v>135.5</v>
      </c>
      <c r="AB16">
        <v>137.5</v>
      </c>
      <c r="AC16">
        <v>138</v>
      </c>
      <c r="AD16">
        <f t="shared" si="8"/>
        <v>-0.5</v>
      </c>
      <c r="AE16">
        <f t="shared" si="3"/>
        <v>70.153061224489804</v>
      </c>
      <c r="AF16">
        <v>165.5</v>
      </c>
      <c r="AG16">
        <v>159.5</v>
      </c>
      <c r="AH16">
        <v>164.5</v>
      </c>
      <c r="AI16">
        <v>164.5</v>
      </c>
      <c r="AJ16">
        <f t="shared" si="9"/>
        <v>0</v>
      </c>
      <c r="AK16">
        <f t="shared" si="4"/>
        <v>83.928571428571431</v>
      </c>
      <c r="AL16">
        <v>184.5</v>
      </c>
      <c r="AM16">
        <v>182</v>
      </c>
      <c r="AN16">
        <v>185</v>
      </c>
      <c r="AO16">
        <v>183</v>
      </c>
      <c r="AP16">
        <f t="shared" si="10"/>
        <v>2</v>
      </c>
      <c r="AQ16">
        <f>(AN16/F16)*100</f>
        <v>94.387755102040813</v>
      </c>
      <c r="AR16">
        <v>190.5</v>
      </c>
      <c r="AS16">
        <v>190</v>
      </c>
      <c r="AT16">
        <v>190.5</v>
      </c>
      <c r="AU16">
        <v>191</v>
      </c>
      <c r="AV16">
        <f>(AT16/F16)*100</f>
        <v>97.193877551020407</v>
      </c>
    </row>
    <row r="17" spans="1:48" x14ac:dyDescent="0.2">
      <c r="A17">
        <v>16</v>
      </c>
      <c r="B17">
        <v>25.3</v>
      </c>
      <c r="C17">
        <v>1.75</v>
      </c>
      <c r="D17">
        <v>77.5</v>
      </c>
      <c r="E17">
        <v>26</v>
      </c>
      <c r="F17">
        <v>194</v>
      </c>
      <c r="G17">
        <v>74.16</v>
      </c>
      <c r="H17">
        <v>87</v>
      </c>
      <c r="I17">
        <v>91</v>
      </c>
      <c r="J17">
        <v>92.5</v>
      </c>
      <c r="K17">
        <v>92</v>
      </c>
      <c r="L17" s="1">
        <f t="shared" si="5"/>
        <v>0.5</v>
      </c>
      <c r="M17">
        <f t="shared" si="0"/>
        <v>47.680412371134025</v>
      </c>
      <c r="N17">
        <v>113</v>
      </c>
      <c r="O17">
        <v>112</v>
      </c>
      <c r="P17">
        <v>115.5</v>
      </c>
      <c r="Q17">
        <v>113</v>
      </c>
      <c r="R17">
        <f t="shared" si="6"/>
        <v>2.5</v>
      </c>
      <c r="S17">
        <f t="shared" si="1"/>
        <v>59.536082474226802</v>
      </c>
      <c r="T17">
        <v>141</v>
      </c>
      <c r="U17">
        <v>135</v>
      </c>
      <c r="V17">
        <v>140.5</v>
      </c>
      <c r="W17">
        <v>134.5</v>
      </c>
      <c r="X17">
        <f t="shared" si="7"/>
        <v>6</v>
      </c>
      <c r="Y17">
        <f t="shared" si="2"/>
        <v>72.422680412371136</v>
      </c>
      <c r="Z17">
        <v>162</v>
      </c>
      <c r="AA17">
        <v>116</v>
      </c>
      <c r="AB17">
        <v>178.5</v>
      </c>
      <c r="AC17">
        <v>176</v>
      </c>
      <c r="AD17">
        <f t="shared" si="8"/>
        <v>2.5</v>
      </c>
      <c r="AE17">
        <f t="shared" si="3"/>
        <v>92.010309278350505</v>
      </c>
      <c r="AF17">
        <v>191</v>
      </c>
      <c r="AG17">
        <v>145.5</v>
      </c>
      <c r="AH17">
        <v>191.5</v>
      </c>
      <c r="AI17">
        <v>188</v>
      </c>
      <c r="AJ17">
        <f t="shared" si="9"/>
        <v>3.5</v>
      </c>
      <c r="AK17">
        <f t="shared" si="4"/>
        <v>98.711340206185568</v>
      </c>
    </row>
    <row r="18" spans="1:48" x14ac:dyDescent="0.2">
      <c r="A18">
        <v>17</v>
      </c>
      <c r="B18">
        <v>20.51</v>
      </c>
      <c r="C18">
        <v>1.68</v>
      </c>
      <c r="D18">
        <v>57.9</v>
      </c>
      <c r="E18">
        <v>24</v>
      </c>
      <c r="F18">
        <v>196</v>
      </c>
      <c r="G18">
        <v>71.16</v>
      </c>
      <c r="H18">
        <v>82.5</v>
      </c>
      <c r="I18">
        <v>96.5</v>
      </c>
      <c r="J18">
        <v>81.5</v>
      </c>
      <c r="K18">
        <v>90.5</v>
      </c>
      <c r="L18" s="1">
        <f t="shared" si="5"/>
        <v>-9</v>
      </c>
      <c r="M18">
        <f t="shared" si="0"/>
        <v>41.58163265306122</v>
      </c>
      <c r="N18">
        <v>91.5</v>
      </c>
      <c r="O18">
        <v>90.5</v>
      </c>
      <c r="P18">
        <v>102.5</v>
      </c>
      <c r="Q18">
        <v>105.5</v>
      </c>
      <c r="R18">
        <f t="shared" si="6"/>
        <v>-3</v>
      </c>
      <c r="S18">
        <f t="shared" si="1"/>
        <v>52.295918367346935</v>
      </c>
      <c r="T18">
        <v>111.5</v>
      </c>
      <c r="U18">
        <v>109</v>
      </c>
      <c r="V18">
        <v>114.5</v>
      </c>
      <c r="W18">
        <v>129.5</v>
      </c>
      <c r="X18">
        <f t="shared" si="7"/>
        <v>-15</v>
      </c>
      <c r="Y18">
        <f t="shared" si="2"/>
        <v>58.418367346938773</v>
      </c>
      <c r="Z18">
        <v>132</v>
      </c>
      <c r="AA18">
        <v>120.5</v>
      </c>
      <c r="AB18">
        <v>146</v>
      </c>
      <c r="AC18">
        <v>156.5</v>
      </c>
      <c r="AD18">
        <f t="shared" si="8"/>
        <v>-10.5</v>
      </c>
      <c r="AE18">
        <f t="shared" si="3"/>
        <v>74.489795918367349</v>
      </c>
      <c r="AF18">
        <v>169.5</v>
      </c>
      <c r="AG18">
        <v>140.5</v>
      </c>
      <c r="AH18">
        <v>180</v>
      </c>
      <c r="AI18">
        <v>182</v>
      </c>
      <c r="AJ18">
        <f t="shared" si="9"/>
        <v>-2</v>
      </c>
      <c r="AK18">
        <f t="shared" si="4"/>
        <v>91.83673469387756</v>
      </c>
      <c r="AL18">
        <v>178</v>
      </c>
      <c r="AM18">
        <v>174.5</v>
      </c>
      <c r="AN18">
        <v>190</v>
      </c>
      <c r="AO18">
        <v>192.5</v>
      </c>
      <c r="AP18">
        <f t="shared" si="10"/>
        <v>-2.5</v>
      </c>
      <c r="AQ18">
        <f>(AN18/F18)*100</f>
        <v>96.938775510204081</v>
      </c>
    </row>
    <row r="19" spans="1:48" x14ac:dyDescent="0.2">
      <c r="A19">
        <v>18</v>
      </c>
      <c r="B19">
        <v>19.239999999999998</v>
      </c>
      <c r="C19">
        <v>1.65</v>
      </c>
      <c r="D19">
        <v>52.4</v>
      </c>
      <c r="E19">
        <v>24</v>
      </c>
      <c r="F19">
        <v>196</v>
      </c>
      <c r="G19">
        <v>61.33</v>
      </c>
      <c r="H19">
        <v>87</v>
      </c>
      <c r="I19">
        <v>79</v>
      </c>
      <c r="J19">
        <v>90</v>
      </c>
      <c r="K19">
        <v>71</v>
      </c>
      <c r="L19" s="1">
        <f t="shared" si="5"/>
        <v>19</v>
      </c>
      <c r="M19">
        <f t="shared" si="0"/>
        <v>45.91836734693878</v>
      </c>
      <c r="N19">
        <v>84</v>
      </c>
      <c r="O19">
        <v>92.5</v>
      </c>
      <c r="P19">
        <v>76</v>
      </c>
      <c r="Q19">
        <v>89.5</v>
      </c>
      <c r="R19">
        <f t="shared" si="6"/>
        <v>-13.5</v>
      </c>
      <c r="S19">
        <f t="shared" si="1"/>
        <v>38.775510204081634</v>
      </c>
      <c r="T19">
        <v>104.5</v>
      </c>
      <c r="U19">
        <v>108</v>
      </c>
      <c r="V19">
        <v>105</v>
      </c>
      <c r="W19">
        <v>110</v>
      </c>
      <c r="X19">
        <f t="shared" si="7"/>
        <v>-5</v>
      </c>
      <c r="Y19">
        <f t="shared" si="2"/>
        <v>53.571428571428569</v>
      </c>
      <c r="Z19">
        <v>140</v>
      </c>
      <c r="AA19">
        <v>140.5</v>
      </c>
      <c r="AB19">
        <v>141.5</v>
      </c>
      <c r="AC19">
        <v>141.5</v>
      </c>
      <c r="AD19">
        <f t="shared" si="8"/>
        <v>0</v>
      </c>
      <c r="AE19">
        <f t="shared" si="3"/>
        <v>72.193877551020407</v>
      </c>
      <c r="AF19">
        <v>171.5</v>
      </c>
      <c r="AG19">
        <v>170</v>
      </c>
      <c r="AH19">
        <v>172</v>
      </c>
      <c r="AI19">
        <v>171.5</v>
      </c>
      <c r="AJ19">
        <f t="shared" si="9"/>
        <v>0.5</v>
      </c>
      <c r="AK19">
        <f t="shared" si="4"/>
        <v>87.755102040816325</v>
      </c>
      <c r="AL19">
        <v>165</v>
      </c>
      <c r="AM19">
        <v>172</v>
      </c>
      <c r="AN19">
        <v>181.5</v>
      </c>
      <c r="AO19">
        <v>182.5</v>
      </c>
      <c r="AP19">
        <f t="shared" si="10"/>
        <v>-1</v>
      </c>
      <c r="AQ19">
        <f>(AN19/F19)*100</f>
        <v>92.602040816326522</v>
      </c>
    </row>
    <row r="20" spans="1:48" x14ac:dyDescent="0.2">
      <c r="A20">
        <v>19</v>
      </c>
      <c r="B20">
        <v>28.06</v>
      </c>
      <c r="C20">
        <v>1.7</v>
      </c>
      <c r="D20">
        <v>81.099999999999994</v>
      </c>
      <c r="E20">
        <v>25</v>
      </c>
      <c r="F20">
        <v>195</v>
      </c>
      <c r="G20">
        <v>65.900000000000006</v>
      </c>
      <c r="H20">
        <v>132.5</v>
      </c>
      <c r="I20">
        <v>94.5</v>
      </c>
      <c r="J20">
        <v>89</v>
      </c>
      <c r="K20">
        <v>84.5</v>
      </c>
      <c r="L20" s="1">
        <f t="shared" si="5"/>
        <v>4.5</v>
      </c>
      <c r="M20">
        <f t="shared" si="0"/>
        <v>45.641025641025642</v>
      </c>
      <c r="N20">
        <v>109.5</v>
      </c>
      <c r="O20">
        <v>96</v>
      </c>
      <c r="P20">
        <v>104.5</v>
      </c>
      <c r="Q20">
        <v>104</v>
      </c>
      <c r="R20">
        <f t="shared" si="6"/>
        <v>0.5</v>
      </c>
      <c r="S20">
        <f t="shared" si="1"/>
        <v>53.589743589743591</v>
      </c>
      <c r="T20">
        <v>111</v>
      </c>
      <c r="U20">
        <v>107</v>
      </c>
      <c r="V20">
        <v>123.5</v>
      </c>
      <c r="W20">
        <v>123.5</v>
      </c>
      <c r="X20">
        <f t="shared" si="7"/>
        <v>0</v>
      </c>
      <c r="Y20">
        <f t="shared" si="2"/>
        <v>63.333333333333329</v>
      </c>
      <c r="Z20">
        <v>119.5</v>
      </c>
      <c r="AA20">
        <v>153</v>
      </c>
      <c r="AB20">
        <v>166</v>
      </c>
      <c r="AC20">
        <v>163</v>
      </c>
      <c r="AD20">
        <f t="shared" si="8"/>
        <v>3</v>
      </c>
      <c r="AE20">
        <f t="shared" si="3"/>
        <v>85.128205128205124</v>
      </c>
      <c r="AF20">
        <v>165</v>
      </c>
      <c r="AG20">
        <v>165</v>
      </c>
      <c r="AH20">
        <v>194</v>
      </c>
      <c r="AI20">
        <v>194.5</v>
      </c>
      <c r="AJ20">
        <f t="shared" si="9"/>
        <v>-0.5</v>
      </c>
      <c r="AK20">
        <f t="shared" si="4"/>
        <v>99.487179487179489</v>
      </c>
    </row>
    <row r="21" spans="1:48" x14ac:dyDescent="0.2">
      <c r="A21">
        <v>20</v>
      </c>
      <c r="B21">
        <v>22.12</v>
      </c>
      <c r="C21">
        <v>1.67</v>
      </c>
      <c r="D21">
        <v>61.7</v>
      </c>
      <c r="E21">
        <v>23</v>
      </c>
      <c r="F21">
        <v>197</v>
      </c>
      <c r="G21">
        <v>87.5</v>
      </c>
      <c r="H21">
        <v>104.5</v>
      </c>
      <c r="I21">
        <v>111</v>
      </c>
      <c r="J21">
        <v>105.5</v>
      </c>
      <c r="K21">
        <v>111.5</v>
      </c>
      <c r="L21" s="1">
        <f t="shared" si="5"/>
        <v>-6</v>
      </c>
      <c r="M21">
        <f t="shared" si="0"/>
        <v>53.55329949238579</v>
      </c>
      <c r="N21">
        <v>114</v>
      </c>
      <c r="O21">
        <v>145</v>
      </c>
      <c r="P21">
        <v>123.5</v>
      </c>
      <c r="Q21">
        <v>131</v>
      </c>
      <c r="R21">
        <f t="shared" si="6"/>
        <v>-7.5</v>
      </c>
      <c r="S21">
        <f t="shared" si="1"/>
        <v>62.690355329949242</v>
      </c>
      <c r="T21">
        <v>147</v>
      </c>
      <c r="U21">
        <v>145</v>
      </c>
      <c r="V21">
        <v>147</v>
      </c>
      <c r="W21">
        <v>152.5</v>
      </c>
      <c r="X21">
        <f t="shared" si="7"/>
        <v>-5.5</v>
      </c>
      <c r="Y21">
        <f t="shared" si="2"/>
        <v>74.619289340101531</v>
      </c>
      <c r="Z21">
        <v>177</v>
      </c>
      <c r="AA21">
        <v>127</v>
      </c>
      <c r="AB21">
        <v>179</v>
      </c>
      <c r="AC21">
        <v>181.5</v>
      </c>
      <c r="AD21">
        <f t="shared" si="8"/>
        <v>-2.5</v>
      </c>
      <c r="AE21">
        <f t="shared" si="3"/>
        <v>90.862944162436548</v>
      </c>
      <c r="AF21">
        <v>181.5</v>
      </c>
      <c r="AG21">
        <v>131</v>
      </c>
      <c r="AH21">
        <v>191.5</v>
      </c>
      <c r="AI21">
        <v>192.5</v>
      </c>
      <c r="AJ21">
        <f t="shared" si="9"/>
        <v>-1</v>
      </c>
      <c r="AK21">
        <f t="shared" si="4"/>
        <v>97.208121827411162</v>
      </c>
    </row>
    <row r="22" spans="1:48" x14ac:dyDescent="0.2">
      <c r="A22">
        <v>22</v>
      </c>
      <c r="B22">
        <v>20.83</v>
      </c>
      <c r="C22">
        <v>1.8</v>
      </c>
      <c r="D22">
        <v>67.5</v>
      </c>
      <c r="E22">
        <v>25</v>
      </c>
      <c r="F22">
        <v>195</v>
      </c>
      <c r="G22">
        <v>64.67</v>
      </c>
      <c r="H22">
        <v>76</v>
      </c>
      <c r="I22">
        <v>98</v>
      </c>
      <c r="J22">
        <v>71</v>
      </c>
      <c r="K22">
        <v>76</v>
      </c>
      <c r="L22" s="1">
        <f t="shared" si="5"/>
        <v>-5</v>
      </c>
      <c r="M22">
        <f t="shared" si="0"/>
        <v>36.410256410256409</v>
      </c>
      <c r="N22">
        <v>82</v>
      </c>
      <c r="O22">
        <v>94.5</v>
      </c>
      <c r="P22">
        <v>83</v>
      </c>
      <c r="Q22">
        <v>79.5</v>
      </c>
      <c r="R22">
        <f t="shared" si="6"/>
        <v>3.5</v>
      </c>
      <c r="S22">
        <f t="shared" si="1"/>
        <v>42.564102564102562</v>
      </c>
      <c r="T22">
        <v>94.5</v>
      </c>
      <c r="U22">
        <v>97.5</v>
      </c>
      <c r="V22">
        <v>99</v>
      </c>
      <c r="W22">
        <v>101.5</v>
      </c>
      <c r="X22">
        <f t="shared" si="7"/>
        <v>-2.5</v>
      </c>
      <c r="Y22">
        <f t="shared" si="2"/>
        <v>50.769230769230766</v>
      </c>
      <c r="Z22">
        <v>134</v>
      </c>
      <c r="AA22">
        <v>127.5</v>
      </c>
      <c r="AB22">
        <v>134.5</v>
      </c>
      <c r="AC22">
        <v>130</v>
      </c>
      <c r="AD22">
        <f t="shared" si="8"/>
        <v>4.5</v>
      </c>
      <c r="AE22">
        <f t="shared" si="3"/>
        <v>68.974358974358978</v>
      </c>
      <c r="AF22">
        <v>177</v>
      </c>
      <c r="AG22">
        <v>146</v>
      </c>
      <c r="AH22">
        <v>178</v>
      </c>
      <c r="AI22">
        <v>177</v>
      </c>
      <c r="AJ22">
        <f t="shared" si="9"/>
        <v>1</v>
      </c>
      <c r="AK22">
        <f t="shared" si="4"/>
        <v>91.282051282051285</v>
      </c>
      <c r="AL22">
        <v>158</v>
      </c>
      <c r="AM22">
        <v>153.5</v>
      </c>
      <c r="AN22">
        <v>191</v>
      </c>
      <c r="AO22">
        <v>192</v>
      </c>
      <c r="AP22">
        <f t="shared" si="10"/>
        <v>-1</v>
      </c>
      <c r="AQ22">
        <f>(AN22/195)*100</f>
        <v>97.948717948717942</v>
      </c>
    </row>
    <row r="23" spans="1:48" x14ac:dyDescent="0.2">
      <c r="A23">
        <v>23</v>
      </c>
      <c r="B23">
        <v>22.37</v>
      </c>
      <c r="C23">
        <v>1.65</v>
      </c>
      <c r="D23">
        <v>60.9</v>
      </c>
      <c r="E23">
        <v>24</v>
      </c>
      <c r="F23">
        <v>196</v>
      </c>
      <c r="G23">
        <v>75.33</v>
      </c>
      <c r="H23">
        <v>97</v>
      </c>
      <c r="I23">
        <v>85</v>
      </c>
      <c r="J23">
        <v>86.5</v>
      </c>
      <c r="K23">
        <v>81.5</v>
      </c>
      <c r="L23" s="1">
        <f t="shared" si="5"/>
        <v>5</v>
      </c>
      <c r="M23">
        <f t="shared" si="0"/>
        <v>44.132653061224488</v>
      </c>
      <c r="N23">
        <v>106.5</v>
      </c>
      <c r="O23">
        <v>106</v>
      </c>
      <c r="P23">
        <v>101.5</v>
      </c>
      <c r="Q23">
        <v>106</v>
      </c>
      <c r="R23">
        <f t="shared" si="6"/>
        <v>-4.5</v>
      </c>
      <c r="S23">
        <f t="shared" si="1"/>
        <v>51.785714285714292</v>
      </c>
      <c r="T23">
        <v>122</v>
      </c>
      <c r="U23">
        <v>108</v>
      </c>
      <c r="V23">
        <v>120</v>
      </c>
      <c r="W23">
        <v>114</v>
      </c>
      <c r="X23">
        <f t="shared" si="7"/>
        <v>6</v>
      </c>
      <c r="Y23">
        <f t="shared" si="2"/>
        <v>61.224489795918366</v>
      </c>
      <c r="Z23">
        <v>114</v>
      </c>
      <c r="AA23">
        <v>109</v>
      </c>
      <c r="AB23">
        <v>152.5</v>
      </c>
      <c r="AC23">
        <v>152.5</v>
      </c>
      <c r="AD23">
        <f t="shared" si="8"/>
        <v>0</v>
      </c>
      <c r="AE23">
        <f t="shared" si="3"/>
        <v>77.806122448979593</v>
      </c>
      <c r="AF23">
        <v>181</v>
      </c>
      <c r="AG23">
        <v>184.5</v>
      </c>
      <c r="AH23">
        <v>185.5</v>
      </c>
      <c r="AI23">
        <v>185.5</v>
      </c>
      <c r="AJ23">
        <f t="shared" si="9"/>
        <v>0</v>
      </c>
      <c r="AK23">
        <f t="shared" si="4"/>
        <v>94.642857142857139</v>
      </c>
      <c r="AL23">
        <v>195</v>
      </c>
      <c r="AM23">
        <v>195.5</v>
      </c>
      <c r="AN23">
        <v>195.5</v>
      </c>
      <c r="AO23">
        <v>196</v>
      </c>
      <c r="AP23">
        <f t="shared" si="10"/>
        <v>-0.5</v>
      </c>
      <c r="AQ23">
        <f>(AN23/F23)*100</f>
        <v>99.744897959183675</v>
      </c>
    </row>
    <row r="24" spans="1:48" x14ac:dyDescent="0.2">
      <c r="A24">
        <v>24</v>
      </c>
      <c r="B24">
        <v>28</v>
      </c>
      <c r="C24">
        <v>1.84</v>
      </c>
      <c r="D24">
        <v>94.7</v>
      </c>
      <c r="E24">
        <v>25</v>
      </c>
      <c r="F24">
        <v>195</v>
      </c>
      <c r="G24">
        <v>54</v>
      </c>
      <c r="H24">
        <v>94</v>
      </c>
      <c r="I24">
        <v>76.5</v>
      </c>
      <c r="J24">
        <v>77</v>
      </c>
      <c r="K24">
        <v>86.5</v>
      </c>
      <c r="L24" s="1">
        <f t="shared" si="5"/>
        <v>-9.5</v>
      </c>
      <c r="M24">
        <f t="shared" si="0"/>
        <v>39.487179487179489</v>
      </c>
      <c r="N24">
        <v>117.5</v>
      </c>
      <c r="O24">
        <v>89.5</v>
      </c>
      <c r="P24">
        <v>91.5</v>
      </c>
      <c r="Q24">
        <v>90</v>
      </c>
      <c r="R24">
        <f t="shared" si="6"/>
        <v>1.5</v>
      </c>
      <c r="S24">
        <f t="shared" si="1"/>
        <v>46.92307692307692</v>
      </c>
      <c r="T24">
        <v>107.5</v>
      </c>
      <c r="U24">
        <v>90</v>
      </c>
      <c r="V24">
        <v>103.5</v>
      </c>
      <c r="W24">
        <v>112.5</v>
      </c>
      <c r="X24">
        <f t="shared" si="7"/>
        <v>-9</v>
      </c>
      <c r="Y24">
        <f t="shared" si="2"/>
        <v>53.07692307692308</v>
      </c>
      <c r="Z24">
        <v>103</v>
      </c>
      <c r="AA24">
        <v>103.5</v>
      </c>
      <c r="AB24">
        <v>143</v>
      </c>
      <c r="AC24">
        <v>142</v>
      </c>
      <c r="AD24">
        <f t="shared" si="8"/>
        <v>1</v>
      </c>
      <c r="AE24">
        <f t="shared" si="3"/>
        <v>73.333333333333329</v>
      </c>
      <c r="AF24">
        <v>147</v>
      </c>
      <c r="AG24">
        <v>167.5</v>
      </c>
      <c r="AH24">
        <v>173.5</v>
      </c>
      <c r="AI24">
        <v>172</v>
      </c>
      <c r="AJ24">
        <f t="shared" si="9"/>
        <v>1.5</v>
      </c>
      <c r="AK24">
        <f t="shared" si="4"/>
        <v>88.974358974358964</v>
      </c>
      <c r="AL24">
        <v>153.5</v>
      </c>
      <c r="AM24">
        <v>177.5</v>
      </c>
      <c r="AN24">
        <v>187.5</v>
      </c>
      <c r="AO24">
        <v>178</v>
      </c>
      <c r="AP24">
        <f t="shared" si="10"/>
        <v>9.5</v>
      </c>
      <c r="AQ24">
        <f>(AN24/F24)*100</f>
        <v>96.15384615384616</v>
      </c>
    </row>
    <row r="25" spans="1:48" x14ac:dyDescent="0.2">
      <c r="A25">
        <v>25</v>
      </c>
      <c r="B25">
        <v>26.46</v>
      </c>
      <c r="C25">
        <v>1.89</v>
      </c>
      <c r="D25">
        <v>94.5</v>
      </c>
      <c r="E25">
        <v>22</v>
      </c>
      <c r="F25">
        <v>198</v>
      </c>
      <c r="G25">
        <v>67.83</v>
      </c>
      <c r="H25">
        <v>85.5</v>
      </c>
      <c r="I25">
        <v>80.5</v>
      </c>
      <c r="J25">
        <v>82</v>
      </c>
      <c r="K25">
        <v>77.5</v>
      </c>
      <c r="L25" s="1">
        <f t="shared" si="5"/>
        <v>4.5</v>
      </c>
      <c r="M25">
        <f t="shared" si="0"/>
        <v>41.414141414141412</v>
      </c>
      <c r="N25">
        <v>87.5</v>
      </c>
      <c r="O25">
        <v>84.5</v>
      </c>
      <c r="P25">
        <v>101</v>
      </c>
      <c r="Q25">
        <v>91.5</v>
      </c>
      <c r="R25">
        <f t="shared" si="6"/>
        <v>9.5</v>
      </c>
      <c r="S25">
        <f t="shared" si="1"/>
        <v>51.010101010101003</v>
      </c>
      <c r="T25">
        <v>91.5</v>
      </c>
      <c r="U25">
        <v>88.5</v>
      </c>
      <c r="V25">
        <v>119</v>
      </c>
      <c r="W25">
        <v>116.5</v>
      </c>
      <c r="X25">
        <f t="shared" si="7"/>
        <v>2.5</v>
      </c>
      <c r="Y25">
        <f t="shared" si="2"/>
        <v>60.101010101010097</v>
      </c>
      <c r="Z25">
        <v>104</v>
      </c>
      <c r="AA25">
        <v>105.5</v>
      </c>
      <c r="AB25">
        <v>154</v>
      </c>
      <c r="AC25">
        <v>142.5</v>
      </c>
      <c r="AD25">
        <f t="shared" si="8"/>
        <v>11.5</v>
      </c>
      <c r="AE25">
        <f t="shared" si="3"/>
        <v>77.777777777777786</v>
      </c>
      <c r="AF25">
        <v>154.5</v>
      </c>
      <c r="AG25">
        <v>155.5</v>
      </c>
      <c r="AH25">
        <v>179</v>
      </c>
      <c r="AI25">
        <v>175.5</v>
      </c>
      <c r="AJ25">
        <f t="shared" si="9"/>
        <v>3.5</v>
      </c>
      <c r="AK25">
        <f t="shared" si="4"/>
        <v>90.404040404040416</v>
      </c>
      <c r="AL25">
        <v>181.5</v>
      </c>
      <c r="AM25">
        <v>179.5</v>
      </c>
      <c r="AN25">
        <v>183</v>
      </c>
      <c r="AO25">
        <v>183</v>
      </c>
      <c r="AP25">
        <f t="shared" si="10"/>
        <v>0</v>
      </c>
      <c r="AQ25">
        <f>(AN25/F25)*100</f>
        <v>92.424242424242422</v>
      </c>
    </row>
    <row r="26" spans="1:48" x14ac:dyDescent="0.2">
      <c r="A26">
        <v>26</v>
      </c>
      <c r="B26">
        <v>26.26</v>
      </c>
      <c r="C26">
        <v>1.65</v>
      </c>
      <c r="D26">
        <v>71.5</v>
      </c>
      <c r="E26">
        <v>29</v>
      </c>
      <c r="F26">
        <v>191</v>
      </c>
      <c r="G26">
        <v>71.67</v>
      </c>
      <c r="H26">
        <v>89</v>
      </c>
      <c r="I26">
        <v>93.5</v>
      </c>
      <c r="J26">
        <v>93</v>
      </c>
      <c r="K26">
        <v>93.5</v>
      </c>
      <c r="L26" s="1">
        <f t="shared" si="5"/>
        <v>-0.5</v>
      </c>
      <c r="M26">
        <f t="shared" si="0"/>
        <v>48.691099476439788</v>
      </c>
      <c r="N26">
        <v>110</v>
      </c>
      <c r="O26">
        <v>109.5</v>
      </c>
      <c r="P26">
        <v>109.5</v>
      </c>
      <c r="Q26">
        <v>108.5</v>
      </c>
      <c r="R26">
        <f t="shared" si="6"/>
        <v>1</v>
      </c>
      <c r="S26">
        <f t="shared" si="1"/>
        <v>57.329842931937172</v>
      </c>
      <c r="T26">
        <v>122.5</v>
      </c>
      <c r="U26">
        <v>127.5</v>
      </c>
      <c r="V26">
        <v>123.5</v>
      </c>
      <c r="W26">
        <v>128.5</v>
      </c>
      <c r="X26">
        <f t="shared" si="7"/>
        <v>-5</v>
      </c>
      <c r="Y26">
        <f t="shared" si="2"/>
        <v>64.659685863874344</v>
      </c>
      <c r="Z26">
        <v>156.5</v>
      </c>
      <c r="AA26">
        <v>161</v>
      </c>
      <c r="AB26">
        <v>158.5</v>
      </c>
      <c r="AC26">
        <v>162</v>
      </c>
      <c r="AD26">
        <f t="shared" si="8"/>
        <v>-3.5</v>
      </c>
      <c r="AE26">
        <f t="shared" si="3"/>
        <v>82.984293193717278</v>
      </c>
      <c r="AF26">
        <v>184.5</v>
      </c>
      <c r="AG26">
        <v>162</v>
      </c>
      <c r="AH26">
        <v>185</v>
      </c>
      <c r="AI26">
        <v>186.5</v>
      </c>
      <c r="AJ26">
        <f t="shared" si="9"/>
        <v>-1.5</v>
      </c>
      <c r="AK26">
        <f t="shared" si="4"/>
        <v>96.858638743455501</v>
      </c>
    </row>
    <row r="27" spans="1:48" x14ac:dyDescent="0.2">
      <c r="A27">
        <v>27</v>
      </c>
      <c r="B27">
        <v>21.61</v>
      </c>
      <c r="C27">
        <v>1.71</v>
      </c>
      <c r="D27">
        <v>63.2</v>
      </c>
      <c r="E27">
        <v>31</v>
      </c>
      <c r="F27">
        <v>189</v>
      </c>
      <c r="G27">
        <v>76.12</v>
      </c>
      <c r="H27">
        <v>90</v>
      </c>
      <c r="I27">
        <v>86.5</v>
      </c>
      <c r="J27">
        <v>90</v>
      </c>
      <c r="K27">
        <v>86.5</v>
      </c>
      <c r="L27" s="1">
        <f t="shared" si="5"/>
        <v>3.5</v>
      </c>
      <c r="M27">
        <f t="shared" si="0"/>
        <v>47.619047619047613</v>
      </c>
      <c r="N27">
        <v>99</v>
      </c>
      <c r="O27">
        <v>105.5</v>
      </c>
      <c r="P27">
        <v>108</v>
      </c>
      <c r="Q27">
        <v>105.5</v>
      </c>
      <c r="R27">
        <f t="shared" si="6"/>
        <v>2.5</v>
      </c>
      <c r="S27">
        <f t="shared" si="1"/>
        <v>57.142857142857139</v>
      </c>
      <c r="T27">
        <v>121.5</v>
      </c>
      <c r="U27">
        <v>97</v>
      </c>
      <c r="V27">
        <v>120</v>
      </c>
      <c r="W27">
        <v>97</v>
      </c>
      <c r="X27">
        <f t="shared" si="7"/>
        <v>23</v>
      </c>
      <c r="Y27">
        <f t="shared" si="2"/>
        <v>63.492063492063487</v>
      </c>
      <c r="Z27">
        <v>148</v>
      </c>
      <c r="AA27">
        <v>148.5</v>
      </c>
      <c r="AB27">
        <v>149</v>
      </c>
      <c r="AC27">
        <v>148.5</v>
      </c>
      <c r="AD27">
        <f t="shared" si="8"/>
        <v>0.5</v>
      </c>
      <c r="AE27">
        <f t="shared" si="3"/>
        <v>78.835978835978835</v>
      </c>
      <c r="AF27">
        <v>166.5</v>
      </c>
      <c r="AG27">
        <v>167</v>
      </c>
      <c r="AH27">
        <v>166.5</v>
      </c>
      <c r="AI27">
        <v>167</v>
      </c>
      <c r="AJ27">
        <f t="shared" si="9"/>
        <v>-0.5</v>
      </c>
      <c r="AK27">
        <f t="shared" si="4"/>
        <v>88.095238095238088</v>
      </c>
    </row>
    <row r="28" spans="1:48" x14ac:dyDescent="0.2">
      <c r="A28">
        <v>28</v>
      </c>
      <c r="B28">
        <v>23.23</v>
      </c>
      <c r="C28">
        <v>1.81</v>
      </c>
      <c r="D28">
        <v>76.099999999999994</v>
      </c>
      <c r="E28">
        <v>28</v>
      </c>
      <c r="F28">
        <v>192</v>
      </c>
      <c r="G28">
        <v>69.17</v>
      </c>
      <c r="H28">
        <v>87.5</v>
      </c>
      <c r="I28">
        <v>114.5</v>
      </c>
      <c r="J28">
        <v>84</v>
      </c>
      <c r="K28">
        <v>83</v>
      </c>
      <c r="L28" s="1">
        <f t="shared" si="5"/>
        <v>1</v>
      </c>
      <c r="M28">
        <f t="shared" si="0"/>
        <v>43.75</v>
      </c>
      <c r="N28">
        <v>111</v>
      </c>
      <c r="O28">
        <v>114.5</v>
      </c>
      <c r="P28">
        <v>95</v>
      </c>
      <c r="Q28">
        <v>97</v>
      </c>
      <c r="R28">
        <f t="shared" si="6"/>
        <v>-2</v>
      </c>
      <c r="S28">
        <f t="shared" si="1"/>
        <v>49.479166666666671</v>
      </c>
      <c r="T28">
        <v>104.5</v>
      </c>
      <c r="U28">
        <v>112.5</v>
      </c>
      <c r="V28">
        <v>106</v>
      </c>
      <c r="W28">
        <v>114</v>
      </c>
      <c r="X28">
        <f t="shared" si="7"/>
        <v>-8</v>
      </c>
      <c r="Y28">
        <f t="shared" si="2"/>
        <v>55.208333333333336</v>
      </c>
      <c r="Z28">
        <v>109</v>
      </c>
      <c r="AA28">
        <v>105</v>
      </c>
      <c r="AB28">
        <v>140</v>
      </c>
      <c r="AC28">
        <v>142.5</v>
      </c>
      <c r="AD28">
        <f t="shared" si="8"/>
        <v>-2.5</v>
      </c>
      <c r="AE28">
        <f t="shared" si="3"/>
        <v>72.916666666666657</v>
      </c>
      <c r="AF28">
        <v>149</v>
      </c>
      <c r="AG28">
        <v>136</v>
      </c>
      <c r="AH28">
        <v>174</v>
      </c>
      <c r="AI28">
        <v>173</v>
      </c>
      <c r="AJ28">
        <f t="shared" si="9"/>
        <v>1</v>
      </c>
      <c r="AK28">
        <f t="shared" si="4"/>
        <v>90.625</v>
      </c>
      <c r="AL28">
        <v>159</v>
      </c>
      <c r="AM28">
        <v>156</v>
      </c>
      <c r="AN28">
        <v>191</v>
      </c>
      <c r="AO28">
        <v>188.5</v>
      </c>
      <c r="AP28">
        <f t="shared" si="10"/>
        <v>2.5</v>
      </c>
      <c r="AQ28">
        <f>(AN28/F28)*100</f>
        <v>99.479166666666657</v>
      </c>
    </row>
    <row r="29" spans="1:48" x14ac:dyDescent="0.2">
      <c r="A29">
        <v>29</v>
      </c>
      <c r="B29">
        <v>26.54</v>
      </c>
      <c r="C29">
        <v>1.87</v>
      </c>
      <c r="D29">
        <v>92.8</v>
      </c>
      <c r="E29">
        <v>26</v>
      </c>
      <c r="F29">
        <v>194</v>
      </c>
      <c r="G29">
        <v>85.67</v>
      </c>
      <c r="H29">
        <v>94.5</v>
      </c>
      <c r="I29">
        <v>87.5</v>
      </c>
      <c r="J29">
        <v>94</v>
      </c>
      <c r="K29">
        <v>85</v>
      </c>
      <c r="L29" s="1">
        <f t="shared" si="5"/>
        <v>9</v>
      </c>
      <c r="M29">
        <f t="shared" si="0"/>
        <v>48.453608247422679</v>
      </c>
      <c r="N29">
        <v>105</v>
      </c>
      <c r="O29">
        <v>99</v>
      </c>
      <c r="P29">
        <v>107</v>
      </c>
      <c r="Q29">
        <v>105.5</v>
      </c>
      <c r="R29">
        <f t="shared" si="6"/>
        <v>1.5</v>
      </c>
      <c r="S29">
        <f t="shared" si="1"/>
        <v>55.154639175257735</v>
      </c>
      <c r="T29">
        <v>117.5</v>
      </c>
      <c r="U29">
        <v>108.5</v>
      </c>
      <c r="V29">
        <v>120</v>
      </c>
      <c r="W29">
        <v>108.5</v>
      </c>
      <c r="X29">
        <f t="shared" si="7"/>
        <v>11.5</v>
      </c>
      <c r="Y29">
        <f t="shared" si="2"/>
        <v>61.855670103092784</v>
      </c>
      <c r="Z29">
        <v>140.5</v>
      </c>
      <c r="AA29">
        <v>134</v>
      </c>
      <c r="AB29">
        <v>140</v>
      </c>
      <c r="AC29">
        <v>137</v>
      </c>
      <c r="AD29">
        <f t="shared" si="8"/>
        <v>3</v>
      </c>
      <c r="AE29">
        <f t="shared" si="3"/>
        <v>72.164948453608247</v>
      </c>
      <c r="AF29">
        <v>162.5</v>
      </c>
      <c r="AG29">
        <v>156.5</v>
      </c>
      <c r="AH29">
        <v>164</v>
      </c>
      <c r="AI29">
        <v>160</v>
      </c>
      <c r="AJ29">
        <f t="shared" si="9"/>
        <v>4</v>
      </c>
      <c r="AK29">
        <f t="shared" si="4"/>
        <v>84.536082474226802</v>
      </c>
      <c r="AL29">
        <v>178</v>
      </c>
      <c r="AM29">
        <v>172</v>
      </c>
      <c r="AN29">
        <v>178</v>
      </c>
      <c r="AO29">
        <v>171.5</v>
      </c>
      <c r="AP29">
        <f t="shared" si="10"/>
        <v>6.5</v>
      </c>
      <c r="AQ29">
        <f>(AN29/F29)*100</f>
        <v>91.75257731958763</v>
      </c>
      <c r="AR29">
        <v>182.5</v>
      </c>
      <c r="AS29">
        <v>181</v>
      </c>
      <c r="AT29">
        <v>183.5</v>
      </c>
      <c r="AU29">
        <v>181.5</v>
      </c>
      <c r="AV29">
        <f>(AT29/F29)*100</f>
        <v>94.587628865979383</v>
      </c>
    </row>
    <row r="30" spans="1:48" x14ac:dyDescent="0.2">
      <c r="A30">
        <v>30</v>
      </c>
      <c r="B30">
        <v>27.77</v>
      </c>
      <c r="C30">
        <v>1.73</v>
      </c>
      <c r="D30">
        <v>83.1</v>
      </c>
      <c r="E30">
        <v>27</v>
      </c>
      <c r="F30">
        <v>193</v>
      </c>
      <c r="G30">
        <v>44.3</v>
      </c>
      <c r="H30">
        <v>81</v>
      </c>
      <c r="I30">
        <v>78.5</v>
      </c>
      <c r="J30">
        <v>73.5</v>
      </c>
      <c r="K30">
        <v>61</v>
      </c>
      <c r="L30" s="1">
        <f t="shared" si="5"/>
        <v>12.5</v>
      </c>
      <c r="M30">
        <f t="shared" si="0"/>
        <v>38.082901554404145</v>
      </c>
      <c r="N30">
        <v>92</v>
      </c>
      <c r="O30">
        <v>84</v>
      </c>
      <c r="P30">
        <v>85</v>
      </c>
      <c r="Q30">
        <v>81.5</v>
      </c>
      <c r="R30">
        <f t="shared" si="6"/>
        <v>3.5</v>
      </c>
      <c r="S30">
        <f t="shared" si="1"/>
        <v>44.041450777202073</v>
      </c>
      <c r="T30">
        <v>92</v>
      </c>
      <c r="U30">
        <v>104</v>
      </c>
      <c r="V30">
        <v>97.5</v>
      </c>
      <c r="W30">
        <v>105.5</v>
      </c>
      <c r="X30">
        <f t="shared" si="7"/>
        <v>-8</v>
      </c>
      <c r="Y30">
        <f t="shared" si="2"/>
        <v>50.518134715025909</v>
      </c>
      <c r="Z30">
        <v>117.5</v>
      </c>
      <c r="AA30">
        <v>136</v>
      </c>
      <c r="AB30">
        <v>134.5</v>
      </c>
      <c r="AC30">
        <v>139</v>
      </c>
      <c r="AD30">
        <f t="shared" si="8"/>
        <v>-4.5</v>
      </c>
      <c r="AE30">
        <f t="shared" si="3"/>
        <v>69.689119170984455</v>
      </c>
      <c r="AF30">
        <v>170</v>
      </c>
      <c r="AG30">
        <v>172</v>
      </c>
      <c r="AH30">
        <v>170</v>
      </c>
      <c r="AI30">
        <v>173.5</v>
      </c>
      <c r="AJ30">
        <f t="shared" si="9"/>
        <v>-3.5</v>
      </c>
      <c r="AK30">
        <f t="shared" si="4"/>
        <v>88.082901554404145</v>
      </c>
      <c r="AL30">
        <v>174</v>
      </c>
      <c r="AM30">
        <v>163</v>
      </c>
      <c r="AN30">
        <v>183.5</v>
      </c>
      <c r="AO30">
        <v>187</v>
      </c>
      <c r="AP30">
        <f t="shared" si="10"/>
        <v>-3.5</v>
      </c>
      <c r="AQ30">
        <f>(AN30/F30)*100</f>
        <v>95.07772020725389</v>
      </c>
      <c r="AR30">
        <v>165</v>
      </c>
      <c r="AS30">
        <v>164</v>
      </c>
      <c r="AT30">
        <v>185</v>
      </c>
      <c r="AU30">
        <v>190</v>
      </c>
      <c r="AV30">
        <f>(AT30/F30)*100</f>
        <v>95.854922279792746</v>
      </c>
    </row>
    <row r="31" spans="1:48" x14ac:dyDescent="0.2">
      <c r="P31" s="5">
        <v>0.53</v>
      </c>
      <c r="V31" s="5">
        <v>0.61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5B43201652444AD2E4402F93F60BB" ma:contentTypeVersion="9" ma:contentTypeDescription="Create a new document." ma:contentTypeScope="" ma:versionID="ff764a8413d03b9f32316d51fa5b01bf">
  <xsd:schema xmlns:xsd="http://www.w3.org/2001/XMLSchema" xmlns:xs="http://www.w3.org/2001/XMLSchema" xmlns:p="http://schemas.microsoft.com/office/2006/metadata/properties" xmlns:ns2="687a1821-8379-40b4-a2f2-a2ff1b44c0db" xmlns:ns3="a206bd94-23d2-4841-ab4c-f70a947b523a" targetNamespace="http://schemas.microsoft.com/office/2006/metadata/properties" ma:root="true" ma:fieldsID="427ab80aabe7504bf9f06bc87836dff3" ns2:_="" ns3:_="">
    <xsd:import namespace="687a1821-8379-40b4-a2f2-a2ff1b44c0db"/>
    <xsd:import namespace="a206bd94-23d2-4841-ab4c-f70a947b5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a1821-8379-40b4-a2f2-a2ff1b44c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6bd94-23d2-4841-ab4c-f70a947b5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09C88-BC3D-45C2-B12A-04821A9462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D2D79A-6A7E-4E59-8926-9712442E5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36EEF-4222-424A-9C1C-6D2B9F486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a1821-8379-40b4-a2f2-a2ff1b44c0db"/>
    <ds:schemaRef ds:uri="a206bd94-23d2-4841-ab4c-f70a947b5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link</dc:creator>
  <cp:keywords/>
  <dc:description/>
  <cp:lastModifiedBy>Tricia Shumate</cp:lastModifiedBy>
  <cp:revision/>
  <dcterms:created xsi:type="dcterms:W3CDTF">2020-01-31T02:59:03Z</dcterms:created>
  <dcterms:modified xsi:type="dcterms:W3CDTF">2020-09-29T00:53:18Z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0x0101005405B43201652444AD2E4402F93F60BB</vt:lpwstr>
  </property>
</Properties>
</file>