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個人用)\MS_SSD_3Sp\"/>
    </mc:Choice>
  </mc:AlternateContent>
  <xr:revisionPtr revIDLastSave="0" documentId="13_ncr:1_{5DC261DB-9059-4C01-B552-FF7C5166843A}" xr6:coauthVersionLast="45" xr6:coauthVersionMax="45" xr10:uidLastSave="{00000000-0000-0000-0000-000000000000}"/>
  <bookViews>
    <workbookView xWindow="-120" yWindow="-120" windowWidth="29040" windowHeight="15990" activeTab="2" xr2:uid="{AC95B1FA-779B-490C-8C2C-F358BB4250F2}"/>
  </bookViews>
  <sheets>
    <sheet name="Table_S1_Data" sheetId="1" r:id="rId1"/>
    <sheet name="Table_S2_Best_models" sheetId="4" r:id="rId2"/>
    <sheet name="Table_S3_Model_evaluation" sheetId="3" r:id="rId3"/>
    <sheet name="Rcode" sheetId="2" r:id="rId4"/>
    <sheet name="Best_Models" sheetId="5" r:id="rId5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3" l="1"/>
  <c r="C61" i="3" l="1"/>
  <c r="C62" i="3"/>
  <c r="C60" i="3"/>
  <c r="B61" i="3"/>
  <c r="B62" i="3"/>
  <c r="B60" i="3"/>
  <c r="C59" i="3"/>
  <c r="B59" i="3"/>
  <c r="C57" i="3"/>
  <c r="C58" i="3"/>
  <c r="B58" i="3"/>
</calcChain>
</file>

<file path=xl/sharedStrings.xml><?xml version="1.0" encoding="utf-8"?>
<sst xmlns="http://schemas.openxmlformats.org/spreadsheetml/2006/main" count="430" uniqueCount="259">
  <si>
    <t>Training</t>
  </si>
  <si>
    <t>Class 2 (less inert compounds)</t>
  </si>
  <si>
    <t>CC1=CC=C(C=C1)[N+](=O)[O-]</t>
  </si>
  <si>
    <t>1-methyl-4-nitrobenzene</t>
  </si>
  <si>
    <t>99-99-0</t>
  </si>
  <si>
    <t>C1=CC=C(C=C1)[N+](=O)[O-]</t>
  </si>
  <si>
    <t>nitrobenzene</t>
  </si>
  <si>
    <t>98-95-3</t>
  </si>
  <si>
    <t>Class 1 (narcosis or baseline toxicity)</t>
  </si>
  <si>
    <t>CC(C)C1=CC=CC=C1</t>
  </si>
  <si>
    <t>cumene</t>
  </si>
  <si>
    <t>98-82-8</t>
  </si>
  <si>
    <t>Test</t>
  </si>
  <si>
    <t>Class 3 (unspecific reactivity)</t>
  </si>
  <si>
    <t>C1=C(C(=CC(=C1Cl)Cl)Cl)O</t>
  </si>
  <si>
    <t>2,4,5-trichlorophenol</t>
  </si>
  <si>
    <t>95-95-4</t>
  </si>
  <si>
    <t>C1=CC(=C(C=C1N)Cl)Cl</t>
  </si>
  <si>
    <t>3,4-dichloroaniline</t>
  </si>
  <si>
    <t>95-76-1</t>
  </si>
  <si>
    <t>CC1=CC=CC=C1N</t>
  </si>
  <si>
    <t>2-methylaniline</t>
  </si>
  <si>
    <t>95-53-4</t>
  </si>
  <si>
    <t>CC1=CC=CC=C1C</t>
  </si>
  <si>
    <t>1,2-xylene</t>
  </si>
  <si>
    <t>95-47-6</t>
  </si>
  <si>
    <t>C1=CC=C(C=C1)C2=CC=CC=C2</t>
  </si>
  <si>
    <t>1,1'-biphenyl</t>
  </si>
  <si>
    <t>92-52-4</t>
  </si>
  <si>
    <t>C1=CC=C2C(=C1)C=CC=N2</t>
  </si>
  <si>
    <t>quinoline</t>
  </si>
  <si>
    <t>91-22-5</t>
  </si>
  <si>
    <t>C1=CC=C2C(=C1)C=CC=C2O</t>
  </si>
  <si>
    <t>naphthalen-1-ol</t>
  </si>
  <si>
    <t>90-15-3</t>
  </si>
  <si>
    <t>C1=CC=C(C(=C1)[N+](=O)[O-])Cl</t>
  </si>
  <si>
    <t>1-Chloro-2-nitrobenzene</t>
  </si>
  <si>
    <t>88-73-3</t>
  </si>
  <si>
    <t>CC1=CC=CC=C1[N+](=O)[O-]</t>
  </si>
  <si>
    <t>1-methyl-2-nitrobenzene</t>
  </si>
  <si>
    <t>88-72-2</t>
  </si>
  <si>
    <t>C1=C(C=C(C(=C1Cl)O)Cl)Cl</t>
  </si>
  <si>
    <t>2,4,6-trichlorophenol</t>
  </si>
  <si>
    <t>C1=CC(=C(C(=C1)Cl)Cl)Cl</t>
  </si>
  <si>
    <t>1,2,3-trichlorobenzene</t>
  </si>
  <si>
    <t>87-61-6</t>
  </si>
  <si>
    <t>CCCCOC(=O)C1=CC=CC=C1C(=O)OCC2=CC=CC=C2</t>
  </si>
  <si>
    <t>2-O-benzyl 1-O-butyl benzene-1,2-dicarboxylate</t>
  </si>
  <si>
    <t>85-68-7</t>
  </si>
  <si>
    <t>CCCCOC(=O)C1=CC=CC=C1C(=O)OCCCC</t>
  </si>
  <si>
    <t>dibutyl benzene-1,2-dicarboxylate</t>
  </si>
  <si>
    <t>84-74-2</t>
  </si>
  <si>
    <t>CCOC(=O)C1=CC=CC=C1C(=O)OCC</t>
  </si>
  <si>
    <t>diethyl benzene-1,2-dicarboxylate</t>
  </si>
  <si>
    <t>84-66-2</t>
  </si>
  <si>
    <t>CC(C)(C1=CC=C(C=C1)O)C2=CC=C(C=C2)O</t>
  </si>
  <si>
    <t>4-[2-(4-hydroxyphenyl)propan-2-yl]phenol</t>
  </si>
  <si>
    <t>C(=C(Cl)Cl)Cl</t>
  </si>
  <si>
    <t>1,1,2-trichloroethene</t>
  </si>
  <si>
    <t>C(C(Cl)Cl)Cl</t>
  </si>
  <si>
    <t>1,1,2-trichloroethane</t>
  </si>
  <si>
    <t>79-00-5</t>
  </si>
  <si>
    <t>C1C=CC2C1C3CC2C=C3</t>
  </si>
  <si>
    <t>tricyclo[5.2.1.02,6]deca-3,8-diene</t>
  </si>
  <si>
    <t>77-73-6</t>
  </si>
  <si>
    <t>C1=CC=CC=C1</t>
  </si>
  <si>
    <t>benzene</t>
  </si>
  <si>
    <t>71-43-2</t>
  </si>
  <si>
    <t>Class 5 (Not possible to classify according to these rules)</t>
  </si>
  <si>
    <t>CS(=O)C</t>
  </si>
  <si>
    <t>methylsulfinylmethane</t>
  </si>
  <si>
    <t>67-68-5</t>
  </si>
  <si>
    <t>C(Cl)(Cl)Cl</t>
  </si>
  <si>
    <t>chloroform</t>
  </si>
  <si>
    <t>67-66-3</t>
  </si>
  <si>
    <t>CC1=C(C=CC=C1[N+](=O)[O-])[N+](=O)[O-]</t>
  </si>
  <si>
    <t>2-methyl-1,3-dinitrobenzene</t>
  </si>
  <si>
    <t>606-20-2</t>
  </si>
  <si>
    <t>C(C(CO[N+](=O)[O-])O[N+](=O)[O-])O[N+](=O)[O-]</t>
  </si>
  <si>
    <t>1,3-dinitrooxypropan-2-yl nitrate</t>
  </si>
  <si>
    <t>55-63-0</t>
  </si>
  <si>
    <t>Class 4 (Compounds and groups of compounds acting by a specific mechanism)</t>
  </si>
  <si>
    <t>CC1(C(C1C(=O)OCC2=CC(=CC=C2)OC3=CC=CC=C3)C=C(Cl)Cl)C</t>
  </si>
  <si>
    <t>(3-phenoxyphenyl)methyl 3-(2,2-dichloroethenyl)-2,2-dimethylcyclopropane-1-carboxylate</t>
  </si>
  <si>
    <t>52645-53-1</t>
  </si>
  <si>
    <t>C1=CC(=C(C=C1[N+](=O)[O-])[N+](=O)[O-])O</t>
  </si>
  <si>
    <t>2,4-dinitrophenol</t>
  </si>
  <si>
    <t>51-28-5</t>
  </si>
  <si>
    <t>CCOP(=S)(OCC)OC1=NC(=C(C=C1Cl)Cl)Cl</t>
  </si>
  <si>
    <t>diethoxy-sulfanylidene-(3,5,6-trichloropyridin-2-yl)oxy-λ5-phosphane</t>
  </si>
  <si>
    <t>2921-88-2</t>
  </si>
  <si>
    <t>CCN(CC)C(=O)SCC1=CC=C(C=C1)Cl</t>
  </si>
  <si>
    <t>S-[(4-chlorophenyl)methyl]&lt;U+00A0&gt;N,N-diethylcarbamothioate</t>
  </si>
  <si>
    <t>28249-77-6</t>
  </si>
  <si>
    <t>CCCCOCN(C1=C(C=CC=C1CC)CC)C(=O)CCl</t>
  </si>
  <si>
    <t>N-(butoxymethyl)-2-chloro-N-(2,6-diethylphenyl)acetamide</t>
  </si>
  <si>
    <t>23184-66-9</t>
  </si>
  <si>
    <t>CCOP(=S)(C1=CC=CC=C1)OC2=CC=C(C=C2)[N+](=O)[O-]</t>
  </si>
  <si>
    <t>ethoxy-(4-nitrophenoxy)-phenyl-sulfanylidene-λ5-phosphane</t>
  </si>
  <si>
    <t>2104-64-5</t>
  </si>
  <si>
    <t>CC1(CC2=C(O1)C(=CC=C2)OC(=O)NC)C</t>
  </si>
  <si>
    <t>(2,2-dimethyl-3H-1-benzofuran-7-yl)&lt;U+00A0&gt;N-methylcarbamate</t>
  </si>
  <si>
    <t>1563-66-2</t>
  </si>
  <si>
    <t>C(CO)N</t>
  </si>
  <si>
    <t>2-aminoethanol</t>
  </si>
  <si>
    <t>141-43-5</t>
  </si>
  <si>
    <t>CN(C)C(=S)SSC(=S)N(C)C</t>
  </si>
  <si>
    <t>dimethylcarbamothioylsulfanyl N,N-dimethylcarbamodithioate</t>
  </si>
  <si>
    <t>137-26-8</t>
  </si>
  <si>
    <t>C1=CC=C2C(=C1)C3=CC=CC=C3S2</t>
  </si>
  <si>
    <t>Dibenzothiophene</t>
  </si>
  <si>
    <t>132-65-0</t>
  </si>
  <si>
    <t>C1=CC2=C3C(=C1)C=CC4=CC=CC(=C43)C=C2</t>
  </si>
  <si>
    <t>pyrene</t>
  </si>
  <si>
    <t>129-00-0</t>
  </si>
  <si>
    <t>C(=C(Cl)Cl)(Cl)Cl</t>
  </si>
  <si>
    <t>1,1,2,2-tetrachloroethene</t>
  </si>
  <si>
    <t>127-18-4</t>
  </si>
  <si>
    <t>CCCCOP(=O)(OCCCC)OCCCC</t>
  </si>
  <si>
    <t>tributyl phosphate</t>
  </si>
  <si>
    <t>126-73-8</t>
  </si>
  <si>
    <t>C1=CC(=CC=C1O)O</t>
  </si>
  <si>
    <t>benzene-1,4-diol</t>
  </si>
  <si>
    <t>123-31-9</t>
  </si>
  <si>
    <t>CC1=C(C=CC(=C1)OP(=S)(OC)OC)[N+](=O)[O-]</t>
  </si>
  <si>
    <t>dimethoxy-(3-methyl-4-nitrophenoxy)-sulfanylidene-λ5-phosphane</t>
  </si>
  <si>
    <t>122-14-5</t>
  </si>
  <si>
    <t>C1=CC(=C(C=C1Cl)Cl)Cl</t>
  </si>
  <si>
    <t>1,2,4-trichlorobenzene</t>
  </si>
  <si>
    <t>120-82-1</t>
  </si>
  <si>
    <t>C1=CC=C(C=C1)OP(=O)(OC2=CC=CC=C2)OC3=CC=CC=C3</t>
  </si>
  <si>
    <t>triphenyl phosphate</t>
  </si>
  <si>
    <t>115-86-6</t>
  </si>
  <si>
    <t>C(COCCO)O</t>
  </si>
  <si>
    <t>2-(2-hydroxyethoxy)ethanol</t>
  </si>
  <si>
    <t>111-46-6</t>
  </si>
  <si>
    <t>C(CC=O)CC=O</t>
  </si>
  <si>
    <t>pentanedial</t>
  </si>
  <si>
    <t>111-30-8</t>
  </si>
  <si>
    <t>C1COCCN1</t>
  </si>
  <si>
    <t>morpholine</t>
  </si>
  <si>
    <t>110-91-8</t>
  </si>
  <si>
    <t>C1=CC=NC=C1</t>
  </si>
  <si>
    <t>pyridine</t>
  </si>
  <si>
    <t>110-86-1</t>
  </si>
  <si>
    <t>CCCCCC</t>
  </si>
  <si>
    <t>hexane</t>
  </si>
  <si>
    <t>110-54-3</t>
  </si>
  <si>
    <t>C1=CC=C(C=C1)Cl</t>
  </si>
  <si>
    <t>chlorobenzene</t>
  </si>
  <si>
    <t>108-90-7</t>
  </si>
  <si>
    <t>CC1=CC=CC=C1</t>
  </si>
  <si>
    <t>toluene</t>
  </si>
  <si>
    <t>108-88-3</t>
  </si>
  <si>
    <t>CC1=CC(=CC=C1)C</t>
  </si>
  <si>
    <t>1,3-xylene</t>
  </si>
  <si>
    <t>108-38-3</t>
  </si>
  <si>
    <t>C=CCO</t>
  </si>
  <si>
    <t>prop-2-en-1-ol</t>
  </si>
  <si>
    <t>107-18-6</t>
  </si>
  <si>
    <t>C=CC=O</t>
  </si>
  <si>
    <t>prop-2-enal</t>
  </si>
  <si>
    <t>107-02-8</t>
  </si>
  <si>
    <t>C1=CC(=CC=C1O)Cl</t>
  </si>
  <si>
    <t>4-chlorophenol</t>
  </si>
  <si>
    <t>106-48-9</t>
  </si>
  <si>
    <t>C1=CC(=CC=C1N)Cl</t>
  </si>
  <si>
    <t>4-chloroaniline</t>
  </si>
  <si>
    <t>106-47-8</t>
  </si>
  <si>
    <t>C1=CC(=CC=C1Cl)Cl</t>
  </si>
  <si>
    <t>1,4-dichlorobenzene</t>
  </si>
  <si>
    <t>106-46-7</t>
  </si>
  <si>
    <t>CC1=CC=C(C=C1)O</t>
  </si>
  <si>
    <t>4-methylphenol</t>
  </si>
  <si>
    <t>106-44-5</t>
  </si>
  <si>
    <t>CC1=CC=C(C=C1)C</t>
  </si>
  <si>
    <t>1,4-xylene</t>
  </si>
  <si>
    <t>106-42-3</t>
  </si>
  <si>
    <t>C1=CC=C(C=C1)C=O</t>
  </si>
  <si>
    <t>benzaldehyde</t>
  </si>
  <si>
    <t>100-52-7</t>
  </si>
  <si>
    <t>C=CC1=CC=CC=C1</t>
  </si>
  <si>
    <t>Styrene</t>
  </si>
  <si>
    <t>100-42-5</t>
  </si>
  <si>
    <t>Data</t>
    <phoneticPr fontId="1"/>
  </si>
  <si>
    <t>Verhaar</t>
  </si>
  <si>
    <t>Class3</t>
    <phoneticPr fontId="1"/>
  </si>
  <si>
    <t>Class4</t>
    <phoneticPr fontId="1"/>
  </si>
  <si>
    <t>Biodegradability</t>
  </si>
  <si>
    <t>LogVP</t>
  </si>
  <si>
    <t>LogKow</t>
  </si>
  <si>
    <t>MW</t>
    <phoneticPr fontId="1"/>
  </si>
  <si>
    <t>Median_SD_3sp</t>
    <phoneticPr fontId="1"/>
  </si>
  <si>
    <t>Median_mean_3sp</t>
    <phoneticPr fontId="1"/>
  </si>
  <si>
    <t>SD</t>
  </si>
  <si>
    <t>Mean</t>
  </si>
  <si>
    <t>Smiles</t>
  </si>
  <si>
    <t>IUPAC_name</t>
  </si>
  <si>
    <t>CAS</t>
  </si>
  <si>
    <t>ID</t>
    <phoneticPr fontId="1"/>
  </si>
  <si>
    <t>Number of tox data</t>
    <phoneticPr fontId="1"/>
  </si>
  <si>
    <t>Number of species</t>
    <phoneticPr fontId="1"/>
  </si>
  <si>
    <t>mean_3sp_1</t>
  </si>
  <si>
    <t>mean_3sp_2</t>
  </si>
  <si>
    <t>mean_3sp_3</t>
  </si>
  <si>
    <t>mean_3sp_4</t>
  </si>
  <si>
    <t>mean_3sp_5</t>
  </si>
  <si>
    <t>sd_3sp_1</t>
  </si>
  <si>
    <t>sd_3sp_2</t>
  </si>
  <si>
    <t>sd_3sp_3</t>
  </si>
  <si>
    <t>sd_3sp_4</t>
  </si>
  <si>
    <t>sd_3sp_5</t>
  </si>
  <si>
    <t>Mean</t>
    <phoneticPr fontId="1"/>
  </si>
  <si>
    <t>SD</t>
    <phoneticPr fontId="1"/>
  </si>
  <si>
    <t>RMSE</t>
    <phoneticPr fontId="1"/>
  </si>
  <si>
    <t>3 species mean</t>
  </si>
  <si>
    <t>NA</t>
  </si>
  <si>
    <t>3 species SD</t>
  </si>
  <si>
    <t>Class 3</t>
  </si>
  <si>
    <t>Class 4</t>
  </si>
  <si>
    <t>Molecular weight</t>
  </si>
  <si>
    <t>Randomly chosen dataset</t>
    <phoneticPr fontId="1"/>
  </si>
  <si>
    <t>Predictors</t>
    <phoneticPr fontId="1"/>
  </si>
  <si>
    <t>Predictors whose model-averaged coefficients are in red were selected in the best models</t>
    <phoneticPr fontId="1"/>
  </si>
  <si>
    <t>AICc</t>
    <phoneticPr fontId="1"/>
  </si>
  <si>
    <t>Internal validation</t>
    <phoneticPr fontId="1"/>
  </si>
  <si>
    <r>
      <t>r</t>
    </r>
    <r>
      <rPr>
        <vertAlign val="superscript"/>
        <sz val="11"/>
        <color theme="1"/>
        <rFont val="Times New Roman"/>
        <family val="1"/>
      </rPr>
      <t>2</t>
    </r>
    <phoneticPr fontId="1"/>
  </si>
  <si>
    <r>
      <t>q</t>
    </r>
    <r>
      <rPr>
        <vertAlign val="superscript"/>
        <sz val="11"/>
        <color theme="1"/>
        <rFont val="Times New Roman"/>
        <family val="1"/>
      </rPr>
      <t>2</t>
    </r>
    <phoneticPr fontId="1"/>
  </si>
  <si>
    <t>External validation</t>
    <phoneticPr fontId="1"/>
  </si>
  <si>
    <r>
      <t>r</t>
    </r>
    <r>
      <rPr>
        <vertAlign val="superscript"/>
        <sz val="11"/>
        <color theme="1"/>
        <rFont val="Times New Roman"/>
        <family val="1"/>
      </rPr>
      <t>2</t>
    </r>
    <r>
      <rPr>
        <vertAlign val="subscript"/>
        <sz val="11"/>
        <color theme="1"/>
        <rFont val="Times New Roman"/>
        <family val="1"/>
      </rPr>
      <t>ext</t>
    </r>
    <phoneticPr fontId="1"/>
  </si>
  <si>
    <r>
      <t>RMSE</t>
    </r>
    <r>
      <rPr>
        <vertAlign val="subscript"/>
        <sz val="11"/>
        <color theme="1"/>
        <rFont val="Times New Roman"/>
        <family val="1"/>
      </rPr>
      <t>ext</t>
    </r>
    <phoneticPr fontId="1"/>
  </si>
  <si>
    <r>
      <t>Q</t>
    </r>
    <r>
      <rPr>
        <vertAlign val="superscript"/>
        <sz val="11"/>
        <color theme="1"/>
        <rFont val="Times New Roman"/>
        <family val="1"/>
      </rPr>
      <t>2</t>
    </r>
    <r>
      <rPr>
        <vertAlign val="subscript"/>
        <sz val="11"/>
        <color theme="1"/>
        <rFont val="Times New Roman"/>
        <family val="1"/>
      </rPr>
      <t>ext</t>
    </r>
    <phoneticPr fontId="1"/>
  </si>
  <si>
    <t># of parameters</t>
    <phoneticPr fontId="1"/>
  </si>
  <si>
    <t>Statistics</t>
    <phoneticPr fontId="1"/>
  </si>
  <si>
    <t>79-01-6</t>
    <phoneticPr fontId="1"/>
  </si>
  <si>
    <t>80-05-7</t>
    <phoneticPr fontId="1"/>
  </si>
  <si>
    <t>88-06-2</t>
    <phoneticPr fontId="1"/>
  </si>
  <si>
    <t>Table S2. Full-model-averaged standardized parameter estimates for five randomly chosen bootstrapped sample sets (see Table 2 for more details)</t>
    <phoneticPr fontId="1"/>
  </si>
  <si>
    <t>Table S3. Model evaluation for five randomly chosen bootstrapped sample sets (see Table 3 for more details)</t>
    <phoneticPr fontId="1"/>
  </si>
  <si>
    <t>Best model with descriptors for SSD SD</t>
    <phoneticPr fontId="1"/>
  </si>
  <si>
    <t>Best model with descriptors for SSD mean</t>
    <phoneticPr fontId="1"/>
  </si>
  <si>
    <t>Model with 3-species mean for SSD mean</t>
    <phoneticPr fontId="1"/>
  </si>
  <si>
    <t>Model with 3-species SD for SSD SD</t>
    <phoneticPr fontId="1"/>
  </si>
  <si>
    <t>lm(formula = Mean ~ Class3 + Class4 + LogKow + 1)
Coefficients:
                        Estimate Std. Error t value Pr(&gt;|t|)    
(Intercept)     1.94456    0.28774   6.758 3.62e-08 ***
Class3          -0.69003    0.28378  -2.432 0.019489 *  
Class4          -2.37609    0.42148  -5.638 1.42e-06 ***
LogKow        -0.31637    0.08769  -3.608 0.000831 ***
---
Signif. codes:  0 ‘***’ 0.001 ‘**’ 0.01 ‘*’ 0.05 ‘.’ 0.1 ‘ ’ 1
Residual standard error: 0.8621 on 41 degrees of freedom
Multiple R-squared:  0.6247,    Adjusted R-squared:  0.5972 
F-statistic: 22.74 on 3 and 41 DF,  p-value: 7.864e-09</t>
  </si>
  <si>
    <t>lm(formula = SD ~ Class4 + 1)
Coefficients:
                       Estimate Std. Error t value Pr(&gt;|t|)    
(Intercept)      0.61811    0.03893  15.876  &lt; 2e-16 ***
Class4           0.67989    0.10662   6.376 1.04e-07 ***
---
Signif. codes:  0 ‘***’ 0.001 ‘**’ 0.01 ‘*’ 0.05 ‘.’ 0.1 ‘ ’ 1
Residual standard error: 0.2431 on 43 degrees of freedom
Multiple R-squared:  0.486,     Adjusted R-squared:  0.4741 
F-statistic: 40.66 on 1 and 43 DF,  p-value: 1.036e-07</t>
  </si>
  <si>
    <t>lm(formula = Mean ~ Median_mean_3sp)
Coefficients:
                                   Estimate Std. Error t value Pr(&gt;|t|)    
(Intercept)                 0.01594    0.04572   0.349    0.729    
Median_mean_3sp  1.06444    0.03469  30.680   &lt;2e-16 ***
---
Signif. codes:  0 ‘***’ 0.001 ‘**’ 0.01 ‘*’ 0.05 ‘.’ 0.1 ‘ ’ 1
Residual standard error: 0.2872 on 43 degrees of freedom
Multiple R-squared:  0.9563,    Adjusted R-squared:  0.9553 
F-statistic: 941.3 on 1 and 43 DF,  p-value: &lt; 2.2e-16</t>
  </si>
  <si>
    <t>lm(formula = SD ~ Median_SD_3sp + 1)
Coefficients:
                                Estimate   Std. Error   t value     Pr(&gt;|t|)    
(Intercept)              0.33220    0.04665      7.121        8.60e-09 ***
Median_SD_3sp    0.57988    0.05783      10.026      7.97e-13 ***
---
Signif. codes:  0 ‘***’ 0.001 ‘**’ 0.01 ‘*’ 0.05 ‘.’ 0.1 ‘ ’ 1
Residual standard error: 0.1856 on 43 degrees of freedom
Multiple R-squared:  0.7004,    Adjusted R-squared:  0.6934 
F-statistic: 100.5 on 1 and 43 DF,  p-value: 7.966e-13</t>
  </si>
  <si>
    <t>lm(formula = Mean ~ Class4 +  Median_mean_3sp + 1)
Coefficients: 
                                      Estimate  Std. Error  t value   Pr(&gt;|t|)    
(Intercept)                     0.07388    0.05687    1.299     0.201    
Class4                         -0.26839    0.16215   -1.655     0.105    
Median_mean_3sp       1.01652    0.04467   22.757    &lt;2e-16 ***
---
Signif. codes:  0 ‘***’ 0.001 ‘**’ 0.01 ‘*’ 0.05 ‘.’ 0.1 ‘ ’ 1
Residual standard error: 0.2816 on 42 degrees of freedom
Multiple R-squared:  0.959,     Adjusted R-squared:  0.957 
F-statistic:   491 on 2 and 42 DF,  p-value: &lt; 2.2e-16</t>
  </si>
  <si>
    <t>lm(formula = SD ~ Class4 + LogVP + Median_SD_3sp+ 1)
Coefficients:
                               Estimate  Std. Error t value Pr(&gt;|t|)    
(Intercept)               0.39421    0.04904   8.039   5.86e-10 ***
Class4                    0.29709    0.11185   2.656   0.0112 *  
LogVP                     0.02033    0.01103   1.844   0.0724 .  
Median_SD_3sp     0.47543    0.07461   6.372   1.28e-07 ***
---
Signif. codes:  0 ‘***’ 0.001 ‘**’ 0.01 ‘*’ 0.05 ‘.’ 0.1 ‘ ’ 1
Residual standard error: 0.1738 on 41 degrees of freedom
Multiple R-squared:  0.7495,    Adjusted R-squared:  0.7311 
F-statistic: 40.88 on 3 and 41 DF,  p-value: 2.158e-12</t>
  </si>
  <si>
    <t>3-species mean 
plus descriptors</t>
    <phoneticPr fontId="1"/>
  </si>
  <si>
    <t>3-species SD 
plus descriptors</t>
    <phoneticPr fontId="1"/>
  </si>
  <si>
    <t>Coefficient of variation</t>
    <phoneticPr fontId="1"/>
  </si>
  <si>
    <t>Model with 3-species mean plus descriptors for SSD mean</t>
    <phoneticPr fontId="1"/>
  </si>
  <si>
    <t>Model with 3-species SD plus descriptors for SSD SD</t>
    <phoneticPr fontId="1"/>
  </si>
  <si>
    <t>Outputs from R</t>
    <phoneticPr fontId="1"/>
  </si>
  <si>
    <t>Mean: 3-species mean</t>
    <phoneticPr fontId="1"/>
  </si>
  <si>
    <t>Mean: 3-species mean plus descriptors</t>
    <phoneticPr fontId="1"/>
  </si>
  <si>
    <t>SD: 3-species SD</t>
    <phoneticPr fontId="1"/>
  </si>
  <si>
    <t>SD: 3-species SD plus descriptors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</si>
</sst>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" fontId="4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>
      <alignment vertical="center"/>
    </xf>
    <xf numFmtId="2" fontId="6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2" fontId="5" fillId="2" borderId="0" xfId="0" applyNumberFormat="1" applyFont="1" applyFill="1" applyBorder="1" applyAlignment="1">
      <alignment horizontal="right" vertical="center"/>
    </xf>
    <xf numFmtId="2" fontId="6" fillId="2" borderId="3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2" fontId="4" fillId="2" borderId="0" xfId="0" applyNumberFormat="1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9" fontId="4" fillId="2" borderId="2" xfId="1" applyFont="1" applyFill="1" applyBorder="1">
      <alignment vertical="center"/>
    </xf>
    <xf numFmtId="9" fontId="4" fillId="2" borderId="0" xfId="1" applyFont="1" applyFill="1" applyBorder="1">
      <alignment vertical="center"/>
    </xf>
    <xf numFmtId="9" fontId="4" fillId="2" borderId="3" xfId="1" applyFont="1" applyFill="1" applyBorder="1">
      <alignment vertical="center"/>
    </xf>
    <xf numFmtId="0" fontId="4" fillId="2" borderId="1" xfId="0" applyFont="1" applyFill="1" applyBorder="1">
      <alignment vertical="center"/>
    </xf>
    <xf numFmtId="49" fontId="3" fillId="0" borderId="0" xfId="0" applyNumberFormat="1" applyFont="1">
      <alignment vertical="center"/>
    </xf>
    <xf numFmtId="49" fontId="3" fillId="0" borderId="0" xfId="0" quotePrefix="1" applyNumberFormat="1" applyFont="1">
      <alignment vertical="center"/>
    </xf>
    <xf numFmtId="0" fontId="4" fillId="0" borderId="0" xfId="0" applyFont="1" applyAlignment="1">
      <alignment vertical="top"/>
    </xf>
    <xf numFmtId="0" fontId="11" fillId="3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2" fontId="5" fillId="2" borderId="0" xfId="0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161919</xdr:rowOff>
    </xdr:from>
    <xdr:to>
      <xdr:col>16</xdr:col>
      <xdr:colOff>257175</xdr:colOff>
      <xdr:row>431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FA946DD-AB52-4483-8E50-A633492909EB}"/>
            </a:ext>
          </a:extLst>
        </xdr:cNvPr>
        <xdr:cNvSpPr txBox="1"/>
      </xdr:nvSpPr>
      <xdr:spPr>
        <a:xfrm>
          <a:off x="485775" y="400044"/>
          <a:ext cx="10744200" cy="1022985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Required R packages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library(openxlsx) # Read xlsx file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library(psych) # Correlation matrix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library(MuMIn) # Model selection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library(caret) 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library(simpleboot) # Parametric bootstrap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Required setting for dredge()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options(na.action = "na.fail")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Data - change the file name below if necessary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d0 &lt;- read.xlsx("201130_Supplemental Data_3sp.xlsx", sheet = "Table_S1_Data")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head(d0)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length(d0[,1]) # Number of chemicals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Scatter plots -- probably too large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pairs.panels(d0,smooth = F, density = F, ellipses = F, show.points = T ,lm = F,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cex.cor = 1, cex=1.5,method="pearson",pch=21, bg=grey(0.5, 0.5), col=0)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Training and test data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train.d &lt;- subset(d0, Data=="Training")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test.d &lt;- subset(d0, Data=="Test")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length(train.d[,1])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length(test.d[,1])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mean - only descriptors</a:t>
          </a:r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mm0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lm(Mean ~  MW + LogKow  + LogVP + Biodegradability + Class4 + Class3, train.d)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Model selection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res.mm0 &lt;- dredge(mm0, rank="AICc")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Standardized model-averaged coefficients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summary(model.avg(res.mm0, beta="sd"))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Best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bm.mm0 &lt;- get.models(res.mm0, subset = 1)[[1]]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summary(bm.mm0)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AICc(bm.mm0) # AIC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summary(bm.mm0)$r.squared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sqrt(mean(bm.mm0$residuals^2))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Define training control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train.control &lt;- trainControl(method = "LOOCV")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Train the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cv.mm0 &lt;- train(Mean ~ LogKow + Class4 + Class3 + 1,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as.numeric(cv.mm0$results[3]) # q2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plot(predict(bm.mm0),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predict(bm.mm0,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cor(test.d$Mean, pred.m)^2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sqrt(mean(lm(test.d$Mean ~ pred.m, na.action = "na.omit")$residuals^2))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 (sum((test.d$Mean - pred.m)^2, na.rm=T)/sum((test.d$Mean - mean(test.d$Mean,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mean - only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msd0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lm(SD ~  MW + LogKow  + LogVP + Biodegradability + Class4 + Class3, train.d)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Model selection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res.msd0 &lt;- dredge(msd0, rank="AICc")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Standardized model-averaged coefficients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summary(model.avg(res.msd0, beta="sd"))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Best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bm.msd0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get.models(res.msd0, subset = 1)[[1]]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summary(bm.msd0)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AICc(bm.msd0) # AIC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summary(bm.msd0)$r.squared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sqrt(mean(bm.msd0$residuals^2))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cv.msd0 &lt;- train(SD ~ Class4,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as.numeric(cv.msd0$results[3]) # q2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plot(predict(bm.msd0),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predict(bm.msd0,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summary(lm(test.d$SD ~ pred.sd, na.action = "na.omit"))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cor(test.d$SD, pred.sd)^2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sqrt(mean(lm(test.d$SD ~ pred.sd, na.action = "na.omit")$residuals^2))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1 - (sum((test.d$SD - pred.sd)^2, na.rm=T)/sum((test.d$SD - mean(test.d$SD,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mean - 3 species mean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bm.mm1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lm(Mean ~ Median_mean_3sp, train.d)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summary(bm.mm1)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AICc(bm.mm1) # AIC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summary(bm.mm1)$r.squared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sqrt(mean(bm.mm1$residuals^2))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Define training control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train.control &lt;- trainControl(method = "LOOCV")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Train the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cv.mm1 &lt;- train(Mean ~ Median_mean_3sp,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as.numeric(cv.mm1$results[3]) # q2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plot(predict(bm.mm1),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predict(bm.mm1,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cor(test.d$Mean, pred.m)^2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sqrt(mean(lm(test.d$Mean ~ pred.m, na.action = "na.omit")$residuals^2)) 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 (sum((test.d$Mean - pred.m)^2, na.rm=T)/sum((test.d$Mean - mean(test.d$Mean,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SD - 3 species 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bm.msd1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lm(SD ~  Median_SD_3sp + 1, train.d)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AICc(bm.msd1) # AICc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summary(bm.msd1)$r.squared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sqrt(mean(bm.msd1$residuals^2))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cv.msd1 &lt;- train(SD ~ Median_SD_3sp + 1,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as.numeric(cv.msd1$results[3]) # q2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plot(predict(bm.msd1),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predict(bm.msd1,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cor(test.d$SD, pred.sd)^2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sqrt(mean(lm(test.d$SD ~ pred.sd, na.action = "na.omit")$residuals^2))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1 - (sum((test.d$SD - pred.sd)^2, na.rm=T)/sum((test.d$SD - mean(test.d$SD,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mean - 3 species mean +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mm2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lm(Mean ~  Median_mean_3sp + MW + LogKow  + LogVP + Biodegradability + Class4 + Class3, train.d)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Model selection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res.mm2 &lt;- dredge(mm2, rank="AICc")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Standardized model-averaged coefficients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summary(model.avg(res.mm2, beta="sd"))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Best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bm.mm2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get.models(res.mm2, subset = 1)[[1]]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AICc(bm.mm2) # AICc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summary(bm.mm2)$r.squared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sqrt(mean(bm.mm2$residuals^2))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Define training control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train.control &lt;- trainControl(method = "LOOCV")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Train the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cv.mm2 &lt;- train(Mean ~ Median_mean_3sp + Class4 + 1,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as.numeric(cv.mm2$results[3]) # q2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plot(predict(bm.mm2),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predict(bm.mm2,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cor(test.d$Mean, pred.m)^2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sqrt(mean(lm(test.d$Mean ~ pred.m, na.action = "na.omit")$residuals^2))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 (sum((test.d$Mean - pred.m)^2, na.rm=T)/sum((test.d$Mean - mean(test.d$Mean,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SSD SD - 3 species SD +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msd2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lm(SD ~  Median_SD_3sp + MW + LogKow  + LogVP + Biodegradability + Class4 + Class3, train.d)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Model selection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res.msd2 &lt;- dredge(msd2, rank="AICc")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Standardized model-averaged coefficients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summary(model.avg(res.msd2, beta="sd"))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Best model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bm.msd2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&lt;- get.models(res.msd2, subset = 1)[[1]]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AICc(bm.msd2) # AICc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summary(bm.msd2)$r.squared # r2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sqrt(mean(bm.msd2$residuals^2)) # RMSE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Cross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Define training control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train.control &lt;- trainControl(method = "LOOCV")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cv.msd2 &lt;- train(SD ~ Class4 + LogVP + Median_SD_3sp + 1, data = train.d, method = "lm", trControl = train.control)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as.numeric(cv.msd2$results[3])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Check the prediction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par(mar=c(4,4,1,1), mgp=c(2.5,1,0), cex=1.4)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plot(predict(bm.msd2),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predict(bm.msd2,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cor(test.d$SD, pred.sd)^2 # r2ext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sqrt(mean(lm(test.d$SD ~ pred.sd, na.action = "na.omit")$residuals^2)) # RMSEext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1 - (sum((test.d$SD - pred.sd)^2, na.rm=T)/sum((test.d$SD - mean(test.d$SD, na.rm=T))^2, na.rm=T)) # Q2ext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Figure 1: Observed vs Predicted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png("Figure1.png", width = 1000, height = 1600)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par(mfrow=c(3,2), cex=2.4, mar=c(2,2,2,1), mgp=c(2.5,1,0))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Mean -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plot(predict(bm.mm0),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predict(bm.mm0,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SD - descriptors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plot(predict(bm.msd0),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predict(bm.msd0,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Mean - 3 species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plot(predict(bm.mm1),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predict(bm.mm1,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SD - 3 species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plot(predict(bm.msd1),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predict(bm.msd1,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Mean - Combined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plot(predict(bm.mm2), train.d$Mean, cex=1.5,xlim=c(-3,5),ylim=c(-3,5),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 &lt;- predict(bm.mm2,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points(pred.m, test.d$Mean,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SD - Combined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plot(predict(bm.msd2), train.d$SD, cex=1.5, xlim=c(0, 2), ylim=c(0, 2), ylab="", xlab="")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abline(a=-0.5,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abline(a=0.5, b=1,lty=2)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External validation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 &lt;- predict(bm.msd2, newdata = test.d)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points(pred.sd, test.d$SD, pch=21, bg=grey(0.2,0.5), col=0,cex=1.5)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dev.off()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################################################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### Figure 2: HC5 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HC5.est &lt;- d0$Mean - k.p*d0$SD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train_or_test1 &lt;- rep(2, 60)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train_or_test1[which(d0$Data=="Training")] &lt;- 1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train_or_test2 &lt;-  train_or_test1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png("Figure2.png", width = 1500, height = 500)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par(mfrow=c(1,3), cex=2.4, mar=c(2,2,2,1), mgp=c(2.5,1,0))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k.p  &lt;- -qnorm(0.05, 0, 1)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n.sim &lt;- 3000 # Number of bootstrapped samples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Calculate HC5 and 95% upper and lower limits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HC5.est &lt;- d0$Mean - k.p*d0$SD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HC5.up &lt;- d0$Mean - d0$SD * qt(0.025, d0$Number.of.species -1, ncp = k.p *sqrt(d0$Number.of.species ))/sqrt(d0$Number.of.species 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HC5.low &lt;- d0$Mean - d0$SD * qt(0.975, d0$Number.of.species -1, ncp = k.p *sqrt(d0$Number.of.species ))/sqrt(d0$Number.of.species )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</a:t>
          </a:r>
        </a:p>
        <a:p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ja-JP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Models with only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pred.m0 &lt;- predict(bm.mm0, newdata = d0)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pred.sd0 &lt;- predict(bm.msd0, newdata = d0)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　　　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HC5.est.bm &lt;- pred.m0 - k.p*pred.sd0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Parametric bootstrap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bm.mm0_boot &lt;- lm.boot(bm.mm0,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bm.msd0_boot &lt;- lm.boot(bm.msd0,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est.sd0 &lt;- est.m0 &lt;- matrix(-9999, ncol=n.sim, nrow=60)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Estimate SSD mean and 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for (i in 1:n.sim){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est.sd0[, i] &lt;- bm.msd0_boot$boot.list[[i]]$coef[1] + bm.msd0_boot$boot.list[[i]]$coef[2]*d0$Class4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est.m0[, i] &lt;- bm.mm0_boot$boot.list[[i]]$coef[1] + bm.mm0_boot$boot.list[[i]]$coef[2]*d0$Class3 + bm.mm0_boot$boot.list[[i]]$coef[3]*d0$Class4 + bm.mm0_boot$boot.list[[i]]$coef[4]*d0$LogKow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}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est.HC5_0 &lt;- est.m0 - k.p*est.sd0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res.range0 &lt;- apply(est.HC5_0, 1, quantile, probs=c(0.025, 0.975), na.rm=TRUE)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Plotting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plot(HC5.est ~ HC5.est.bm, pch=21, cex=1.5, bg=0, col=0, xlim=c(-5, 4), ylim=c(-5, 4))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arrows(HC5.est.bm, HC5.low, HC5.est.bm, HC5.up,code=0)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arrows(res.range0[1,], HC5.est, res.range0[2,], HC5.est, code=0)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points(HC5.est ~ HC5.est.bm, pch=21, cex=1.5, bg=c(grey(1, 0.9), grey(0.4, 0.8))[train_or_test2], col=c(1, grey(0.4, 0.8))[train_or_test2])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b=1, lwd = 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cor(HC5.est, HC5.est.bm)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1-sum((HC5.est.bm &gt;= HC5.est-1)*(HC5.est.bm &lt;= HC5.est+1))/60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Models with 3 species mean or 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pred.m1 &lt;- predict(bm.mm1, newdata = d0)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pred.sd1 &lt;- predict(bm.msd1, newdata = d0)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　　　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HC5.est.bm &lt;- pred.m1 - k.p*pred.sd1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parametric bootstrap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bm.mm1_boot &lt;- lm.boot(bm.mm1,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bm.msd1_boot &lt;- lm.boot(bm.msd1,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est.sd1 &lt;- est.m1 &lt;- matrix(-9999, ncol=n.sim, nrow=60)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Estimate SSD mean and SD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for (i in 1:n.sim){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est.sd1[, i] &lt;- bm.msd1_boot$boot.list[[i]]$coef[1] + bm.msd1_boot$boot.list[[i]]$coef[2]*d0$Median_SD_3sp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est.m1[, i] &lt;- bm.mm1_boot$boot.list[[i]]$coef[1] + bm.mm1_boot$boot.list[[i]]$coef[2]*d0$Median_mean_3sp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}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est.HC5_1 &lt;- est.m1 - k.p*est.sd1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res.range1 &lt;- apply(est.HC5_1, 1, quantile, probs=c(0.025, 0.975), na.rm=TRUE)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Plotting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plot(HC5.est ~ HC5.est.bm, pch=21, cex=1.5, bg=0, col=0, xlim=c(-5, 4), ylim=c(-5, 4))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arrows(HC5.est.bm, HC5.low, HC5.est.bm, HC5.up,code=0)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arrows(res.range1[1,], HC5.est, res.range1[2,], HC5.est, code=0)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points(HC5.est ~ HC5.est.bm, pch=21, cex=1.5, bg=c(grey(1, 0.9), grey(0.4, 0.8))[train_or_test2], col=c(1, grey(0.4, 0.8))[train_or_test2])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b=1, lwd = 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cor(HC5.est, HC5.est.bm)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cor(HC5.est, HC5.est.bm)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1-sum((HC5.est.bm &gt;= HC5.est-1)*(HC5.est.bm &lt;= HC5.est+1))/60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## Models with 3 species mean or SD and descriptors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pred.m2 &lt;- predict(bm.mm2, newdata = d0)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pred.sd2 &lt;- predict(bm.msd2, newdata = d0)</a:t>
          </a:r>
          <a:r>
            <a:rPr kumimoji="1" lang="ja-JP" alt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　　　　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HC5.est.bm &lt;- pred.m2 - k.p*pred.sd2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cor(HC5.est, HC5.est.bm)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parametric bootstrap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bm.mm2_boot &lt;- lm.boot(bm.mm2,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bm.msd2_boot &lt;- lm.boot(bm.msd2, R=n.sim)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est.sd2 &lt;- est.m2 &lt;- matrix(-9999, ncol=n.sim, nrow=60)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for (i in 1:n.sim){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est.sd2[, i] &lt;- bm.msd2_boot$boot.list[[i]]$coef[1] + bm.msd2_boot$boot.list[[i]]$coef[2]*d0$Class4 + bm.msd2_boot$boot.list[[i]]$coef[3]*d0$LogVP + bm.msd2_boot$boot.list[[i]]$coef[4]*d0$Median_SD_3sp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est.m2[, i] &lt;- bm.mm2_boot$boot.list[[i]]$coef[1] + bm.mm2_boot$boot.list[[i]]$coef[2]*d0$Class4 + bm.mm2_boot$boot.list[[i]]$coef[3]*d0$Median_mean_3sp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}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est.HC5_2 &lt;- est.m2 - k.p*est.sd2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res.range2 &lt;- apply(est.HC5_2, 1, quantile, probs=c(0.025, 0.975), na.rm=TRUE)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# Plotting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plot(HC5.est ~ HC5.est.bm, pch=21, cex=1.5, bg=0, col=0, xlim=c(-5, 4), ylim=c(-5, 4))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arrows(HC5.est.bm, HC5.low, HC5.est.bm, HC5.up,code=0) 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arrows(res.range2[1,], HC5.est, res.range2[2,], HC5.est, code=0)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points(HC5.est ~ HC5.est.bm, pch=21, cex=1.5, bg=c(grey(1, 0.9), grey(0.4, 0.8))[train_or_test2], col=c(1, grey(0.4, 0.8))[train_or_test2])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abline(a=0, b=1, lwd = 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abline(a=-1,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abline(a=1, b=1, lty=2)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cor(HC5.est, HC5.est.bm)</a:t>
          </a: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1-sum((HC5.est.bm &gt;= HC5.est-1)*(HC5.est.bm &lt;= HC5.est+1))/60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kumimoji="1" lang="en-US" altLang="ja-JP" sz="1400">
              <a:latin typeface="Times New Roman" panose="02020603050405020304" pitchFamily="18" charset="0"/>
              <a:cs typeface="Times New Roman" panose="02020603050405020304" pitchFamily="18" charset="0"/>
            </a:rPr>
            <a:t>dev.off()</a:t>
          </a: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kumimoji="1" lang="en-US" altLang="ja-JP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5C7D-75E8-4408-8B47-C69B304B51C8}">
  <dimension ref="A1:AB61"/>
  <sheetViews>
    <sheetView zoomScale="115" zoomScaleNormal="115" workbookViewId="0">
      <selection activeCell="J25" sqref="J25"/>
    </sheetView>
  </sheetViews>
  <sheetFormatPr defaultRowHeight="15.75" x14ac:dyDescent="0.4"/>
  <cols>
    <col min="1" max="1" width="9" style="1"/>
    <col min="2" max="2" width="11.125" style="1" bestFit="1" customWidth="1"/>
    <col min="3" max="10" width="9" style="1"/>
    <col min="11" max="11" width="7.5" style="1" customWidth="1"/>
    <col min="12" max="13" width="9" style="1"/>
    <col min="14" max="14" width="13.875" style="1" customWidth="1"/>
    <col min="15" max="18" width="9" style="1"/>
    <col min="19" max="28" width="8.625" style="1" customWidth="1"/>
    <col min="29" max="16384" width="9" style="1"/>
  </cols>
  <sheetData>
    <row r="1" spans="1:28" x14ac:dyDescent="0.4">
      <c r="A1" s="1" t="s">
        <v>199</v>
      </c>
      <c r="B1" s="1" t="s">
        <v>198</v>
      </c>
      <c r="C1" s="1" t="s">
        <v>197</v>
      </c>
      <c r="D1" s="1" t="s">
        <v>196</v>
      </c>
      <c r="E1" s="1" t="s">
        <v>200</v>
      </c>
      <c r="F1" s="1" t="s">
        <v>201</v>
      </c>
      <c r="G1" s="1" t="s">
        <v>195</v>
      </c>
      <c r="H1" s="1" t="s">
        <v>194</v>
      </c>
      <c r="I1" s="1" t="s">
        <v>193</v>
      </c>
      <c r="J1" s="1" t="s">
        <v>192</v>
      </c>
      <c r="K1" s="1" t="s">
        <v>191</v>
      </c>
      <c r="L1" s="1" t="s">
        <v>190</v>
      </c>
      <c r="M1" s="1" t="s">
        <v>189</v>
      </c>
      <c r="N1" s="1" t="s">
        <v>188</v>
      </c>
      <c r="O1" s="1" t="s">
        <v>187</v>
      </c>
      <c r="P1" s="1" t="s">
        <v>186</v>
      </c>
      <c r="Q1" s="1" t="s">
        <v>185</v>
      </c>
      <c r="R1" s="1" t="s">
        <v>184</v>
      </c>
      <c r="S1" s="1" t="s">
        <v>202</v>
      </c>
      <c r="T1" s="1" t="s">
        <v>207</v>
      </c>
      <c r="U1" s="1" t="s">
        <v>203</v>
      </c>
      <c r="V1" s="1" t="s">
        <v>208</v>
      </c>
      <c r="W1" s="1" t="s">
        <v>204</v>
      </c>
      <c r="X1" s="1" t="s">
        <v>209</v>
      </c>
      <c r="Y1" s="1" t="s">
        <v>205</v>
      </c>
      <c r="Z1" s="1" t="s">
        <v>210</v>
      </c>
      <c r="AA1" s="1" t="s">
        <v>206</v>
      </c>
      <c r="AB1" s="1" t="s">
        <v>211</v>
      </c>
    </row>
    <row r="2" spans="1:28" x14ac:dyDescent="0.4">
      <c r="A2" s="1">
        <v>1</v>
      </c>
      <c r="B2" s="26" t="s">
        <v>183</v>
      </c>
      <c r="C2" s="1" t="s">
        <v>182</v>
      </c>
      <c r="D2" s="1" t="s">
        <v>181</v>
      </c>
      <c r="E2" s="1">
        <v>11</v>
      </c>
      <c r="F2" s="1">
        <v>8</v>
      </c>
      <c r="G2" s="1">
        <v>1.06624897912373</v>
      </c>
      <c r="H2" s="1">
        <v>0.67478876701866497</v>
      </c>
      <c r="I2" s="1">
        <v>0.61964366720197095</v>
      </c>
      <c r="J2" s="1">
        <v>0.35213821185801902</v>
      </c>
      <c r="K2" s="1">
        <v>104.2</v>
      </c>
      <c r="L2" s="1">
        <v>2.89</v>
      </c>
      <c r="M2" s="1">
        <v>0.69722934275971804</v>
      </c>
      <c r="N2" s="1">
        <v>3.7023999999999999</v>
      </c>
      <c r="O2" s="1">
        <v>0</v>
      </c>
      <c r="P2" s="1">
        <v>0</v>
      </c>
      <c r="Q2" s="1" t="s">
        <v>8</v>
      </c>
      <c r="R2" s="1" t="s">
        <v>12</v>
      </c>
      <c r="S2" s="1">
        <v>0.86849442197261795</v>
      </c>
      <c r="T2" s="1">
        <v>0.75967545918224999</v>
      </c>
      <c r="U2" s="1">
        <v>0.45229286154716503</v>
      </c>
      <c r="V2" s="1">
        <v>0.16806337592561901</v>
      </c>
      <c r="W2" s="1">
        <v>0.45229286154716503</v>
      </c>
      <c r="X2" s="1">
        <v>0.16806337592561901</v>
      </c>
      <c r="Y2" s="1">
        <v>0.89781719252459702</v>
      </c>
      <c r="Z2" s="1">
        <v>0.80930088780169895</v>
      </c>
      <c r="AA2" s="1">
        <v>0.517768418084261</v>
      </c>
      <c r="AB2" s="1">
        <v>0.2137722402675</v>
      </c>
    </row>
    <row r="3" spans="1:28" x14ac:dyDescent="0.4">
      <c r="A3" s="1">
        <v>2</v>
      </c>
      <c r="B3" s="26" t="s">
        <v>180</v>
      </c>
      <c r="C3" s="1" t="s">
        <v>179</v>
      </c>
      <c r="D3" s="1" t="s">
        <v>178</v>
      </c>
      <c r="E3" s="1">
        <v>11</v>
      </c>
      <c r="F3" s="1">
        <v>9</v>
      </c>
      <c r="G3" s="1">
        <v>1.27087908497201</v>
      </c>
      <c r="H3" s="1">
        <v>0.677970280667752</v>
      </c>
      <c r="I3" s="1">
        <v>1.4104862510609399</v>
      </c>
      <c r="J3" s="1">
        <v>0.34567765982329901</v>
      </c>
      <c r="K3" s="1">
        <v>106.12</v>
      </c>
      <c r="L3" s="1">
        <v>1.71</v>
      </c>
      <c r="M3" s="1">
        <v>4.32137378264258E-3</v>
      </c>
      <c r="N3" s="1">
        <v>3.8961999999999999</v>
      </c>
      <c r="O3" s="1">
        <v>0</v>
      </c>
      <c r="P3" s="1">
        <v>1</v>
      </c>
      <c r="Q3" s="1" t="s">
        <v>13</v>
      </c>
      <c r="R3" s="1" t="s">
        <v>0</v>
      </c>
      <c r="S3" s="1">
        <v>1.4479996896857199</v>
      </c>
      <c r="T3" s="1">
        <v>0.28389307890034499</v>
      </c>
      <c r="U3" s="1">
        <v>1.4177793351087</v>
      </c>
      <c r="V3" s="1">
        <v>0.33357102900435598</v>
      </c>
      <c r="W3" s="1">
        <v>1.4177793351087</v>
      </c>
      <c r="X3" s="1">
        <v>0.33357102900435598</v>
      </c>
      <c r="Y3" s="1">
        <v>1.07783458678038</v>
      </c>
      <c r="Z3" s="1">
        <v>0.91314203437387398</v>
      </c>
      <c r="AA3" s="1">
        <v>1.3119029159475499</v>
      </c>
      <c r="AB3" s="1">
        <v>0.51182510274619897</v>
      </c>
    </row>
    <row r="4" spans="1:28" x14ac:dyDescent="0.4">
      <c r="A4" s="1">
        <v>3</v>
      </c>
      <c r="B4" s="26" t="s">
        <v>177</v>
      </c>
      <c r="C4" s="1" t="s">
        <v>176</v>
      </c>
      <c r="D4" s="1" t="s">
        <v>175</v>
      </c>
      <c r="E4" s="1">
        <v>12</v>
      </c>
      <c r="F4" s="1">
        <v>8</v>
      </c>
      <c r="G4" s="1">
        <v>1.2220632390939401</v>
      </c>
      <c r="H4" s="1">
        <v>0.75894865536438205</v>
      </c>
      <c r="I4" s="1">
        <v>0.88469085202838904</v>
      </c>
      <c r="J4" s="1">
        <v>0.16076586509691199</v>
      </c>
      <c r="K4" s="1">
        <v>106.17</v>
      </c>
      <c r="L4" s="1">
        <v>3.09</v>
      </c>
      <c r="M4" s="1">
        <v>0.83821922190762599</v>
      </c>
      <c r="N4" s="1">
        <v>3.5575000000000001</v>
      </c>
      <c r="O4" s="1">
        <v>0</v>
      </c>
      <c r="P4" s="1">
        <v>0</v>
      </c>
      <c r="Q4" s="1" t="s">
        <v>8</v>
      </c>
      <c r="R4" s="1" t="s">
        <v>0</v>
      </c>
      <c r="S4" s="1">
        <v>0.71098148370306102</v>
      </c>
      <c r="T4" s="1">
        <v>0.28107636945245501</v>
      </c>
      <c r="U4" s="1">
        <v>0.92368318220726098</v>
      </c>
      <c r="V4" s="1">
        <v>0.16076586509691199</v>
      </c>
      <c r="W4" s="1">
        <v>0.92368318220726098</v>
      </c>
      <c r="X4" s="1">
        <v>0.16076586509691199</v>
      </c>
      <c r="Y4" s="1">
        <v>0.88469085202838904</v>
      </c>
      <c r="Z4" s="1">
        <v>0.123574271452066</v>
      </c>
      <c r="AA4" s="1">
        <v>0.71098148370306102</v>
      </c>
      <c r="AB4" s="1">
        <v>0.28107636945245501</v>
      </c>
    </row>
    <row r="5" spans="1:28" x14ac:dyDescent="0.4">
      <c r="A5" s="1">
        <v>4</v>
      </c>
      <c r="B5" s="26" t="s">
        <v>174</v>
      </c>
      <c r="C5" s="1" t="s">
        <v>173</v>
      </c>
      <c r="D5" s="1" t="s">
        <v>172</v>
      </c>
      <c r="E5" s="1">
        <v>15</v>
      </c>
      <c r="F5" s="1">
        <v>9</v>
      </c>
      <c r="G5" s="1">
        <v>1.2987898608027999</v>
      </c>
      <c r="H5" s="1">
        <v>0.415953121217425</v>
      </c>
      <c r="I5" s="1">
        <v>1.20102063076885</v>
      </c>
      <c r="J5" s="1">
        <v>0.197134201911181</v>
      </c>
      <c r="K5" s="1">
        <v>108.14</v>
      </c>
      <c r="L5" s="1">
        <v>2.06</v>
      </c>
      <c r="M5" s="1">
        <v>-0.90657831483776496</v>
      </c>
      <c r="N5" s="1">
        <v>3.6629</v>
      </c>
      <c r="O5" s="1">
        <v>0</v>
      </c>
      <c r="P5" s="1">
        <v>1</v>
      </c>
      <c r="Q5" s="1" t="s">
        <v>13</v>
      </c>
      <c r="R5" s="1" t="s">
        <v>12</v>
      </c>
      <c r="S5" s="1">
        <v>1.2031036138611899</v>
      </c>
      <c r="T5" s="1">
        <v>0.133860359270706</v>
      </c>
      <c r="U5" s="1">
        <v>1.1161801147818999</v>
      </c>
      <c r="V5" s="1">
        <v>0.23546386073839101</v>
      </c>
      <c r="W5" s="1">
        <v>1.1161801147818999</v>
      </c>
      <c r="X5" s="1">
        <v>0.23546386073839101</v>
      </c>
      <c r="Y5" s="1">
        <v>1.17503062961931</v>
      </c>
      <c r="Z5" s="1">
        <v>0.34883919555672099</v>
      </c>
      <c r="AA5" s="1">
        <v>1.2031036138611899</v>
      </c>
      <c r="AB5" s="1">
        <v>0.133860359270706</v>
      </c>
    </row>
    <row r="6" spans="1:28" x14ac:dyDescent="0.4">
      <c r="A6" s="1">
        <v>5</v>
      </c>
      <c r="B6" s="26" t="s">
        <v>171</v>
      </c>
      <c r="C6" s="1" t="s">
        <v>170</v>
      </c>
      <c r="D6" s="1" t="s">
        <v>169</v>
      </c>
      <c r="E6" s="1">
        <v>11</v>
      </c>
      <c r="F6" s="1">
        <v>8</v>
      </c>
      <c r="G6" s="1">
        <v>0.72066341068298101</v>
      </c>
      <c r="H6" s="1">
        <v>0.77111964428652102</v>
      </c>
      <c r="I6" s="1">
        <v>0.90410456507245696</v>
      </c>
      <c r="J6" s="1">
        <v>0.34728523718147197</v>
      </c>
      <c r="K6" s="1">
        <v>147</v>
      </c>
      <c r="L6" s="1">
        <v>3.28</v>
      </c>
      <c r="M6" s="1">
        <v>-0.180456064458131</v>
      </c>
      <c r="N6" s="1">
        <v>3.3050000000000002</v>
      </c>
      <c r="O6" s="1">
        <v>0</v>
      </c>
      <c r="P6" s="1">
        <v>1</v>
      </c>
      <c r="Q6" s="1" t="s">
        <v>13</v>
      </c>
      <c r="R6" s="1" t="s">
        <v>0</v>
      </c>
      <c r="S6" s="1">
        <v>0.56823624695403296</v>
      </c>
      <c r="T6" s="1">
        <v>0.248579792954779</v>
      </c>
      <c r="U6" s="1">
        <v>0.56823624695403296</v>
      </c>
      <c r="V6" s="1">
        <v>0.248579792954779</v>
      </c>
      <c r="W6" s="1">
        <v>0.73987285215705401</v>
      </c>
      <c r="X6" s="1">
        <v>0.18410775242593599</v>
      </c>
      <c r="Y6" s="1">
        <v>0.73987285215705401</v>
      </c>
      <c r="Z6" s="1">
        <v>0.18410775242593599</v>
      </c>
      <c r="AA6" s="1">
        <v>0.87472586883893999</v>
      </c>
      <c r="AB6" s="1">
        <v>0.55345984462935505</v>
      </c>
    </row>
    <row r="7" spans="1:28" x14ac:dyDescent="0.4">
      <c r="A7" s="1">
        <v>6</v>
      </c>
      <c r="B7" s="26" t="s">
        <v>168</v>
      </c>
      <c r="C7" s="1" t="s">
        <v>167</v>
      </c>
      <c r="D7" s="1" t="s">
        <v>166</v>
      </c>
      <c r="E7" s="1">
        <v>14</v>
      </c>
      <c r="F7" s="1">
        <v>10</v>
      </c>
      <c r="G7" s="1">
        <v>1.0734981919409701</v>
      </c>
      <c r="H7" s="1">
        <v>0.72037129305740899</v>
      </c>
      <c r="I7" s="1">
        <v>0.46689731773908999</v>
      </c>
      <c r="J7" s="1">
        <v>1.01036055722003</v>
      </c>
      <c r="K7" s="1">
        <v>127.57</v>
      </c>
      <c r="L7" s="1">
        <v>1.72</v>
      </c>
      <c r="M7" s="1">
        <v>-1.6252516539899</v>
      </c>
      <c r="N7" s="1">
        <v>3.39</v>
      </c>
      <c r="O7" s="1">
        <v>0</v>
      </c>
      <c r="P7" s="1">
        <v>1</v>
      </c>
      <c r="Q7" s="1" t="s">
        <v>13</v>
      </c>
      <c r="R7" s="1" t="s">
        <v>0</v>
      </c>
      <c r="S7" s="1">
        <v>0.60924970485635099</v>
      </c>
      <c r="T7" s="1">
        <v>1.0305088931520101</v>
      </c>
      <c r="U7" s="1">
        <v>0.47435344743596303</v>
      </c>
      <c r="V7" s="1">
        <v>0.86216226549331698</v>
      </c>
      <c r="W7" s="1">
        <v>0.47435344743596303</v>
      </c>
      <c r="X7" s="1">
        <v>0.86216226549331698</v>
      </c>
      <c r="Y7" s="1">
        <v>0.37734016385810498</v>
      </c>
      <c r="Z7" s="1">
        <v>0.882949764050868</v>
      </c>
      <c r="AA7" s="1">
        <v>0.60924970485635099</v>
      </c>
      <c r="AB7" s="1">
        <v>1.0305088931520101</v>
      </c>
    </row>
    <row r="8" spans="1:28" x14ac:dyDescent="0.4">
      <c r="A8" s="1">
        <v>7</v>
      </c>
      <c r="B8" s="26" t="s">
        <v>165</v>
      </c>
      <c r="C8" s="1" t="s">
        <v>164</v>
      </c>
      <c r="D8" s="1" t="s">
        <v>163</v>
      </c>
      <c r="E8" s="1">
        <v>25</v>
      </c>
      <c r="F8" s="1">
        <v>16</v>
      </c>
      <c r="G8" s="1">
        <v>0.91929178823240199</v>
      </c>
      <c r="H8" s="1">
        <v>0.35908611974883098</v>
      </c>
      <c r="I8" s="1">
        <v>0.86959653764443601</v>
      </c>
      <c r="J8" s="1">
        <v>0.26384678855576899</v>
      </c>
      <c r="K8" s="1">
        <v>128.56</v>
      </c>
      <c r="L8" s="1">
        <v>2.16</v>
      </c>
      <c r="M8" s="1">
        <v>-1.3979400086720399</v>
      </c>
      <c r="N8" s="1">
        <v>3.5366</v>
      </c>
      <c r="O8" s="1">
        <v>0</v>
      </c>
      <c r="P8" s="1">
        <v>1</v>
      </c>
      <c r="Q8" s="1" t="s">
        <v>13</v>
      </c>
      <c r="R8" s="1" t="s">
        <v>0</v>
      </c>
      <c r="S8" s="1">
        <v>1.0319842686490399</v>
      </c>
      <c r="T8" s="1">
        <v>0.31381916275604699</v>
      </c>
      <c r="U8" s="1">
        <v>0.69763227488053403</v>
      </c>
      <c r="V8" s="1">
        <v>0.136054944112867</v>
      </c>
      <c r="W8" s="1">
        <v>0.94217178522117695</v>
      </c>
      <c r="X8" s="1">
        <v>0.20401066058300099</v>
      </c>
      <c r="Y8" s="1">
        <v>0.90497901401004099</v>
      </c>
      <c r="Z8" s="1">
        <v>0.37967997591238301</v>
      </c>
      <c r="AA8" s="1">
        <v>0.82204888815157895</v>
      </c>
      <c r="AB8" s="1">
        <v>0.127880107111386</v>
      </c>
    </row>
    <row r="9" spans="1:28" x14ac:dyDescent="0.4">
      <c r="A9" s="1">
        <v>8</v>
      </c>
      <c r="B9" s="26" t="s">
        <v>162</v>
      </c>
      <c r="C9" s="1" t="s">
        <v>161</v>
      </c>
      <c r="D9" s="1" t="s">
        <v>160</v>
      </c>
      <c r="E9" s="1">
        <v>17</v>
      </c>
      <c r="F9" s="1">
        <v>13</v>
      </c>
      <c r="G9" s="1">
        <v>-0.945150295120044</v>
      </c>
      <c r="H9" s="1">
        <v>0.78353429123599805</v>
      </c>
      <c r="I9" s="1">
        <v>-0.95160092423345899</v>
      </c>
      <c r="J9" s="1">
        <v>0.85068434536845605</v>
      </c>
      <c r="K9" s="1">
        <v>56.06</v>
      </c>
      <c r="L9" s="1">
        <v>0.19</v>
      </c>
      <c r="M9" s="1">
        <v>2.4216039268698299</v>
      </c>
      <c r="N9" s="1">
        <v>3.9634999999999998</v>
      </c>
      <c r="O9" s="1">
        <v>0</v>
      </c>
      <c r="P9" s="1">
        <v>1</v>
      </c>
      <c r="Q9" s="1" t="s">
        <v>13</v>
      </c>
      <c r="R9" s="1" t="s">
        <v>0</v>
      </c>
      <c r="S9" s="1">
        <v>-1.01123918142327</v>
      </c>
      <c r="T9" s="1">
        <v>0.77142614730871595</v>
      </c>
      <c r="U9" s="1">
        <v>-0.95160092423345899</v>
      </c>
      <c r="V9" s="1">
        <v>0.69290572672111195</v>
      </c>
      <c r="W9" s="1">
        <v>-0.93480836150098501</v>
      </c>
      <c r="X9" s="1">
        <v>1.08037510438649</v>
      </c>
      <c r="Y9" s="1">
        <v>-0.94948753155645205</v>
      </c>
      <c r="Z9" s="1">
        <v>0.69649346111130495</v>
      </c>
      <c r="AA9" s="1">
        <v>-0.95160092423345899</v>
      </c>
      <c r="AB9" s="1">
        <v>0.69290572672111195</v>
      </c>
    </row>
    <row r="10" spans="1:28" x14ac:dyDescent="0.4">
      <c r="A10" s="1">
        <v>9</v>
      </c>
      <c r="B10" s="26" t="s">
        <v>159</v>
      </c>
      <c r="C10" s="1" t="s">
        <v>158</v>
      </c>
      <c r="D10" s="1" t="s">
        <v>157</v>
      </c>
      <c r="E10" s="1">
        <v>13</v>
      </c>
      <c r="F10" s="1">
        <v>10</v>
      </c>
      <c r="G10" s="1">
        <v>-1.8156730462002401E-2</v>
      </c>
      <c r="H10" s="1">
        <v>0.592522276766694</v>
      </c>
      <c r="I10" s="1">
        <v>0.14556514044535401</v>
      </c>
      <c r="J10" s="1">
        <v>0.65966494170495904</v>
      </c>
      <c r="K10" s="1">
        <v>58.08</v>
      </c>
      <c r="L10" s="1">
        <v>0.21</v>
      </c>
      <c r="M10" s="1">
        <v>1.36172783601759</v>
      </c>
      <c r="N10" s="1">
        <v>3.8934000000000002</v>
      </c>
      <c r="O10" s="1">
        <v>0</v>
      </c>
      <c r="P10" s="1">
        <v>1</v>
      </c>
      <c r="Q10" s="1" t="s">
        <v>13</v>
      </c>
      <c r="R10" s="1" t="s">
        <v>0</v>
      </c>
      <c r="S10" s="1">
        <v>0.14556514044535401</v>
      </c>
      <c r="T10" s="1">
        <v>0.57847192419071802</v>
      </c>
      <c r="U10" s="1">
        <v>2.8999488264024299E-2</v>
      </c>
      <c r="V10" s="1">
        <v>0.69069218367233198</v>
      </c>
      <c r="W10" s="1">
        <v>0.50064309057119305</v>
      </c>
      <c r="X10" s="1">
        <v>0.43780754388196802</v>
      </c>
      <c r="Y10" s="1">
        <v>-5.9322283891707503E-2</v>
      </c>
      <c r="Z10" s="1">
        <v>0.75435616995502097</v>
      </c>
      <c r="AA10" s="1">
        <v>2.8999488264024299E-2</v>
      </c>
      <c r="AB10" s="1">
        <v>0.69069218367233198</v>
      </c>
    </row>
    <row r="11" spans="1:28" x14ac:dyDescent="0.4">
      <c r="A11" s="1">
        <v>10</v>
      </c>
      <c r="B11" s="26" t="s">
        <v>156</v>
      </c>
      <c r="C11" s="1" t="s">
        <v>155</v>
      </c>
      <c r="D11" s="1" t="s">
        <v>154</v>
      </c>
      <c r="E11" s="1">
        <v>12</v>
      </c>
      <c r="F11" s="1">
        <v>9</v>
      </c>
      <c r="G11" s="1">
        <v>1.09927492875346</v>
      </c>
      <c r="H11" s="1">
        <v>0.67371674979389296</v>
      </c>
      <c r="I11" s="1">
        <v>0.85706314049046595</v>
      </c>
      <c r="J11" s="1">
        <v>0.28478661949781298</v>
      </c>
      <c r="K11" s="1">
        <v>106.17</v>
      </c>
      <c r="L11" s="1">
        <v>3.09</v>
      </c>
      <c r="M11" s="1">
        <v>0.82085798943970001</v>
      </c>
      <c r="N11" s="1">
        <v>3.5575000000000001</v>
      </c>
      <c r="O11" s="1">
        <v>0</v>
      </c>
      <c r="P11" s="1">
        <v>0</v>
      </c>
      <c r="Q11" s="1" t="s">
        <v>8</v>
      </c>
      <c r="R11" s="1" t="s">
        <v>0</v>
      </c>
      <c r="S11" s="1">
        <v>0.78691770239227099</v>
      </c>
      <c r="T11" s="1">
        <v>0.15688771464016499</v>
      </c>
      <c r="U11" s="1">
        <v>0.90277180921714295</v>
      </c>
      <c r="V11" s="1">
        <v>0.33559199628992797</v>
      </c>
      <c r="W11" s="1">
        <v>0.90277180921714295</v>
      </c>
      <c r="X11" s="1">
        <v>0.33559199628992797</v>
      </c>
      <c r="Y11" s="1">
        <v>0.78691770239227099</v>
      </c>
      <c r="Z11" s="1">
        <v>0.15688771464016499</v>
      </c>
      <c r="AA11" s="1">
        <v>0.97291724731533802</v>
      </c>
      <c r="AB11" s="1">
        <v>0.258892684159372</v>
      </c>
    </row>
    <row r="12" spans="1:28" x14ac:dyDescent="0.4">
      <c r="A12" s="1">
        <v>11</v>
      </c>
      <c r="B12" s="26" t="s">
        <v>153</v>
      </c>
      <c r="C12" s="1" t="s">
        <v>152</v>
      </c>
      <c r="D12" s="1" t="s">
        <v>151</v>
      </c>
      <c r="E12" s="1">
        <v>20</v>
      </c>
      <c r="F12" s="1">
        <v>13</v>
      </c>
      <c r="G12" s="1">
        <v>1.3686475857709</v>
      </c>
      <c r="H12" s="1">
        <v>0.76528780574953403</v>
      </c>
      <c r="I12" s="1">
        <v>1.17611301195621</v>
      </c>
      <c r="J12" s="1">
        <v>0.39530022516645902</v>
      </c>
      <c r="K12" s="1">
        <v>92.130000000000095</v>
      </c>
      <c r="L12" s="1">
        <v>2.54</v>
      </c>
      <c r="M12" s="1">
        <v>1.3747483460101</v>
      </c>
      <c r="N12" s="1">
        <v>3.6511999999999998</v>
      </c>
      <c r="O12" s="1">
        <v>0</v>
      </c>
      <c r="P12" s="1">
        <v>0</v>
      </c>
      <c r="Q12" s="1" t="s">
        <v>8</v>
      </c>
      <c r="R12" s="1" t="s">
        <v>0</v>
      </c>
      <c r="S12" s="1">
        <v>1.2814406069648301</v>
      </c>
      <c r="T12" s="1">
        <v>0.74596031780560501</v>
      </c>
      <c r="U12" s="1">
        <v>0.86986309830259501</v>
      </c>
      <c r="V12" s="1">
        <v>0.27339737841732697</v>
      </c>
      <c r="W12" s="1">
        <v>0.86986309830259501</v>
      </c>
      <c r="X12" s="1">
        <v>0.27339737841732697</v>
      </c>
      <c r="Y12" s="1">
        <v>1.2814406069648301</v>
      </c>
      <c r="Z12" s="1">
        <v>0.74596031780560501</v>
      </c>
      <c r="AA12" s="1">
        <v>0.96462963122352596</v>
      </c>
      <c r="AB12" s="1">
        <v>0.185691442277784</v>
      </c>
    </row>
    <row r="13" spans="1:28" x14ac:dyDescent="0.4">
      <c r="A13" s="1">
        <v>12</v>
      </c>
      <c r="B13" s="26" t="s">
        <v>150</v>
      </c>
      <c r="C13" s="1" t="s">
        <v>149</v>
      </c>
      <c r="D13" s="1" t="s">
        <v>148</v>
      </c>
      <c r="E13" s="1">
        <v>20</v>
      </c>
      <c r="F13" s="1">
        <v>13</v>
      </c>
      <c r="G13" s="1">
        <v>1.19599193660248</v>
      </c>
      <c r="H13" s="1">
        <v>0.68157127566944697</v>
      </c>
      <c r="I13" s="1">
        <v>1.01741839121406</v>
      </c>
      <c r="J13" s="1">
        <v>0.22984496268313301</v>
      </c>
      <c r="K13" s="1">
        <v>112.6</v>
      </c>
      <c r="L13" s="1">
        <v>2.64</v>
      </c>
      <c r="M13" s="1">
        <v>0.96707973414449699</v>
      </c>
      <c r="N13" s="1">
        <v>3.5249000000000001</v>
      </c>
      <c r="O13" s="1">
        <v>0</v>
      </c>
      <c r="P13" s="1">
        <v>1</v>
      </c>
      <c r="Q13" s="1" t="s">
        <v>13</v>
      </c>
      <c r="R13" s="1" t="s">
        <v>0</v>
      </c>
      <c r="S13" s="1">
        <v>0.87975036654575101</v>
      </c>
      <c r="T13" s="1">
        <v>0.194024336050754</v>
      </c>
      <c r="U13" s="1">
        <v>0.95306316345790998</v>
      </c>
      <c r="V13" s="1">
        <v>0.170368045748261</v>
      </c>
      <c r="W13" s="1">
        <v>0.91223578768385605</v>
      </c>
      <c r="X13" s="1">
        <v>0.23889266247636701</v>
      </c>
      <c r="Y13" s="1">
        <v>0.86176288989770999</v>
      </c>
      <c r="Z13" s="1">
        <v>0.20469614464902799</v>
      </c>
      <c r="AA13" s="1">
        <v>1.1315183457287501</v>
      </c>
      <c r="AB13" s="1">
        <v>0.13110507078627201</v>
      </c>
    </row>
    <row r="14" spans="1:28" x14ac:dyDescent="0.4">
      <c r="A14" s="1">
        <v>13</v>
      </c>
      <c r="B14" s="26" t="s">
        <v>147</v>
      </c>
      <c r="C14" s="1" t="s">
        <v>146</v>
      </c>
      <c r="D14" s="1" t="s">
        <v>145</v>
      </c>
      <c r="E14" s="1">
        <v>10</v>
      </c>
      <c r="F14" s="1">
        <v>8</v>
      </c>
      <c r="G14" s="1">
        <v>1.7222222011950801</v>
      </c>
      <c r="H14" s="1">
        <v>1.0885267078673999</v>
      </c>
      <c r="I14" s="1">
        <v>1.18420935646286</v>
      </c>
      <c r="J14" s="1">
        <v>0.94468094721439999</v>
      </c>
      <c r="K14" s="1">
        <v>86.2</v>
      </c>
      <c r="L14" s="1">
        <v>3.29</v>
      </c>
      <c r="M14" s="1">
        <v>2.17609125905568</v>
      </c>
      <c r="N14" s="1">
        <v>3.9925000000000002</v>
      </c>
      <c r="O14" s="1">
        <v>0</v>
      </c>
      <c r="P14" s="1">
        <v>0</v>
      </c>
      <c r="Q14" s="1" t="s">
        <v>8</v>
      </c>
      <c r="R14" s="1" t="s">
        <v>0</v>
      </c>
      <c r="S14" s="1">
        <v>1.18420935646286</v>
      </c>
      <c r="T14" s="1">
        <v>0.76901823596717001</v>
      </c>
      <c r="U14" s="1">
        <v>1.18420935646286</v>
      </c>
      <c r="V14" s="1">
        <v>0.76901823596717001</v>
      </c>
      <c r="W14" s="1">
        <v>1.18420935646286</v>
      </c>
      <c r="X14" s="1">
        <v>0.76901823596717001</v>
      </c>
      <c r="Y14" s="1">
        <v>1.18420935646286</v>
      </c>
      <c r="Z14" s="1">
        <v>0.76901823596717001</v>
      </c>
      <c r="AA14" s="1">
        <v>1.94212369712941</v>
      </c>
      <c r="AB14" s="1">
        <v>0.98286965338616605</v>
      </c>
    </row>
    <row r="15" spans="1:28" x14ac:dyDescent="0.4">
      <c r="A15" s="1">
        <v>14</v>
      </c>
      <c r="B15" s="26" t="s">
        <v>144</v>
      </c>
      <c r="C15" s="1" t="s">
        <v>143</v>
      </c>
      <c r="D15" s="1" t="s">
        <v>142</v>
      </c>
      <c r="E15" s="1">
        <v>11</v>
      </c>
      <c r="F15" s="1">
        <v>9</v>
      </c>
      <c r="G15" s="1">
        <v>1.56739108569163</v>
      </c>
      <c r="H15" s="1">
        <v>1.3917922809726</v>
      </c>
      <c r="I15" s="1">
        <v>4.9148874842326599E-2</v>
      </c>
      <c r="J15" s="1">
        <v>1.20706310796482</v>
      </c>
      <c r="K15" s="1">
        <v>79.099999999999994</v>
      </c>
      <c r="L15" s="1">
        <v>0.8</v>
      </c>
      <c r="M15" s="1">
        <v>1.2855573090077701</v>
      </c>
      <c r="N15" s="1">
        <v>3.7149000000000001</v>
      </c>
      <c r="O15" s="1">
        <v>0</v>
      </c>
      <c r="P15" s="1">
        <v>0</v>
      </c>
      <c r="Q15" s="1" t="s">
        <v>1</v>
      </c>
      <c r="R15" s="1" t="s">
        <v>12</v>
      </c>
      <c r="S15" s="1">
        <v>4.9148874842326599E-2</v>
      </c>
      <c r="T15" s="1">
        <v>1.20706310796482</v>
      </c>
      <c r="U15" s="1">
        <v>4.9148874842326599E-2</v>
      </c>
      <c r="V15" s="1">
        <v>1.20706310796482</v>
      </c>
      <c r="W15" s="1">
        <v>4.9148874842326599E-2</v>
      </c>
      <c r="X15" s="1">
        <v>1.20706310796482</v>
      </c>
      <c r="Y15" s="1">
        <v>0.38088258054840402</v>
      </c>
      <c r="Z15" s="1">
        <v>1.7298134405008601</v>
      </c>
      <c r="AA15" s="1">
        <v>4.9148874842326599E-2</v>
      </c>
      <c r="AB15" s="1">
        <v>1.20706310796482</v>
      </c>
    </row>
    <row r="16" spans="1:28" x14ac:dyDescent="0.4">
      <c r="A16" s="1">
        <v>15</v>
      </c>
      <c r="B16" s="26" t="s">
        <v>141</v>
      </c>
      <c r="C16" s="1" t="s">
        <v>140</v>
      </c>
      <c r="D16" s="1" t="s">
        <v>139</v>
      </c>
      <c r="E16" s="1">
        <v>12</v>
      </c>
      <c r="F16" s="1">
        <v>8</v>
      </c>
      <c r="G16" s="1">
        <v>2.2722676429686599</v>
      </c>
      <c r="H16" s="1">
        <v>0.40875572914960401</v>
      </c>
      <c r="I16" s="1">
        <v>2.0225221656385499</v>
      </c>
      <c r="J16" s="1">
        <v>0.48233906927757397</v>
      </c>
      <c r="K16" s="1">
        <v>87.120000000000104</v>
      </c>
      <c r="L16" s="1">
        <v>-0.56000000000000005</v>
      </c>
      <c r="M16" s="1">
        <v>1.03742649794062</v>
      </c>
      <c r="N16" s="1">
        <v>3.7555999999999998</v>
      </c>
      <c r="O16" s="1">
        <v>0</v>
      </c>
      <c r="P16" s="1">
        <v>0</v>
      </c>
      <c r="Q16" s="1" t="s">
        <v>68</v>
      </c>
      <c r="R16" s="1" t="s">
        <v>12</v>
      </c>
      <c r="S16" s="1">
        <v>2.0225221656385499</v>
      </c>
      <c r="T16" s="1">
        <v>0.48233906927757397</v>
      </c>
      <c r="U16" s="1">
        <v>2.03498680799717</v>
      </c>
      <c r="V16" s="1">
        <v>0.50337855445809998</v>
      </c>
      <c r="W16" s="1">
        <v>2.03498680799717</v>
      </c>
      <c r="X16" s="1">
        <v>0.50337855445809998</v>
      </c>
      <c r="Y16" s="1">
        <v>2.0156561590046098</v>
      </c>
      <c r="Z16" s="1">
        <v>0.47077097731228101</v>
      </c>
      <c r="AA16" s="1">
        <v>2.0574057710765499</v>
      </c>
      <c r="AB16" s="1">
        <v>0.54132926863988695</v>
      </c>
    </row>
    <row r="17" spans="1:28" x14ac:dyDescent="0.4">
      <c r="A17" s="1">
        <v>16</v>
      </c>
      <c r="B17" s="26" t="s">
        <v>138</v>
      </c>
      <c r="C17" s="1" t="s">
        <v>137</v>
      </c>
      <c r="D17" s="1" t="s">
        <v>136</v>
      </c>
      <c r="E17" s="1">
        <v>12</v>
      </c>
      <c r="F17" s="1">
        <v>8</v>
      </c>
      <c r="G17" s="1">
        <v>1.09450219734695</v>
      </c>
      <c r="H17" s="1">
        <v>0.73230818863165603</v>
      </c>
      <c r="I17" s="1">
        <v>0.77127138426727504</v>
      </c>
      <c r="J17" s="1">
        <v>0.29036414318842801</v>
      </c>
      <c r="K17" s="1">
        <v>100.12</v>
      </c>
      <c r="L17" s="1">
        <v>-0.18</v>
      </c>
      <c r="M17" s="1">
        <v>0.27415784926367998</v>
      </c>
      <c r="N17" s="1">
        <v>4.0965999999999996</v>
      </c>
      <c r="O17" s="1">
        <v>0</v>
      </c>
      <c r="P17" s="1">
        <v>0</v>
      </c>
      <c r="Q17" s="1" t="s">
        <v>68</v>
      </c>
      <c r="R17" s="1" t="s">
        <v>0</v>
      </c>
      <c r="S17" s="1">
        <v>0.57169399300339996</v>
      </c>
      <c r="T17" s="1">
        <v>0.14642974941082501</v>
      </c>
      <c r="U17" s="1">
        <v>0.83931137848591697</v>
      </c>
      <c r="V17" s="1">
        <v>0.30313458372211499</v>
      </c>
      <c r="W17" s="1">
        <v>0.83931137848591697</v>
      </c>
      <c r="X17" s="1">
        <v>0.30313458372211499</v>
      </c>
      <c r="Y17" s="1">
        <v>1.3018045590601599</v>
      </c>
      <c r="Z17" s="1">
        <v>1.1888987850402</v>
      </c>
      <c r="AA17" s="1">
        <v>0.72748113214690202</v>
      </c>
      <c r="AB17" s="1">
        <v>0.223720630844577</v>
      </c>
    </row>
    <row r="18" spans="1:28" x14ac:dyDescent="0.4">
      <c r="A18" s="1">
        <v>17</v>
      </c>
      <c r="B18" s="26" t="s">
        <v>135</v>
      </c>
      <c r="C18" s="1" t="s">
        <v>134</v>
      </c>
      <c r="D18" s="1" t="s">
        <v>133</v>
      </c>
      <c r="E18" s="1">
        <v>9</v>
      </c>
      <c r="F18" s="1">
        <v>8</v>
      </c>
      <c r="G18" s="1">
        <v>4.4990852740957301</v>
      </c>
      <c r="H18" s="1">
        <v>0.44630255522811801</v>
      </c>
      <c r="I18" s="1">
        <v>4.5344127609030496</v>
      </c>
      <c r="J18" s="1">
        <v>0.417778559545747</v>
      </c>
      <c r="K18" s="1">
        <v>106.12</v>
      </c>
      <c r="L18" s="1">
        <v>-1.47</v>
      </c>
      <c r="M18" s="1">
        <v>-2.5751183633689299</v>
      </c>
      <c r="N18" s="1">
        <v>3.9438</v>
      </c>
      <c r="O18" s="1">
        <v>0</v>
      </c>
      <c r="P18" s="1">
        <v>0</v>
      </c>
      <c r="Q18" s="1" t="s">
        <v>68</v>
      </c>
      <c r="R18" s="1" t="s">
        <v>0</v>
      </c>
      <c r="S18" s="1">
        <v>4.4497692798606598</v>
      </c>
      <c r="T18" s="1">
        <v>0.58874065086243399</v>
      </c>
      <c r="U18" s="1">
        <v>4.6572040061421598</v>
      </c>
      <c r="V18" s="1">
        <v>0.40529969557559398</v>
      </c>
      <c r="W18" s="1">
        <v>4.5914518267830298</v>
      </c>
      <c r="X18" s="1">
        <v>0.3438970822104</v>
      </c>
      <c r="Y18" s="1">
        <v>4.5155214592197899</v>
      </c>
      <c r="Z18" s="1">
        <v>0.64851060343733602</v>
      </c>
      <c r="AA18" s="1">
        <v>4.6103431284662797</v>
      </c>
      <c r="AB18" s="1">
        <v>0.36367941583913099</v>
      </c>
    </row>
    <row r="19" spans="1:28" x14ac:dyDescent="0.4">
      <c r="A19" s="1">
        <v>18</v>
      </c>
      <c r="B19" s="26" t="s">
        <v>132</v>
      </c>
      <c r="C19" s="1" t="s">
        <v>131</v>
      </c>
      <c r="D19" s="1" t="s">
        <v>130</v>
      </c>
      <c r="E19" s="1">
        <v>15</v>
      </c>
      <c r="F19" s="1">
        <v>9</v>
      </c>
      <c r="G19" s="1">
        <v>7.1597781800687002E-2</v>
      </c>
      <c r="H19" s="1">
        <v>0.65916689758684099</v>
      </c>
      <c r="I19" s="1">
        <v>2.16588762584175E-2</v>
      </c>
      <c r="J19" s="1">
        <v>0.51619790300118895</v>
      </c>
      <c r="K19" s="1">
        <v>326.27999999999997</v>
      </c>
      <c r="L19" s="1">
        <v>4.7</v>
      </c>
      <c r="M19" s="1">
        <v>-6.3260580013659098</v>
      </c>
      <c r="N19" s="1">
        <v>3.8570000000000002</v>
      </c>
      <c r="O19" s="1">
        <v>0</v>
      </c>
      <c r="P19" s="1">
        <v>0</v>
      </c>
      <c r="Q19" s="1" t="s">
        <v>68</v>
      </c>
      <c r="R19" s="1" t="s">
        <v>0</v>
      </c>
      <c r="S19" s="1">
        <v>-9.3313001534471599E-2</v>
      </c>
      <c r="T19" s="1">
        <v>0.51619790300118895</v>
      </c>
      <c r="U19" s="1">
        <v>-0.189991205321978</v>
      </c>
      <c r="V19" s="1">
        <v>0.54656436049474</v>
      </c>
      <c r="W19" s="1">
        <v>-0.189991205321978</v>
      </c>
      <c r="X19" s="1">
        <v>0.54656436049474</v>
      </c>
      <c r="Y19" s="1">
        <v>0.26479187809827898</v>
      </c>
      <c r="Z19" s="1">
        <v>0.153244170169407</v>
      </c>
      <c r="AA19" s="1">
        <v>-9.3313001534471599E-2</v>
      </c>
      <c r="AB19" s="1">
        <v>0.51619790300118895</v>
      </c>
    </row>
    <row r="20" spans="1:28" x14ac:dyDescent="0.4">
      <c r="A20" s="1">
        <v>19</v>
      </c>
      <c r="B20" s="26" t="s">
        <v>129</v>
      </c>
      <c r="C20" s="1" t="s">
        <v>128</v>
      </c>
      <c r="D20" s="1" t="s">
        <v>127</v>
      </c>
      <c r="E20" s="1">
        <v>17</v>
      </c>
      <c r="F20" s="1">
        <v>12</v>
      </c>
      <c r="G20" s="1">
        <v>0.22752477954591799</v>
      </c>
      <c r="H20" s="1">
        <v>0.34203799741873803</v>
      </c>
      <c r="I20" s="1">
        <v>0.29665624182535799</v>
      </c>
      <c r="J20" s="1">
        <v>0.43129589516213801</v>
      </c>
      <c r="K20" s="1">
        <v>181.45</v>
      </c>
      <c r="L20" s="1">
        <v>3.93</v>
      </c>
      <c r="M20" s="1">
        <v>-0.73754891026957103</v>
      </c>
      <c r="N20" s="1">
        <v>3.0899000000000001</v>
      </c>
      <c r="O20" s="1">
        <v>0</v>
      </c>
      <c r="P20" s="1">
        <v>1</v>
      </c>
      <c r="Q20" s="1" t="s">
        <v>13</v>
      </c>
      <c r="R20" s="1" t="s">
        <v>12</v>
      </c>
      <c r="S20" s="1">
        <v>0.26032447112448498</v>
      </c>
      <c r="T20" s="1">
        <v>0.25232109737639302</v>
      </c>
      <c r="U20" s="1">
        <v>0.42156440402426798</v>
      </c>
      <c r="V20" s="1">
        <v>0.43602922402953498</v>
      </c>
      <c r="W20" s="1">
        <v>0.42156440402426798</v>
      </c>
      <c r="X20" s="1">
        <v>0.43602922402953498</v>
      </c>
      <c r="Y20" s="1">
        <v>0.26032447112448498</v>
      </c>
      <c r="Z20" s="1">
        <v>0.25232109737639302</v>
      </c>
      <c r="AA20" s="1">
        <v>0.283652978739178</v>
      </c>
      <c r="AB20" s="1">
        <v>0.60094728078438198</v>
      </c>
    </row>
    <row r="21" spans="1:28" x14ac:dyDescent="0.4">
      <c r="A21" s="1">
        <v>20</v>
      </c>
      <c r="B21" s="26" t="s">
        <v>126</v>
      </c>
      <c r="C21" s="1" t="s">
        <v>125</v>
      </c>
      <c r="D21" s="1" t="s">
        <v>124</v>
      </c>
      <c r="E21" s="1">
        <v>10</v>
      </c>
      <c r="F21" s="1">
        <v>9</v>
      </c>
      <c r="G21" s="1">
        <v>-2.5406510545137602</v>
      </c>
      <c r="H21" s="1">
        <v>1.5210640057881699</v>
      </c>
      <c r="I21" s="1">
        <v>-1.5736605962058701</v>
      </c>
      <c r="J21" s="1">
        <v>2.30741304933525</v>
      </c>
      <c r="K21" s="1">
        <v>277.2</v>
      </c>
      <c r="L21" s="1">
        <v>3.3</v>
      </c>
      <c r="M21" s="1">
        <v>-4.1169066414243103</v>
      </c>
      <c r="N21" s="1">
        <v>3.7362000000000002</v>
      </c>
      <c r="O21" s="1">
        <v>1</v>
      </c>
      <c r="P21" s="1">
        <v>0</v>
      </c>
      <c r="Q21" s="1" t="s">
        <v>81</v>
      </c>
      <c r="R21" s="1" t="s">
        <v>0</v>
      </c>
      <c r="S21" s="1">
        <v>-1.5736605962058701</v>
      </c>
      <c r="T21" s="1">
        <v>2.30741304933525</v>
      </c>
      <c r="U21" s="1">
        <v>-1.5736605962058701</v>
      </c>
      <c r="V21" s="1">
        <v>2.30741304933525</v>
      </c>
      <c r="W21" s="1">
        <v>-1.5736605962058701</v>
      </c>
      <c r="X21" s="1">
        <v>2.30741304933525</v>
      </c>
      <c r="Y21" s="1">
        <v>-1.5736605962058701</v>
      </c>
      <c r="Z21" s="1">
        <v>2.30741304933525</v>
      </c>
      <c r="AA21" s="1">
        <v>-1.56958244406687</v>
      </c>
      <c r="AB21" s="1">
        <v>2.3032280055754901</v>
      </c>
    </row>
    <row r="22" spans="1:28" x14ac:dyDescent="0.4">
      <c r="A22" s="1">
        <v>21</v>
      </c>
      <c r="B22" s="26" t="s">
        <v>123</v>
      </c>
      <c r="C22" s="1" t="s">
        <v>122</v>
      </c>
      <c r="D22" s="1" t="s">
        <v>121</v>
      </c>
      <c r="E22" s="1">
        <v>10</v>
      </c>
      <c r="F22" s="1">
        <v>8</v>
      </c>
      <c r="G22" s="1">
        <v>-1.0112647952049301</v>
      </c>
      <c r="H22" s="1">
        <v>0.247644723661229</v>
      </c>
      <c r="I22" s="1">
        <v>-1.14091881312346</v>
      </c>
      <c r="J22" s="1">
        <v>0.20159421951690601</v>
      </c>
      <c r="K22" s="1">
        <v>110.11</v>
      </c>
      <c r="L22" s="1">
        <v>1.03</v>
      </c>
      <c r="M22" s="1">
        <v>-4.7304870557820804</v>
      </c>
      <c r="N22" s="1">
        <v>3.7683</v>
      </c>
      <c r="O22" s="1">
        <v>0</v>
      </c>
      <c r="P22" s="1">
        <v>1</v>
      </c>
      <c r="Q22" s="1" t="s">
        <v>13</v>
      </c>
      <c r="R22" s="1" t="s">
        <v>0</v>
      </c>
      <c r="S22" s="1">
        <v>-1.0963174653776599</v>
      </c>
      <c r="T22" s="1">
        <v>0.15551144763070701</v>
      </c>
      <c r="U22" s="1">
        <v>-1.14091881312346</v>
      </c>
      <c r="V22" s="1">
        <v>0.306163351523077</v>
      </c>
      <c r="W22" s="1">
        <v>-1.14091881312346</v>
      </c>
      <c r="X22" s="1">
        <v>0.306163351523077</v>
      </c>
      <c r="Y22" s="1">
        <v>-1.0561317781313699</v>
      </c>
      <c r="Z22" s="1">
        <v>0.20159421951690601</v>
      </c>
      <c r="AA22" s="1">
        <v>-1.0963174653776599</v>
      </c>
      <c r="AB22" s="1">
        <v>0.15551144763070701</v>
      </c>
    </row>
    <row r="23" spans="1:28" x14ac:dyDescent="0.4">
      <c r="A23" s="1">
        <v>22</v>
      </c>
      <c r="B23" s="26" t="s">
        <v>120</v>
      </c>
      <c r="C23" s="1" t="s">
        <v>119</v>
      </c>
      <c r="D23" s="1" t="s">
        <v>118</v>
      </c>
      <c r="E23" s="1">
        <v>14</v>
      </c>
      <c r="F23" s="1">
        <v>11</v>
      </c>
      <c r="G23" s="1">
        <v>1.116824550682</v>
      </c>
      <c r="H23" s="1">
        <v>0.43581141686755898</v>
      </c>
      <c r="I23" s="1">
        <v>0.94969887663015795</v>
      </c>
      <c r="J23" s="1">
        <v>0.428411178934684</v>
      </c>
      <c r="K23" s="1">
        <v>266.31</v>
      </c>
      <c r="L23" s="1">
        <v>3.82</v>
      </c>
      <c r="M23" s="1">
        <v>-2.4571745730408199</v>
      </c>
      <c r="N23" s="1">
        <v>4.7361000000000004</v>
      </c>
      <c r="O23" s="1">
        <v>0</v>
      </c>
      <c r="P23" s="1">
        <v>0</v>
      </c>
      <c r="Q23" s="1" t="s">
        <v>68</v>
      </c>
      <c r="R23" s="1" t="s">
        <v>0</v>
      </c>
      <c r="S23" s="1">
        <v>0.86631259325879795</v>
      </c>
      <c r="T23" s="1">
        <v>0.23658891278108099</v>
      </c>
      <c r="U23" s="1">
        <v>1.0157377246008099</v>
      </c>
      <c r="V23" s="1">
        <v>0.74771389128186405</v>
      </c>
      <c r="W23" s="1">
        <v>0.94675210279315702</v>
      </c>
      <c r="X23" s="1">
        <v>0.65439090797177302</v>
      </c>
      <c r="Y23" s="1">
        <v>0.88282567490076702</v>
      </c>
      <c r="Z23" s="1">
        <v>0.56956364551133198</v>
      </c>
      <c r="AA23" s="1">
        <v>0.90154395803735699</v>
      </c>
      <c r="AB23" s="1">
        <v>0.63688576443049305</v>
      </c>
    </row>
    <row r="24" spans="1:28" x14ac:dyDescent="0.4">
      <c r="A24" s="1">
        <v>23</v>
      </c>
      <c r="B24" s="26" t="s">
        <v>117</v>
      </c>
      <c r="C24" s="1" t="s">
        <v>116</v>
      </c>
      <c r="D24" s="1" t="s">
        <v>115</v>
      </c>
      <c r="E24" s="1">
        <v>13</v>
      </c>
      <c r="F24" s="1">
        <v>8</v>
      </c>
      <c r="G24" s="1">
        <v>0.56479827547410399</v>
      </c>
      <c r="H24" s="1">
        <v>1.03813588504244</v>
      </c>
      <c r="I24" s="1">
        <v>8.4920770291752004E-2</v>
      </c>
      <c r="J24" s="1">
        <v>1.32372299526594</v>
      </c>
      <c r="K24" s="1">
        <v>165.9</v>
      </c>
      <c r="L24" s="1">
        <v>2.97</v>
      </c>
      <c r="M24" s="1">
        <v>1.2504200023088901</v>
      </c>
      <c r="N24" s="1">
        <v>3.206</v>
      </c>
      <c r="O24" s="1">
        <v>0</v>
      </c>
      <c r="P24" s="1">
        <v>0</v>
      </c>
      <c r="Q24" s="1" t="s">
        <v>8</v>
      </c>
      <c r="R24" s="1" t="s">
        <v>0</v>
      </c>
      <c r="S24" s="1">
        <v>1.15615817142056</v>
      </c>
      <c r="T24" s="1">
        <v>0.39505715241307798</v>
      </c>
      <c r="U24" s="1">
        <v>1.0068156747356101</v>
      </c>
      <c r="V24" s="1">
        <v>0.47694179326470698</v>
      </c>
      <c r="W24" s="1">
        <v>1.0068156747356101</v>
      </c>
      <c r="X24" s="1">
        <v>0.47694179326470698</v>
      </c>
      <c r="Y24" s="1">
        <v>1.8381984548742399E-2</v>
      </c>
      <c r="Z24" s="1">
        <v>1.48006562589446</v>
      </c>
      <c r="AA24" s="1">
        <v>1.15615817142056</v>
      </c>
      <c r="AB24" s="1">
        <v>0.39505715241307798</v>
      </c>
    </row>
    <row r="25" spans="1:28" x14ac:dyDescent="0.4">
      <c r="A25" s="1">
        <v>24</v>
      </c>
      <c r="B25" s="26" t="s">
        <v>114</v>
      </c>
      <c r="C25" s="1" t="s">
        <v>113</v>
      </c>
      <c r="D25" s="1" t="s">
        <v>112</v>
      </c>
      <c r="E25" s="1">
        <v>16</v>
      </c>
      <c r="F25" s="1">
        <v>10</v>
      </c>
      <c r="G25" s="1">
        <v>-1.1388736062201099</v>
      </c>
      <c r="H25" s="1">
        <v>0.86814112341977101</v>
      </c>
      <c r="I25" s="1">
        <v>-0.59560737816748799</v>
      </c>
      <c r="J25" s="1">
        <v>0.97924541336592497</v>
      </c>
      <c r="K25" s="1">
        <v>202.25</v>
      </c>
      <c r="L25" s="1">
        <v>4.93</v>
      </c>
      <c r="M25" s="1">
        <v>-6.46344155742847</v>
      </c>
      <c r="N25" s="1">
        <v>2.8536999999999999</v>
      </c>
      <c r="O25" s="1">
        <v>0</v>
      </c>
      <c r="P25" s="1">
        <v>0</v>
      </c>
      <c r="Q25" s="1" t="s">
        <v>8</v>
      </c>
      <c r="R25" s="1" t="s">
        <v>0</v>
      </c>
      <c r="S25" s="1">
        <v>-0.71863192310082902</v>
      </c>
      <c r="T25" s="1">
        <v>0.98515386030141106</v>
      </c>
      <c r="U25" s="1">
        <v>-0.87024362514892695</v>
      </c>
      <c r="V25" s="1">
        <v>1.0832724550323001</v>
      </c>
      <c r="W25" s="1">
        <v>-0.87024362514892695</v>
      </c>
      <c r="X25" s="1">
        <v>1.0832724550323001</v>
      </c>
      <c r="Y25" s="1">
        <v>-0.71863192310082902</v>
      </c>
      <c r="Z25" s="1">
        <v>0.98515386030141106</v>
      </c>
      <c r="AA25" s="1">
        <v>-0.59560737816748799</v>
      </c>
      <c r="AB25" s="1">
        <v>0.92846251199299301</v>
      </c>
    </row>
    <row r="26" spans="1:28" x14ac:dyDescent="0.4">
      <c r="A26" s="1">
        <v>25</v>
      </c>
      <c r="B26" s="26" t="s">
        <v>111</v>
      </c>
      <c r="C26" s="1" t="s">
        <v>110</v>
      </c>
      <c r="D26" s="1" t="s">
        <v>109</v>
      </c>
      <c r="E26" s="1">
        <v>12</v>
      </c>
      <c r="F26" s="1">
        <v>12</v>
      </c>
      <c r="G26" s="1">
        <v>-0.63686141909738303</v>
      </c>
      <c r="H26" s="1">
        <v>0.43018045084797102</v>
      </c>
      <c r="I26" s="1">
        <v>-0.46157168119629599</v>
      </c>
      <c r="J26" s="1">
        <v>0.43159159679500497</v>
      </c>
      <c r="K26" s="1">
        <v>184.26</v>
      </c>
      <c r="L26" s="1">
        <v>4.29</v>
      </c>
      <c r="M26" s="1">
        <v>-3.7825160557860902</v>
      </c>
      <c r="N26" s="1">
        <v>3.5819000000000001</v>
      </c>
      <c r="O26" s="1">
        <v>0</v>
      </c>
      <c r="P26" s="1">
        <v>0</v>
      </c>
      <c r="Q26" s="1" t="s">
        <v>68</v>
      </c>
      <c r="R26" s="1" t="s">
        <v>0</v>
      </c>
      <c r="S26" s="1">
        <v>-0.43925608465275801</v>
      </c>
      <c r="T26" s="1">
        <v>0.52589678206757196</v>
      </c>
      <c r="U26" s="1">
        <v>-0.74532446410265396</v>
      </c>
      <c r="V26" s="1">
        <v>0.112713016648836</v>
      </c>
      <c r="W26" s="1">
        <v>-0.71302112643330195</v>
      </c>
      <c r="X26" s="1">
        <v>0.10457247091642199</v>
      </c>
      <c r="Y26" s="1">
        <v>-1.0367453301989801E-3</v>
      </c>
      <c r="Z26" s="1">
        <v>0.31153417131560501</v>
      </c>
      <c r="AA26" s="1">
        <v>-0.43925608465275801</v>
      </c>
      <c r="AB26" s="1">
        <v>0.52589678206757196</v>
      </c>
    </row>
    <row r="27" spans="1:28" x14ac:dyDescent="0.4">
      <c r="A27" s="1">
        <v>26</v>
      </c>
      <c r="B27" s="26" t="s">
        <v>108</v>
      </c>
      <c r="C27" s="1" t="s">
        <v>107</v>
      </c>
      <c r="D27" s="1" t="s">
        <v>106</v>
      </c>
      <c r="E27" s="1">
        <v>15</v>
      </c>
      <c r="F27" s="1">
        <v>11</v>
      </c>
      <c r="G27" s="1">
        <v>-1.0589033256603799</v>
      </c>
      <c r="H27" s="1">
        <v>1.2322022573286999</v>
      </c>
      <c r="I27" s="1">
        <v>-1.1672298154034699</v>
      </c>
      <c r="J27" s="1">
        <v>0.98270265508801002</v>
      </c>
      <c r="K27" s="1">
        <v>240.4</v>
      </c>
      <c r="L27" s="1">
        <v>1.7</v>
      </c>
      <c r="M27" s="1">
        <v>-4.9625735020593797</v>
      </c>
      <c r="N27" s="1">
        <v>3.5009000000000001</v>
      </c>
      <c r="O27" s="1">
        <v>1</v>
      </c>
      <c r="P27" s="1">
        <v>0</v>
      </c>
      <c r="Q27" s="1" t="s">
        <v>81</v>
      </c>
      <c r="R27" s="1" t="s">
        <v>0</v>
      </c>
      <c r="S27" s="1">
        <v>-0.60561469485532904</v>
      </c>
      <c r="T27" s="1">
        <v>1.3113844723449799</v>
      </c>
      <c r="U27" s="1">
        <v>-0.380512666142587</v>
      </c>
      <c r="V27" s="1">
        <v>1.00574819457273</v>
      </c>
      <c r="W27" s="1">
        <v>-1.1672298154034699</v>
      </c>
      <c r="X27" s="1">
        <v>2.1530610859239498</v>
      </c>
      <c r="Y27" s="1">
        <v>-0.93487726163342599</v>
      </c>
      <c r="Z27" s="1">
        <v>0.84583145056375697</v>
      </c>
      <c r="AA27" s="1">
        <v>-1.97416940005426</v>
      </c>
      <c r="AB27" s="1">
        <v>1.43923417041887</v>
      </c>
    </row>
    <row r="28" spans="1:28" x14ac:dyDescent="0.4">
      <c r="A28" s="1">
        <v>27</v>
      </c>
      <c r="B28" s="26" t="s">
        <v>105</v>
      </c>
      <c r="C28" s="1" t="s">
        <v>104</v>
      </c>
      <c r="D28" s="1" t="s">
        <v>103</v>
      </c>
      <c r="E28" s="1">
        <v>9</v>
      </c>
      <c r="F28" s="1">
        <v>9</v>
      </c>
      <c r="G28" s="1">
        <v>1.8650890380466301</v>
      </c>
      <c r="H28" s="1">
        <v>0.81597630630468798</v>
      </c>
      <c r="I28" s="1">
        <v>1.52123308192296</v>
      </c>
      <c r="J28" s="1">
        <v>0.97584441015324996</v>
      </c>
      <c r="K28" s="1">
        <v>61.1</v>
      </c>
      <c r="L28" s="1">
        <v>-1.61</v>
      </c>
      <c r="M28" s="1">
        <v>-0.38299965887910098</v>
      </c>
      <c r="N28" s="1">
        <v>3.9323000000000001</v>
      </c>
      <c r="O28" s="1">
        <v>0</v>
      </c>
      <c r="P28" s="1">
        <v>0</v>
      </c>
      <c r="Q28" s="1" t="s">
        <v>68</v>
      </c>
      <c r="R28" s="1" t="s">
        <v>12</v>
      </c>
      <c r="S28" s="1">
        <v>1.52123308192296</v>
      </c>
      <c r="T28" s="1">
        <v>0.97584441015324996</v>
      </c>
      <c r="U28" s="1">
        <v>1.4030778120387699</v>
      </c>
      <c r="V28" s="1">
        <v>0.91034317892982197</v>
      </c>
      <c r="W28" s="1">
        <v>1.4030778120387699</v>
      </c>
      <c r="X28" s="1">
        <v>0.91034317892982197</v>
      </c>
      <c r="Y28" s="1">
        <v>1.52123308192296</v>
      </c>
      <c r="Z28" s="1">
        <v>0.97584441015324996</v>
      </c>
      <c r="AA28" s="1">
        <v>1.78303750750585</v>
      </c>
      <c r="AB28" s="1">
        <v>1.46389025398896</v>
      </c>
    </row>
    <row r="29" spans="1:28" x14ac:dyDescent="0.4">
      <c r="A29" s="1">
        <v>28</v>
      </c>
      <c r="B29" s="26" t="s">
        <v>102</v>
      </c>
      <c r="C29" s="1" t="s">
        <v>101</v>
      </c>
      <c r="D29" s="1" t="s">
        <v>100</v>
      </c>
      <c r="E29" s="1">
        <v>27</v>
      </c>
      <c r="F29" s="1">
        <v>20</v>
      </c>
      <c r="G29" s="1">
        <v>-1.05361294289763</v>
      </c>
      <c r="H29" s="1">
        <v>1.32153273482686</v>
      </c>
      <c r="I29" s="1">
        <v>9.3960713166460295E-3</v>
      </c>
      <c r="J29" s="1">
        <v>2.0954681926517802</v>
      </c>
      <c r="K29" s="1">
        <v>221.26</v>
      </c>
      <c r="L29" s="1">
        <v>2.2999999999999998</v>
      </c>
      <c r="M29" s="1">
        <v>-4.2814983111327303</v>
      </c>
      <c r="N29" s="1">
        <v>3.5773000000000001</v>
      </c>
      <c r="O29" s="1">
        <v>1</v>
      </c>
      <c r="P29" s="1">
        <v>0</v>
      </c>
      <c r="Q29" s="1" t="s">
        <v>81</v>
      </c>
      <c r="R29" s="1" t="s">
        <v>12</v>
      </c>
      <c r="S29" s="1">
        <v>-0.208265994886255</v>
      </c>
      <c r="T29" s="1">
        <v>2.4768869276203298</v>
      </c>
      <c r="U29" s="1">
        <v>-0.39003984063472502</v>
      </c>
      <c r="V29" s="1">
        <v>2.9138015803441499</v>
      </c>
      <c r="W29" s="1">
        <v>0.66923746624260305</v>
      </c>
      <c r="X29" s="1">
        <v>1.4285263382321201</v>
      </c>
      <c r="Y29" s="1">
        <v>-0.11108531126360401</v>
      </c>
      <c r="Z29" s="1">
        <v>2.47765288382057</v>
      </c>
      <c r="AA29" s="1">
        <v>0.146657218858146</v>
      </c>
      <c r="AB29" s="1">
        <v>1.8907440173952901</v>
      </c>
    </row>
    <row r="30" spans="1:28" x14ac:dyDescent="0.4">
      <c r="A30" s="1">
        <v>29</v>
      </c>
      <c r="B30" s="26" t="s">
        <v>99</v>
      </c>
      <c r="C30" s="1" t="s">
        <v>98</v>
      </c>
      <c r="D30" s="1" t="s">
        <v>97</v>
      </c>
      <c r="E30" s="1">
        <v>14</v>
      </c>
      <c r="F30" s="1">
        <v>10</v>
      </c>
      <c r="G30" s="1">
        <v>-1.6955932612489999</v>
      </c>
      <c r="H30" s="1">
        <v>1.64501764681328</v>
      </c>
      <c r="I30" s="1">
        <v>-1.77779520520928</v>
      </c>
      <c r="J30" s="1">
        <v>1.49389722653319</v>
      </c>
      <c r="K30" s="1">
        <v>323.3</v>
      </c>
      <c r="L30" s="1">
        <v>4.47</v>
      </c>
      <c r="M30" s="1">
        <v>-5.6798537138889502</v>
      </c>
      <c r="N30" s="1">
        <v>3.2778</v>
      </c>
      <c r="O30" s="1">
        <v>1</v>
      </c>
      <c r="P30" s="1">
        <v>0</v>
      </c>
      <c r="Q30" s="1" t="s">
        <v>81</v>
      </c>
      <c r="R30" s="1" t="s">
        <v>0</v>
      </c>
      <c r="S30" s="1">
        <v>-1.4810679698862199</v>
      </c>
      <c r="T30" s="1">
        <v>1.0710143356550801</v>
      </c>
      <c r="U30" s="1">
        <v>-1.99121504134056</v>
      </c>
      <c r="V30" s="1">
        <v>1.86431313621753</v>
      </c>
      <c r="W30" s="1">
        <v>-1.7291989133488099</v>
      </c>
      <c r="X30" s="1">
        <v>1.4438264620769199</v>
      </c>
      <c r="Y30" s="1">
        <v>-1.4810679698862199</v>
      </c>
      <c r="Z30" s="1">
        <v>1.0710143356550801</v>
      </c>
      <c r="AA30" s="1">
        <v>-1.56606987135595</v>
      </c>
      <c r="AB30" s="1">
        <v>1.49389722653319</v>
      </c>
    </row>
    <row r="31" spans="1:28" x14ac:dyDescent="0.4">
      <c r="A31" s="1">
        <v>30</v>
      </c>
      <c r="B31" s="26" t="s">
        <v>96</v>
      </c>
      <c r="C31" s="1" t="s">
        <v>95</v>
      </c>
      <c r="D31" s="1" t="s">
        <v>94</v>
      </c>
      <c r="E31" s="1">
        <v>21</v>
      </c>
      <c r="F31" s="1">
        <v>17</v>
      </c>
      <c r="G31" s="1">
        <v>-0.156867550441843</v>
      </c>
      <c r="H31" s="1">
        <v>0.86779596004478099</v>
      </c>
      <c r="I31" s="1">
        <v>4.4189015288369E-2</v>
      </c>
      <c r="J31" s="1">
        <v>0.68649535616019597</v>
      </c>
      <c r="K31" s="1">
        <v>311.85000000000002</v>
      </c>
      <c r="L31" s="1">
        <v>4.84</v>
      </c>
      <c r="M31" s="1">
        <v>-5.3968556273798196</v>
      </c>
      <c r="N31" s="1">
        <v>3.6248999999999998</v>
      </c>
      <c r="O31" s="1">
        <v>0</v>
      </c>
      <c r="P31" s="1">
        <v>1</v>
      </c>
      <c r="Q31" s="1" t="s">
        <v>13</v>
      </c>
      <c r="R31" s="1" t="s">
        <v>0</v>
      </c>
      <c r="S31" s="1">
        <v>-0.205322513682446</v>
      </c>
      <c r="T31" s="1">
        <v>0.66461669135770696</v>
      </c>
      <c r="U31" s="1">
        <v>0.45376534661870699</v>
      </c>
      <c r="V31" s="1">
        <v>0.71655842271974401</v>
      </c>
      <c r="W31" s="1">
        <v>0.26236397058691002</v>
      </c>
      <c r="X31" s="1">
        <v>0.71712462574756097</v>
      </c>
      <c r="Y31" s="1">
        <v>-0.87813519811469598</v>
      </c>
      <c r="Z31" s="1">
        <v>1.6060642395890501</v>
      </c>
      <c r="AA31" s="1">
        <v>0.45400617572976298</v>
      </c>
      <c r="AB31" s="1">
        <v>0.49346483397563601</v>
      </c>
    </row>
    <row r="32" spans="1:28" x14ac:dyDescent="0.4">
      <c r="A32" s="1">
        <v>31</v>
      </c>
      <c r="B32" s="26" t="s">
        <v>93</v>
      </c>
      <c r="C32" s="1" t="s">
        <v>92</v>
      </c>
      <c r="D32" s="1" t="s">
        <v>91</v>
      </c>
      <c r="E32" s="1">
        <v>22</v>
      </c>
      <c r="F32" s="1">
        <v>17</v>
      </c>
      <c r="G32" s="1">
        <v>-0.198252651431711</v>
      </c>
      <c r="H32" s="1">
        <v>0.67018049586366202</v>
      </c>
      <c r="I32" s="1">
        <v>-0.24760640025410799</v>
      </c>
      <c r="J32" s="1">
        <v>0.50322275226600999</v>
      </c>
      <c r="K32" s="1">
        <v>257.8</v>
      </c>
      <c r="L32" s="1">
        <v>3.9</v>
      </c>
      <c r="M32" s="1">
        <v>-4.2076083105017501</v>
      </c>
      <c r="N32" s="1">
        <v>3.5041000000000002</v>
      </c>
      <c r="O32" s="1">
        <v>1</v>
      </c>
      <c r="P32" s="1">
        <v>0</v>
      </c>
      <c r="Q32" s="1" t="s">
        <v>81</v>
      </c>
      <c r="R32" s="1" t="s">
        <v>0</v>
      </c>
      <c r="S32" s="1">
        <v>-0.27832711333913801</v>
      </c>
      <c r="T32" s="1">
        <v>0.34238474199662799</v>
      </c>
      <c r="U32" s="1">
        <v>-0.26644699458276</v>
      </c>
      <c r="V32" s="1">
        <v>0.33036318042344998</v>
      </c>
      <c r="W32" s="1">
        <v>2.2795963866294899E-2</v>
      </c>
      <c r="X32" s="1">
        <v>0.43925061654470798</v>
      </c>
      <c r="Y32" s="1">
        <v>0.20454347830841399</v>
      </c>
      <c r="Z32" s="1">
        <v>0.360849989313349</v>
      </c>
      <c r="AA32" s="1">
        <v>0.32375861624603502</v>
      </c>
      <c r="AB32" s="1">
        <v>0.25116174845487599</v>
      </c>
    </row>
    <row r="33" spans="1:28" x14ac:dyDescent="0.4">
      <c r="A33" s="1">
        <v>32</v>
      </c>
      <c r="B33" s="26" t="s">
        <v>90</v>
      </c>
      <c r="C33" s="1" t="s">
        <v>89</v>
      </c>
      <c r="D33" s="1" t="s">
        <v>88</v>
      </c>
      <c r="E33" s="1">
        <v>37</v>
      </c>
      <c r="F33" s="1">
        <v>19</v>
      </c>
      <c r="G33" s="1">
        <v>-2.5794942025055301</v>
      </c>
      <c r="H33" s="1">
        <v>1.51510036874392</v>
      </c>
      <c r="I33" s="1">
        <v>-2.4768879042954901</v>
      </c>
      <c r="J33" s="1">
        <v>1.82393759912274</v>
      </c>
      <c r="K33" s="1">
        <v>350.59</v>
      </c>
      <c r="L33" s="1">
        <v>5.1100000000000003</v>
      </c>
      <c r="M33" s="1">
        <v>-4.6882461389442502</v>
      </c>
      <c r="N33" s="1">
        <v>3.2925</v>
      </c>
      <c r="O33" s="1">
        <v>1</v>
      </c>
      <c r="P33" s="1">
        <v>0</v>
      </c>
      <c r="Q33" s="1" t="s">
        <v>81</v>
      </c>
      <c r="R33" s="1" t="s">
        <v>0</v>
      </c>
      <c r="S33" s="1">
        <v>-2.2026201770281499</v>
      </c>
      <c r="T33" s="1">
        <v>1.88471022335653</v>
      </c>
      <c r="U33" s="1">
        <v>-2.57386890179234</v>
      </c>
      <c r="V33" s="1">
        <v>1.96894358136473</v>
      </c>
      <c r="W33" s="1">
        <v>-2.57386890179234</v>
      </c>
      <c r="X33" s="1">
        <v>1.96894358136473</v>
      </c>
      <c r="Y33" s="1">
        <v>-2.5651698240754999</v>
      </c>
      <c r="Z33" s="1">
        <v>1.91865475754402</v>
      </c>
      <c r="AA33" s="1">
        <v>-2.45517926555697</v>
      </c>
      <c r="AB33" s="1">
        <v>1.7588723372955</v>
      </c>
    </row>
    <row r="34" spans="1:28" x14ac:dyDescent="0.4">
      <c r="A34" s="1">
        <v>33</v>
      </c>
      <c r="B34" s="26" t="s">
        <v>87</v>
      </c>
      <c r="C34" s="1" t="s">
        <v>86</v>
      </c>
      <c r="D34" s="1" t="s">
        <v>85</v>
      </c>
      <c r="E34" s="1">
        <v>10</v>
      </c>
      <c r="F34" s="1">
        <v>10</v>
      </c>
      <c r="G34" s="1">
        <v>0.31931535065202599</v>
      </c>
      <c r="H34" s="1">
        <v>0.49915850587529298</v>
      </c>
      <c r="I34" s="1">
        <v>0.25603996472826601</v>
      </c>
      <c r="J34" s="1">
        <v>0.54188941614343999</v>
      </c>
      <c r="K34" s="1">
        <v>184.11</v>
      </c>
      <c r="L34" s="1">
        <v>1.73</v>
      </c>
      <c r="M34" s="1">
        <v>-4.88272870434424</v>
      </c>
      <c r="N34" s="1">
        <v>3.4049999999999998</v>
      </c>
      <c r="O34" s="1">
        <v>0</v>
      </c>
      <c r="P34" s="1">
        <v>1</v>
      </c>
      <c r="Q34" s="1" t="s">
        <v>13</v>
      </c>
      <c r="R34" s="1" t="s">
        <v>12</v>
      </c>
      <c r="S34" s="1">
        <v>0.47753030710349698</v>
      </c>
      <c r="T34" s="1">
        <v>0.70371699839923696</v>
      </c>
      <c r="U34" s="1">
        <v>0.450428660544337</v>
      </c>
      <c r="V34" s="1">
        <v>0.69744127342878903</v>
      </c>
      <c r="W34" s="1">
        <v>0.44423904231688199</v>
      </c>
      <c r="X34" s="1">
        <v>0.68279975462800002</v>
      </c>
      <c r="Y34" s="1">
        <v>0.40878241500823698</v>
      </c>
      <c r="Z34" s="1">
        <v>0.76379691699532104</v>
      </c>
      <c r="AA34" s="1">
        <v>0.22081853621595701</v>
      </c>
      <c r="AB34" s="1">
        <v>0.44104667655672097</v>
      </c>
    </row>
    <row r="35" spans="1:28" x14ac:dyDescent="0.4">
      <c r="A35" s="1">
        <v>34</v>
      </c>
      <c r="B35" s="26" t="s">
        <v>84</v>
      </c>
      <c r="C35" s="1" t="s">
        <v>83</v>
      </c>
      <c r="D35" s="1" t="s">
        <v>82</v>
      </c>
      <c r="E35" s="1">
        <v>27</v>
      </c>
      <c r="F35" s="1">
        <v>17</v>
      </c>
      <c r="G35" s="1">
        <v>-2.7133502628385102</v>
      </c>
      <c r="H35" s="1">
        <v>1.2044036864958201</v>
      </c>
      <c r="I35" s="1">
        <v>-2.2196861346781098</v>
      </c>
      <c r="J35" s="1">
        <v>1.81373693500513</v>
      </c>
      <c r="K35" s="1">
        <v>391.29</v>
      </c>
      <c r="L35" s="1">
        <v>7.43</v>
      </c>
      <c r="M35" s="1">
        <v>-6.0026136156026899</v>
      </c>
      <c r="N35" s="1">
        <v>3.2395</v>
      </c>
      <c r="O35" s="1">
        <v>1</v>
      </c>
      <c r="P35" s="1">
        <v>0</v>
      </c>
      <c r="Q35" s="1" t="s">
        <v>81</v>
      </c>
      <c r="R35" s="1" t="s">
        <v>0</v>
      </c>
      <c r="S35" s="1">
        <v>-2.5945960983371101</v>
      </c>
      <c r="T35" s="1">
        <v>1.40297391537088</v>
      </c>
      <c r="U35" s="1">
        <v>-2.55576090864664</v>
      </c>
      <c r="V35" s="1">
        <v>1.3499622131193001</v>
      </c>
      <c r="W35" s="1">
        <v>-1.7018872601880899</v>
      </c>
      <c r="X35" s="1">
        <v>1.8688499571942401</v>
      </c>
      <c r="Y35" s="1">
        <v>-2.6325772157727299</v>
      </c>
      <c r="Z35" s="1">
        <v>1.60402996819542</v>
      </c>
      <c r="AA35" s="1">
        <v>-1.88445470318988</v>
      </c>
      <c r="AB35" s="1">
        <v>2.1463686464235998</v>
      </c>
    </row>
    <row r="36" spans="1:28" x14ac:dyDescent="0.4">
      <c r="A36" s="1">
        <v>35</v>
      </c>
      <c r="B36" s="26" t="s">
        <v>80</v>
      </c>
      <c r="C36" s="1" t="s">
        <v>79</v>
      </c>
      <c r="D36" s="1" t="s">
        <v>78</v>
      </c>
      <c r="E36" s="1">
        <v>24</v>
      </c>
      <c r="F36" s="1">
        <v>8</v>
      </c>
      <c r="G36" s="1">
        <v>0.70033031966609005</v>
      </c>
      <c r="H36" s="1">
        <v>0.63262573900164698</v>
      </c>
      <c r="I36" s="1">
        <v>0.68279032165473796</v>
      </c>
      <c r="J36" s="1">
        <v>0.89162031236292705</v>
      </c>
      <c r="K36" s="1">
        <v>227.09</v>
      </c>
      <c r="L36" s="1">
        <v>1.51</v>
      </c>
      <c r="M36" s="1">
        <v>-1.5654310959658</v>
      </c>
      <c r="N36" s="1">
        <v>3.5200999999999998</v>
      </c>
      <c r="O36" s="1">
        <v>0</v>
      </c>
      <c r="P36" s="1">
        <v>0</v>
      </c>
      <c r="Q36" s="1" t="s">
        <v>68</v>
      </c>
      <c r="R36" s="1" t="s">
        <v>0</v>
      </c>
      <c r="S36" s="1">
        <v>0.83553264641305902</v>
      </c>
      <c r="T36" s="1">
        <v>0.67891904415875903</v>
      </c>
      <c r="U36" s="1">
        <v>0.78888101371906505</v>
      </c>
      <c r="V36" s="1">
        <v>0.70110827296535105</v>
      </c>
      <c r="W36" s="1">
        <v>0.78888101371906505</v>
      </c>
      <c r="X36" s="1">
        <v>0.70110827296535105</v>
      </c>
      <c r="Y36" s="1">
        <v>0.63841655206788095</v>
      </c>
      <c r="Z36" s="1">
        <v>0.89636870913344302</v>
      </c>
      <c r="AA36" s="1">
        <v>0.83553264641305902</v>
      </c>
      <c r="AB36" s="1">
        <v>0.67891904415875903</v>
      </c>
    </row>
    <row r="37" spans="1:28" x14ac:dyDescent="0.4">
      <c r="A37" s="1">
        <v>36</v>
      </c>
      <c r="B37" s="26" t="s">
        <v>77</v>
      </c>
      <c r="C37" s="1" t="s">
        <v>76</v>
      </c>
      <c r="D37" s="1" t="s">
        <v>75</v>
      </c>
      <c r="E37" s="1">
        <v>15</v>
      </c>
      <c r="F37" s="1">
        <v>12</v>
      </c>
      <c r="G37" s="1">
        <v>1.1772840108651501</v>
      </c>
      <c r="H37" s="1">
        <v>0.495600943035791</v>
      </c>
      <c r="I37" s="1">
        <v>1.0717457836405599</v>
      </c>
      <c r="J37" s="1">
        <v>0.42681792607389701</v>
      </c>
      <c r="K37" s="1">
        <v>182.14</v>
      </c>
      <c r="L37" s="1">
        <v>2.1800000000000002</v>
      </c>
      <c r="M37" s="1">
        <v>-3.0936649581949101</v>
      </c>
      <c r="N37" s="1">
        <v>3.2997000000000001</v>
      </c>
      <c r="O37" s="1">
        <v>0</v>
      </c>
      <c r="P37" s="1">
        <v>0</v>
      </c>
      <c r="Q37" s="1" t="s">
        <v>68</v>
      </c>
      <c r="R37" s="1" t="s">
        <v>12</v>
      </c>
      <c r="S37" s="1">
        <v>1.00683779281429</v>
      </c>
      <c r="T37" s="1">
        <v>0.49912793647214898</v>
      </c>
      <c r="U37" s="1">
        <v>0.93224346714139195</v>
      </c>
      <c r="V37" s="1">
        <v>0.29742826588113902</v>
      </c>
      <c r="W37" s="1">
        <v>0.79916849896600695</v>
      </c>
      <c r="X37" s="1">
        <v>0.42681792607389701</v>
      </c>
      <c r="Y37" s="1">
        <v>1.13991276098968</v>
      </c>
      <c r="Z37" s="1">
        <v>0.269280475126566</v>
      </c>
      <c r="AA37" s="1">
        <v>1.1490526771140701</v>
      </c>
      <c r="AB37" s="1">
        <v>0.39657175889625901</v>
      </c>
    </row>
    <row r="38" spans="1:28" x14ac:dyDescent="0.4">
      <c r="A38" s="1">
        <v>37</v>
      </c>
      <c r="B38" s="26" t="s">
        <v>74</v>
      </c>
      <c r="C38" s="1" t="s">
        <v>73</v>
      </c>
      <c r="D38" s="1" t="s">
        <v>72</v>
      </c>
      <c r="E38" s="1">
        <v>12</v>
      </c>
      <c r="F38" s="1">
        <v>8</v>
      </c>
      <c r="G38" s="1">
        <v>1.72868583313327</v>
      </c>
      <c r="H38" s="1">
        <v>0.99351992890644902</v>
      </c>
      <c r="I38" s="1">
        <v>2.2234819585054799</v>
      </c>
      <c r="J38" s="1">
        <v>0.42888412170867202</v>
      </c>
      <c r="K38" s="1">
        <v>119.38</v>
      </c>
      <c r="L38" s="1">
        <v>1.52</v>
      </c>
      <c r="M38" s="1">
        <v>2.2764618041732398</v>
      </c>
      <c r="N38" s="1">
        <v>3.3736999999999999</v>
      </c>
      <c r="O38" s="1">
        <v>0</v>
      </c>
      <c r="P38" s="1">
        <v>0</v>
      </c>
      <c r="Q38" s="1" t="s">
        <v>8</v>
      </c>
      <c r="R38" s="1" t="s">
        <v>0</v>
      </c>
      <c r="S38" s="1">
        <v>2.3878590917409999</v>
      </c>
      <c r="T38" s="1">
        <v>0.296992072495041</v>
      </c>
      <c r="U38" s="1">
        <v>2.3092186324483102</v>
      </c>
      <c r="V38" s="1">
        <v>0.42888412170867202</v>
      </c>
      <c r="W38" s="1">
        <v>2.3092186324483102</v>
      </c>
      <c r="X38" s="1">
        <v>0.42888412170867202</v>
      </c>
      <c r="Y38" s="1">
        <v>2.3878590917409999</v>
      </c>
      <c r="Z38" s="1">
        <v>0.296992072495041</v>
      </c>
      <c r="AA38" s="1">
        <v>2.1448414992127902</v>
      </c>
      <c r="AB38" s="1">
        <v>0.43527412139381799</v>
      </c>
    </row>
    <row r="39" spans="1:28" x14ac:dyDescent="0.4">
      <c r="A39" s="1">
        <v>38</v>
      </c>
      <c r="B39" s="26" t="s">
        <v>71</v>
      </c>
      <c r="C39" s="1" t="s">
        <v>70</v>
      </c>
      <c r="D39" s="1" t="s">
        <v>69</v>
      </c>
      <c r="E39" s="1">
        <v>9</v>
      </c>
      <c r="F39" s="1">
        <v>8</v>
      </c>
      <c r="G39" s="1">
        <v>4.3970986070411602</v>
      </c>
      <c r="H39" s="1">
        <v>0.26041848354165498</v>
      </c>
      <c r="I39" s="1">
        <v>4.2167767848561004</v>
      </c>
      <c r="J39" s="1">
        <v>0.37570663500443302</v>
      </c>
      <c r="K39" s="1">
        <v>78.130000000000095</v>
      </c>
      <c r="L39" s="1">
        <v>-1.22</v>
      </c>
      <c r="M39" s="1">
        <v>-0.206209615309181</v>
      </c>
      <c r="N39" s="1">
        <v>3.7349999999999999</v>
      </c>
      <c r="O39" s="1">
        <v>0</v>
      </c>
      <c r="P39" s="1">
        <v>0</v>
      </c>
      <c r="Q39" s="1" t="s">
        <v>68</v>
      </c>
      <c r="R39" s="1" t="s">
        <v>12</v>
      </c>
      <c r="S39" s="1">
        <v>4.23215028584697</v>
      </c>
      <c r="T39" s="1">
        <v>0.398582987782716</v>
      </c>
      <c r="U39" s="1">
        <v>4.23215028584697</v>
      </c>
      <c r="V39" s="1">
        <v>0.398582987782716</v>
      </c>
      <c r="W39" s="1">
        <v>4.23215028584697</v>
      </c>
      <c r="X39" s="1">
        <v>0.398582987782716</v>
      </c>
      <c r="Y39" s="1">
        <v>4.23215028584697</v>
      </c>
      <c r="Z39" s="1">
        <v>0.398582987782716</v>
      </c>
      <c r="AA39" s="1">
        <v>4.1987828473673501</v>
      </c>
      <c r="AB39" s="1">
        <v>0.34960634059733497</v>
      </c>
    </row>
    <row r="40" spans="1:28" x14ac:dyDescent="0.4">
      <c r="A40" s="1">
        <v>39</v>
      </c>
      <c r="B40" s="26" t="s">
        <v>67</v>
      </c>
      <c r="C40" s="1" t="s">
        <v>66</v>
      </c>
      <c r="D40" s="1" t="s">
        <v>65</v>
      </c>
      <c r="E40" s="1">
        <v>12</v>
      </c>
      <c r="F40" s="1">
        <v>10</v>
      </c>
      <c r="G40" s="1">
        <v>1.6449028664012999</v>
      </c>
      <c r="H40" s="1">
        <v>0.59011470500679597</v>
      </c>
      <c r="I40" s="1">
        <v>1.4767131939615701</v>
      </c>
      <c r="J40" s="1">
        <v>0.487740954469222</v>
      </c>
      <c r="K40" s="1">
        <v>78.100000000000094</v>
      </c>
      <c r="L40" s="1">
        <v>1.99</v>
      </c>
      <c r="M40" s="1">
        <v>1.94051648493257</v>
      </c>
      <c r="N40" s="1">
        <v>3.3921999999999999</v>
      </c>
      <c r="O40" s="1">
        <v>0</v>
      </c>
      <c r="P40" s="1">
        <v>0</v>
      </c>
      <c r="Q40" s="1" t="s">
        <v>8</v>
      </c>
      <c r="R40" s="1" t="s">
        <v>0</v>
      </c>
      <c r="S40" s="1">
        <v>1.2912747170205601</v>
      </c>
      <c r="T40" s="1">
        <v>0.15954859446035999</v>
      </c>
      <c r="U40" s="1">
        <v>1.5697509986720899</v>
      </c>
      <c r="V40" s="1">
        <v>1.0322915535589801</v>
      </c>
      <c r="W40" s="1">
        <v>1.6174906808123699</v>
      </c>
      <c r="X40" s="1">
        <v>0.478784224548995</v>
      </c>
      <c r="Y40" s="1">
        <v>1.74669491100932</v>
      </c>
      <c r="Z40" s="1">
        <v>0.85063147659210703</v>
      </c>
      <c r="AA40" s="1">
        <v>1.5697509986720899</v>
      </c>
      <c r="AB40" s="1">
        <v>1.0322915535589801</v>
      </c>
    </row>
    <row r="41" spans="1:28" x14ac:dyDescent="0.4">
      <c r="A41" s="1">
        <v>40</v>
      </c>
      <c r="B41" s="26" t="s">
        <v>64</v>
      </c>
      <c r="C41" s="1" t="s">
        <v>63</v>
      </c>
      <c r="D41" s="1" t="s">
        <v>62</v>
      </c>
      <c r="E41" s="1">
        <v>15</v>
      </c>
      <c r="F41" s="1">
        <v>12</v>
      </c>
      <c r="G41" s="1">
        <v>1.3498925740594301</v>
      </c>
      <c r="H41" s="1">
        <v>0.46022317522955603</v>
      </c>
      <c r="I41" s="1">
        <v>1.21819376845495</v>
      </c>
      <c r="J41" s="1">
        <v>0.47682489894609098</v>
      </c>
      <c r="K41" s="1">
        <v>132.19999999999999</v>
      </c>
      <c r="L41" s="1">
        <v>3.16</v>
      </c>
      <c r="M41" s="1">
        <v>0.21748394421390599</v>
      </c>
      <c r="N41" s="1">
        <v>3.657</v>
      </c>
      <c r="O41" s="1">
        <v>0</v>
      </c>
      <c r="P41" s="1">
        <v>0</v>
      </c>
      <c r="Q41" s="1" t="s">
        <v>8</v>
      </c>
      <c r="R41" s="1" t="s">
        <v>0</v>
      </c>
      <c r="S41" s="1">
        <v>1.21446029346884</v>
      </c>
      <c r="T41" s="1">
        <v>0.22207363735812499</v>
      </c>
      <c r="U41" s="1">
        <v>1.05326924432314</v>
      </c>
      <c r="V41" s="1">
        <v>0.73598408871175003</v>
      </c>
      <c r="W41" s="1">
        <v>1.05326924432314</v>
      </c>
      <c r="X41" s="1">
        <v>0.73598408871175003</v>
      </c>
      <c r="Y41" s="1">
        <v>1.0682858854766499</v>
      </c>
      <c r="Z41" s="1">
        <v>0.39564731815603299</v>
      </c>
      <c r="AA41" s="1">
        <v>1.13377469716562</v>
      </c>
      <c r="AB41" s="1">
        <v>0.44221606064947699</v>
      </c>
    </row>
    <row r="42" spans="1:28" x14ac:dyDescent="0.4">
      <c r="A42" s="1">
        <v>41</v>
      </c>
      <c r="B42" s="26" t="s">
        <v>61</v>
      </c>
      <c r="C42" s="1" t="s">
        <v>60</v>
      </c>
      <c r="D42" s="1" t="s">
        <v>59</v>
      </c>
      <c r="E42" s="1">
        <v>13</v>
      </c>
      <c r="F42" s="1">
        <v>9</v>
      </c>
      <c r="G42" s="1">
        <v>1.9406274658072</v>
      </c>
      <c r="H42" s="1">
        <v>0.317101429408577</v>
      </c>
      <c r="I42" s="1">
        <v>1.85809417520436</v>
      </c>
      <c r="J42" s="1">
        <v>0.31649938113884302</v>
      </c>
      <c r="K42" s="1">
        <v>133.41999999999999</v>
      </c>
      <c r="L42" s="1">
        <v>2.0099999999999998</v>
      </c>
      <c r="M42" s="1">
        <v>1.3138672203691499</v>
      </c>
      <c r="N42" s="1">
        <v>3.3534000000000002</v>
      </c>
      <c r="O42" s="1">
        <v>0</v>
      </c>
      <c r="P42" s="1">
        <v>0</v>
      </c>
      <c r="Q42" s="1" t="s">
        <v>8</v>
      </c>
      <c r="R42" s="1" t="s">
        <v>12</v>
      </c>
      <c r="S42" s="1">
        <v>1.81714040953432</v>
      </c>
      <c r="T42" s="1">
        <v>0.36088359198919401</v>
      </c>
      <c r="U42" s="1">
        <v>1.84106342777281</v>
      </c>
      <c r="V42" s="1">
        <v>0.35120897497002701</v>
      </c>
      <c r="W42" s="1">
        <v>1.88201719344285</v>
      </c>
      <c r="X42" s="1">
        <v>0.300571825600083</v>
      </c>
      <c r="Y42" s="1">
        <v>1.85809417520436</v>
      </c>
      <c r="Z42" s="1">
        <v>0.31649938113884302</v>
      </c>
      <c r="AA42" s="1">
        <v>1.6928750208515</v>
      </c>
      <c r="AB42" s="1">
        <v>0.13984808348344199</v>
      </c>
    </row>
    <row r="43" spans="1:28" x14ac:dyDescent="0.4">
      <c r="A43" s="1">
        <v>42</v>
      </c>
      <c r="B43" s="27" t="s">
        <v>234</v>
      </c>
      <c r="C43" s="1" t="s">
        <v>58</v>
      </c>
      <c r="D43" s="1" t="s">
        <v>57</v>
      </c>
      <c r="E43" s="1">
        <v>16</v>
      </c>
      <c r="F43" s="1">
        <v>11</v>
      </c>
      <c r="G43" s="1">
        <v>1.67054244680174</v>
      </c>
      <c r="H43" s="1">
        <v>0.42752513963503802</v>
      </c>
      <c r="I43" s="1">
        <v>1.7283592886954</v>
      </c>
      <c r="J43" s="1">
        <v>0.40700303418823203</v>
      </c>
      <c r="K43" s="1">
        <v>131.4</v>
      </c>
      <c r="L43" s="1">
        <v>2.4700000000000002</v>
      </c>
      <c r="M43" s="1">
        <v>1.86033800657099</v>
      </c>
      <c r="N43" s="1">
        <v>3.3563000000000001</v>
      </c>
      <c r="O43" s="1">
        <v>0</v>
      </c>
      <c r="P43" s="1">
        <v>0</v>
      </c>
      <c r="Q43" s="1" t="s">
        <v>8</v>
      </c>
      <c r="R43" s="1" t="s">
        <v>0</v>
      </c>
      <c r="S43" s="1">
        <v>1.99629032202155</v>
      </c>
      <c r="T43" s="1">
        <v>0.575684034339073</v>
      </c>
      <c r="U43" s="1">
        <v>1.8117667187278601</v>
      </c>
      <c r="V43" s="1">
        <v>0.75275890717091298</v>
      </c>
      <c r="W43" s="1">
        <v>1.7689986548972101</v>
      </c>
      <c r="X43" s="1">
        <v>0.77582066297492402</v>
      </c>
      <c r="Y43" s="1">
        <v>1.9535222581909</v>
      </c>
      <c r="Z43" s="1">
        <v>0.62477114842027803</v>
      </c>
      <c r="AA43" s="1">
        <v>1.5866037492323599</v>
      </c>
      <c r="AB43" s="1">
        <v>0.38775476679734699</v>
      </c>
    </row>
    <row r="44" spans="1:28" x14ac:dyDescent="0.4">
      <c r="A44" s="1">
        <v>43</v>
      </c>
      <c r="B44" s="26" t="s">
        <v>235</v>
      </c>
      <c r="C44" s="1" t="s">
        <v>56</v>
      </c>
      <c r="D44" s="1" t="s">
        <v>55</v>
      </c>
      <c r="E44" s="1">
        <v>14</v>
      </c>
      <c r="F44" s="1">
        <v>8</v>
      </c>
      <c r="G44" s="1">
        <v>0.69268844713811695</v>
      </c>
      <c r="H44" s="1">
        <v>0.43905955084933301</v>
      </c>
      <c r="I44" s="1">
        <v>0.60298462570620603</v>
      </c>
      <c r="J44" s="1">
        <v>0.46871513359646499</v>
      </c>
      <c r="K44" s="1">
        <v>228.29</v>
      </c>
      <c r="L44" s="1">
        <v>3.64</v>
      </c>
      <c r="M44" s="1">
        <v>-6.5590909179347801</v>
      </c>
      <c r="N44" s="1">
        <v>3.4443000000000001</v>
      </c>
      <c r="O44" s="1">
        <v>0</v>
      </c>
      <c r="P44" s="1">
        <v>1</v>
      </c>
      <c r="Q44" s="1" t="s">
        <v>13</v>
      </c>
      <c r="R44" s="1" t="s">
        <v>0</v>
      </c>
      <c r="S44" s="1">
        <v>0.50950048038537799</v>
      </c>
      <c r="T44" s="1">
        <v>0.46588374264801802</v>
      </c>
      <c r="U44" s="1">
        <v>0.48615452484945898</v>
      </c>
      <c r="V44" s="1">
        <v>0.43152206254430597</v>
      </c>
      <c r="W44" s="1">
        <v>0.48615452484945898</v>
      </c>
      <c r="X44" s="1">
        <v>0.43152206254430597</v>
      </c>
      <c r="Y44" s="1">
        <v>0.61877861979822502</v>
      </c>
      <c r="Z44" s="1">
        <v>0.46871513359646499</v>
      </c>
      <c r="AA44" s="1">
        <v>0.50950048038537799</v>
      </c>
      <c r="AB44" s="1">
        <v>0.46588374264801802</v>
      </c>
    </row>
    <row r="45" spans="1:28" x14ac:dyDescent="0.4">
      <c r="A45" s="1">
        <v>44</v>
      </c>
      <c r="B45" s="26" t="s">
        <v>54</v>
      </c>
      <c r="C45" s="1" t="s">
        <v>53</v>
      </c>
      <c r="D45" s="1" t="s">
        <v>52</v>
      </c>
      <c r="E45" s="1">
        <v>16</v>
      </c>
      <c r="F45" s="1">
        <v>11</v>
      </c>
      <c r="G45" s="1">
        <v>1.2496291680024101</v>
      </c>
      <c r="H45" s="1">
        <v>0.76157533098063501</v>
      </c>
      <c r="I45" s="1">
        <v>1.1291415383830601</v>
      </c>
      <c r="J45" s="1">
        <v>0.493265775206785</v>
      </c>
      <c r="K45" s="1">
        <v>222.24</v>
      </c>
      <c r="L45" s="1">
        <v>2.65</v>
      </c>
      <c r="M45" s="1">
        <v>-2.5951662833800602</v>
      </c>
      <c r="N45" s="1">
        <v>3.9849999999999999</v>
      </c>
      <c r="O45" s="1">
        <v>0</v>
      </c>
      <c r="P45" s="1">
        <v>1</v>
      </c>
      <c r="Q45" s="1" t="s">
        <v>13</v>
      </c>
      <c r="R45" s="1" t="s">
        <v>0</v>
      </c>
      <c r="S45" s="1">
        <v>1.1922989783258799</v>
      </c>
      <c r="T45" s="1">
        <v>0.16635194101557599</v>
      </c>
      <c r="U45" s="1">
        <v>1.1233318449606799</v>
      </c>
      <c r="V45" s="1">
        <v>0.80879273158501597</v>
      </c>
      <c r="W45" s="1">
        <v>1.07376589312586</v>
      </c>
      <c r="X45" s="1">
        <v>0.89144149334606204</v>
      </c>
      <c r="Y45" s="1">
        <v>1.27219282057634</v>
      </c>
      <c r="Z45" s="1">
        <v>0.232621059854278</v>
      </c>
      <c r="AA45" s="1">
        <v>1.17870749021787</v>
      </c>
      <c r="AB45" s="1">
        <v>0.83639860939835098</v>
      </c>
    </row>
    <row r="46" spans="1:28" x14ac:dyDescent="0.4">
      <c r="A46" s="1">
        <v>45</v>
      </c>
      <c r="B46" s="26" t="s">
        <v>51</v>
      </c>
      <c r="C46" s="1" t="s">
        <v>50</v>
      </c>
      <c r="D46" s="1" t="s">
        <v>49</v>
      </c>
      <c r="E46" s="1">
        <v>12</v>
      </c>
      <c r="F46" s="1">
        <v>10</v>
      </c>
      <c r="G46" s="1">
        <v>5.63724207663613E-2</v>
      </c>
      <c r="H46" s="1">
        <v>0.484608961934402</v>
      </c>
      <c r="I46" s="1">
        <v>-1.9496189121865602E-2</v>
      </c>
      <c r="J46" s="1">
        <v>0.45399236205531202</v>
      </c>
      <c r="K46" s="1">
        <v>278.35000000000002</v>
      </c>
      <c r="L46" s="1">
        <v>4.6100000000000003</v>
      </c>
      <c r="M46" s="1">
        <v>-3.64206515299955</v>
      </c>
      <c r="N46" s="1">
        <v>4.4421999999999997</v>
      </c>
      <c r="O46" s="1">
        <v>0</v>
      </c>
      <c r="P46" s="1">
        <v>1</v>
      </c>
      <c r="Q46" s="1" t="s">
        <v>13</v>
      </c>
      <c r="R46" s="1" t="s">
        <v>0</v>
      </c>
      <c r="S46" s="1">
        <v>-9.4794371854260394E-3</v>
      </c>
      <c r="T46" s="1">
        <v>0.394439640054631</v>
      </c>
      <c r="U46" s="1">
        <v>0.13901876637303701</v>
      </c>
      <c r="V46" s="1">
        <v>0.73535973235047902</v>
      </c>
      <c r="W46" s="1">
        <v>0.31642843124419001</v>
      </c>
      <c r="X46" s="1">
        <v>0.43494204510463702</v>
      </c>
      <c r="Y46" s="1">
        <v>-0.18688910205657899</v>
      </c>
      <c r="Z46" s="1">
        <v>0.57767150341546303</v>
      </c>
      <c r="AA46" s="1">
        <v>0.15791347574928699</v>
      </c>
      <c r="AB46" s="1">
        <v>0.45399236205531202</v>
      </c>
    </row>
    <row r="47" spans="1:28" x14ac:dyDescent="0.4">
      <c r="A47" s="1">
        <v>46</v>
      </c>
      <c r="B47" s="26" t="s">
        <v>48</v>
      </c>
      <c r="C47" s="1" t="s">
        <v>47</v>
      </c>
      <c r="D47" s="1" t="s">
        <v>46</v>
      </c>
      <c r="E47" s="1">
        <v>23</v>
      </c>
      <c r="F47" s="1">
        <v>14</v>
      </c>
      <c r="G47" s="1">
        <v>0.13008017973054001</v>
      </c>
      <c r="H47" s="1">
        <v>0.47088874527013003</v>
      </c>
      <c r="I47" s="1">
        <v>-5.3210212205548897E-2</v>
      </c>
      <c r="J47" s="1">
        <v>0.38782723504472499</v>
      </c>
      <c r="K47" s="1">
        <v>312.39</v>
      </c>
      <c r="L47" s="1">
        <v>4.84</v>
      </c>
      <c r="M47" s="1">
        <v>-4.3565473235138104</v>
      </c>
      <c r="N47" s="1">
        <v>4.1288999999999998</v>
      </c>
      <c r="O47" s="1">
        <v>0</v>
      </c>
      <c r="P47" s="1">
        <v>1</v>
      </c>
      <c r="Q47" s="1" t="s">
        <v>13</v>
      </c>
      <c r="R47" s="1" t="s">
        <v>0</v>
      </c>
      <c r="S47" s="1">
        <v>-0.162550975886325</v>
      </c>
      <c r="T47" s="1">
        <v>0.10115013849653701</v>
      </c>
      <c r="U47" s="1">
        <v>-8.5900322503287795E-3</v>
      </c>
      <c r="V47" s="1">
        <v>0.57202933047563898</v>
      </c>
      <c r="W47" s="1">
        <v>9.6954990747857003E-2</v>
      </c>
      <c r="X47" s="1">
        <v>0.57971299728474401</v>
      </c>
      <c r="Y47" s="1">
        <v>-0.186678688026365</v>
      </c>
      <c r="Z47" s="1">
        <v>0.127041370951372</v>
      </c>
      <c r="AA47" s="1">
        <v>-0.11772297538382</v>
      </c>
      <c r="AB47" s="1">
        <v>0.38917741462348798</v>
      </c>
    </row>
    <row r="48" spans="1:28" x14ac:dyDescent="0.4">
      <c r="A48" s="1">
        <v>47</v>
      </c>
      <c r="B48" s="26" t="s">
        <v>45</v>
      </c>
      <c r="C48" s="1" t="s">
        <v>44</v>
      </c>
      <c r="D48" s="1" t="s">
        <v>43</v>
      </c>
      <c r="E48" s="1">
        <v>12</v>
      </c>
      <c r="F48" s="1">
        <v>8</v>
      </c>
      <c r="G48" s="1">
        <v>0.145201103874288</v>
      </c>
      <c r="H48" s="1">
        <v>0.316677715239153</v>
      </c>
      <c r="I48" s="1">
        <v>0.219184814094813</v>
      </c>
      <c r="J48" s="1">
        <v>0.1746221178432</v>
      </c>
      <c r="K48" s="1">
        <v>181.45</v>
      </c>
      <c r="L48" s="1">
        <v>3.93</v>
      </c>
      <c r="M48" s="1">
        <v>-1.1438755557577001</v>
      </c>
      <c r="N48" s="1">
        <v>3.0899000000000001</v>
      </c>
      <c r="O48" s="1">
        <v>0</v>
      </c>
      <c r="P48" s="1">
        <v>1</v>
      </c>
      <c r="Q48" s="1" t="s">
        <v>13</v>
      </c>
      <c r="R48" s="1" t="s">
        <v>12</v>
      </c>
      <c r="S48" s="1">
        <v>0.219184814094813</v>
      </c>
      <c r="T48" s="1">
        <v>0.14861534493266601</v>
      </c>
      <c r="U48" s="1">
        <v>4.3182026628290703E-2</v>
      </c>
      <c r="V48" s="1">
        <v>0.1746221178432</v>
      </c>
      <c r="W48" s="1">
        <v>4.3182026628290703E-2</v>
      </c>
      <c r="X48" s="1">
        <v>0.1746221178432</v>
      </c>
      <c r="Y48" s="1">
        <v>0.357818270358018</v>
      </c>
      <c r="Z48" s="1">
        <v>0.158125677913873</v>
      </c>
      <c r="AA48" s="1">
        <v>0.219184814094813</v>
      </c>
      <c r="AB48" s="1">
        <v>0.14861534493266601</v>
      </c>
    </row>
    <row r="49" spans="1:28" x14ac:dyDescent="0.4">
      <c r="A49" s="1">
        <v>48</v>
      </c>
      <c r="B49" s="26" t="s">
        <v>236</v>
      </c>
      <c r="C49" s="1" t="s">
        <v>42</v>
      </c>
      <c r="D49" s="1" t="s">
        <v>41</v>
      </c>
      <c r="E49" s="1">
        <v>20</v>
      </c>
      <c r="F49" s="1">
        <v>14</v>
      </c>
      <c r="G49" s="1">
        <v>0.27125549592978199</v>
      </c>
      <c r="H49" s="1">
        <v>0.35719074389387001</v>
      </c>
      <c r="I49" s="1">
        <v>0.31749169656373</v>
      </c>
      <c r="J49" s="1">
        <v>0.36576539199107</v>
      </c>
      <c r="K49" s="1">
        <v>197.45</v>
      </c>
      <c r="L49" s="1">
        <v>3.45</v>
      </c>
      <c r="M49" s="1">
        <v>-2.3477536589966799</v>
      </c>
      <c r="N49" s="1">
        <v>3.1065</v>
      </c>
      <c r="O49" s="1">
        <v>0</v>
      </c>
      <c r="P49" s="1">
        <v>1</v>
      </c>
      <c r="Q49" s="1" t="s">
        <v>13</v>
      </c>
      <c r="R49" s="1" t="s">
        <v>12</v>
      </c>
      <c r="S49" s="1">
        <v>0.194204805555378</v>
      </c>
      <c r="T49" s="1">
        <v>0.56819915446875402</v>
      </c>
      <c r="U49" s="1">
        <v>0.34412709132803998</v>
      </c>
      <c r="V49" s="1">
        <v>0.60401774460362201</v>
      </c>
      <c r="W49" s="1">
        <v>8.7107407450372307E-2</v>
      </c>
      <c r="X49" s="1">
        <v>0.23937010370009701</v>
      </c>
      <c r="Y49" s="1">
        <v>0.194204805555378</v>
      </c>
      <c r="Z49" s="1">
        <v>0.56819915446875402</v>
      </c>
      <c r="AA49" s="1">
        <v>0.12645697412745799</v>
      </c>
      <c r="AB49" s="1">
        <v>0.27897116053641502</v>
      </c>
    </row>
    <row r="50" spans="1:28" x14ac:dyDescent="0.4">
      <c r="A50" s="1">
        <v>49</v>
      </c>
      <c r="B50" s="26" t="s">
        <v>40</v>
      </c>
      <c r="C50" s="1" t="s">
        <v>39</v>
      </c>
      <c r="D50" s="1" t="s">
        <v>38</v>
      </c>
      <c r="E50" s="1">
        <v>15</v>
      </c>
      <c r="F50" s="1">
        <v>8</v>
      </c>
      <c r="G50" s="1">
        <v>1.3502687581773001</v>
      </c>
      <c r="H50" s="1">
        <v>0.27818669948205499</v>
      </c>
      <c r="I50" s="1">
        <v>1.4005896316235</v>
      </c>
      <c r="J50" s="1">
        <v>0.24313417742444501</v>
      </c>
      <c r="K50" s="1">
        <v>137.13999999999999</v>
      </c>
      <c r="L50" s="1">
        <v>2.36</v>
      </c>
      <c r="M50" s="1">
        <v>-0.92811799269387496</v>
      </c>
      <c r="N50" s="1">
        <v>3.4729999999999999</v>
      </c>
      <c r="O50" s="1">
        <v>0</v>
      </c>
      <c r="P50" s="1">
        <v>0</v>
      </c>
      <c r="Q50" s="1" t="s">
        <v>1</v>
      </c>
      <c r="R50" s="1" t="s">
        <v>0</v>
      </c>
      <c r="S50" s="1">
        <v>1.40271530797315</v>
      </c>
      <c r="T50" s="1">
        <v>0.245350057905346</v>
      </c>
      <c r="U50" s="1">
        <v>1.40271530797315</v>
      </c>
      <c r="V50" s="1">
        <v>0.245350057905346</v>
      </c>
      <c r="W50" s="1">
        <v>1.40271530797315</v>
      </c>
      <c r="X50" s="1">
        <v>0.245350057905346</v>
      </c>
      <c r="Y50" s="1">
        <v>1.40271530797315</v>
      </c>
      <c r="Z50" s="1">
        <v>0.245350057905346</v>
      </c>
      <c r="AA50" s="1">
        <v>1.3680164725166399</v>
      </c>
      <c r="AB50" s="1">
        <v>0.21428554372210001</v>
      </c>
    </row>
    <row r="51" spans="1:28" x14ac:dyDescent="0.4">
      <c r="A51" s="1">
        <v>50</v>
      </c>
      <c r="B51" s="26" t="s">
        <v>37</v>
      </c>
      <c r="C51" s="1" t="s">
        <v>36</v>
      </c>
      <c r="D51" s="1" t="s">
        <v>35</v>
      </c>
      <c r="E51" s="1">
        <v>9</v>
      </c>
      <c r="F51" s="1">
        <v>9</v>
      </c>
      <c r="G51" s="1">
        <v>1.2978266383233501</v>
      </c>
      <c r="H51" s="1">
        <v>0.41419879118518099</v>
      </c>
      <c r="I51" s="1">
        <v>1.19125629153665</v>
      </c>
      <c r="J51" s="1">
        <v>0.35924712915360402</v>
      </c>
      <c r="K51" s="1">
        <v>157.55000000000001</v>
      </c>
      <c r="L51" s="1">
        <v>2.46</v>
      </c>
      <c r="M51" s="1">
        <v>-1.5421181032660101</v>
      </c>
      <c r="N51" s="1">
        <v>3.3466999999999998</v>
      </c>
      <c r="O51" s="1">
        <v>0</v>
      </c>
      <c r="P51" s="1">
        <v>1</v>
      </c>
      <c r="Q51" s="1" t="s">
        <v>13</v>
      </c>
      <c r="R51" s="1" t="s">
        <v>0</v>
      </c>
      <c r="S51" s="1">
        <v>0.961025055949979</v>
      </c>
      <c r="T51" s="1">
        <v>0.52767985607351497</v>
      </c>
      <c r="U51" s="1">
        <v>1.09730046682182</v>
      </c>
      <c r="V51" s="1">
        <v>0.51298630978648396</v>
      </c>
      <c r="W51" s="1">
        <v>1.0799832693029201</v>
      </c>
      <c r="X51" s="1">
        <v>0.50976833635658403</v>
      </c>
      <c r="Y51" s="1">
        <v>0.91684641649703902</v>
      </c>
      <c r="Z51" s="1">
        <v>0.45572882423219602</v>
      </c>
      <c r="AA51" s="1">
        <v>1.37171034186143</v>
      </c>
      <c r="AB51" s="1">
        <v>3.9767674344287803E-2</v>
      </c>
    </row>
    <row r="52" spans="1:28" x14ac:dyDescent="0.4">
      <c r="A52" s="1">
        <v>51</v>
      </c>
      <c r="B52" s="26" t="s">
        <v>34</v>
      </c>
      <c r="C52" s="1" t="s">
        <v>33</v>
      </c>
      <c r="D52" s="1" t="s">
        <v>32</v>
      </c>
      <c r="E52" s="1">
        <v>25</v>
      </c>
      <c r="F52" s="1">
        <v>21</v>
      </c>
      <c r="G52" s="1">
        <v>0.34097339045917302</v>
      </c>
      <c r="H52" s="1">
        <v>0.57604915262382095</v>
      </c>
      <c r="I52" s="1">
        <v>0.63144607314524703</v>
      </c>
      <c r="J52" s="1">
        <v>0.63900021136176799</v>
      </c>
      <c r="K52" s="1">
        <v>144.16999999999999</v>
      </c>
      <c r="L52" s="1">
        <v>2.69</v>
      </c>
      <c r="M52" s="1">
        <v>-3.5622494371796098</v>
      </c>
      <c r="N52" s="1">
        <v>3.6793999999999998</v>
      </c>
      <c r="O52" s="1">
        <v>0</v>
      </c>
      <c r="P52" s="1">
        <v>1</v>
      </c>
      <c r="Q52" s="1" t="s">
        <v>13</v>
      </c>
      <c r="R52" s="1" t="s">
        <v>12</v>
      </c>
      <c r="S52" s="1">
        <v>0.533155977383719</v>
      </c>
      <c r="T52" s="1">
        <v>0.64329010922735597</v>
      </c>
      <c r="U52" s="1">
        <v>0.20383696237555199</v>
      </c>
      <c r="V52" s="1">
        <v>0.92318250650729206</v>
      </c>
      <c r="W52" s="1">
        <v>0.197762022340152</v>
      </c>
      <c r="X52" s="1">
        <v>0.92363209436986604</v>
      </c>
      <c r="Y52" s="1">
        <v>0.65456446841267302</v>
      </c>
      <c r="Z52" s="1">
        <v>0.49088898622792698</v>
      </c>
      <c r="AA52" s="1">
        <v>1.0319043956683001</v>
      </c>
      <c r="AB52" s="1">
        <v>0.90105767500690204</v>
      </c>
    </row>
    <row r="53" spans="1:28" x14ac:dyDescent="0.4">
      <c r="A53" s="1">
        <v>52</v>
      </c>
      <c r="B53" s="26" t="s">
        <v>31</v>
      </c>
      <c r="C53" s="1" t="s">
        <v>30</v>
      </c>
      <c r="D53" s="1" t="s">
        <v>29</v>
      </c>
      <c r="E53" s="1">
        <v>19</v>
      </c>
      <c r="F53" s="1">
        <v>13</v>
      </c>
      <c r="G53" s="1">
        <v>1.6045515189869499</v>
      </c>
      <c r="H53" s="1">
        <v>0.443682565338683</v>
      </c>
      <c r="I53" s="1">
        <v>1.6310022401667701</v>
      </c>
      <c r="J53" s="1">
        <v>0.21437397709556399</v>
      </c>
      <c r="K53" s="1">
        <v>129.16</v>
      </c>
      <c r="L53" s="1">
        <v>2.14</v>
      </c>
      <c r="M53" s="1">
        <v>-1.2684112348132599</v>
      </c>
      <c r="N53" s="1">
        <v>3.6614</v>
      </c>
      <c r="O53" s="1">
        <v>0</v>
      </c>
      <c r="P53" s="1">
        <v>0</v>
      </c>
      <c r="Q53" s="1" t="s">
        <v>8</v>
      </c>
      <c r="R53" s="1" t="s">
        <v>0</v>
      </c>
      <c r="S53" s="1">
        <v>1.3992749531130999</v>
      </c>
      <c r="T53" s="1">
        <v>0.557093165565268</v>
      </c>
      <c r="U53" s="1">
        <v>1.37824234698366</v>
      </c>
      <c r="V53" s="1">
        <v>0.54614547418001103</v>
      </c>
      <c r="W53" s="1">
        <v>1.88452012968558</v>
      </c>
      <c r="X53" s="1">
        <v>0.107516577589626</v>
      </c>
      <c r="Y53" s="1">
        <v>1.6099696340373399</v>
      </c>
      <c r="Z53" s="1">
        <v>0.18599233211691199</v>
      </c>
      <c r="AA53" s="1">
        <v>1.39502444869599</v>
      </c>
      <c r="AB53" s="1">
        <v>0.56683731891906697</v>
      </c>
    </row>
    <row r="54" spans="1:28" x14ac:dyDescent="0.4">
      <c r="A54" s="1">
        <v>53</v>
      </c>
      <c r="B54" s="26" t="s">
        <v>28</v>
      </c>
      <c r="C54" s="1" t="s">
        <v>27</v>
      </c>
      <c r="D54" s="1" t="s">
        <v>26</v>
      </c>
      <c r="E54" s="1">
        <v>12</v>
      </c>
      <c r="F54" s="1">
        <v>8</v>
      </c>
      <c r="G54" s="1">
        <v>-0.52462480162195702</v>
      </c>
      <c r="H54" s="1">
        <v>0.95243803902753799</v>
      </c>
      <c r="I54" s="1">
        <v>-0.240532342929733</v>
      </c>
      <c r="J54" s="1">
        <v>1.25576868955744</v>
      </c>
      <c r="K54" s="1">
        <v>154.19999999999999</v>
      </c>
      <c r="L54" s="1">
        <v>3.76</v>
      </c>
      <c r="M54" s="1">
        <v>-1.7281583934635001</v>
      </c>
      <c r="N54" s="1">
        <v>3.6349999999999998</v>
      </c>
      <c r="O54" s="1">
        <v>0</v>
      </c>
      <c r="P54" s="1">
        <v>0</v>
      </c>
      <c r="Q54" s="1" t="s">
        <v>8</v>
      </c>
      <c r="R54" s="1" t="s">
        <v>0</v>
      </c>
      <c r="S54" s="1">
        <v>-0.240532342929733</v>
      </c>
      <c r="T54" s="1">
        <v>1.25576868955744</v>
      </c>
      <c r="U54" s="1">
        <v>-0.17523121884214099</v>
      </c>
      <c r="V54" s="1">
        <v>1.2800306523270899</v>
      </c>
      <c r="W54" s="1">
        <v>-0.17523121884214099</v>
      </c>
      <c r="X54" s="1">
        <v>1.2800306523270899</v>
      </c>
      <c r="Y54" s="1">
        <v>-0.240532342929733</v>
      </c>
      <c r="Z54" s="1">
        <v>1.25576868955744</v>
      </c>
      <c r="AA54" s="1">
        <v>0.17450812204791999</v>
      </c>
      <c r="AB54" s="1">
        <v>0.71300548892631999</v>
      </c>
    </row>
    <row r="55" spans="1:28" x14ac:dyDescent="0.4">
      <c r="A55" s="1">
        <v>54</v>
      </c>
      <c r="B55" s="26" t="s">
        <v>25</v>
      </c>
      <c r="C55" s="1" t="s">
        <v>24</v>
      </c>
      <c r="D55" s="1" t="s">
        <v>23</v>
      </c>
      <c r="E55" s="1">
        <v>17</v>
      </c>
      <c r="F55" s="1">
        <v>12</v>
      </c>
      <c r="G55" s="1">
        <v>1.0952553544558701</v>
      </c>
      <c r="H55" s="1">
        <v>0.54806080374821997</v>
      </c>
      <c r="I55" s="1">
        <v>0.63830908282797205</v>
      </c>
      <c r="J55" s="1">
        <v>0.46193840816776299</v>
      </c>
      <c r="K55" s="1">
        <v>106.17</v>
      </c>
      <c r="L55" s="1">
        <v>3.09</v>
      </c>
      <c r="M55" s="1">
        <v>0.83314711191278501</v>
      </c>
      <c r="N55" s="1">
        <v>3.5575000000000001</v>
      </c>
      <c r="O55" s="1">
        <v>0</v>
      </c>
      <c r="P55" s="1">
        <v>0</v>
      </c>
      <c r="Q55" s="1" t="s">
        <v>8</v>
      </c>
      <c r="R55" s="1" t="s">
        <v>0</v>
      </c>
      <c r="S55" s="1">
        <v>0.72115502507427198</v>
      </c>
      <c r="T55" s="1">
        <v>0.46193840816776299</v>
      </c>
      <c r="U55" s="1">
        <v>0.72115502507427198</v>
      </c>
      <c r="V55" s="1">
        <v>0.46193840816776299</v>
      </c>
      <c r="W55" s="1">
        <v>0.67860681507953002</v>
      </c>
      <c r="X55" s="1">
        <v>0.39601119605035501</v>
      </c>
      <c r="Y55" s="1">
        <v>0.63830908282797205</v>
      </c>
      <c r="Z55" s="1">
        <v>0.49685126864971701</v>
      </c>
      <c r="AA55" s="1">
        <v>0.616647978505099</v>
      </c>
      <c r="AB55" s="1">
        <v>0.30640525872357299</v>
      </c>
    </row>
    <row r="56" spans="1:28" x14ac:dyDescent="0.4">
      <c r="A56" s="1">
        <v>55</v>
      </c>
      <c r="B56" s="26" t="s">
        <v>22</v>
      </c>
      <c r="C56" s="1" t="s">
        <v>21</v>
      </c>
      <c r="D56" s="1" t="s">
        <v>20</v>
      </c>
      <c r="E56" s="1">
        <v>8</v>
      </c>
      <c r="F56" s="1">
        <v>8</v>
      </c>
      <c r="G56" s="1">
        <v>1.7696774147051599</v>
      </c>
      <c r="H56" s="1">
        <v>0.65861052850239998</v>
      </c>
      <c r="I56" s="1">
        <v>1.3210553842247099</v>
      </c>
      <c r="J56" s="1">
        <v>0.65253735114114897</v>
      </c>
      <c r="K56" s="1">
        <v>107.2</v>
      </c>
      <c r="L56" s="1">
        <v>1.62</v>
      </c>
      <c r="M56" s="1">
        <v>-0.44977164694490601</v>
      </c>
      <c r="N56" s="1">
        <v>3.5162</v>
      </c>
      <c r="O56" s="1">
        <v>0</v>
      </c>
      <c r="P56" s="1">
        <v>0</v>
      </c>
      <c r="Q56" s="1" t="s">
        <v>1</v>
      </c>
      <c r="R56" s="1" t="s">
        <v>0</v>
      </c>
      <c r="S56" s="1">
        <v>1.59216825431384</v>
      </c>
      <c r="T56" s="1">
        <v>0.45876883033918903</v>
      </c>
      <c r="U56" s="1">
        <v>1.52598424484152</v>
      </c>
      <c r="V56" s="1">
        <v>0.35225689996700799</v>
      </c>
      <c r="W56" s="1">
        <v>1.52598424484152</v>
      </c>
      <c r="X56" s="1">
        <v>0.35225689996700799</v>
      </c>
      <c r="Y56" s="1">
        <v>1.2613964017936501</v>
      </c>
      <c r="Z56" s="1">
        <v>0.70694449198786302</v>
      </c>
      <c r="AA56" s="1">
        <v>1.59216825431384</v>
      </c>
      <c r="AB56" s="1">
        <v>0.45876883033918903</v>
      </c>
    </row>
    <row r="57" spans="1:28" x14ac:dyDescent="0.4">
      <c r="A57" s="1">
        <v>56</v>
      </c>
      <c r="B57" s="26" t="s">
        <v>19</v>
      </c>
      <c r="C57" s="1" t="s">
        <v>18</v>
      </c>
      <c r="D57" s="1" t="s">
        <v>17</v>
      </c>
      <c r="E57" s="1">
        <v>20</v>
      </c>
      <c r="F57" s="1">
        <v>13</v>
      </c>
      <c r="G57" s="1">
        <v>0.20987145267222099</v>
      </c>
      <c r="H57" s="1">
        <v>0.95243300944109299</v>
      </c>
      <c r="I57" s="1">
        <v>-6.7392074016732806E-2</v>
      </c>
      <c r="J57" s="1">
        <v>0.932901078351555</v>
      </c>
      <c r="K57" s="1">
        <v>162.02000000000001</v>
      </c>
      <c r="L57" s="1">
        <v>2.37</v>
      </c>
      <c r="M57" s="1">
        <v>-2.5128616245228099</v>
      </c>
      <c r="N57" s="1">
        <v>3.1749000000000001</v>
      </c>
      <c r="O57" s="1">
        <v>0</v>
      </c>
      <c r="P57" s="1">
        <v>1</v>
      </c>
      <c r="Q57" s="1" t="s">
        <v>13</v>
      </c>
      <c r="R57" s="1" t="s">
        <v>0</v>
      </c>
      <c r="S57" s="1">
        <v>9.5794469883220504E-2</v>
      </c>
      <c r="T57" s="1">
        <v>1.0465387725647499</v>
      </c>
      <c r="U57" s="1">
        <v>-1.3884494668342099E-2</v>
      </c>
      <c r="V57" s="1">
        <v>0.932901078351555</v>
      </c>
      <c r="W57" s="1">
        <v>9.68630595609518E-2</v>
      </c>
      <c r="X57" s="1">
        <v>1.0867378378924399</v>
      </c>
      <c r="Y57" s="1">
        <v>-1.3884494668342099E-2</v>
      </c>
      <c r="Z57" s="1">
        <v>0.932901078351555</v>
      </c>
      <c r="AA57" s="1">
        <v>-0.28778588849893899</v>
      </c>
      <c r="AB57" s="1">
        <v>0.74478707550277401</v>
      </c>
    </row>
    <row r="58" spans="1:28" x14ac:dyDescent="0.4">
      <c r="A58" s="1">
        <v>57</v>
      </c>
      <c r="B58" s="26" t="s">
        <v>16</v>
      </c>
      <c r="C58" s="1" t="s">
        <v>15</v>
      </c>
      <c r="D58" s="1" t="s">
        <v>14</v>
      </c>
      <c r="E58" s="1">
        <v>14</v>
      </c>
      <c r="F58" s="1">
        <v>12</v>
      </c>
      <c r="G58" s="1">
        <v>-9.2210002952218498E-2</v>
      </c>
      <c r="H58" s="1">
        <v>0.26227494101844701</v>
      </c>
      <c r="I58" s="1">
        <v>-1.3239845187786E-2</v>
      </c>
      <c r="J58" s="1">
        <v>0.21865141046896899</v>
      </c>
      <c r="K58" s="1">
        <v>197.5</v>
      </c>
      <c r="L58" s="1">
        <v>3.45</v>
      </c>
      <c r="M58" s="1">
        <v>-2.29499204066666</v>
      </c>
      <c r="N58" s="1">
        <v>3.1065</v>
      </c>
      <c r="O58" s="1">
        <v>0</v>
      </c>
      <c r="P58" s="1">
        <v>1</v>
      </c>
      <c r="Q58" s="1" t="s">
        <v>13</v>
      </c>
      <c r="R58" s="1" t="s">
        <v>12</v>
      </c>
      <c r="S58" s="1">
        <v>0.113983383325351</v>
      </c>
      <c r="T58" s="1">
        <v>0.122621421016858</v>
      </c>
      <c r="U58" s="1">
        <v>0.16527391779530201</v>
      </c>
      <c r="V58" s="1">
        <v>8.1226037637474005E-2</v>
      </c>
      <c r="W58" s="1">
        <v>-1.3239845187786E-2</v>
      </c>
      <c r="X58" s="1">
        <v>0.34278821240672003</v>
      </c>
      <c r="Y58" s="1">
        <v>7.6002265889738602E-2</v>
      </c>
      <c r="Z58" s="1">
        <v>0.101715747999578</v>
      </c>
      <c r="AA58" s="1">
        <v>-6.2101888456696598E-2</v>
      </c>
      <c r="AB58" s="1">
        <v>0.31130843637644701</v>
      </c>
    </row>
    <row r="59" spans="1:28" x14ac:dyDescent="0.4">
      <c r="A59" s="1">
        <v>58</v>
      </c>
      <c r="B59" s="26" t="s">
        <v>11</v>
      </c>
      <c r="C59" s="1" t="s">
        <v>10</v>
      </c>
      <c r="D59" s="1" t="s">
        <v>9</v>
      </c>
      <c r="E59" s="1">
        <v>10</v>
      </c>
      <c r="F59" s="1">
        <v>8</v>
      </c>
      <c r="G59" s="1">
        <v>0.54613431293846004</v>
      </c>
      <c r="H59" s="1">
        <v>0.29607376729722701</v>
      </c>
      <c r="I59" s="1">
        <v>0.461620082340508</v>
      </c>
      <c r="J59" s="1">
        <v>0.24661302302917201</v>
      </c>
      <c r="K59" s="1">
        <v>120.19</v>
      </c>
      <c r="L59" s="1">
        <v>3.45</v>
      </c>
      <c r="M59" s="1">
        <v>0.55509444857831902</v>
      </c>
      <c r="N59" s="1">
        <v>3.6107</v>
      </c>
      <c r="O59" s="1">
        <v>0</v>
      </c>
      <c r="P59" s="1">
        <v>0</v>
      </c>
      <c r="Q59" s="1" t="s">
        <v>8</v>
      </c>
      <c r="R59" s="1" t="s">
        <v>0</v>
      </c>
      <c r="S59" s="1">
        <v>0.70266547196483697</v>
      </c>
      <c r="T59" s="1">
        <v>0.38248706070122601</v>
      </c>
      <c r="U59" s="1">
        <v>0.39179861046467701</v>
      </c>
      <c r="V59" s="1">
        <v>0.17723129763017001</v>
      </c>
      <c r="W59" s="1">
        <v>0.487055073136545</v>
      </c>
      <c r="X59" s="1">
        <v>0.16155000511081799</v>
      </c>
      <c r="Y59" s="1">
        <v>0.44222116890822599</v>
      </c>
      <c r="Z59" s="1">
        <v>0.25282871104480498</v>
      </c>
      <c r="AA59" s="1">
        <v>0.35453951361456698</v>
      </c>
      <c r="AB59" s="1">
        <v>0.181618403214762</v>
      </c>
    </row>
    <row r="60" spans="1:28" x14ac:dyDescent="0.4">
      <c r="A60" s="1">
        <v>59</v>
      </c>
      <c r="B60" s="26" t="s">
        <v>7</v>
      </c>
      <c r="C60" s="1" t="s">
        <v>6</v>
      </c>
      <c r="D60" s="1" t="s">
        <v>5</v>
      </c>
      <c r="E60" s="1">
        <v>10</v>
      </c>
      <c r="F60" s="1">
        <v>8</v>
      </c>
      <c r="G60" s="1">
        <v>1.63352821845332</v>
      </c>
      <c r="H60" s="1">
        <v>0.29949809583737702</v>
      </c>
      <c r="I60" s="1">
        <v>1.52216280243115</v>
      </c>
      <c r="J60" s="1">
        <v>0.195383470461756</v>
      </c>
      <c r="K60" s="1">
        <v>123.11</v>
      </c>
      <c r="L60" s="1">
        <v>1.81</v>
      </c>
      <c r="M60" s="1">
        <v>-0.67778070526608103</v>
      </c>
      <c r="N60" s="1">
        <v>3.5666000000000002</v>
      </c>
      <c r="O60" s="1">
        <v>0</v>
      </c>
      <c r="P60" s="1">
        <v>0</v>
      </c>
      <c r="Q60" s="1" t="s">
        <v>1</v>
      </c>
      <c r="R60" s="1" t="s">
        <v>0</v>
      </c>
      <c r="S60" s="1">
        <v>1.545811529451</v>
      </c>
      <c r="T60" s="1">
        <v>0.195383470461756</v>
      </c>
      <c r="U60" s="1">
        <v>1.40240106513288</v>
      </c>
      <c r="V60" s="1">
        <v>5.5271188093594499E-2</v>
      </c>
      <c r="W60" s="1">
        <v>1.40240106513288</v>
      </c>
      <c r="X60" s="1">
        <v>5.5271188093594499E-2</v>
      </c>
      <c r="Y60" s="1">
        <v>1.4626784139222899</v>
      </c>
      <c r="Z60" s="1">
        <v>0.11440007495826</v>
      </c>
      <c r="AA60" s="1">
        <v>1.545811529451</v>
      </c>
      <c r="AB60" s="1">
        <v>0.195383470461756</v>
      </c>
    </row>
    <row r="61" spans="1:28" x14ac:dyDescent="0.4">
      <c r="A61" s="1">
        <v>60</v>
      </c>
      <c r="B61" s="26" t="s">
        <v>4</v>
      </c>
      <c r="C61" s="1" t="s">
        <v>3</v>
      </c>
      <c r="D61" s="1" t="s">
        <v>2</v>
      </c>
      <c r="E61" s="1">
        <v>16</v>
      </c>
      <c r="F61" s="1">
        <v>8</v>
      </c>
      <c r="G61" s="1">
        <v>1.4042152642158801</v>
      </c>
      <c r="H61" s="1">
        <v>0.40472581056391399</v>
      </c>
      <c r="I61" s="1">
        <v>1.24120856678761</v>
      </c>
      <c r="J61" s="1">
        <v>0.47130420649104199</v>
      </c>
      <c r="K61" s="1">
        <v>137.13999999999999</v>
      </c>
      <c r="L61" s="1">
        <v>2.36</v>
      </c>
      <c r="M61" s="1">
        <v>-1.56066730616974</v>
      </c>
      <c r="N61" s="1">
        <v>3.4729999999999999</v>
      </c>
      <c r="O61" s="1">
        <v>0</v>
      </c>
      <c r="P61" s="1">
        <v>0</v>
      </c>
      <c r="Q61" s="1" t="s">
        <v>1</v>
      </c>
      <c r="R61" s="1" t="s">
        <v>0</v>
      </c>
      <c r="S61" s="1">
        <v>1.26870073013943</v>
      </c>
      <c r="T61" s="1">
        <v>0.47130420649104199</v>
      </c>
      <c r="U61" s="1">
        <v>1.0648931182858401</v>
      </c>
      <c r="V61" s="1">
        <v>0.43398475175444101</v>
      </c>
      <c r="W61" s="1">
        <v>1.28384297197829</v>
      </c>
      <c r="X61" s="1">
        <v>0.47381923524081399</v>
      </c>
      <c r="Y61" s="1">
        <v>1.22401288871381</v>
      </c>
      <c r="Z61" s="1">
        <v>0.41326219256297297</v>
      </c>
      <c r="AA61" s="1">
        <v>1.0648931182858401</v>
      </c>
      <c r="AB61" s="1">
        <v>0.43398475175444101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8D44-35D6-470D-919F-8E16E53086F4}">
  <dimension ref="A2:F25"/>
  <sheetViews>
    <sheetView zoomScale="130" zoomScaleNormal="130" workbookViewId="0">
      <selection activeCell="H12" sqref="H12"/>
    </sheetView>
  </sheetViews>
  <sheetFormatPr defaultRowHeight="15" x14ac:dyDescent="0.4"/>
  <cols>
    <col min="1" max="1" width="15.875" style="2" bestFit="1" customWidth="1"/>
    <col min="2" max="6" width="11.875" style="2" customWidth="1"/>
    <col min="7" max="16384" width="9" style="2"/>
  </cols>
  <sheetData>
    <row r="2" spans="1:6" ht="18.75" customHeight="1" x14ac:dyDescent="0.4">
      <c r="A2" s="16" t="s">
        <v>237</v>
      </c>
      <c r="B2" s="16"/>
      <c r="C2" s="16"/>
      <c r="D2" s="16"/>
      <c r="E2" s="16"/>
      <c r="F2" s="16"/>
    </row>
    <row r="3" spans="1:6" ht="9" customHeight="1" x14ac:dyDescent="0.4">
      <c r="A3" s="16"/>
      <c r="B3" s="16"/>
      <c r="C3" s="16"/>
      <c r="D3" s="16"/>
      <c r="E3" s="16"/>
      <c r="F3" s="16"/>
    </row>
    <row r="4" spans="1:6" x14ac:dyDescent="0.4">
      <c r="A4" s="37" t="s">
        <v>222</v>
      </c>
      <c r="B4" s="37" t="s">
        <v>221</v>
      </c>
      <c r="C4" s="37"/>
      <c r="D4" s="37"/>
      <c r="E4" s="37"/>
      <c r="F4" s="37"/>
    </row>
    <row r="5" spans="1:6" x14ac:dyDescent="0.4">
      <c r="A5" s="38"/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 x14ac:dyDescent="0.4">
      <c r="A6" s="13" t="s">
        <v>212</v>
      </c>
      <c r="B6" s="6"/>
      <c r="C6" s="6"/>
      <c r="D6" s="6"/>
      <c r="E6" s="6"/>
      <c r="F6" s="6"/>
    </row>
    <row r="7" spans="1:6" x14ac:dyDescent="0.4">
      <c r="A7" s="6" t="s">
        <v>215</v>
      </c>
      <c r="B7" s="7">
        <v>0.92332866485424903</v>
      </c>
      <c r="C7" s="7">
        <v>0.91796233623183998</v>
      </c>
      <c r="D7" s="7">
        <v>0.902292989250297</v>
      </c>
      <c r="E7" s="7">
        <v>0.91182523648367697</v>
      </c>
      <c r="F7" s="7">
        <v>0.87670401557019095</v>
      </c>
    </row>
    <row r="8" spans="1:6" x14ac:dyDescent="0.4">
      <c r="A8" s="6" t="s">
        <v>217</v>
      </c>
      <c r="B8" s="8" t="s">
        <v>216</v>
      </c>
      <c r="C8" s="8" t="s">
        <v>216</v>
      </c>
      <c r="D8" s="8" t="s">
        <v>216</v>
      </c>
      <c r="E8" s="8" t="s">
        <v>216</v>
      </c>
      <c r="F8" s="8" t="s">
        <v>216</v>
      </c>
    </row>
    <row r="9" spans="1:6" x14ac:dyDescent="0.4">
      <c r="A9" s="6" t="s">
        <v>188</v>
      </c>
      <c r="B9" s="8">
        <v>3.2187134286073699E-2</v>
      </c>
      <c r="C9" s="8">
        <v>5.7893284838895203E-3</v>
      </c>
      <c r="D9" s="8">
        <v>6.5391759421687097E-3</v>
      </c>
      <c r="E9" s="8">
        <v>2.0860522019457198E-3</v>
      </c>
      <c r="F9" s="8">
        <v>1.1443691776457401E-2</v>
      </c>
    </row>
    <row r="10" spans="1:6" x14ac:dyDescent="0.4">
      <c r="A10" s="6" t="s">
        <v>218</v>
      </c>
      <c r="B10" s="8">
        <v>1.17575682272986E-2</v>
      </c>
      <c r="C10" s="8">
        <v>2.1604891876339598E-3</v>
      </c>
      <c r="D10" s="8">
        <v>-1.6221397419982099E-3</v>
      </c>
      <c r="E10" s="8">
        <v>3.8499910481974403E-2</v>
      </c>
      <c r="F10" s="8">
        <v>4.7032256900388101E-5</v>
      </c>
    </row>
    <row r="11" spans="1:6" x14ac:dyDescent="0.4">
      <c r="A11" s="6" t="s">
        <v>219</v>
      </c>
      <c r="B11" s="7">
        <v>-6.6650143848608304E-2</v>
      </c>
      <c r="C11" s="7">
        <v>-5.2163000881936497E-2</v>
      </c>
      <c r="D11" s="7">
        <v>-6.0659867763344297E-2</v>
      </c>
      <c r="E11" s="7">
        <v>-9.3015902253579003E-2</v>
      </c>
      <c r="F11" s="7">
        <v>-4.02525346122167E-2</v>
      </c>
    </row>
    <row r="12" spans="1:6" x14ac:dyDescent="0.4">
      <c r="A12" s="6" t="s">
        <v>190</v>
      </c>
      <c r="B12" s="8">
        <v>1.58538166355051E-2</v>
      </c>
      <c r="C12" s="8">
        <v>3.0175694751069099E-2</v>
      </c>
      <c r="D12" s="8">
        <v>-2.7226758551746398E-3</v>
      </c>
      <c r="E12" s="8">
        <v>1.0509736415069601E-2</v>
      </c>
      <c r="F12" s="7">
        <v>-7.05256682585753E-2</v>
      </c>
    </row>
    <row r="13" spans="1:6" x14ac:dyDescent="0.4">
      <c r="A13" s="6" t="s">
        <v>189</v>
      </c>
      <c r="B13" s="8">
        <v>-1.53044613749397E-3</v>
      </c>
      <c r="C13" s="8">
        <v>1.05333819002006E-3</v>
      </c>
      <c r="D13" s="8">
        <v>-4.1642950058486004E-3</v>
      </c>
      <c r="E13" s="8">
        <v>2.2379684936462901E-2</v>
      </c>
      <c r="F13" s="8">
        <v>-1.2527919636187801E-3</v>
      </c>
    </row>
    <row r="14" spans="1:6" x14ac:dyDescent="0.4">
      <c r="A14" s="6" t="s">
        <v>220</v>
      </c>
      <c r="B14" s="8">
        <v>-2.4335162124832201E-2</v>
      </c>
      <c r="C14" s="8">
        <v>-6.3878250301053999E-2</v>
      </c>
      <c r="D14" s="8">
        <v>-4.8590849524617001E-2</v>
      </c>
      <c r="E14" s="8">
        <v>3.78669095717618E-3</v>
      </c>
      <c r="F14" s="8">
        <v>-3.8130708591079199E-2</v>
      </c>
    </row>
    <row r="15" spans="1:6" ht="5.25" customHeight="1" x14ac:dyDescent="0.4">
      <c r="A15" s="6"/>
      <c r="B15" s="8"/>
      <c r="C15" s="8"/>
      <c r="D15" s="8"/>
      <c r="E15" s="8"/>
      <c r="F15" s="8"/>
    </row>
    <row r="16" spans="1:6" x14ac:dyDescent="0.4">
      <c r="A16" s="14" t="s">
        <v>213</v>
      </c>
      <c r="B16" s="10"/>
      <c r="C16" s="10"/>
      <c r="D16" s="10"/>
      <c r="E16" s="10"/>
      <c r="F16" s="10"/>
    </row>
    <row r="17" spans="1:6" x14ac:dyDescent="0.4">
      <c r="A17" s="6" t="s">
        <v>215</v>
      </c>
      <c r="B17" s="8" t="s">
        <v>216</v>
      </c>
      <c r="C17" s="8" t="s">
        <v>216</v>
      </c>
      <c r="D17" s="8" t="s">
        <v>216</v>
      </c>
      <c r="E17" s="8" t="s">
        <v>216</v>
      </c>
      <c r="F17" s="8" t="s">
        <v>216</v>
      </c>
    </row>
    <row r="18" spans="1:6" x14ac:dyDescent="0.4">
      <c r="A18" s="6" t="s">
        <v>217</v>
      </c>
      <c r="B18" s="7">
        <v>0.54646261416457398</v>
      </c>
      <c r="C18" s="7">
        <v>0.57694083363189397</v>
      </c>
      <c r="D18" s="7">
        <v>0.67528005363447996</v>
      </c>
      <c r="E18" s="7">
        <v>0.48721618396838301</v>
      </c>
      <c r="F18" s="7">
        <v>0.64351683845785701</v>
      </c>
    </row>
    <row r="19" spans="1:6" x14ac:dyDescent="0.4">
      <c r="A19" s="6" t="s">
        <v>188</v>
      </c>
      <c r="B19" s="8">
        <v>-2.9087579987739101E-2</v>
      </c>
      <c r="C19" s="8">
        <v>-6.5111251258321595E-2</v>
      </c>
      <c r="D19" s="8">
        <v>-6.2352936857639298E-2</v>
      </c>
      <c r="E19" s="8">
        <v>-3.4597818262591701E-2</v>
      </c>
      <c r="F19" s="8">
        <v>-6.9447925135234304E-2</v>
      </c>
    </row>
    <row r="20" spans="1:6" x14ac:dyDescent="0.4">
      <c r="A20" s="6" t="s">
        <v>218</v>
      </c>
      <c r="B20" s="8">
        <v>8.7776565526682497E-3</v>
      </c>
      <c r="C20" s="8">
        <v>3.5932535784668801E-3</v>
      </c>
      <c r="D20" s="8">
        <v>-6.60095682947953E-3</v>
      </c>
      <c r="E20" s="8">
        <v>3.9134784009114097E-3</v>
      </c>
      <c r="F20" s="8">
        <v>1.1524089503638299E-3</v>
      </c>
    </row>
    <row r="21" spans="1:6" x14ac:dyDescent="0.4">
      <c r="A21" s="6" t="s">
        <v>219</v>
      </c>
      <c r="B21" s="7">
        <v>0.30625911181473198</v>
      </c>
      <c r="C21" s="7">
        <v>0.34569222261091598</v>
      </c>
      <c r="D21" s="7">
        <v>0.17785661892829499</v>
      </c>
      <c r="E21" s="7">
        <v>0.45530785125263801</v>
      </c>
      <c r="F21" s="7">
        <v>0.19953951169130499</v>
      </c>
    </row>
    <row r="22" spans="1:6" x14ac:dyDescent="0.4">
      <c r="A22" s="6" t="s">
        <v>190</v>
      </c>
      <c r="B22" s="8">
        <v>1.5607442743586501E-2</v>
      </c>
      <c r="C22" s="8">
        <v>1.13442227093662E-2</v>
      </c>
      <c r="D22" s="8">
        <v>2.8314555662033201E-2</v>
      </c>
      <c r="E22" s="8">
        <v>3.05566339405734E-2</v>
      </c>
      <c r="F22" s="8">
        <v>4.1822255191574101E-3</v>
      </c>
    </row>
    <row r="23" spans="1:6" x14ac:dyDescent="0.4">
      <c r="A23" s="6" t="s">
        <v>189</v>
      </c>
      <c r="B23" s="7">
        <v>0.30915508456301899</v>
      </c>
      <c r="C23" s="7">
        <v>0.159851167560006</v>
      </c>
      <c r="D23" s="7">
        <v>0.19139326677679</v>
      </c>
      <c r="E23" s="11">
        <v>9.4237516377870895E-2</v>
      </c>
      <c r="F23" s="7">
        <v>0.14374475717075</v>
      </c>
    </row>
    <row r="24" spans="1:6" x14ac:dyDescent="0.4">
      <c r="A24" s="5" t="s">
        <v>220</v>
      </c>
      <c r="B24" s="12">
        <v>0.234096653513688</v>
      </c>
      <c r="C24" s="9">
        <v>2.7825536858644799E-2</v>
      </c>
      <c r="D24" s="9">
        <v>7.1580022260428006E-2</v>
      </c>
      <c r="E24" s="9">
        <v>2.1981195277687202E-2</v>
      </c>
      <c r="F24" s="9">
        <v>6.9591282252063805E-2</v>
      </c>
    </row>
    <row r="25" spans="1:6" x14ac:dyDescent="0.4">
      <c r="A25" s="15" t="s">
        <v>223</v>
      </c>
      <c r="B25" s="3"/>
      <c r="C25" s="4"/>
    </row>
  </sheetData>
  <mergeCells count="2">
    <mergeCell ref="A4:A5"/>
    <mergeCell ref="B4:F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BFE0-06E2-4D2D-82E1-38DB893FB68A}">
  <dimension ref="A2:F62"/>
  <sheetViews>
    <sheetView tabSelected="1" zoomScale="130" zoomScaleNormal="130" workbookViewId="0">
      <selection activeCell="H16" sqref="H16"/>
    </sheetView>
  </sheetViews>
  <sheetFormatPr defaultRowHeight="15" x14ac:dyDescent="0.4"/>
  <cols>
    <col min="1" max="1" width="16.375" style="2" customWidth="1"/>
    <col min="2" max="7" width="9" style="2"/>
    <col min="8" max="8" width="15.125" style="2" customWidth="1"/>
    <col min="9" max="9" width="14.375" style="2" customWidth="1"/>
    <col min="10" max="10" width="23.625" style="2" bestFit="1" customWidth="1"/>
    <col min="11" max="16384" width="9" style="2"/>
  </cols>
  <sheetData>
    <row r="2" spans="1:6" ht="18.75" customHeight="1" x14ac:dyDescent="0.4">
      <c r="A2" s="16" t="s">
        <v>238</v>
      </c>
      <c r="B2" s="16"/>
      <c r="C2" s="16"/>
      <c r="D2" s="16"/>
      <c r="E2" s="16"/>
      <c r="F2" s="16"/>
    </row>
    <row r="3" spans="1:6" ht="9" customHeight="1" x14ac:dyDescent="0.4">
      <c r="A3" s="16"/>
      <c r="B3" s="16"/>
      <c r="C3" s="16"/>
      <c r="D3" s="16"/>
      <c r="E3" s="16"/>
      <c r="F3" s="16"/>
    </row>
    <row r="4" spans="1:6" x14ac:dyDescent="0.4">
      <c r="A4" s="37" t="s">
        <v>233</v>
      </c>
      <c r="B4" s="37" t="s">
        <v>221</v>
      </c>
      <c r="C4" s="37"/>
      <c r="D4" s="37"/>
      <c r="E4" s="37"/>
      <c r="F4" s="37"/>
    </row>
    <row r="5" spans="1:6" x14ac:dyDescent="0.4">
      <c r="A5" s="38"/>
      <c r="B5" s="5">
        <v>1</v>
      </c>
      <c r="C5" s="5">
        <v>2</v>
      </c>
      <c r="D5" s="5">
        <v>3</v>
      </c>
      <c r="E5" s="5">
        <v>4</v>
      </c>
      <c r="F5" s="5">
        <v>5</v>
      </c>
    </row>
    <row r="6" spans="1:6" x14ac:dyDescent="0.4">
      <c r="A6" s="20" t="s">
        <v>255</v>
      </c>
      <c r="B6" s="6"/>
      <c r="C6" s="6"/>
      <c r="D6" s="6"/>
      <c r="E6" s="6"/>
      <c r="F6" s="6"/>
    </row>
    <row r="7" spans="1:6" x14ac:dyDescent="0.4">
      <c r="A7" s="6" t="s">
        <v>224</v>
      </c>
      <c r="B7" s="17">
        <v>29.171977829183199</v>
      </c>
      <c r="C7" s="17">
        <v>31.241778430494101</v>
      </c>
      <c r="D7" s="17">
        <v>35.141615301050699</v>
      </c>
      <c r="E7" s="17">
        <v>37.521200510044103</v>
      </c>
      <c r="F7" s="17">
        <v>45.722798666897397</v>
      </c>
    </row>
    <row r="8" spans="1:6" x14ac:dyDescent="0.4">
      <c r="A8" s="18" t="s">
        <v>225</v>
      </c>
      <c r="B8" s="17"/>
      <c r="C8" s="17"/>
      <c r="D8" s="17"/>
      <c r="E8" s="17"/>
      <c r="F8" s="17"/>
    </row>
    <row r="9" spans="1:6" ht="18" x14ac:dyDescent="0.4">
      <c r="A9" s="6" t="s">
        <v>226</v>
      </c>
      <c r="B9" s="17">
        <v>0.94639093737699997</v>
      </c>
      <c r="C9" s="17">
        <v>0.94386757106001395</v>
      </c>
      <c r="D9" s="17">
        <v>0.93878594971079599</v>
      </c>
      <c r="E9" s="17">
        <v>0.93546185693462602</v>
      </c>
      <c r="F9" s="17">
        <v>0.92255917075104898</v>
      </c>
    </row>
    <row r="10" spans="1:6" x14ac:dyDescent="0.4">
      <c r="A10" s="6" t="s">
        <v>214</v>
      </c>
      <c r="B10" s="17">
        <v>0.31099570477191202</v>
      </c>
      <c r="C10" s="17">
        <v>0.31823079358185502</v>
      </c>
      <c r="D10" s="17">
        <v>0.33232333856205798</v>
      </c>
      <c r="E10" s="17">
        <v>0.34122710134415701</v>
      </c>
      <c r="F10" s="17">
        <v>0.373783633655212</v>
      </c>
    </row>
    <row r="11" spans="1:6" ht="18" x14ac:dyDescent="0.4">
      <c r="A11" s="6" t="s">
        <v>227</v>
      </c>
      <c r="B11" s="17">
        <v>0.94034778529455598</v>
      </c>
      <c r="C11" s="17">
        <v>0.93729244516760502</v>
      </c>
      <c r="D11" s="17">
        <v>0.93074523916144403</v>
      </c>
      <c r="E11" s="17">
        <v>0.92882296037025502</v>
      </c>
      <c r="F11" s="17">
        <v>0.91230985214458904</v>
      </c>
    </row>
    <row r="12" spans="1:6" x14ac:dyDescent="0.4">
      <c r="A12" s="18" t="s">
        <v>228</v>
      </c>
      <c r="B12" s="17"/>
      <c r="C12" s="17"/>
      <c r="D12" s="17"/>
      <c r="E12" s="17"/>
      <c r="F12" s="17"/>
    </row>
    <row r="13" spans="1:6" ht="18" x14ac:dyDescent="0.4">
      <c r="A13" s="6" t="s">
        <v>229</v>
      </c>
      <c r="B13" s="17">
        <v>0.86157325233057402</v>
      </c>
      <c r="C13" s="17">
        <v>0.86080081533851704</v>
      </c>
      <c r="D13" s="17">
        <v>0.74317044681470101</v>
      </c>
      <c r="E13" s="17">
        <v>0.89172889650677001</v>
      </c>
      <c r="F13" s="17">
        <v>0.80163188927520501</v>
      </c>
    </row>
    <row r="14" spans="1:6" ht="16.5" x14ac:dyDescent="0.4">
      <c r="A14" s="6" t="s">
        <v>230</v>
      </c>
      <c r="B14" s="17">
        <v>0.464388376837093</v>
      </c>
      <c r="C14" s="17">
        <v>0.465682244339579</v>
      </c>
      <c r="D14" s="17">
        <v>0.63254850221366399</v>
      </c>
      <c r="E14" s="17">
        <v>0.41070275410406198</v>
      </c>
      <c r="F14" s="17">
        <v>0.55591355303346801</v>
      </c>
    </row>
    <row r="15" spans="1:6" ht="18" x14ac:dyDescent="0.4">
      <c r="A15" s="6" t="s">
        <v>231</v>
      </c>
      <c r="B15" s="17">
        <v>0.86007670912606604</v>
      </c>
      <c r="C15" s="17">
        <v>0.85392573405347205</v>
      </c>
      <c r="D15" s="17">
        <v>0.73153876461892298</v>
      </c>
      <c r="E15" s="17">
        <v>0.887468077256507</v>
      </c>
      <c r="F15" s="17">
        <v>0.79878170451911701</v>
      </c>
    </row>
    <row r="16" spans="1:6" x14ac:dyDescent="0.4">
      <c r="A16" s="6" t="s">
        <v>232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</row>
    <row r="17" spans="1:6" ht="9" customHeight="1" x14ac:dyDescent="0.4">
      <c r="A17" s="6"/>
      <c r="B17" s="6"/>
      <c r="C17" s="6"/>
      <c r="D17" s="6"/>
      <c r="E17" s="6"/>
      <c r="F17" s="6"/>
    </row>
    <row r="18" spans="1:6" x14ac:dyDescent="0.4">
      <c r="A18" s="20" t="s">
        <v>256</v>
      </c>
      <c r="B18" s="6"/>
      <c r="C18" s="6"/>
      <c r="D18" s="6"/>
      <c r="E18" s="6"/>
      <c r="F18" s="6"/>
    </row>
    <row r="19" spans="1:6" x14ac:dyDescent="0.4">
      <c r="A19" s="6" t="s">
        <v>224</v>
      </c>
      <c r="B19" s="17">
        <v>24.960753537307799</v>
      </c>
      <c r="C19" s="17">
        <v>27.968788114753899</v>
      </c>
      <c r="D19" s="17">
        <v>32.140168980593103</v>
      </c>
      <c r="E19" s="17">
        <v>31.043517638154601</v>
      </c>
      <c r="F19" s="17">
        <v>40.869800447653098</v>
      </c>
    </row>
    <row r="20" spans="1:6" x14ac:dyDescent="0.4">
      <c r="A20" s="18" t="s">
        <v>225</v>
      </c>
      <c r="B20" s="17"/>
      <c r="C20" s="17"/>
      <c r="D20" s="17"/>
      <c r="E20" s="17"/>
      <c r="F20" s="17"/>
    </row>
    <row r="21" spans="1:6" ht="18" x14ac:dyDescent="0.4">
      <c r="A21" s="6" t="s">
        <v>226</v>
      </c>
      <c r="B21" s="17">
        <v>0.95373078514776899</v>
      </c>
      <c r="C21" s="17">
        <v>0.95053219535383404</v>
      </c>
      <c r="D21" s="17">
        <v>0.94572740522002996</v>
      </c>
      <c r="E21" s="17">
        <v>0.94703404389522305</v>
      </c>
      <c r="F21" s="17">
        <v>0.93772245338793503</v>
      </c>
    </row>
    <row r="22" spans="1:6" x14ac:dyDescent="0.4">
      <c r="A22" s="6" t="s">
        <v>214</v>
      </c>
      <c r="B22" s="17">
        <v>0.288922490086503</v>
      </c>
      <c r="C22" s="17">
        <v>0.29874221913304899</v>
      </c>
      <c r="D22" s="17">
        <v>0.31291441994573499</v>
      </c>
      <c r="E22" s="17">
        <v>0.309124688925554</v>
      </c>
      <c r="F22" s="17">
        <v>0.33519770148356498</v>
      </c>
    </row>
    <row r="23" spans="1:6" ht="18" x14ac:dyDescent="0.4">
      <c r="A23" s="6" t="s">
        <v>227</v>
      </c>
      <c r="B23" s="17">
        <v>0.94597856224981602</v>
      </c>
      <c r="C23" s="17">
        <v>0.94062921841340597</v>
      </c>
      <c r="D23" s="17">
        <v>0.93504974424714005</v>
      </c>
      <c r="E23" s="17">
        <v>0.93870530453565504</v>
      </c>
      <c r="F23" s="17">
        <v>0.91213476091240198</v>
      </c>
    </row>
    <row r="24" spans="1:6" x14ac:dyDescent="0.4">
      <c r="A24" s="18" t="s">
        <v>228</v>
      </c>
      <c r="B24" s="17"/>
      <c r="C24" s="17"/>
      <c r="D24" s="17"/>
      <c r="E24" s="17"/>
      <c r="F24" s="17"/>
    </row>
    <row r="25" spans="1:6" ht="18" x14ac:dyDescent="0.4">
      <c r="A25" s="6" t="s">
        <v>229</v>
      </c>
      <c r="B25" s="17">
        <v>0.88777711073041099</v>
      </c>
      <c r="C25" s="17">
        <v>0.88292048885497298</v>
      </c>
      <c r="D25" s="17">
        <v>0.803916008617934</v>
      </c>
      <c r="E25" s="17">
        <v>0.92345661038975302</v>
      </c>
      <c r="F25" s="17">
        <v>0.854292708235042</v>
      </c>
    </row>
    <row r="26" spans="1:6" ht="16.5" x14ac:dyDescent="0.4">
      <c r="A26" s="6" t="s">
        <v>230</v>
      </c>
      <c r="B26" s="17">
        <v>0.41813070096796501</v>
      </c>
      <c r="C26" s="17">
        <v>0.42708250741909998</v>
      </c>
      <c r="D26" s="17">
        <v>0.55270373945239804</v>
      </c>
      <c r="E26" s="17">
        <v>0.34532274048290501</v>
      </c>
      <c r="F26" s="17">
        <v>0.47644412567130201</v>
      </c>
    </row>
    <row r="27" spans="1:6" ht="18" x14ac:dyDescent="0.4">
      <c r="A27" s="6" t="s">
        <v>231</v>
      </c>
      <c r="B27" s="17">
        <v>0.88382551391956399</v>
      </c>
      <c r="C27" s="17">
        <v>0.87333310887058202</v>
      </c>
      <c r="D27" s="17">
        <v>0.79513264060408995</v>
      </c>
      <c r="E27" s="17">
        <v>0.90950585178846899</v>
      </c>
      <c r="F27" s="17">
        <v>0.85420352937422706</v>
      </c>
    </row>
    <row r="28" spans="1:6" x14ac:dyDescent="0.4">
      <c r="A28" s="6" t="s">
        <v>232</v>
      </c>
      <c r="B28" s="6">
        <v>2</v>
      </c>
      <c r="C28" s="6">
        <v>2</v>
      </c>
      <c r="D28" s="6">
        <v>2</v>
      </c>
      <c r="E28" s="6">
        <v>2</v>
      </c>
      <c r="F28" s="34">
        <v>3</v>
      </c>
    </row>
    <row r="29" spans="1:6" ht="6.75" customHeight="1" x14ac:dyDescent="0.4">
      <c r="A29" s="6"/>
      <c r="B29" s="6"/>
      <c r="C29" s="6"/>
      <c r="D29" s="6"/>
      <c r="E29" s="6"/>
      <c r="F29" s="19"/>
    </row>
    <row r="30" spans="1:6" x14ac:dyDescent="0.4">
      <c r="A30" s="20" t="s">
        <v>257</v>
      </c>
      <c r="B30" s="6"/>
      <c r="C30" s="6"/>
      <c r="D30" s="6"/>
      <c r="E30" s="6"/>
      <c r="F30" s="6"/>
    </row>
    <row r="31" spans="1:6" x14ac:dyDescent="0.4">
      <c r="A31" s="6" t="s">
        <v>224</v>
      </c>
      <c r="B31" s="17">
        <v>-1.6671338297940299</v>
      </c>
      <c r="C31" s="17">
        <v>-5.72009122221945</v>
      </c>
      <c r="D31" s="17">
        <v>-8.4921414071441603</v>
      </c>
      <c r="E31" s="17">
        <v>1.6474885371948</v>
      </c>
      <c r="F31" s="17">
        <v>-7.9349557425413204</v>
      </c>
    </row>
    <row r="32" spans="1:6" x14ac:dyDescent="0.4">
      <c r="A32" s="18" t="s">
        <v>225</v>
      </c>
      <c r="B32" s="17"/>
      <c r="C32" s="17"/>
      <c r="D32" s="17"/>
      <c r="E32" s="17"/>
      <c r="F32" s="17"/>
    </row>
    <row r="33" spans="1:6" ht="18" x14ac:dyDescent="0.4">
      <c r="A33" s="6" t="s">
        <v>226</v>
      </c>
      <c r="B33" s="17">
        <v>0.55653321658362698</v>
      </c>
      <c r="C33" s="17">
        <v>0.59472851225303502</v>
      </c>
      <c r="D33" s="17">
        <v>0.61894029555709595</v>
      </c>
      <c r="E33" s="17">
        <v>0.52263510508500899</v>
      </c>
      <c r="F33" s="17">
        <v>0.61419271964974398</v>
      </c>
    </row>
    <row r="34" spans="1:6" x14ac:dyDescent="0.4">
      <c r="A34" s="6" t="s">
        <v>214</v>
      </c>
      <c r="B34" s="17">
        <v>0.22077019190299199</v>
      </c>
      <c r="C34" s="17">
        <v>0.21104881236291501</v>
      </c>
      <c r="D34" s="17">
        <v>0.204647479625051</v>
      </c>
      <c r="E34" s="17">
        <v>0.22905254749187801</v>
      </c>
      <c r="F34" s="17">
        <v>0.205918372271681</v>
      </c>
    </row>
    <row r="35" spans="1:6" ht="18" x14ac:dyDescent="0.4">
      <c r="A35" s="6" t="s">
        <v>227</v>
      </c>
      <c r="B35" s="17">
        <v>0.52174456575907902</v>
      </c>
      <c r="C35" s="17">
        <v>0.56098309657960199</v>
      </c>
      <c r="D35" s="17">
        <v>0.58476824769332703</v>
      </c>
      <c r="E35" s="17">
        <v>0.48318897657172999</v>
      </c>
      <c r="F35" s="17">
        <v>0.57093764905602695</v>
      </c>
    </row>
    <row r="36" spans="1:6" x14ac:dyDescent="0.4">
      <c r="A36" s="18" t="s">
        <v>228</v>
      </c>
      <c r="B36" s="33"/>
      <c r="C36" s="33"/>
      <c r="D36" s="33"/>
      <c r="E36" s="33"/>
      <c r="F36" s="33"/>
    </row>
    <row r="37" spans="1:6" ht="18" x14ac:dyDescent="0.4">
      <c r="A37" s="6" t="s">
        <v>229</v>
      </c>
      <c r="B37" s="33">
        <v>0.75850134025667004</v>
      </c>
      <c r="C37" s="33">
        <v>0.63460034335883497</v>
      </c>
      <c r="D37" s="33">
        <v>0.73124026283940402</v>
      </c>
      <c r="E37" s="33">
        <v>0.87643123518941002</v>
      </c>
      <c r="F37" s="33">
        <v>0.69145318812850298</v>
      </c>
    </row>
    <row r="38" spans="1:6" ht="16.5" x14ac:dyDescent="0.4">
      <c r="A38" s="6" t="s">
        <v>230</v>
      </c>
      <c r="B38" s="33">
        <v>0.16963169383044799</v>
      </c>
      <c r="C38" s="33">
        <v>0.208657357820139</v>
      </c>
      <c r="D38" s="33">
        <v>0.17895001539821601</v>
      </c>
      <c r="E38" s="33">
        <v>0.12133999955154499</v>
      </c>
      <c r="F38" s="33">
        <v>0.19173887192394001</v>
      </c>
    </row>
    <row r="39" spans="1:6" ht="18" x14ac:dyDescent="0.4">
      <c r="A39" s="6" t="s">
        <v>231</v>
      </c>
      <c r="B39" s="33">
        <v>0.49803432311729501</v>
      </c>
      <c r="C39" s="33">
        <v>0.39121597377206502</v>
      </c>
      <c r="D39" s="33">
        <v>0.54351207956562397</v>
      </c>
      <c r="E39" s="33">
        <v>0.69870295703488405</v>
      </c>
      <c r="F39" s="33">
        <v>0.53781576296373401</v>
      </c>
    </row>
    <row r="40" spans="1:6" x14ac:dyDescent="0.4">
      <c r="A40" s="6" t="s">
        <v>232</v>
      </c>
      <c r="B40" s="34">
        <v>1</v>
      </c>
      <c r="C40" s="34">
        <v>1</v>
      </c>
      <c r="D40" s="34">
        <v>1</v>
      </c>
      <c r="E40" s="34">
        <v>1</v>
      </c>
      <c r="F40" s="34">
        <v>1</v>
      </c>
    </row>
    <row r="41" spans="1:6" x14ac:dyDescent="0.4">
      <c r="A41" s="6"/>
      <c r="B41" s="34"/>
      <c r="C41" s="34"/>
      <c r="D41" s="34"/>
      <c r="E41" s="34"/>
      <c r="F41" s="34"/>
    </row>
    <row r="42" spans="1:6" x14ac:dyDescent="0.4">
      <c r="A42" s="20" t="s">
        <v>258</v>
      </c>
      <c r="B42" s="34"/>
      <c r="C42" s="34"/>
      <c r="D42" s="34"/>
      <c r="E42" s="34"/>
      <c r="F42" s="34"/>
    </row>
    <row r="43" spans="1:6" x14ac:dyDescent="0.4">
      <c r="A43" s="6" t="s">
        <v>224</v>
      </c>
      <c r="B43" s="33">
        <v>-9.5962962644755798</v>
      </c>
      <c r="C43" s="33">
        <v>-12.275924742820701</v>
      </c>
      <c r="D43" s="33">
        <v>-11.0386305795996</v>
      </c>
      <c r="E43" s="33">
        <v>-11.608796047004599</v>
      </c>
      <c r="F43" s="33">
        <v>-10.0677578476378</v>
      </c>
    </row>
    <row r="44" spans="1:6" x14ac:dyDescent="0.4">
      <c r="A44" s="18" t="s">
        <v>225</v>
      </c>
      <c r="B44" s="33"/>
      <c r="C44" s="33"/>
      <c r="D44" s="33"/>
      <c r="E44" s="33"/>
      <c r="F44" s="33"/>
    </row>
    <row r="45" spans="1:6" ht="18" x14ac:dyDescent="0.4">
      <c r="A45" s="6" t="s">
        <v>226</v>
      </c>
      <c r="B45" s="33">
        <v>0.68613238693932699</v>
      </c>
      <c r="C45" s="33">
        <v>0.68618513807892001</v>
      </c>
      <c r="D45" s="33">
        <v>0.67743694833926504</v>
      </c>
      <c r="E45" s="33">
        <v>0.66301495960691303</v>
      </c>
      <c r="F45" s="33">
        <v>0.67040205085849303</v>
      </c>
    </row>
    <row r="46" spans="1:6" x14ac:dyDescent="0.4">
      <c r="A46" s="6" t="s">
        <v>214</v>
      </c>
      <c r="B46" s="33">
        <v>0.18573046222429701</v>
      </c>
      <c r="C46" s="33">
        <v>0.18571485388366499</v>
      </c>
      <c r="D46" s="33">
        <v>0.18828563909962001</v>
      </c>
      <c r="E46" s="33">
        <v>0.19244879590246999</v>
      </c>
      <c r="F46" s="33">
        <v>0.190327760550003</v>
      </c>
    </row>
    <row r="47" spans="1:6" ht="18" x14ac:dyDescent="0.4">
      <c r="A47" s="6" t="s">
        <v>227</v>
      </c>
      <c r="B47" s="33">
        <v>0.59914475773541997</v>
      </c>
      <c r="C47" s="33">
        <v>0.60974689770224599</v>
      </c>
      <c r="D47" s="33">
        <v>0.59797014800261505</v>
      </c>
      <c r="E47" s="33">
        <v>0.592593167480292</v>
      </c>
      <c r="F47" s="33">
        <v>0.58683209663527802</v>
      </c>
    </row>
    <row r="48" spans="1:6" x14ac:dyDescent="0.4">
      <c r="A48" s="18" t="s">
        <v>228</v>
      </c>
      <c r="B48" s="33"/>
      <c r="C48" s="33"/>
      <c r="D48" s="33"/>
      <c r="E48" s="33"/>
      <c r="F48" s="33"/>
    </row>
    <row r="49" spans="1:6" ht="18" x14ac:dyDescent="0.4">
      <c r="A49" s="6" t="s">
        <v>229</v>
      </c>
      <c r="B49" s="33">
        <v>0.65015918819432095</v>
      </c>
      <c r="C49" s="33">
        <v>0.61769509186947402</v>
      </c>
      <c r="D49" s="33">
        <v>0.77558212201029397</v>
      </c>
      <c r="E49" s="33">
        <v>0.74058893308304996</v>
      </c>
      <c r="F49" s="33">
        <v>0.70838793396589805</v>
      </c>
    </row>
    <row r="50" spans="1:6" ht="16.5" x14ac:dyDescent="0.4">
      <c r="A50" s="6" t="s">
        <v>230</v>
      </c>
      <c r="B50" s="33">
        <v>0.20416668264725099</v>
      </c>
      <c r="C50" s="33">
        <v>0.21342956197530299</v>
      </c>
      <c r="D50" s="33">
        <v>0.16352281772477201</v>
      </c>
      <c r="E50" s="33">
        <v>0.17581012640926499</v>
      </c>
      <c r="F50" s="33">
        <v>0.186402778306338</v>
      </c>
    </row>
    <row r="51" spans="1:6" ht="18" x14ac:dyDescent="0.4">
      <c r="A51" s="6" t="s">
        <v>231</v>
      </c>
      <c r="B51" s="33">
        <v>0.52151654250218704</v>
      </c>
      <c r="C51" s="33">
        <v>0.43113570387945599</v>
      </c>
      <c r="D51" s="33">
        <v>0.59560616452217097</v>
      </c>
      <c r="E51" s="33">
        <v>0.62929879765748697</v>
      </c>
      <c r="F51" s="33">
        <v>0.57436495448077896</v>
      </c>
    </row>
    <row r="52" spans="1:6" x14ac:dyDescent="0.4">
      <c r="A52" s="5" t="s">
        <v>232</v>
      </c>
      <c r="B52" s="35">
        <v>4</v>
      </c>
      <c r="C52" s="35">
        <v>3</v>
      </c>
      <c r="D52" s="35">
        <v>3</v>
      </c>
      <c r="E52" s="35">
        <v>2</v>
      </c>
      <c r="F52" s="35">
        <v>3</v>
      </c>
    </row>
    <row r="55" spans="1:6" x14ac:dyDescent="0.4">
      <c r="A55" s="2" t="s">
        <v>251</v>
      </c>
    </row>
    <row r="56" spans="1:6" ht="60" x14ac:dyDescent="0.4">
      <c r="A56" s="25" t="s">
        <v>233</v>
      </c>
      <c r="B56" s="36" t="s">
        <v>249</v>
      </c>
      <c r="C56" s="36" t="s">
        <v>250</v>
      </c>
    </row>
    <row r="57" spans="1:6" ht="18" x14ac:dyDescent="0.4">
      <c r="A57" s="21" t="s">
        <v>226</v>
      </c>
      <c r="B57" s="22">
        <f>_xlfn.STDEV.S(B21,C21,D21,E21,F21)/AVERAGE(B21,C21,D21,E21,F21)</f>
        <v>6.3681884874294869E-3</v>
      </c>
      <c r="C57" s="22">
        <f>_xlfn.STDEV.S(B45,C45,D45,E45, F45)/AVERAGE((B45,C45,D45,E45, F45))</f>
        <v>1.4896864280988869E-2</v>
      </c>
    </row>
    <row r="58" spans="1:6" x14ac:dyDescent="0.4">
      <c r="A58" s="6" t="s">
        <v>214</v>
      </c>
      <c r="B58" s="23">
        <f>_xlfn.STDEV.S(B22,C22,D22,E22,F22)/AVERAGE(B22,C22,D22,E22,F22)</f>
        <v>5.6289719011729494E-2</v>
      </c>
      <c r="C58" s="23">
        <f>_xlfn.STDEV.S(B46,C46,D46,E46, F46)/AVERAGE((B46,C46,D46,E46, F46))</f>
        <v>1.555889283148628E-2</v>
      </c>
    </row>
    <row r="59" spans="1:6" ht="18" x14ac:dyDescent="0.4">
      <c r="A59" s="6" t="s">
        <v>227</v>
      </c>
      <c r="B59" s="23">
        <f>_xlfn.STDEV.S(B23,C23,D23,E23,F23)/AVERAGE(B23,C23,D23,E23,F23)</f>
        <v>1.402917550527375E-2</v>
      </c>
      <c r="C59" s="23">
        <f>_xlfn.STDEV.S(B47,C47,D47,E47, F47)/AVERAGE((B47,C47,D47,E47, F47))</f>
        <v>1.4268597823796782E-2</v>
      </c>
    </row>
    <row r="60" spans="1:6" ht="18" x14ac:dyDescent="0.4">
      <c r="A60" s="6" t="s">
        <v>229</v>
      </c>
      <c r="B60" s="23">
        <f>_xlfn.STDEV.S(B25:F25)/AVERAGE(B25:F25)</f>
        <v>5.1225684844129205E-2</v>
      </c>
      <c r="C60" s="23">
        <f>_xlfn.STDEV.S(B49:F49)/AVERAGE(B49:F49)</f>
        <v>9.2443321550924759E-2</v>
      </c>
    </row>
    <row r="61" spans="1:6" ht="16.5" x14ac:dyDescent="0.4">
      <c r="A61" s="6" t="s">
        <v>230</v>
      </c>
      <c r="B61" s="23">
        <f>_xlfn.STDEV.S(B26:F26)/AVERAGE(B26:F26)</f>
        <v>0.17288306863559816</v>
      </c>
      <c r="C61" s="23">
        <f>_xlfn.STDEV.S(B50:F50)/AVERAGE(B50:F50)</f>
        <v>0.10784901184969456</v>
      </c>
    </row>
    <row r="62" spans="1:6" ht="18" x14ac:dyDescent="0.4">
      <c r="A62" s="5" t="s">
        <v>231</v>
      </c>
      <c r="B62" s="24">
        <f>_xlfn.STDEV.S(B27:F27)/AVERAGE(B27:F27)</f>
        <v>4.9782381606602789E-2</v>
      </c>
      <c r="C62" s="24">
        <f>_xlfn.STDEV.S(B51:F51)/AVERAGE(B51:F51)</f>
        <v>0.14044729179913976</v>
      </c>
    </row>
  </sheetData>
  <mergeCells count="2">
    <mergeCell ref="B4:F4"/>
    <mergeCell ref="A4:A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177D-0D69-4BB2-A745-BE37C7429F42}">
  <dimension ref="A2:Q234"/>
  <sheetViews>
    <sheetView workbookViewId="0">
      <selection activeCell="Q11" sqref="Q11"/>
    </sheetView>
  </sheetViews>
  <sheetFormatPr defaultRowHeight="18.75" x14ac:dyDescent="0.4"/>
  <sheetData>
    <row r="2" spans="1:17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x14ac:dyDescent="0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x14ac:dyDescent="0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17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x14ac:dyDescent="0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x14ac:dyDescent="0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x14ac:dyDescent="0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x14ac:dyDescent="0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4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4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4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4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4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4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4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4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4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1:17" x14ac:dyDescent="0.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1:17" x14ac:dyDescent="0.4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1:17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7" x14ac:dyDescent="0.4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1:17" x14ac:dyDescent="0.4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 x14ac:dyDescent="0.4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1:17" x14ac:dyDescent="0.4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1:17" x14ac:dyDescent="0.4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x14ac:dyDescent="0.4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x14ac:dyDescent="0.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x14ac:dyDescent="0.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x14ac:dyDescent="0.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1:17" x14ac:dyDescent="0.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1:17" x14ac:dyDescent="0.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1:17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1:17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1:17" x14ac:dyDescent="0.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1:17" x14ac:dyDescent="0.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1:17" x14ac:dyDescent="0.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7" x14ac:dyDescent="0.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1:17" x14ac:dyDescent="0.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x14ac:dyDescent="0.4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1:17" x14ac:dyDescent="0.4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x14ac:dyDescent="0.4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1:17" x14ac:dyDescent="0.4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1:17" x14ac:dyDescent="0.4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1:17" x14ac:dyDescent="0.4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1:17" x14ac:dyDescent="0.4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x14ac:dyDescent="0.4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1:17" x14ac:dyDescent="0.4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1:17" x14ac:dyDescent="0.4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1:17" x14ac:dyDescent="0.4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7" x14ac:dyDescent="0.4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1:17" x14ac:dyDescent="0.4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1:17" x14ac:dyDescent="0.4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x14ac:dyDescent="0.4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1:17" x14ac:dyDescent="0.4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1:17" x14ac:dyDescent="0.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1:17" x14ac:dyDescent="0.4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x14ac:dyDescent="0.4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1:17" x14ac:dyDescent="0.4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1:17" x14ac:dyDescent="0.4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x14ac:dyDescent="0.4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1:17" x14ac:dyDescent="0.4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1:17" x14ac:dyDescent="0.4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x14ac:dyDescent="0.4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1:17" x14ac:dyDescent="0.4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1:17" x14ac:dyDescent="0.4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1:17" x14ac:dyDescent="0.4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1:17" x14ac:dyDescent="0.4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1:17" x14ac:dyDescent="0.4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x14ac:dyDescent="0.4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x14ac:dyDescent="0.4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1:17" x14ac:dyDescent="0.4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1:17" x14ac:dyDescent="0.4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1:17" x14ac:dyDescent="0.4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1:17" x14ac:dyDescent="0.4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1:17" x14ac:dyDescent="0.4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1:17" x14ac:dyDescent="0.4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1:17" x14ac:dyDescent="0.4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1:17" x14ac:dyDescent="0.4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 x14ac:dyDescent="0.4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1:17" x14ac:dyDescent="0.4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1:17" x14ac:dyDescent="0.4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1:17" x14ac:dyDescent="0.4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1:17" x14ac:dyDescent="0.4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1:17" x14ac:dyDescent="0.4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1:17" x14ac:dyDescent="0.4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1:17" x14ac:dyDescent="0.4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1:17" x14ac:dyDescent="0.4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1:17" x14ac:dyDescent="0.4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1:17" x14ac:dyDescent="0.4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17" x14ac:dyDescent="0.4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1:17" x14ac:dyDescent="0.4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1:17" x14ac:dyDescent="0.4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1:17" x14ac:dyDescent="0.4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1:17" x14ac:dyDescent="0.4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1:17" x14ac:dyDescent="0.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1:17" x14ac:dyDescent="0.4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1:17" x14ac:dyDescent="0.4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1:17" x14ac:dyDescent="0.4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1:17" x14ac:dyDescent="0.4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x14ac:dyDescent="0.4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1:17" x14ac:dyDescent="0.4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1:17" x14ac:dyDescent="0.4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1:17" x14ac:dyDescent="0.4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x14ac:dyDescent="0.4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x14ac:dyDescent="0.4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1:17" x14ac:dyDescent="0.4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x14ac:dyDescent="0.4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x14ac:dyDescent="0.4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x14ac:dyDescent="0.4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x14ac:dyDescent="0.4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x14ac:dyDescent="0.4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x14ac:dyDescent="0.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x14ac:dyDescent="0.4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x14ac:dyDescent="0.4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x14ac:dyDescent="0.4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x14ac:dyDescent="0.4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x14ac:dyDescent="0.4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x14ac:dyDescent="0.4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x14ac:dyDescent="0.4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x14ac:dyDescent="0.4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x14ac:dyDescent="0.4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x14ac:dyDescent="0.4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x14ac:dyDescent="0.4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x14ac:dyDescent="0.4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x14ac:dyDescent="0.4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x14ac:dyDescent="0.4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x14ac:dyDescent="0.4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x14ac:dyDescent="0.4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x14ac:dyDescent="0.4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x14ac:dyDescent="0.4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x14ac:dyDescent="0.4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x14ac:dyDescent="0.4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x14ac:dyDescent="0.4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 x14ac:dyDescent="0.4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 x14ac:dyDescent="0.4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 x14ac:dyDescent="0.4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 x14ac:dyDescent="0.4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 x14ac:dyDescent="0.4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 x14ac:dyDescent="0.4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 x14ac:dyDescent="0.4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 x14ac:dyDescent="0.4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 x14ac:dyDescent="0.4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 x14ac:dyDescent="0.4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 x14ac:dyDescent="0.4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 x14ac:dyDescent="0.4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 x14ac:dyDescent="0.4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 x14ac:dyDescent="0.4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 x14ac:dyDescent="0.4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 x14ac:dyDescent="0.4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 x14ac:dyDescent="0.4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 x14ac:dyDescent="0.4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 x14ac:dyDescent="0.4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 x14ac:dyDescent="0.4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 x14ac:dyDescent="0.4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 x14ac:dyDescent="0.4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 x14ac:dyDescent="0.4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 x14ac:dyDescent="0.4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 x14ac:dyDescent="0.4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 x14ac:dyDescent="0.4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 x14ac:dyDescent="0.4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 x14ac:dyDescent="0.4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 x14ac:dyDescent="0.4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 x14ac:dyDescent="0.4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 x14ac:dyDescent="0.4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 x14ac:dyDescent="0.4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 x14ac:dyDescent="0.4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 x14ac:dyDescent="0.4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 x14ac:dyDescent="0.4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 x14ac:dyDescent="0.4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 x14ac:dyDescent="0.4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 x14ac:dyDescent="0.4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 x14ac:dyDescent="0.4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 x14ac:dyDescent="0.4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 x14ac:dyDescent="0.4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 x14ac:dyDescent="0.4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 x14ac:dyDescent="0.4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 x14ac:dyDescent="0.4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 x14ac:dyDescent="0.4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 x14ac:dyDescent="0.4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 x14ac:dyDescent="0.4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 x14ac:dyDescent="0.4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 x14ac:dyDescent="0.4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 x14ac:dyDescent="0.4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 x14ac:dyDescent="0.4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 x14ac:dyDescent="0.4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 x14ac:dyDescent="0.4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 x14ac:dyDescent="0.4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 x14ac:dyDescent="0.4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 x14ac:dyDescent="0.4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 x14ac:dyDescent="0.4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 x14ac:dyDescent="0.4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 x14ac:dyDescent="0.4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 x14ac:dyDescent="0.4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 x14ac:dyDescent="0.4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 x14ac:dyDescent="0.4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EA52-A327-4EB1-B871-168B730A427B}">
  <dimension ref="A1:B7"/>
  <sheetViews>
    <sheetView zoomScaleNormal="100" workbookViewId="0">
      <selection activeCell="A2" sqref="A2"/>
    </sheetView>
  </sheetViews>
  <sheetFormatPr defaultRowHeight="14.25" x14ac:dyDescent="0.4"/>
  <cols>
    <col min="1" max="2" width="68.125" style="30" customWidth="1"/>
    <col min="3" max="16384" width="9" style="30"/>
  </cols>
  <sheetData>
    <row r="1" spans="1:2" x14ac:dyDescent="0.4">
      <c r="A1" s="30" t="s">
        <v>254</v>
      </c>
    </row>
    <row r="2" spans="1:2" x14ac:dyDescent="0.4">
      <c r="A2" s="29" t="s">
        <v>240</v>
      </c>
      <c r="B2" s="29" t="s">
        <v>239</v>
      </c>
    </row>
    <row r="3" spans="1:2" ht="199.5" x14ac:dyDescent="0.4">
      <c r="A3" s="31" t="s">
        <v>243</v>
      </c>
      <c r="B3" s="31" t="s">
        <v>244</v>
      </c>
    </row>
    <row r="4" spans="1:2" x14ac:dyDescent="0.4">
      <c r="A4" s="29" t="s">
        <v>241</v>
      </c>
      <c r="B4" s="29" t="s">
        <v>242</v>
      </c>
    </row>
    <row r="5" spans="1:2" ht="171" x14ac:dyDescent="0.4">
      <c r="A5" s="31" t="s">
        <v>245</v>
      </c>
      <c r="B5" s="32" t="s">
        <v>246</v>
      </c>
    </row>
    <row r="6" spans="1:2" x14ac:dyDescent="0.4">
      <c r="A6" s="29" t="s">
        <v>252</v>
      </c>
      <c r="B6" s="29" t="s">
        <v>253</v>
      </c>
    </row>
    <row r="7" spans="1:2" ht="199.5" x14ac:dyDescent="0.4">
      <c r="A7" s="31" t="s">
        <v>247</v>
      </c>
      <c r="B7" s="31" t="s">
        <v>248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Table_S1_Data</vt:lpstr>
      <vt:lpstr>Table_S2_Best_models</vt:lpstr>
      <vt:lpstr>Table_S3_Model_evaluation</vt:lpstr>
      <vt:lpstr>Rcode</vt:lpstr>
      <vt:lpstr>Best_Models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IWASAKI</dc:creator>
  <cp:lastModifiedBy>Yuichi IWASAKI</cp:lastModifiedBy>
  <dcterms:created xsi:type="dcterms:W3CDTF">2020-08-24T06:55:28Z</dcterms:created>
  <dcterms:modified xsi:type="dcterms:W3CDTF">2021-02-22T02:43:13Z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yuichi-iwasaki@aist.go.jp</vt:lpwstr>
  </property>
  <property fmtid="{D5CDD505-2E9C-101B-9397-08002B2CF9AE}" pid="5" name="MSIP_Label_ddc55989-3c9e-4466-8514-eac6f80f6373_SetDate">
    <vt:lpwstr>2020-09-15T10:00:22.9423905Z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702140f0-3afe-4dac-a177-26f895f1608b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