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ime discrimnation\论文-不同时长下福尔马林痛对时间知觉的影响\投稿-PeerJ\Second revision\"/>
    </mc:Choice>
  </mc:AlternateContent>
  <bookViews>
    <workbookView xWindow="-105" yWindow="-105" windowWidth="19395" windowHeight="11595" activeTab="2"/>
  </bookViews>
  <sheets>
    <sheet name="0.6-2.4s-logarthmic unit" sheetId="3" r:id="rId1"/>
    <sheet name="2-8s-logarthmic unit" sheetId="2" r:id="rId2"/>
    <sheet name="0.6 -2.4s-nociceptive behaviors" sheetId="5" r:id="rId3"/>
    <sheet name="2-8s-nociceptive behaviors" sheetId="4" r:id="rId4"/>
  </sheets>
  <definedNames>
    <definedName name="_xlnm._FilterDatabase" localSheetId="0" hidden="1">'0.6-2.4s-logarthmic unit'!$A$1:$X$85</definedName>
    <definedName name="_xlnm._FilterDatabase" localSheetId="1" hidden="1">'2-8s-logarthmic unit'!$A$1:$T$87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0" i="2" l="1"/>
  <c r="Y50" i="2"/>
  <c r="Y64" i="2" l="1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63" i="2"/>
  <c r="Y49" i="2"/>
  <c r="Y51" i="2"/>
  <c r="Y52" i="2"/>
  <c r="Y53" i="2"/>
  <c r="Y54" i="2"/>
  <c r="Y55" i="2"/>
  <c r="Y56" i="2"/>
  <c r="Y57" i="2"/>
  <c r="Y58" i="2"/>
  <c r="Y59" i="2"/>
  <c r="Y60" i="2"/>
  <c r="Y61" i="2"/>
  <c r="Y62" i="2"/>
  <c r="Y48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33" i="2"/>
  <c r="Y25" i="2"/>
  <c r="Y26" i="2"/>
  <c r="Y27" i="2"/>
  <c r="Y28" i="2"/>
  <c r="Y29" i="2"/>
  <c r="Y30" i="2"/>
  <c r="Y31" i="2"/>
  <c r="Y32" i="2"/>
  <c r="Y19" i="2"/>
  <c r="Y20" i="2"/>
  <c r="Y21" i="2"/>
  <c r="Y22" i="2"/>
  <c r="Y23" i="2"/>
  <c r="Y24" i="2"/>
  <c r="Y18" i="2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67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51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35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19" i="3"/>
  <c r="T17" i="5" l="1"/>
  <c r="S17" i="5"/>
  <c r="R17" i="5"/>
  <c r="T16" i="5"/>
  <c r="S16" i="5"/>
  <c r="R16" i="5"/>
  <c r="T15" i="5"/>
  <c r="S15" i="5"/>
  <c r="R15" i="5"/>
  <c r="T14" i="5"/>
  <c r="S14" i="5"/>
  <c r="R14" i="5"/>
  <c r="T13" i="5"/>
  <c r="S13" i="5"/>
  <c r="R13" i="5"/>
  <c r="T12" i="5"/>
  <c r="S12" i="5"/>
  <c r="R12" i="5"/>
  <c r="T11" i="5"/>
  <c r="S11" i="5"/>
  <c r="R11" i="5"/>
  <c r="T10" i="5"/>
  <c r="S10" i="5"/>
  <c r="R10" i="5"/>
  <c r="T9" i="5"/>
  <c r="S9" i="5"/>
  <c r="R9" i="5"/>
  <c r="T8" i="5"/>
  <c r="S8" i="5"/>
  <c r="R8" i="5"/>
  <c r="T7" i="5"/>
  <c r="S7" i="5"/>
  <c r="R7" i="5"/>
  <c r="T6" i="5"/>
  <c r="S6" i="5"/>
  <c r="R6" i="5"/>
  <c r="T5" i="5"/>
  <c r="S5" i="5"/>
  <c r="R5" i="5"/>
  <c r="T4" i="5"/>
  <c r="S4" i="5"/>
  <c r="R4" i="5"/>
  <c r="T3" i="5"/>
  <c r="S3" i="5"/>
  <c r="R3" i="5"/>
  <c r="T2" i="5"/>
  <c r="S2" i="5"/>
  <c r="R2" i="5"/>
  <c r="T16" i="4"/>
  <c r="S16" i="4"/>
  <c r="R16" i="4"/>
  <c r="T15" i="4"/>
  <c r="S15" i="4"/>
  <c r="R15" i="4"/>
  <c r="T14" i="4"/>
  <c r="S14" i="4"/>
  <c r="R14" i="4"/>
  <c r="T13" i="4"/>
  <c r="S13" i="4"/>
  <c r="R13" i="4"/>
  <c r="T12" i="4"/>
  <c r="S12" i="4"/>
  <c r="R12" i="4"/>
  <c r="T11" i="4"/>
  <c r="S11" i="4"/>
  <c r="R11" i="4"/>
  <c r="T10" i="4"/>
  <c r="S10" i="4"/>
  <c r="R10" i="4"/>
  <c r="T9" i="4"/>
  <c r="S9" i="4"/>
  <c r="R9" i="4"/>
  <c r="T8" i="4"/>
  <c r="S8" i="4"/>
  <c r="R8" i="4"/>
  <c r="T7" i="4"/>
  <c r="S7" i="4"/>
  <c r="R7" i="4"/>
  <c r="T6" i="4"/>
  <c r="S6" i="4"/>
  <c r="R6" i="4"/>
  <c r="T5" i="4"/>
  <c r="S5" i="4"/>
  <c r="R5" i="4"/>
  <c r="T4" i="4"/>
  <c r="S4" i="4"/>
  <c r="R4" i="4"/>
  <c r="T3" i="4"/>
  <c r="S3" i="4"/>
  <c r="R3" i="4"/>
  <c r="T2" i="4"/>
  <c r="S2" i="4"/>
  <c r="R2" i="4"/>
  <c r="W3" i="3" l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Z19" i="3" s="1"/>
  <c r="W20" i="3"/>
  <c r="Z20" i="3" s="1"/>
  <c r="W21" i="3"/>
  <c r="Z21" i="3" s="1"/>
  <c r="W22" i="3"/>
  <c r="Z22" i="3" s="1"/>
  <c r="W23" i="3"/>
  <c r="Z23" i="3" s="1"/>
  <c r="W24" i="3"/>
  <c r="Z24" i="3" s="1"/>
  <c r="W25" i="3"/>
  <c r="Z25" i="3" s="1"/>
  <c r="W26" i="3"/>
  <c r="Z26" i="3" s="1"/>
  <c r="W27" i="3"/>
  <c r="W28" i="3"/>
  <c r="W29" i="3"/>
  <c r="W30" i="3"/>
  <c r="W31" i="3"/>
  <c r="Z31" i="3" s="1"/>
  <c r="W32" i="3"/>
  <c r="Z32" i="3" s="1"/>
  <c r="W33" i="3"/>
  <c r="W34" i="3"/>
  <c r="Z34" i="3" s="1"/>
  <c r="W35" i="3"/>
  <c r="Z35" i="3" s="1"/>
  <c r="W36" i="3"/>
  <c r="Z36" i="3" s="1"/>
  <c r="W37" i="3"/>
  <c r="Z37" i="3" s="1"/>
  <c r="W38" i="3"/>
  <c r="Z38" i="3" s="1"/>
  <c r="W39" i="3"/>
  <c r="W40" i="3"/>
  <c r="W41" i="3"/>
  <c r="W42" i="3"/>
  <c r="W43" i="3"/>
  <c r="W44" i="3"/>
  <c r="W45" i="3"/>
  <c r="W46" i="3"/>
  <c r="Z46" i="3" s="1"/>
  <c r="W47" i="3"/>
  <c r="Z47" i="3" s="1"/>
  <c r="W48" i="3"/>
  <c r="Z48" i="3" s="1"/>
  <c r="W49" i="3"/>
  <c r="Z49" i="3" s="1"/>
  <c r="W50" i="3"/>
  <c r="Z50" i="3" s="1"/>
  <c r="W51" i="3"/>
  <c r="Z51" i="3" s="1"/>
  <c r="W52" i="3"/>
  <c r="Z52" i="3" s="1"/>
  <c r="W53" i="3"/>
  <c r="Z53" i="3" s="1"/>
  <c r="W54" i="3"/>
  <c r="Z54" i="3" s="1"/>
  <c r="W55" i="3"/>
  <c r="Z55" i="3" s="1"/>
  <c r="W56" i="3"/>
  <c r="Z56" i="3" s="1"/>
  <c r="W57" i="3"/>
  <c r="Z57" i="3" s="1"/>
  <c r="W58" i="3"/>
  <c r="Z58" i="3" s="1"/>
  <c r="W59" i="3"/>
  <c r="Z59" i="3" s="1"/>
  <c r="W60" i="3"/>
  <c r="Z60" i="3" s="1"/>
  <c r="W61" i="3"/>
  <c r="Z61" i="3" s="1"/>
  <c r="W62" i="3"/>
  <c r="Z62" i="3" s="1"/>
  <c r="W63" i="3"/>
  <c r="Z63" i="3" s="1"/>
  <c r="W64" i="3"/>
  <c r="Z64" i="3" s="1"/>
  <c r="W65" i="3"/>
  <c r="Z65" i="3" s="1"/>
  <c r="W66" i="3"/>
  <c r="Z66" i="3" s="1"/>
  <c r="W67" i="3"/>
  <c r="Z67" i="3" s="1"/>
  <c r="W68" i="3"/>
  <c r="Z68" i="3" s="1"/>
  <c r="W69" i="3"/>
  <c r="Z69" i="3" s="1"/>
  <c r="W70" i="3"/>
  <c r="Z70" i="3" s="1"/>
  <c r="W71" i="3"/>
  <c r="Z71" i="3" s="1"/>
  <c r="W72" i="3"/>
  <c r="Z72" i="3" s="1"/>
  <c r="W73" i="3"/>
  <c r="Z73" i="3" s="1"/>
  <c r="W74" i="3"/>
  <c r="Z74" i="3" s="1"/>
  <c r="W75" i="3"/>
  <c r="W76" i="3"/>
  <c r="W77" i="3"/>
  <c r="W78" i="3"/>
  <c r="W79" i="3"/>
  <c r="Z79" i="3" s="1"/>
  <c r="W80" i="3"/>
  <c r="Z80" i="3" s="1"/>
  <c r="W81" i="3"/>
  <c r="Z81" i="3" s="1"/>
  <c r="W82" i="3"/>
  <c r="Z82" i="3" s="1"/>
  <c r="X3" i="2"/>
  <c r="X4" i="2"/>
  <c r="X5" i="2"/>
  <c r="Z50" i="2" s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Z18" i="2" s="1"/>
  <c r="X19" i="2"/>
  <c r="Z19" i="2" s="1"/>
  <c r="X20" i="2"/>
  <c r="X21" i="2"/>
  <c r="X22" i="2"/>
  <c r="X23" i="2"/>
  <c r="X24" i="2"/>
  <c r="X25" i="2"/>
  <c r="X26" i="2"/>
  <c r="Z26" i="2" s="1"/>
  <c r="X27" i="2"/>
  <c r="Z27" i="2" s="1"/>
  <c r="X28" i="2"/>
  <c r="X29" i="2"/>
  <c r="X30" i="2"/>
  <c r="X31" i="2"/>
  <c r="X32" i="2"/>
  <c r="X33" i="2"/>
  <c r="Z33" i="2" s="1"/>
  <c r="X34" i="2"/>
  <c r="Z34" i="2" s="1"/>
  <c r="X35" i="2"/>
  <c r="X36" i="2"/>
  <c r="X37" i="2"/>
  <c r="X38" i="2"/>
  <c r="X39" i="2"/>
  <c r="X40" i="2"/>
  <c r="X41" i="2"/>
  <c r="Z41" i="2" s="1"/>
  <c r="X42" i="2"/>
  <c r="Z42" i="2" s="1"/>
  <c r="X43" i="2"/>
  <c r="X44" i="2"/>
  <c r="X45" i="2"/>
  <c r="X46" i="2"/>
  <c r="X47" i="2"/>
  <c r="X48" i="2"/>
  <c r="Z48" i="2" s="1"/>
  <c r="X49" i="2"/>
  <c r="Z49" i="2" s="1"/>
  <c r="X51" i="2"/>
  <c r="Z51" i="2" s="1"/>
  <c r="X52" i="2"/>
  <c r="X53" i="2"/>
  <c r="X54" i="2"/>
  <c r="X55" i="2"/>
  <c r="X56" i="2"/>
  <c r="Z56" i="2" s="1"/>
  <c r="X57" i="2"/>
  <c r="Z57" i="2" s="1"/>
  <c r="X58" i="2"/>
  <c r="Z58" i="2" s="1"/>
  <c r="X59" i="2"/>
  <c r="Z59" i="2" s="1"/>
  <c r="X60" i="2"/>
  <c r="X61" i="2"/>
  <c r="X62" i="2"/>
  <c r="X63" i="2"/>
  <c r="Z63" i="2" s="1"/>
  <c r="X64" i="2"/>
  <c r="Z64" i="2" s="1"/>
  <c r="X65" i="2"/>
  <c r="Z65" i="2" s="1"/>
  <c r="X66" i="2"/>
  <c r="Z66" i="2" s="1"/>
  <c r="X67" i="2"/>
  <c r="Z67" i="2" s="1"/>
  <c r="X68" i="2"/>
  <c r="X69" i="2"/>
  <c r="X70" i="2"/>
  <c r="X71" i="2"/>
  <c r="Z71" i="2" s="1"/>
  <c r="X72" i="2"/>
  <c r="Z72" i="2" s="1"/>
  <c r="X73" i="2"/>
  <c r="X74" i="2"/>
  <c r="Z74" i="2" s="1"/>
  <c r="X75" i="2"/>
  <c r="X76" i="2"/>
  <c r="X77" i="2"/>
  <c r="Z45" i="3" l="1"/>
  <c r="Z44" i="3"/>
  <c r="Z43" i="3"/>
  <c r="Z78" i="3"/>
  <c r="Z42" i="3"/>
  <c r="Z30" i="3"/>
  <c r="Z77" i="3"/>
  <c r="Z41" i="3"/>
  <c r="Z29" i="3"/>
  <c r="Z40" i="3"/>
  <c r="Z28" i="3"/>
  <c r="Z76" i="3"/>
  <c r="Z75" i="3"/>
  <c r="Z39" i="3"/>
  <c r="Z27" i="3"/>
  <c r="Z24" i="2"/>
  <c r="Z39" i="2"/>
  <c r="Z62" i="2"/>
  <c r="Z21" i="2"/>
  <c r="Z75" i="2"/>
  <c r="Z47" i="2"/>
  <c r="Z46" i="2"/>
  <c r="Z30" i="2"/>
  <c r="Z45" i="2"/>
  <c r="Z29" i="2"/>
  <c r="Z77" i="2"/>
  <c r="Z69" i="2"/>
  <c r="Z61" i="2"/>
  <c r="Z53" i="2"/>
  <c r="Z44" i="2"/>
  <c r="Z36" i="2"/>
  <c r="Z20" i="2"/>
  <c r="Z32" i="2"/>
  <c r="Z31" i="2"/>
  <c r="Z38" i="2"/>
  <c r="Z54" i="2"/>
  <c r="Z37" i="2"/>
  <c r="Z76" i="2"/>
  <c r="Z68" i="2"/>
  <c r="Z60" i="2"/>
  <c r="Z52" i="2"/>
  <c r="Z35" i="2"/>
  <c r="Z33" i="3"/>
  <c r="Z73" i="2"/>
  <c r="Z25" i="2"/>
  <c r="Z40" i="2"/>
  <c r="Z55" i="2"/>
  <c r="Z23" i="2"/>
  <c r="Z70" i="2"/>
  <c r="Z22" i="2"/>
  <c r="Z28" i="2"/>
  <c r="Z43" i="2"/>
</calcChain>
</file>

<file path=xl/sharedStrings.xml><?xml version="1.0" encoding="utf-8"?>
<sst xmlns="http://schemas.openxmlformats.org/spreadsheetml/2006/main" count="779" uniqueCount="66">
  <si>
    <t>Formalin</t>
    <phoneticPr fontId="1" type="noConversion"/>
  </si>
  <si>
    <t>Saline</t>
  </si>
  <si>
    <t>Latency</t>
  </si>
  <si>
    <t>Saline</t>
    <phoneticPr fontId="1" type="noConversion"/>
  </si>
  <si>
    <t>Phase2(20-60min)</t>
    <phoneticPr fontId="1" type="noConversion"/>
  </si>
  <si>
    <t>Phase1(0-10 min)</t>
    <phoneticPr fontId="1" type="noConversion"/>
  </si>
  <si>
    <t xml:space="preserve"> Total</t>
  </si>
  <si>
    <t>Weber fraction</t>
    <phoneticPr fontId="1" type="noConversion"/>
  </si>
  <si>
    <t>SD</t>
    <phoneticPr fontId="1" type="noConversion"/>
  </si>
  <si>
    <t>PSE</t>
    <phoneticPr fontId="1" type="noConversion"/>
  </si>
  <si>
    <t>Note</t>
    <phoneticPr fontId="1" type="noConversion"/>
  </si>
  <si>
    <t>Omission trials</t>
  </si>
  <si>
    <t>ITI</t>
  </si>
  <si>
    <t>Timepoint</t>
  </si>
  <si>
    <t>Numbered</t>
  </si>
  <si>
    <t>Formalin</t>
  </si>
  <si>
    <t>Probability of long response</t>
    <phoneticPr fontId="1" type="noConversion"/>
  </si>
  <si>
    <t>Response latency</t>
    <phoneticPr fontId="1" type="noConversion"/>
  </si>
  <si>
    <t>Baseline</t>
    <phoneticPr fontId="1" type="noConversion"/>
  </si>
  <si>
    <t>Injection</t>
  </si>
  <si>
    <t>Injection</t>
    <phoneticPr fontId="1" type="noConversion"/>
  </si>
  <si>
    <t>Post-day1</t>
  </si>
  <si>
    <t>Post-day1</t>
    <phoneticPr fontId="1" type="noConversion"/>
  </si>
  <si>
    <t>Post-day2</t>
  </si>
  <si>
    <t>Post-day3</t>
  </si>
  <si>
    <t>numbered</t>
    <phoneticPr fontId="1" type="noConversion"/>
  </si>
  <si>
    <t xml:space="preserve"> Treatment</t>
    <phoneticPr fontId="1" type="noConversion"/>
  </si>
  <si>
    <t>0-5min</t>
  </si>
  <si>
    <t>5-10min</t>
  </si>
  <si>
    <t>10-15min</t>
  </si>
  <si>
    <t>15-20min</t>
  </si>
  <si>
    <t>20-25min</t>
  </si>
  <si>
    <t>25-30min</t>
  </si>
  <si>
    <t>30-35min</t>
  </si>
  <si>
    <t>35-40min</t>
  </si>
  <si>
    <t>40-45min</t>
  </si>
  <si>
    <t>45-50min</t>
  </si>
  <si>
    <t>50-55min</t>
  </si>
  <si>
    <t>55-60min</t>
  </si>
  <si>
    <t>60-65min</t>
  </si>
  <si>
    <t>65-70min</t>
  </si>
  <si>
    <t>injection</t>
    <phoneticPr fontId="1" type="noConversion"/>
  </si>
  <si>
    <t>Number</t>
    <phoneticPr fontId="1" type="noConversion"/>
  </si>
  <si>
    <t>Session</t>
  </si>
  <si>
    <t>Grouping</t>
  </si>
  <si>
    <t>Rat#1</t>
  </si>
  <si>
    <t>Rat#2</t>
  </si>
  <si>
    <t>Rat#3</t>
  </si>
  <si>
    <t>Rat#4</t>
  </si>
  <si>
    <t>Rat#5</t>
  </si>
  <si>
    <t>Rat#6</t>
  </si>
  <si>
    <t>Rat#7</t>
  </si>
  <si>
    <t>Rat#8</t>
  </si>
  <si>
    <t>Rat#9</t>
  </si>
  <si>
    <t>Rat#10</t>
  </si>
  <si>
    <t>Rat#11</t>
  </si>
  <si>
    <t>Rat#12</t>
  </si>
  <si>
    <t>Rat#13</t>
  </si>
  <si>
    <t>Rat#14</t>
  </si>
  <si>
    <t>Rat#15</t>
  </si>
  <si>
    <t>Rat#16</t>
  </si>
  <si>
    <t>Goodness of fit</t>
  </si>
  <si>
    <t>Change of PSE relative to baseline</t>
    <phoneticPr fontId="1" type="noConversion"/>
  </si>
  <si>
    <t>Change of WB relative to baseline</t>
    <phoneticPr fontId="1" type="noConversion"/>
  </si>
  <si>
    <t>R square</t>
    <phoneticPr fontId="1" type="noConversion"/>
  </si>
  <si>
    <t>Excluded for low R square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</si>
</sst>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2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11"/>
      <color theme="1"/>
      <name val="Arial"/>
      <family val="2"/>
    </font>
    <font>
      <u/>
      <sz val="11"/>
      <color theme="1"/>
      <name val="Calibri"/>
      <family val="3"/>
      <charset val="13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3"/>
      <charset val="134"/>
      <scheme val="minor"/>
    </font>
    <font>
      <b/>
      <sz val="11"/>
      <color theme="1" tint="4.9989318521683403E-2"/>
      <name val="Calibri"/>
      <family val="3"/>
      <charset val="134"/>
      <scheme val="minor"/>
    </font>
    <font>
      <u/>
      <sz val="11"/>
      <color theme="1" tint="4.9989318521683403E-2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å®ä½"/>
      <charset val="134"/>
    </font>
    <font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ç­çº¿"/>
      <charset val="134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10" fontId="0" fillId="0" borderId="0" xfId="0" applyNumberFormat="1" applyFont="1"/>
    <xf numFmtId="0" fontId="0" fillId="0" borderId="0" xfId="0" applyFont="1" applyFill="1"/>
    <xf numFmtId="10" fontId="0" fillId="0" borderId="0" xfId="0" applyNumberFormat="1" applyFont="1" applyFill="1"/>
    <xf numFmtId="0" fontId="8" fillId="0" borderId="0" xfId="0" applyFont="1"/>
    <xf numFmtId="0" fontId="9" fillId="0" borderId="0" xfId="0" applyFont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9" fillId="3" borderId="0" xfId="0" applyFont="1" applyFill="1"/>
    <xf numFmtId="0" fontId="10" fillId="3" borderId="0" xfId="0" applyFont="1" applyFill="1"/>
    <xf numFmtId="0" fontId="10" fillId="0" borderId="0" xfId="0" applyFont="1"/>
    <xf numFmtId="0" fontId="11" fillId="3" borderId="0" xfId="0" applyFont="1" applyFill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10" fontId="0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/>
    <xf numFmtId="10" fontId="0" fillId="2" borderId="0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10" fontId="0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2" xfId="0" applyFont="1" applyBorder="1" applyAlignment="1">
      <alignment horizontal="right"/>
    </xf>
    <xf numFmtId="0" fontId="0" fillId="0" borderId="3" xfId="0" applyFont="1" applyBorder="1"/>
    <xf numFmtId="10" fontId="0" fillId="0" borderId="3" xfId="0" applyNumberFormat="1" applyFont="1" applyBorder="1"/>
    <xf numFmtId="0" fontId="5" fillId="0" borderId="3" xfId="0" applyFont="1" applyBorder="1"/>
    <xf numFmtId="0" fontId="2" fillId="0" borderId="4" xfId="0" applyFont="1" applyBorder="1"/>
    <xf numFmtId="0" fontId="0" fillId="0" borderId="5" xfId="0" applyFont="1" applyBorder="1" applyAlignment="1">
      <alignment horizontal="right"/>
    </xf>
    <xf numFmtId="0" fontId="2" fillId="0" borderId="6" xfId="0" applyFont="1" applyBorder="1"/>
    <xf numFmtId="0" fontId="0" fillId="2" borderId="5" xfId="0" applyFont="1" applyFill="1" applyBorder="1" applyAlignment="1">
      <alignment horizontal="right"/>
    </xf>
    <xf numFmtId="0" fontId="2" fillId="2" borderId="6" xfId="0" applyFont="1" applyFill="1" applyBorder="1"/>
    <xf numFmtId="0" fontId="0" fillId="0" borderId="7" xfId="0" applyFont="1" applyBorder="1" applyAlignment="1">
      <alignment horizontal="right"/>
    </xf>
    <xf numFmtId="0" fontId="2" fillId="0" borderId="8" xfId="0" applyFont="1" applyBorder="1"/>
    <xf numFmtId="0" fontId="9" fillId="0" borderId="3" xfId="0" applyFont="1" applyBorder="1"/>
    <xf numFmtId="0" fontId="0" fillId="0" borderId="3" xfId="0" applyFont="1" applyBorder="1" applyAlignment="1">
      <alignment horizontal="right"/>
    </xf>
    <xf numFmtId="0" fontId="9" fillId="2" borderId="0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0" fontId="0" fillId="4" borderId="3" xfId="0" applyNumberFormat="1" applyFont="1" applyFill="1" applyBorder="1"/>
    <xf numFmtId="0" fontId="5" fillId="4" borderId="3" xfId="0" applyFont="1" applyFill="1" applyBorder="1"/>
    <xf numFmtId="0" fontId="0" fillId="4" borderId="4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4" borderId="5" xfId="0" applyFont="1" applyFill="1" applyBorder="1"/>
    <xf numFmtId="0" fontId="0" fillId="4" borderId="0" xfId="0" applyFont="1" applyFill="1" applyBorder="1"/>
    <xf numFmtId="10" fontId="0" fillId="4" borderId="0" xfId="0" applyNumberFormat="1" applyFont="1" applyFill="1" applyBorder="1"/>
    <xf numFmtId="0" fontId="5" fillId="4" borderId="0" xfId="0" applyFont="1" applyFill="1" applyBorder="1"/>
    <xf numFmtId="0" fontId="0" fillId="4" borderId="6" xfId="0" applyFont="1" applyFill="1" applyBorder="1"/>
    <xf numFmtId="0" fontId="2" fillId="4" borderId="0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0" fontId="14" fillId="0" borderId="0" xfId="0" applyNumberFormat="1" applyFont="1" applyFill="1"/>
    <xf numFmtId="0" fontId="14" fillId="0" borderId="0" xfId="0" applyNumberFormat="1" applyFont="1"/>
    <xf numFmtId="0" fontId="15" fillId="0" borderId="0" xfId="0" applyNumberFormat="1" applyFont="1"/>
    <xf numFmtId="0" fontId="0" fillId="0" borderId="0" xfId="0" applyFont="1" applyAlignment="1">
      <alignment horizontal="center"/>
    </xf>
    <xf numFmtId="0" fontId="19" fillId="0" borderId="0" xfId="0" applyFont="1" applyBorder="1"/>
    <xf numFmtId="0" fontId="16" fillId="0" borderId="0" xfId="1" applyNumberFormat="1" applyFont="1" applyAlignment="1">
      <alignment vertical="center"/>
    </xf>
    <xf numFmtId="0" fontId="17" fillId="0" borderId="0" xfId="1" applyNumberFormat="1" applyFont="1" applyAlignment="1"/>
    <xf numFmtId="0" fontId="16" fillId="0" borderId="0" xfId="1" applyNumberFormat="1" applyFont="1" applyAlignment="1">
      <alignment horizontal="center" vertical="center" wrapText="1"/>
    </xf>
    <xf numFmtId="10" fontId="0" fillId="0" borderId="0" xfId="0" applyNumberFormat="1" applyFont="1" applyFill="1" applyBorder="1"/>
    <xf numFmtId="0" fontId="16" fillId="0" borderId="0" xfId="2" applyNumberFormat="1" applyFont="1" applyAlignment="1">
      <alignment horizontal="center" vertical="center" wrapText="1"/>
    </xf>
    <xf numFmtId="0" fontId="17" fillId="0" borderId="0" xfId="2" applyNumberFormat="1" applyFont="1" applyAlignment="1"/>
    <xf numFmtId="0" fontId="21" fillId="0" borderId="6" xfId="0" applyFont="1" applyBorder="1"/>
    <xf numFmtId="0" fontId="0" fillId="0" borderId="0" xfId="0" applyFont="1" applyFill="1" applyBorder="1"/>
    <xf numFmtId="0" fontId="14" fillId="0" borderId="0" xfId="0" applyNumberFormat="1" applyFont="1" applyFill="1" applyBorder="1"/>
    <xf numFmtId="0" fontId="18" fillId="0" borderId="0" xfId="0" applyFont="1" applyFill="1" applyBorder="1"/>
    <xf numFmtId="0" fontId="16" fillId="0" borderId="0" xfId="2" applyNumberFormat="1" applyFont="1" applyFill="1" applyBorder="1" applyAlignment="1">
      <alignment vertical="center"/>
    </xf>
    <xf numFmtId="0" fontId="16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/>
    <xf numFmtId="0" fontId="0" fillId="0" borderId="0" xfId="0" applyNumberFormat="1" applyFont="1" applyFill="1" applyBorder="1"/>
    <xf numFmtId="0" fontId="0" fillId="0" borderId="0" xfId="0" applyNumberFormat="1" applyFont="1"/>
    <xf numFmtId="0" fontId="18" fillId="0" borderId="0" xfId="0" applyNumberFormat="1" applyFont="1" applyFill="1" applyBorder="1"/>
    <xf numFmtId="0" fontId="18" fillId="0" borderId="0" xfId="0" applyFont="1" applyFill="1" applyAlignment="1">
      <alignment horizontal="center"/>
    </xf>
    <xf numFmtId="0" fontId="22" fillId="0" borderId="5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10" fontId="22" fillId="0" borderId="0" xfId="0" applyNumberFormat="1" applyFont="1" applyBorder="1"/>
    <xf numFmtId="10" fontId="22" fillId="0" borderId="0" xfId="0" applyNumberFormat="1" applyFont="1" applyFill="1" applyBorder="1"/>
    <xf numFmtId="10" fontId="18" fillId="0" borderId="0" xfId="0" applyNumberFormat="1" applyFont="1" applyFill="1" applyBorder="1"/>
    <xf numFmtId="0" fontId="14" fillId="0" borderId="0" xfId="0" applyFont="1" applyFill="1" applyBorder="1"/>
    <xf numFmtId="0" fontId="4" fillId="0" borderId="0" xfId="0" applyFont="1" applyFill="1" applyBorder="1"/>
    <xf numFmtId="0" fontId="16" fillId="0" borderId="0" xfId="1" applyNumberFormat="1" applyFont="1" applyFill="1" applyBorder="1" applyAlignment="1">
      <alignment vertical="center"/>
    </xf>
    <xf numFmtId="164" fontId="0" fillId="0" borderId="0" xfId="0" applyNumberFormat="1" applyFont="1" applyFill="1" applyBorder="1"/>
    <xf numFmtId="164" fontId="16" fillId="0" borderId="0" xfId="1" applyNumberFormat="1" applyFont="1" applyFill="1" applyBorder="1" applyAlignment="1">
      <alignment vertical="center"/>
    </xf>
    <xf numFmtId="0" fontId="18" fillId="0" borderId="0" xfId="0" applyFont="1" applyFill="1"/>
    <xf numFmtId="0" fontId="16" fillId="0" borderId="0" xfId="1" applyNumberFormat="1" applyFont="1" applyFill="1" applyAlignment="1">
      <alignment vertical="center"/>
    </xf>
    <xf numFmtId="0" fontId="17" fillId="0" borderId="0" xfId="1" applyNumberFormat="1" applyFont="1" applyFill="1" applyAlignment="1"/>
    <xf numFmtId="0" fontId="22" fillId="0" borderId="0" xfId="0" applyFont="1" applyFill="1" applyBorder="1"/>
    <xf numFmtId="0" fontId="20" fillId="0" borderId="0" xfId="1" applyNumberFormat="1" applyFont="1" applyFill="1" applyAlignment="1"/>
    <xf numFmtId="0" fontId="16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Border="1"/>
    <xf numFmtId="0" fontId="23" fillId="0" borderId="0" xfId="0" applyFont="1" applyFill="1" applyBorder="1"/>
    <xf numFmtId="0" fontId="16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ont="1" applyAlignment="1">
      <alignment horizontal="center"/>
    </xf>
  </cellXfs>
  <cellStyles count="3">
    <cellStyle name="常规" xfId="0" builtinId="0"/>
    <cellStyle name="常规_0.6-2.4s-logarthmic unit" xfId="2"/>
    <cellStyle name="常规_2-8s-logarthmic unit" xfId="1"/>
  </cellStyles>
  <dxfs count="2">
    <dxf>
      <fill>
        <patternFill patternType="solid">
          <fgColor rgb="FFE2EFDA"/>
          <bgColor rgb="FF000000"/>
        </patternFill>
      </fill>
    </dxf>
    <dxf>
      <fill>
        <patternFill patternType="solid">
          <fgColor rgb="FFE2EFDA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5"/>
  <sheetViews>
    <sheetView workbookViewId="0">
      <pane xSplit="1" topLeftCell="P1" activePane="topRight" state="frozen"/>
      <selection pane="topRight" activeCell="AA1" sqref="AA1:AA1048576"/>
    </sheetView>
  </sheetViews>
  <sheetFormatPr defaultColWidth="9" defaultRowHeight="15"/>
  <cols>
    <col min="1" max="1" width="7.42578125" style="6" customWidth="1"/>
    <col min="2" max="2" width="16.28515625" style="4" customWidth="1"/>
    <col min="3" max="3" width="11.42578125" style="6" customWidth="1"/>
    <col min="4" max="4" width="14.28515625" style="6" customWidth="1"/>
    <col min="5" max="18" width="9" style="6"/>
    <col min="19" max="20" width="7.140625" style="6" customWidth="1"/>
    <col min="21" max="21" width="11.5703125" style="6" customWidth="1"/>
    <col min="22" max="22" width="9" style="6"/>
    <col min="23" max="23" width="10.85546875" style="6" customWidth="1"/>
    <col min="24" max="24" width="9" style="6"/>
    <col min="25" max="26" width="16.7109375" style="6" customWidth="1"/>
    <col min="27" max="27" width="15.7109375" style="93" customWidth="1"/>
    <col min="28" max="28" width="16.7109375" style="87" customWidth="1"/>
    <col min="29" max="29" width="15.140625" style="93" customWidth="1"/>
    <col min="30" max="30" width="11" style="93" bestFit="1" customWidth="1"/>
    <col min="31" max="68" width="9" style="93"/>
    <col min="69" max="69" width="8.42578125" style="93" customWidth="1"/>
    <col min="70" max="16384" width="9" style="94"/>
  </cols>
  <sheetData>
    <row r="1" spans="1:69">
      <c r="D1" s="119" t="s">
        <v>16</v>
      </c>
      <c r="E1" s="119"/>
      <c r="F1" s="119"/>
      <c r="G1" s="119"/>
      <c r="H1" s="119"/>
      <c r="I1" s="119"/>
      <c r="J1" s="119"/>
      <c r="K1" s="78"/>
      <c r="L1" s="119" t="s">
        <v>17</v>
      </c>
      <c r="M1" s="119"/>
      <c r="N1" s="119"/>
      <c r="O1" s="119"/>
      <c r="P1" s="119"/>
      <c r="Q1" s="119"/>
      <c r="R1" s="119"/>
      <c r="U1" s="1"/>
      <c r="V1" s="1"/>
    </row>
    <row r="2" spans="1:69" s="76" customFormat="1">
      <c r="A2" s="76" t="s">
        <v>14</v>
      </c>
      <c r="B2" s="77" t="s">
        <v>43</v>
      </c>
      <c r="C2" s="76" t="s">
        <v>44</v>
      </c>
      <c r="D2" s="76">
        <v>600</v>
      </c>
      <c r="E2" s="76">
        <v>756</v>
      </c>
      <c r="F2" s="76">
        <v>952</v>
      </c>
      <c r="G2" s="76">
        <v>1200</v>
      </c>
      <c r="H2" s="76">
        <v>1510</v>
      </c>
      <c r="I2" s="76">
        <v>1900</v>
      </c>
      <c r="J2" s="76">
        <v>2400</v>
      </c>
      <c r="L2" s="76">
        <v>600</v>
      </c>
      <c r="M2" s="76">
        <v>756</v>
      </c>
      <c r="N2" s="76">
        <v>952</v>
      </c>
      <c r="O2" s="76">
        <v>1200</v>
      </c>
      <c r="P2" s="76">
        <v>1510</v>
      </c>
      <c r="Q2" s="76">
        <v>1900</v>
      </c>
      <c r="R2" s="76">
        <v>2400</v>
      </c>
      <c r="S2" s="76" t="s">
        <v>12</v>
      </c>
      <c r="T2" s="76" t="s">
        <v>11</v>
      </c>
      <c r="U2" s="76" t="s">
        <v>9</v>
      </c>
      <c r="V2" s="76" t="s">
        <v>8</v>
      </c>
      <c r="W2" s="76" t="s">
        <v>7</v>
      </c>
      <c r="X2" s="76" t="s">
        <v>61</v>
      </c>
      <c r="Y2" s="76" t="s">
        <v>62</v>
      </c>
      <c r="Z2" s="76" t="s">
        <v>63</v>
      </c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69">
      <c r="A3" s="58" t="s">
        <v>45</v>
      </c>
      <c r="B3" s="59" t="s">
        <v>18</v>
      </c>
      <c r="C3" s="60" t="s">
        <v>15</v>
      </c>
      <c r="D3" s="60">
        <v>8.5714285714285715E-2</v>
      </c>
      <c r="E3" s="60">
        <v>0.21428571428571427</v>
      </c>
      <c r="F3" s="60">
        <v>7.6923076923076927E-2</v>
      </c>
      <c r="G3" s="60">
        <v>0.6428571428571429</v>
      </c>
      <c r="H3" s="60">
        <v>0.5714285714285714</v>
      </c>
      <c r="I3" s="60">
        <v>0.7857142857142857</v>
      </c>
      <c r="J3" s="60">
        <v>0.94117647058823528</v>
      </c>
      <c r="K3" s="59" t="s">
        <v>2</v>
      </c>
      <c r="L3" s="59">
        <v>1.2095624999999592</v>
      </c>
      <c r="M3" s="59">
        <v>1.4235714285714411</v>
      </c>
      <c r="N3" s="59">
        <v>1.362928571428593</v>
      </c>
      <c r="O3" s="59">
        <v>1.0900714285714546</v>
      </c>
      <c r="P3" s="59">
        <v>0.9120714285714655</v>
      </c>
      <c r="Q3" s="59">
        <v>0.54514285714287769</v>
      </c>
      <c r="R3" s="59">
        <v>0.31081250000001481</v>
      </c>
      <c r="S3" s="45">
        <v>20.992021428571505</v>
      </c>
      <c r="T3" s="59">
        <v>2</v>
      </c>
      <c r="U3" s="61">
        <v>1243</v>
      </c>
      <c r="V3" s="61">
        <v>522.70000000000005</v>
      </c>
      <c r="W3" s="59">
        <f t="shared" ref="W3:W18" si="0">V3/U3</f>
        <v>0.42051488334674181</v>
      </c>
      <c r="X3" s="62">
        <v>0.87480000000000002</v>
      </c>
      <c r="Y3" s="62">
        <v>0</v>
      </c>
      <c r="Z3" s="59">
        <v>0</v>
      </c>
    </row>
    <row r="4" spans="1:69">
      <c r="A4" s="63" t="s">
        <v>46</v>
      </c>
      <c r="B4" s="28" t="s">
        <v>18</v>
      </c>
      <c r="C4" s="29" t="s">
        <v>3</v>
      </c>
      <c r="D4" s="29">
        <v>0</v>
      </c>
      <c r="E4" s="29">
        <v>0</v>
      </c>
      <c r="F4" s="29">
        <v>0.1</v>
      </c>
      <c r="G4" s="29">
        <v>0.5</v>
      </c>
      <c r="H4" s="29">
        <v>0.33333333333333331</v>
      </c>
      <c r="I4" s="29">
        <v>1</v>
      </c>
      <c r="J4" s="29">
        <v>1</v>
      </c>
      <c r="K4" s="28" t="s">
        <v>2</v>
      </c>
      <c r="L4" s="28">
        <v>1.0283823529411453</v>
      </c>
      <c r="M4" s="28">
        <v>1.0748571428571592</v>
      </c>
      <c r="N4" s="28">
        <v>2.2400714285714196</v>
      </c>
      <c r="O4" s="28">
        <v>4.5330714285714446</v>
      </c>
      <c r="P4" s="28">
        <v>3.7742857142857247</v>
      </c>
      <c r="Q4" s="28">
        <v>1.6840000000000097</v>
      </c>
      <c r="R4" s="28">
        <v>0.23085294117646946</v>
      </c>
      <c r="S4" s="28">
        <v>20.327185714285605</v>
      </c>
      <c r="T4" s="28">
        <v>28</v>
      </c>
      <c r="U4" s="30">
        <v>1461</v>
      </c>
      <c r="V4" s="30">
        <v>425.7</v>
      </c>
      <c r="W4" s="28">
        <f t="shared" si="0"/>
        <v>0.29137577002053389</v>
      </c>
      <c r="X4" s="64">
        <v>0.89229999999999998</v>
      </c>
      <c r="Y4" s="64">
        <v>0</v>
      </c>
      <c r="Z4" s="28">
        <v>0</v>
      </c>
    </row>
    <row r="5" spans="1:69">
      <c r="A5" s="63" t="s">
        <v>47</v>
      </c>
      <c r="B5" s="28" t="s">
        <v>18</v>
      </c>
      <c r="C5" s="29" t="s">
        <v>3</v>
      </c>
      <c r="D5" s="29">
        <v>0.11428571428571428</v>
      </c>
      <c r="E5" s="29">
        <v>0.21428571428571427</v>
      </c>
      <c r="F5" s="29">
        <v>0.2857142857142857</v>
      </c>
      <c r="G5" s="29">
        <v>0.6428571428571429</v>
      </c>
      <c r="H5" s="29">
        <v>0.9285714285714286</v>
      </c>
      <c r="I5" s="29">
        <v>0.9285714285714286</v>
      </c>
      <c r="J5" s="29">
        <v>0.97142857142857142</v>
      </c>
      <c r="K5" s="28" t="s">
        <v>2</v>
      </c>
      <c r="L5" s="28">
        <v>1.2969032258064574</v>
      </c>
      <c r="M5" s="28">
        <v>1.6127142857142513</v>
      </c>
      <c r="N5" s="28">
        <v>1.6192142857142398</v>
      </c>
      <c r="O5" s="28">
        <v>2.0927142857142758</v>
      </c>
      <c r="P5" s="28">
        <v>1.9812857142857183</v>
      </c>
      <c r="Q5" s="28">
        <v>1.2598571428571697</v>
      </c>
      <c r="R5" s="28">
        <v>0.57902941176469014</v>
      </c>
      <c r="S5" s="28">
        <v>20.219649999999991</v>
      </c>
      <c r="T5" s="28">
        <v>0</v>
      </c>
      <c r="U5" s="30">
        <v>1199</v>
      </c>
      <c r="V5" s="30">
        <v>217.3</v>
      </c>
      <c r="W5" s="28">
        <f t="shared" si="0"/>
        <v>0.18123436196830695</v>
      </c>
      <c r="X5" s="64">
        <v>0.98080000000000001</v>
      </c>
      <c r="Y5" s="64">
        <v>0</v>
      </c>
      <c r="Z5" s="28">
        <v>0</v>
      </c>
    </row>
    <row r="6" spans="1:69">
      <c r="A6" s="63" t="s">
        <v>48</v>
      </c>
      <c r="B6" s="28" t="s">
        <v>18</v>
      </c>
      <c r="C6" s="29" t="s">
        <v>3</v>
      </c>
      <c r="D6" s="29">
        <v>0</v>
      </c>
      <c r="E6" s="29">
        <v>0</v>
      </c>
      <c r="F6" s="29">
        <v>0.14285714285714285</v>
      </c>
      <c r="G6" s="29">
        <v>0.14285714285714285</v>
      </c>
      <c r="H6" s="29">
        <v>0.6428571428571429</v>
      </c>
      <c r="I6" s="29">
        <v>0.8571428571428571</v>
      </c>
      <c r="J6" s="29">
        <v>1</v>
      </c>
      <c r="K6" s="28" t="s">
        <v>2</v>
      </c>
      <c r="L6" s="28">
        <v>1.0703529411764763</v>
      </c>
      <c r="M6" s="28">
        <v>1.1500000000000057</v>
      </c>
      <c r="N6" s="28">
        <v>1.1978571428572045</v>
      </c>
      <c r="O6" s="28">
        <v>1.0140000000000211</v>
      </c>
      <c r="P6" s="28">
        <v>0.94721428571427524</v>
      </c>
      <c r="Q6" s="28">
        <v>0.61564285714295097</v>
      </c>
      <c r="R6" s="28">
        <v>0.28773529411764709</v>
      </c>
      <c r="S6" s="28">
        <v>20.168657142857239</v>
      </c>
      <c r="T6" s="28">
        <v>1</v>
      </c>
      <c r="U6" s="30">
        <v>1430</v>
      </c>
      <c r="V6" s="30">
        <v>286.8</v>
      </c>
      <c r="W6" s="28">
        <f t="shared" si="0"/>
        <v>0.20055944055944055</v>
      </c>
      <c r="X6" s="64">
        <v>0.98140000000000005</v>
      </c>
      <c r="Y6" s="64">
        <v>0</v>
      </c>
      <c r="Z6" s="28">
        <v>0</v>
      </c>
    </row>
    <row r="7" spans="1:69">
      <c r="A7" s="65" t="s">
        <v>49</v>
      </c>
      <c r="B7" s="66" t="s">
        <v>18</v>
      </c>
      <c r="C7" s="67" t="s">
        <v>0</v>
      </c>
      <c r="D7" s="67">
        <v>2.8571428571428571E-2</v>
      </c>
      <c r="E7" s="67">
        <v>7.1428571428571425E-2</v>
      </c>
      <c r="F7" s="67">
        <v>7.1428571428571425E-2</v>
      </c>
      <c r="G7" s="67">
        <v>0.21428571428571427</v>
      </c>
      <c r="H7" s="67">
        <v>0.7857142857142857</v>
      </c>
      <c r="I7" s="67">
        <v>0.8571428571428571</v>
      </c>
      <c r="J7" s="67">
        <v>0.74285714285714288</v>
      </c>
      <c r="K7" s="66" t="s">
        <v>2</v>
      </c>
      <c r="L7" s="66">
        <v>0.96505882352939876</v>
      </c>
      <c r="M7" s="66">
        <v>0.80164285714285144</v>
      </c>
      <c r="N7" s="66">
        <v>0.76507142857148536</v>
      </c>
      <c r="O7" s="66">
        <v>0.82507142857142768</v>
      </c>
      <c r="P7" s="66">
        <v>0.30164285714282152</v>
      </c>
      <c r="Q7" s="66">
        <v>0.32535714285717582</v>
      </c>
      <c r="R7" s="66">
        <v>0.33403846153851408</v>
      </c>
      <c r="S7" s="66">
        <v>20.49013571428581</v>
      </c>
      <c r="T7" s="66">
        <v>0</v>
      </c>
      <c r="U7" s="66">
        <v>1287</v>
      </c>
      <c r="V7" s="68">
        <v>109.3</v>
      </c>
      <c r="W7" s="66">
        <f t="shared" si="0"/>
        <v>8.4926184926184922E-2</v>
      </c>
      <c r="X7" s="69">
        <v>0.99109999999999998</v>
      </c>
      <c r="Y7" s="69">
        <v>0</v>
      </c>
      <c r="Z7" s="66">
        <v>0</v>
      </c>
    </row>
    <row r="8" spans="1:69">
      <c r="A8" s="65" t="s">
        <v>50</v>
      </c>
      <c r="B8" s="66" t="s">
        <v>18</v>
      </c>
      <c r="C8" s="67" t="s">
        <v>0</v>
      </c>
      <c r="D8" s="67">
        <v>0</v>
      </c>
      <c r="E8" s="67">
        <v>0.14285714285714285</v>
      </c>
      <c r="F8" s="67">
        <v>0.5</v>
      </c>
      <c r="G8" s="67">
        <v>0.41666666666666669</v>
      </c>
      <c r="H8" s="67">
        <v>0.8571428571428571</v>
      </c>
      <c r="I8" s="67">
        <v>1</v>
      </c>
      <c r="J8" s="67">
        <v>0.97142857142857142</v>
      </c>
      <c r="K8" s="66" t="s">
        <v>2</v>
      </c>
      <c r="L8" s="66">
        <v>1.0389411764705543</v>
      </c>
      <c r="M8" s="66">
        <v>1.2192857142856286</v>
      </c>
      <c r="N8" s="66">
        <v>1.5082142857142458</v>
      </c>
      <c r="O8" s="66">
        <v>1.6242857142857312</v>
      </c>
      <c r="P8" s="66">
        <v>1.0531428571428674</v>
      </c>
      <c r="Q8" s="66">
        <v>0.20071428571424629</v>
      </c>
      <c r="R8" s="66">
        <v>0.39570588235301057</v>
      </c>
      <c r="S8" s="66">
        <v>20.357016528925609</v>
      </c>
      <c r="T8" s="66">
        <v>3</v>
      </c>
      <c r="U8" s="68">
        <v>1141</v>
      </c>
      <c r="V8" s="68">
        <v>402.9</v>
      </c>
      <c r="W8" s="66">
        <f t="shared" si="0"/>
        <v>0.35311130587204204</v>
      </c>
      <c r="X8" s="69">
        <v>0.93310000000000004</v>
      </c>
      <c r="Y8" s="69">
        <v>0</v>
      </c>
      <c r="Z8" s="66">
        <v>0</v>
      </c>
    </row>
    <row r="9" spans="1:69">
      <c r="A9" s="65" t="s">
        <v>51</v>
      </c>
      <c r="B9" s="66" t="s">
        <v>18</v>
      </c>
      <c r="C9" s="67" t="s">
        <v>0</v>
      </c>
      <c r="D9" s="67">
        <v>8.5714285714285715E-2</v>
      </c>
      <c r="E9" s="67">
        <v>0</v>
      </c>
      <c r="F9" s="67">
        <v>0</v>
      </c>
      <c r="G9" s="67">
        <v>0.15384615384615385</v>
      </c>
      <c r="H9" s="67">
        <v>0.14285714285714285</v>
      </c>
      <c r="I9" s="67">
        <v>0.7142857142857143</v>
      </c>
      <c r="J9" s="67">
        <v>0.97142857142857142</v>
      </c>
      <c r="K9" s="66" t="s">
        <v>2</v>
      </c>
      <c r="L9" s="66">
        <v>1.4118437500000307</v>
      </c>
      <c r="M9" s="66">
        <v>1.4393571428571721</v>
      </c>
      <c r="N9" s="66">
        <v>1.6013571428571609</v>
      </c>
      <c r="O9" s="66">
        <v>1.8773571428571896</v>
      </c>
      <c r="P9" s="66">
        <v>1.7332857142857299</v>
      </c>
      <c r="Q9" s="66">
        <v>2.186285714285698</v>
      </c>
      <c r="R9" s="66">
        <v>0.59080769230771812</v>
      </c>
      <c r="S9" s="66">
        <v>19.349735714285778</v>
      </c>
      <c r="T9" s="66">
        <v>1</v>
      </c>
      <c r="U9" s="68">
        <v>1779</v>
      </c>
      <c r="V9" s="68">
        <v>213.4</v>
      </c>
      <c r="W9" s="66">
        <f t="shared" si="0"/>
        <v>0.11995503091624508</v>
      </c>
      <c r="X9" s="69">
        <v>0.9819</v>
      </c>
      <c r="Y9" s="69">
        <v>0</v>
      </c>
      <c r="Z9" s="66">
        <v>0</v>
      </c>
    </row>
    <row r="10" spans="1:69">
      <c r="A10" s="63" t="s">
        <v>52</v>
      </c>
      <c r="B10" s="28" t="s">
        <v>18</v>
      </c>
      <c r="C10" s="29" t="s">
        <v>3</v>
      </c>
      <c r="D10" s="29">
        <v>2.8571428571428571E-2</v>
      </c>
      <c r="E10" s="29">
        <v>7.1428571428571425E-2</v>
      </c>
      <c r="F10" s="29">
        <v>0.5714285714285714</v>
      </c>
      <c r="G10" s="29">
        <v>0.7142857142857143</v>
      </c>
      <c r="H10" s="29">
        <v>1</v>
      </c>
      <c r="I10" s="29">
        <v>1</v>
      </c>
      <c r="J10" s="29">
        <v>0.8571428571428571</v>
      </c>
      <c r="K10" s="28" t="s">
        <v>2</v>
      </c>
      <c r="L10" s="28">
        <v>1.2769705882353084</v>
      </c>
      <c r="M10" s="28">
        <v>1.5867857142857491</v>
      </c>
      <c r="N10" s="28">
        <v>2.4309285714285727</v>
      </c>
      <c r="O10" s="28">
        <v>1.3604285714285638</v>
      </c>
      <c r="P10" s="28">
        <v>1.6672142857142316</v>
      </c>
      <c r="Q10" s="28">
        <v>1.1098571428571615</v>
      </c>
      <c r="R10" s="28">
        <v>0.60939999999994821</v>
      </c>
      <c r="S10" s="28">
        <v>20.78090714285722</v>
      </c>
      <c r="T10" s="28">
        <v>0</v>
      </c>
      <c r="U10" s="30">
        <v>956.6</v>
      </c>
      <c r="V10" s="30">
        <v>210.9</v>
      </c>
      <c r="W10" s="28">
        <f t="shared" si="0"/>
        <v>0.22046832531883756</v>
      </c>
      <c r="X10" s="64">
        <v>0.95369999999999999</v>
      </c>
      <c r="Y10" s="64">
        <v>0</v>
      </c>
      <c r="Z10" s="28">
        <v>0</v>
      </c>
      <c r="AA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</row>
    <row r="11" spans="1:69">
      <c r="A11" s="65" t="s">
        <v>53</v>
      </c>
      <c r="B11" s="66" t="s">
        <v>18</v>
      </c>
      <c r="C11" s="67" t="s">
        <v>0</v>
      </c>
      <c r="D11" s="67">
        <v>2.8571428571428571E-2</v>
      </c>
      <c r="E11" s="67">
        <v>7.1428571428571425E-2</v>
      </c>
      <c r="F11" s="67">
        <v>0</v>
      </c>
      <c r="G11" s="67">
        <v>0.2857142857142857</v>
      </c>
      <c r="H11" s="67">
        <v>0.6428571428571429</v>
      </c>
      <c r="I11" s="67">
        <v>1</v>
      </c>
      <c r="J11" s="67">
        <v>1</v>
      </c>
      <c r="K11" s="66" t="s">
        <v>2</v>
      </c>
      <c r="L11" s="66">
        <v>0.93758823529407542</v>
      </c>
      <c r="M11" s="66">
        <v>0.99507142857145525</v>
      </c>
      <c r="N11" s="66">
        <v>1.0045714285714626</v>
      </c>
      <c r="O11" s="66">
        <v>1.1058571428571287</v>
      </c>
      <c r="P11" s="66">
        <v>1.135857142857154</v>
      </c>
      <c r="Q11" s="66">
        <v>2.0401428571428295</v>
      </c>
      <c r="R11" s="66">
        <v>0.4496818181818828</v>
      </c>
      <c r="S11" s="66">
        <v>19.332100000000025</v>
      </c>
      <c r="T11" s="66">
        <v>0</v>
      </c>
      <c r="U11" s="68">
        <v>1407</v>
      </c>
      <c r="V11" s="68">
        <v>271.8</v>
      </c>
      <c r="W11" s="66">
        <f t="shared" si="0"/>
        <v>0.19317697228144989</v>
      </c>
      <c r="X11" s="69">
        <v>0.99219999999999997</v>
      </c>
      <c r="Y11" s="69">
        <v>0</v>
      </c>
      <c r="Z11" s="66">
        <v>0</v>
      </c>
      <c r="AA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</row>
    <row r="12" spans="1:69">
      <c r="A12" s="65" t="s">
        <v>54</v>
      </c>
      <c r="B12" s="66" t="s">
        <v>18</v>
      </c>
      <c r="C12" s="67" t="s">
        <v>0</v>
      </c>
      <c r="D12" s="67">
        <v>2.8571428571428571E-2</v>
      </c>
      <c r="E12" s="67">
        <v>0.14285714285714285</v>
      </c>
      <c r="F12" s="67">
        <v>0.14285714285714285</v>
      </c>
      <c r="G12" s="67">
        <v>0.57142857142857095</v>
      </c>
      <c r="H12" s="67">
        <v>0.9285714285714286</v>
      </c>
      <c r="I12" s="67">
        <v>1</v>
      </c>
      <c r="J12" s="67">
        <v>1</v>
      </c>
      <c r="K12" s="66" t="s">
        <v>2</v>
      </c>
      <c r="L12" s="66">
        <v>1.0518484848485041</v>
      </c>
      <c r="M12" s="66">
        <v>0.8235714285713982</v>
      </c>
      <c r="N12" s="66">
        <v>1.1184285714285969</v>
      </c>
      <c r="O12" s="66">
        <v>1.0932857142856938</v>
      </c>
      <c r="P12" s="66">
        <v>1.0351428571428747</v>
      </c>
      <c r="Q12" s="66">
        <v>1.9191428571428646</v>
      </c>
      <c r="R12" s="66">
        <v>0.38370967741937351</v>
      </c>
      <c r="S12" s="66">
        <v>20.316814285714234</v>
      </c>
      <c r="T12" s="66">
        <v>0</v>
      </c>
      <c r="U12" s="68">
        <v>1186</v>
      </c>
      <c r="V12" s="68">
        <v>194.6</v>
      </c>
      <c r="W12" s="66">
        <f t="shared" si="0"/>
        <v>0.16408094435075884</v>
      </c>
      <c r="X12" s="69">
        <v>0.99370000000000003</v>
      </c>
      <c r="Y12" s="69">
        <v>0</v>
      </c>
      <c r="Z12" s="66">
        <v>0</v>
      </c>
    </row>
    <row r="13" spans="1:69">
      <c r="A13" s="63" t="s">
        <v>55</v>
      </c>
      <c r="B13" s="28" t="s">
        <v>18</v>
      </c>
      <c r="C13" s="29" t="s">
        <v>3</v>
      </c>
      <c r="D13" s="29">
        <v>2.9411764705882353E-2</v>
      </c>
      <c r="E13" s="29">
        <v>0.21428571428571427</v>
      </c>
      <c r="F13" s="29">
        <v>0.42857142857142855</v>
      </c>
      <c r="G13" s="29">
        <v>0.7142857142857143</v>
      </c>
      <c r="H13" s="29">
        <v>0.8571428571428571</v>
      </c>
      <c r="I13" s="29">
        <v>1</v>
      </c>
      <c r="J13" s="29">
        <v>1</v>
      </c>
      <c r="K13" s="28" t="s">
        <v>2</v>
      </c>
      <c r="L13" s="28">
        <v>1.0992413793103306</v>
      </c>
      <c r="M13" s="28">
        <v>1.1495000000000175</v>
      </c>
      <c r="N13" s="28">
        <v>1.9538571428571438</v>
      </c>
      <c r="O13" s="28">
        <v>1.1275714285714915</v>
      </c>
      <c r="P13" s="28">
        <v>1.9056428571428614</v>
      </c>
      <c r="Q13" s="28">
        <v>1.5283571428571432</v>
      </c>
      <c r="R13" s="28">
        <v>0.19670588235292161</v>
      </c>
      <c r="S13" s="28">
        <v>19.965042857142734</v>
      </c>
      <c r="T13" s="28">
        <v>1</v>
      </c>
      <c r="U13" s="30">
        <v>1019</v>
      </c>
      <c r="V13" s="30">
        <v>317.3</v>
      </c>
      <c r="W13" s="28">
        <f t="shared" si="0"/>
        <v>0.31138370951913641</v>
      </c>
      <c r="X13" s="64">
        <v>0.98939999999999995</v>
      </c>
      <c r="Y13" s="64">
        <v>0</v>
      </c>
      <c r="Z13" s="28">
        <v>0</v>
      </c>
    </row>
    <row r="14" spans="1:69">
      <c r="A14" s="65" t="s">
        <v>56</v>
      </c>
      <c r="B14" s="66" t="s">
        <v>18</v>
      </c>
      <c r="C14" s="70" t="s">
        <v>0</v>
      </c>
      <c r="D14" s="67">
        <v>5.7142857142857141E-2</v>
      </c>
      <c r="E14" s="67">
        <v>0.14285714285714285</v>
      </c>
      <c r="F14" s="67">
        <v>0.2857142857142857</v>
      </c>
      <c r="G14" s="67">
        <v>0.35714285714285715</v>
      </c>
      <c r="H14" s="67">
        <v>0.9285714285714286</v>
      </c>
      <c r="I14" s="67">
        <v>1</v>
      </c>
      <c r="J14" s="67">
        <v>1</v>
      </c>
      <c r="K14" s="66" t="s">
        <v>2</v>
      </c>
      <c r="L14" s="66">
        <v>0.69612121212122091</v>
      </c>
      <c r="M14" s="66">
        <v>0.90199999999998426</v>
      </c>
      <c r="N14" s="66">
        <v>0.59614285714282089</v>
      </c>
      <c r="O14" s="66">
        <v>0.93057142857142594</v>
      </c>
      <c r="P14" s="66">
        <v>0.37099999999998295</v>
      </c>
      <c r="Q14" s="66">
        <v>0.23150000000002738</v>
      </c>
      <c r="R14" s="66">
        <v>0.39261764705882529</v>
      </c>
      <c r="S14" s="66">
        <v>20.318421428571433</v>
      </c>
      <c r="T14" s="66">
        <v>0</v>
      </c>
      <c r="U14" s="68">
        <v>1300</v>
      </c>
      <c r="V14" s="68">
        <v>184.8</v>
      </c>
      <c r="W14" s="66">
        <f t="shared" si="0"/>
        <v>0.14215384615384616</v>
      </c>
      <c r="X14" s="69">
        <v>0.97760000000000002</v>
      </c>
      <c r="Y14" s="69">
        <v>0</v>
      </c>
      <c r="Z14" s="66">
        <v>0</v>
      </c>
      <c r="AA14" s="90"/>
    </row>
    <row r="15" spans="1:69">
      <c r="A15" s="63" t="s">
        <v>57</v>
      </c>
      <c r="B15" s="28" t="s">
        <v>18</v>
      </c>
      <c r="C15" s="31" t="s">
        <v>3</v>
      </c>
      <c r="D15" s="29">
        <v>2.8571428571428571E-2</v>
      </c>
      <c r="E15" s="29">
        <v>0.14285714285714285</v>
      </c>
      <c r="F15" s="29">
        <v>0</v>
      </c>
      <c r="G15" s="29">
        <v>0.35714285714285715</v>
      </c>
      <c r="H15" s="29">
        <v>0.14285714285714285</v>
      </c>
      <c r="I15" s="29">
        <v>0.7857142857142857</v>
      </c>
      <c r="J15" s="29">
        <v>0.97142857142857142</v>
      </c>
      <c r="K15" s="28" t="s">
        <v>2</v>
      </c>
      <c r="L15" s="28">
        <v>0.96255882352942312</v>
      </c>
      <c r="M15" s="28">
        <v>1.3804285714285622</v>
      </c>
      <c r="N15" s="28">
        <v>1.1102857142856746</v>
      </c>
      <c r="O15" s="28">
        <v>1.2627142857142815</v>
      </c>
      <c r="P15" s="28">
        <v>1.0555714285713731</v>
      </c>
      <c r="Q15" s="28">
        <v>0.83385714285709667</v>
      </c>
      <c r="R15" s="28">
        <v>0.50708333333333633</v>
      </c>
      <c r="S15" s="28">
        <v>20.719592857142857</v>
      </c>
      <c r="T15" s="28">
        <v>0</v>
      </c>
      <c r="U15" s="30">
        <v>1800</v>
      </c>
      <c r="V15" s="30">
        <v>130.19999999999999</v>
      </c>
      <c r="W15" s="28">
        <f t="shared" si="0"/>
        <v>7.2333333333333333E-2</v>
      </c>
      <c r="X15" s="64">
        <v>0.91110000000000002</v>
      </c>
      <c r="Y15" s="64">
        <v>0</v>
      </c>
      <c r="Z15" s="28">
        <v>0</v>
      </c>
      <c r="AA15" s="90"/>
    </row>
    <row r="16" spans="1:69">
      <c r="A16" s="63" t="s">
        <v>58</v>
      </c>
      <c r="B16" s="28" t="s">
        <v>18</v>
      </c>
      <c r="C16" s="31" t="s">
        <v>3</v>
      </c>
      <c r="D16" s="29">
        <v>5.8823529411764705E-2</v>
      </c>
      <c r="E16" s="29">
        <v>0</v>
      </c>
      <c r="F16" s="29">
        <v>7.1428571428571425E-2</v>
      </c>
      <c r="G16" s="29">
        <v>0.42857142857142855</v>
      </c>
      <c r="H16" s="29">
        <v>0.7142857142857143</v>
      </c>
      <c r="I16" s="29">
        <v>0.8571428571428571</v>
      </c>
      <c r="J16" s="29">
        <v>0.97142857142857142</v>
      </c>
      <c r="K16" s="28" t="s">
        <v>2</v>
      </c>
      <c r="L16" s="28">
        <v>1.3254999999999713</v>
      </c>
      <c r="M16" s="28">
        <v>1.1349999999999858</v>
      </c>
      <c r="N16" s="28">
        <v>1.3008571428571105</v>
      </c>
      <c r="O16" s="28">
        <v>0.98571428571422159</v>
      </c>
      <c r="P16" s="28">
        <v>0.76000000000007417</v>
      </c>
      <c r="Q16" s="28">
        <v>0.43928571428564361</v>
      </c>
      <c r="R16" s="28">
        <v>0.19161764705878342</v>
      </c>
      <c r="S16" s="28">
        <v>19.779499999999935</v>
      </c>
      <c r="T16" s="28">
        <v>1</v>
      </c>
      <c r="U16" s="30">
        <v>1266</v>
      </c>
      <c r="V16" s="30">
        <v>284.10000000000002</v>
      </c>
      <c r="W16" s="28">
        <f t="shared" si="0"/>
        <v>0.22440758293838864</v>
      </c>
      <c r="X16" s="64">
        <v>0.98499999999999999</v>
      </c>
      <c r="Y16" s="64">
        <v>0</v>
      </c>
      <c r="Z16" s="28">
        <v>0</v>
      </c>
      <c r="AA16" s="91"/>
    </row>
    <row r="17" spans="1:84">
      <c r="A17" s="65" t="s">
        <v>59</v>
      </c>
      <c r="B17" s="66" t="s">
        <v>18</v>
      </c>
      <c r="C17" s="70" t="s">
        <v>0</v>
      </c>
      <c r="D17" s="67">
        <v>0</v>
      </c>
      <c r="E17" s="67">
        <v>0</v>
      </c>
      <c r="F17" s="67">
        <v>0</v>
      </c>
      <c r="G17" s="67">
        <v>0.14285714285714285</v>
      </c>
      <c r="H17" s="67">
        <v>0.2857142857142857</v>
      </c>
      <c r="I17" s="67">
        <v>0.7857142857142857</v>
      </c>
      <c r="J17" s="67">
        <v>1</v>
      </c>
      <c r="K17" s="66" t="s">
        <v>2</v>
      </c>
      <c r="L17" s="66">
        <v>1.1474117647059243</v>
      </c>
      <c r="M17" s="66">
        <v>1.1241428571428536</v>
      </c>
      <c r="N17" s="66">
        <v>1.0482857142857012</v>
      </c>
      <c r="O17" s="66">
        <v>0.99107142857146913</v>
      </c>
      <c r="P17" s="66">
        <v>1.1436428571428832</v>
      </c>
      <c r="Q17" s="66">
        <v>0.48378571428571604</v>
      </c>
      <c r="R17" s="66">
        <v>0.58092592592587122</v>
      </c>
      <c r="S17" s="66">
        <v>19.712892857142815</v>
      </c>
      <c r="T17" s="66">
        <v>1</v>
      </c>
      <c r="U17" s="68">
        <v>1669</v>
      </c>
      <c r="V17" s="68">
        <v>325.8</v>
      </c>
      <c r="W17" s="66">
        <f t="shared" si="0"/>
        <v>0.19520671060515279</v>
      </c>
      <c r="X17" s="69">
        <v>0.99429999999999996</v>
      </c>
      <c r="Y17" s="69">
        <v>0</v>
      </c>
      <c r="Z17" s="66">
        <v>0</v>
      </c>
    </row>
    <row r="18" spans="1:84">
      <c r="A18" s="71" t="s">
        <v>60</v>
      </c>
      <c r="B18" s="39" t="s">
        <v>18</v>
      </c>
      <c r="C18" s="43" t="s">
        <v>3</v>
      </c>
      <c r="D18" s="40">
        <v>0</v>
      </c>
      <c r="E18" s="40">
        <v>0</v>
      </c>
      <c r="F18" s="40">
        <v>0</v>
      </c>
      <c r="G18" s="40">
        <v>0</v>
      </c>
      <c r="H18" s="40">
        <v>0.14285714285714285</v>
      </c>
      <c r="I18" s="40">
        <v>0.5714285714285714</v>
      </c>
      <c r="J18" s="40">
        <v>0.77142857142857146</v>
      </c>
      <c r="K18" s="39" t="s">
        <v>2</v>
      </c>
      <c r="L18" s="39">
        <v>1.1378823529411737</v>
      </c>
      <c r="M18" s="39">
        <v>1.2054285714285808</v>
      </c>
      <c r="N18" s="39">
        <v>0.98271428571433617</v>
      </c>
      <c r="O18" s="39">
        <v>1.2289285714285256</v>
      </c>
      <c r="P18" s="39">
        <v>0.69671428571429517</v>
      </c>
      <c r="Q18" s="39">
        <v>1.8305714285713626</v>
      </c>
      <c r="R18" s="39">
        <v>0.59179999999999566</v>
      </c>
      <c r="S18" s="39">
        <v>20.101473684210529</v>
      </c>
      <c r="T18" s="39">
        <v>2</v>
      </c>
      <c r="U18" s="42">
        <v>1739</v>
      </c>
      <c r="V18" s="42">
        <v>250.7</v>
      </c>
      <c r="W18" s="39">
        <f t="shared" si="0"/>
        <v>0.14416331224841863</v>
      </c>
      <c r="X18" s="72">
        <v>0.99970000000000003</v>
      </c>
      <c r="Y18" s="72">
        <v>0</v>
      </c>
      <c r="Z18" s="39">
        <v>0</v>
      </c>
    </row>
    <row r="19" spans="1:84">
      <c r="A19" s="58" t="s">
        <v>45</v>
      </c>
      <c r="B19" s="59" t="s">
        <v>19</v>
      </c>
      <c r="C19" s="60" t="s">
        <v>0</v>
      </c>
      <c r="D19" s="60">
        <v>0.2</v>
      </c>
      <c r="E19" s="60">
        <v>0.15384615384615385</v>
      </c>
      <c r="F19" s="60">
        <v>0.21428571428571427</v>
      </c>
      <c r="G19" s="60">
        <v>0.6428571428571429</v>
      </c>
      <c r="H19" s="60">
        <v>0.7142857142857143</v>
      </c>
      <c r="I19" s="60">
        <v>0.9285714285714286</v>
      </c>
      <c r="J19" s="60">
        <v>0.93548387096774188</v>
      </c>
      <c r="K19" s="59" t="s">
        <v>2</v>
      </c>
      <c r="L19" s="59">
        <v>1.3014285714285836</v>
      </c>
      <c r="M19" s="59">
        <v>1.4063846153846471</v>
      </c>
      <c r="N19" s="59">
        <v>1.6245714285714983</v>
      </c>
      <c r="O19" s="59">
        <v>1.6434285714285295</v>
      </c>
      <c r="P19" s="59">
        <v>1.3684285714285582</v>
      </c>
      <c r="Q19" s="59">
        <v>1.0047142857143487</v>
      </c>
      <c r="R19" s="59">
        <v>0.60513793103442659</v>
      </c>
      <c r="S19" s="59">
        <v>20.149942857142761</v>
      </c>
      <c r="T19" s="59">
        <v>5</v>
      </c>
      <c r="U19" s="61">
        <v>1192</v>
      </c>
      <c r="V19" s="61">
        <v>298.2</v>
      </c>
      <c r="W19" s="59">
        <f t="shared" ref="W19:W34" si="1">V19/U19</f>
        <v>0.2501677852348993</v>
      </c>
      <c r="X19" s="62">
        <v>0.95630000000000004</v>
      </c>
      <c r="Y19" s="62">
        <f>((U19-U3)/U3)*100</f>
        <v>-4.1029766693483509</v>
      </c>
      <c r="Z19" s="59">
        <f t="shared" ref="Z19:Z34" si="2">((W19-W3)/W3)*100</f>
        <v>-40.509172173908595</v>
      </c>
      <c r="AC19" s="87"/>
      <c r="AD19" s="87"/>
      <c r="AE19" s="87"/>
      <c r="AF19" s="87"/>
      <c r="AG19" s="87"/>
      <c r="AH19" s="87"/>
      <c r="AI19" s="87"/>
      <c r="AJ19" s="87"/>
    </row>
    <row r="20" spans="1:84">
      <c r="A20" s="63" t="s">
        <v>46</v>
      </c>
      <c r="B20" s="28" t="s">
        <v>19</v>
      </c>
      <c r="C20" s="29" t="s">
        <v>3</v>
      </c>
      <c r="D20" s="29">
        <v>0</v>
      </c>
      <c r="E20" s="29">
        <v>7.6923076923076927E-2</v>
      </c>
      <c r="F20" s="29">
        <v>0.1111111111111111</v>
      </c>
      <c r="G20" s="29">
        <v>0.83333333333333337</v>
      </c>
      <c r="H20" s="29">
        <v>0.77777777777777779</v>
      </c>
      <c r="I20" s="29">
        <v>0.92307692307692313</v>
      </c>
      <c r="J20" s="29">
        <v>1</v>
      </c>
      <c r="K20" s="28" t="s">
        <v>2</v>
      </c>
      <c r="L20" s="28">
        <v>0.97994117647063395</v>
      </c>
      <c r="M20" s="28">
        <v>1.1615384615384141</v>
      </c>
      <c r="N20" s="28">
        <v>2.6419999999999768</v>
      </c>
      <c r="O20" s="28">
        <v>4.037714285714336</v>
      </c>
      <c r="P20" s="28">
        <v>2.3119999999999856</v>
      </c>
      <c r="Q20" s="28">
        <v>0.71035714285721141</v>
      </c>
      <c r="R20" s="28">
        <v>9.6911764705904554E-2</v>
      </c>
      <c r="S20" s="28">
        <v>20.578919117647001</v>
      </c>
      <c r="T20" s="28">
        <v>21</v>
      </c>
      <c r="U20" s="30">
        <v>1074</v>
      </c>
      <c r="V20" s="30">
        <v>88.81</v>
      </c>
      <c r="W20" s="28">
        <f t="shared" si="1"/>
        <v>8.2690875232774672E-2</v>
      </c>
      <c r="X20" s="64">
        <v>0.97609999999999997</v>
      </c>
      <c r="Y20" s="64">
        <f t="shared" ref="Y20:Y34" si="3">((U20-U4)/U4)*100</f>
        <v>-26.488706365503077</v>
      </c>
      <c r="Z20" s="28">
        <f t="shared" si="2"/>
        <v>-71.620538239350765</v>
      </c>
      <c r="AC20" s="87"/>
      <c r="AD20" s="87"/>
      <c r="AE20" s="87"/>
      <c r="AF20" s="87"/>
      <c r="AG20" s="87"/>
      <c r="AH20" s="87"/>
      <c r="AI20" s="87"/>
      <c r="AJ20" s="87"/>
    </row>
    <row r="21" spans="1:84">
      <c r="A21" s="63" t="s">
        <v>47</v>
      </c>
      <c r="B21" s="28" t="s">
        <v>19</v>
      </c>
      <c r="C21" s="29" t="s">
        <v>3</v>
      </c>
      <c r="D21" s="29">
        <v>0.14285714285714285</v>
      </c>
      <c r="E21" s="29">
        <v>0.15384615384615385</v>
      </c>
      <c r="F21" s="29">
        <v>0.23076923076923078</v>
      </c>
      <c r="G21" s="29">
        <v>0.42857142857142855</v>
      </c>
      <c r="H21" s="29">
        <v>0.7142857142857143</v>
      </c>
      <c r="I21" s="29">
        <v>1</v>
      </c>
      <c r="J21" s="29">
        <v>1</v>
      </c>
      <c r="K21" s="28" t="s">
        <v>2</v>
      </c>
      <c r="L21" s="28">
        <v>1.1013999999999486</v>
      </c>
      <c r="M21" s="28">
        <v>1.8554285714286149</v>
      </c>
      <c r="N21" s="28">
        <v>2.1085000000000678</v>
      </c>
      <c r="O21" s="28">
        <v>2.407928571428601</v>
      </c>
      <c r="P21" s="28">
        <v>1.6162857142857112</v>
      </c>
      <c r="Q21" s="28">
        <v>0.55878571428570056</v>
      </c>
      <c r="R21" s="28">
        <v>0.65800000000003178</v>
      </c>
      <c r="S21" s="28">
        <v>19.780178571428703</v>
      </c>
      <c r="T21" s="28">
        <v>2</v>
      </c>
      <c r="U21" s="30">
        <v>1353</v>
      </c>
      <c r="V21" s="30">
        <v>333.7</v>
      </c>
      <c r="W21" s="28">
        <f t="shared" si="1"/>
        <v>0.24663710273466372</v>
      </c>
      <c r="X21" s="64">
        <v>0.99809999999999999</v>
      </c>
      <c r="Y21" s="64">
        <f t="shared" si="3"/>
        <v>12.844036697247708</v>
      </c>
      <c r="Z21" s="28">
        <f t="shared" si="2"/>
        <v>36.087384343700762</v>
      </c>
      <c r="AC21" s="87"/>
      <c r="AD21" s="87"/>
      <c r="AE21" s="87"/>
      <c r="AF21" s="87"/>
      <c r="AG21" s="87"/>
      <c r="AH21" s="87"/>
      <c r="AI21" s="87"/>
      <c r="AJ21" s="87"/>
      <c r="AM21" s="117"/>
      <c r="AN21" s="117"/>
      <c r="AO21" s="117"/>
      <c r="AP21" s="117"/>
      <c r="AQ21" s="96"/>
      <c r="AR21" s="96"/>
    </row>
    <row r="22" spans="1:84">
      <c r="A22" s="63" t="s">
        <v>48</v>
      </c>
      <c r="B22" s="28" t="s">
        <v>19</v>
      </c>
      <c r="C22" s="29" t="s">
        <v>3</v>
      </c>
      <c r="D22" s="29">
        <v>0.11428571428571428</v>
      </c>
      <c r="E22" s="29">
        <v>0.15384615384615385</v>
      </c>
      <c r="F22" s="29">
        <v>7.1428571428571425E-2</v>
      </c>
      <c r="G22" s="29">
        <v>7.6923076923076927E-2</v>
      </c>
      <c r="H22" s="29">
        <v>0.5</v>
      </c>
      <c r="I22" s="29">
        <v>0.41666666666666669</v>
      </c>
      <c r="J22" s="29">
        <v>0.82352941176470584</v>
      </c>
      <c r="K22" s="28" t="s">
        <v>2</v>
      </c>
      <c r="L22" s="28">
        <v>1.3466451612903256</v>
      </c>
      <c r="M22" s="28">
        <v>1.4445714285713547</v>
      </c>
      <c r="N22" s="28">
        <v>1.3227142857143437</v>
      </c>
      <c r="O22" s="28">
        <v>1.6281428571428884</v>
      </c>
      <c r="P22" s="28">
        <v>1.1249285714286259</v>
      </c>
      <c r="Q22" s="28">
        <v>1.7540000000000049</v>
      </c>
      <c r="R22" s="28">
        <v>0.32407142857148336</v>
      </c>
      <c r="S22" s="28">
        <v>20.496321428571509</v>
      </c>
      <c r="T22" s="28">
        <v>5</v>
      </c>
      <c r="U22" s="30">
        <v>1994</v>
      </c>
      <c r="V22" s="30">
        <v>679.1</v>
      </c>
      <c r="W22" s="28">
        <f t="shared" si="1"/>
        <v>0.34057171514543633</v>
      </c>
      <c r="X22" s="64">
        <v>0.86170000000000002</v>
      </c>
      <c r="Y22" s="64">
        <f t="shared" si="3"/>
        <v>39.44055944055944</v>
      </c>
      <c r="Z22" s="28">
        <f t="shared" si="2"/>
        <v>69.81086215410528</v>
      </c>
      <c r="AC22" s="87"/>
      <c r="AD22" s="87"/>
      <c r="AE22" s="87"/>
      <c r="AF22" s="87"/>
      <c r="AG22" s="87"/>
      <c r="AH22" s="87"/>
      <c r="AI22" s="87"/>
      <c r="AJ22" s="87"/>
    </row>
    <row r="23" spans="1:84">
      <c r="A23" s="65" t="s">
        <v>49</v>
      </c>
      <c r="B23" s="66" t="s">
        <v>19</v>
      </c>
      <c r="C23" s="67" t="s">
        <v>0</v>
      </c>
      <c r="D23" s="67">
        <v>0.11428571428571428</v>
      </c>
      <c r="E23" s="67">
        <v>7.1428571428571425E-2</v>
      </c>
      <c r="F23" s="67">
        <v>0.2857142857142857</v>
      </c>
      <c r="G23" s="67">
        <v>0.5714285714285714</v>
      </c>
      <c r="H23" s="67">
        <v>0.8571428571428571</v>
      </c>
      <c r="I23" s="67">
        <v>0.9285714285714286</v>
      </c>
      <c r="J23" s="67">
        <v>0.94285714285714284</v>
      </c>
      <c r="K23" s="66" t="s">
        <v>2</v>
      </c>
      <c r="L23" s="66">
        <v>1.0084838709677766</v>
      </c>
      <c r="M23" s="66">
        <v>0.95157142857146326</v>
      </c>
      <c r="N23" s="66">
        <v>0.76042857142851705</v>
      </c>
      <c r="O23" s="66">
        <v>0.80328571428574946</v>
      </c>
      <c r="P23" s="66">
        <v>0.39935714285709878</v>
      </c>
      <c r="Q23" s="66">
        <v>0.26307142857141586</v>
      </c>
      <c r="R23" s="66">
        <v>0.33175757575752735</v>
      </c>
      <c r="S23" s="66">
        <v>19.834671428571369</v>
      </c>
      <c r="T23" s="66">
        <v>0</v>
      </c>
      <c r="U23" s="68">
        <v>1146</v>
      </c>
      <c r="V23" s="68">
        <v>257.39999999999998</v>
      </c>
      <c r="W23" s="66">
        <f t="shared" si="1"/>
        <v>0.22460732984293191</v>
      </c>
      <c r="X23" s="69">
        <v>0.99490000000000001</v>
      </c>
      <c r="Y23" s="69">
        <f t="shared" si="3"/>
        <v>-10.955710955710956</v>
      </c>
      <c r="Z23" s="66">
        <f t="shared" si="2"/>
        <v>164.47358966866733</v>
      </c>
      <c r="AC23" s="87"/>
      <c r="AD23" s="87"/>
      <c r="AE23" s="87"/>
      <c r="AF23" s="87"/>
      <c r="AG23" s="87"/>
      <c r="AH23" s="87"/>
      <c r="AI23" s="87"/>
      <c r="AJ23" s="87"/>
      <c r="AM23" s="117"/>
    </row>
    <row r="24" spans="1:84">
      <c r="A24" s="65" t="s">
        <v>50</v>
      </c>
      <c r="B24" s="66" t="s">
        <v>19</v>
      </c>
      <c r="C24" s="67" t="s">
        <v>0</v>
      </c>
      <c r="D24" s="67">
        <v>0.20588235294117646</v>
      </c>
      <c r="E24" s="67">
        <v>0.21428571428571427</v>
      </c>
      <c r="F24" s="67">
        <v>0.42857142857142855</v>
      </c>
      <c r="G24" s="67">
        <v>0.61538461538461542</v>
      </c>
      <c r="H24" s="67">
        <v>0.7857142857142857</v>
      </c>
      <c r="I24" s="67">
        <v>1</v>
      </c>
      <c r="J24" s="67">
        <v>1</v>
      </c>
      <c r="K24" s="66" t="s">
        <v>2</v>
      </c>
      <c r="L24" s="66">
        <v>1.2957407407407271</v>
      </c>
      <c r="M24" s="66">
        <v>1.2772857142856477</v>
      </c>
      <c r="N24" s="66">
        <v>1.3170714285713878</v>
      </c>
      <c r="O24" s="66">
        <v>2.3500714285713928</v>
      </c>
      <c r="P24" s="66">
        <v>1.5730000000000481</v>
      </c>
      <c r="Q24" s="66">
        <v>1.7427142857143119</v>
      </c>
      <c r="R24" s="66">
        <v>0.65217647058824846</v>
      </c>
      <c r="S24" s="66">
        <v>19.837661016949195</v>
      </c>
      <c r="T24" s="66">
        <v>5</v>
      </c>
      <c r="U24" s="68">
        <v>1119</v>
      </c>
      <c r="V24" s="68">
        <v>471.7</v>
      </c>
      <c r="W24" s="66">
        <f t="shared" si="1"/>
        <v>0.42153708668453976</v>
      </c>
      <c r="X24" s="69">
        <v>0.99070000000000003</v>
      </c>
      <c r="Y24" s="69">
        <f t="shared" si="3"/>
        <v>-1.9281332164767746</v>
      </c>
      <c r="Z24" s="66">
        <f t="shared" si="2"/>
        <v>19.377963739652497</v>
      </c>
      <c r="AC24" s="87"/>
      <c r="AD24" s="87"/>
      <c r="AE24" s="87"/>
      <c r="AF24" s="87"/>
      <c r="AG24" s="87"/>
      <c r="AH24" s="87"/>
      <c r="AI24" s="87"/>
      <c r="AJ24" s="87"/>
      <c r="AM24" s="117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2"/>
      <c r="BL24" s="92"/>
      <c r="BM24" s="92"/>
      <c r="BN24" s="92"/>
      <c r="BO24" s="92"/>
      <c r="BP24" s="92"/>
      <c r="BQ24" s="92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4"/>
    </row>
    <row r="25" spans="1:84">
      <c r="A25" s="65" t="s">
        <v>51</v>
      </c>
      <c r="B25" s="66" t="s">
        <v>19</v>
      </c>
      <c r="C25" s="67" t="s">
        <v>0</v>
      </c>
      <c r="D25" s="67">
        <v>2.8571428571428571E-2</v>
      </c>
      <c r="E25" s="67">
        <v>0</v>
      </c>
      <c r="F25" s="67">
        <v>0</v>
      </c>
      <c r="G25" s="67">
        <v>0</v>
      </c>
      <c r="H25" s="67">
        <v>0.30769230769230771</v>
      </c>
      <c r="I25" s="67">
        <v>0.7142857142857143</v>
      </c>
      <c r="J25" s="67">
        <v>1</v>
      </c>
      <c r="K25" s="66" t="s">
        <v>2</v>
      </c>
      <c r="L25" s="66">
        <v>1.4855312499999784</v>
      </c>
      <c r="M25" s="66">
        <v>1.6124285714285622</v>
      </c>
      <c r="N25" s="66">
        <v>1.0295714285713526</v>
      </c>
      <c r="O25" s="66">
        <v>1.5984285714286071</v>
      </c>
      <c r="P25" s="66">
        <v>2.1357857142857535</v>
      </c>
      <c r="Q25" s="66">
        <v>1.9672142857143342</v>
      </c>
      <c r="R25" s="66">
        <v>0.41799999999999798</v>
      </c>
      <c r="S25" s="66">
        <v>19.235477611940205</v>
      </c>
      <c r="T25" s="66">
        <v>2</v>
      </c>
      <c r="U25" s="68">
        <v>1703</v>
      </c>
      <c r="V25" s="68">
        <v>316.10000000000002</v>
      </c>
      <c r="W25" s="66">
        <f t="shared" si="1"/>
        <v>0.18561362301820319</v>
      </c>
      <c r="X25" s="69">
        <v>0.99409999999999998</v>
      </c>
      <c r="Y25" s="69">
        <f t="shared" si="3"/>
        <v>-4.2720629567172566</v>
      </c>
      <c r="Z25" s="66">
        <f t="shared" si="2"/>
        <v>54.736005318361514</v>
      </c>
      <c r="AC25" s="87"/>
      <c r="AD25" s="87"/>
      <c r="AE25" s="87"/>
      <c r="AF25" s="87"/>
      <c r="AG25" s="87"/>
      <c r="AH25" s="87"/>
      <c r="AI25" s="87"/>
      <c r="AJ25" s="87"/>
      <c r="AM25" s="117"/>
    </row>
    <row r="26" spans="1:84">
      <c r="A26" s="63" t="s">
        <v>52</v>
      </c>
      <c r="B26" s="28" t="s">
        <v>19</v>
      </c>
      <c r="C26" s="29" t="s">
        <v>3</v>
      </c>
      <c r="D26" s="29">
        <v>8.5714285714285715E-2</v>
      </c>
      <c r="E26" s="29">
        <v>0</v>
      </c>
      <c r="F26" s="29">
        <v>0.21428571428571427</v>
      </c>
      <c r="G26" s="29">
        <v>0.5714285714285714</v>
      </c>
      <c r="H26" s="29">
        <v>0.7142857142857143</v>
      </c>
      <c r="I26" s="29">
        <v>0.8571428571428571</v>
      </c>
      <c r="J26" s="29">
        <v>1</v>
      </c>
      <c r="K26" s="28" t="s">
        <v>2</v>
      </c>
      <c r="L26" s="28">
        <v>1.3775937499999953</v>
      </c>
      <c r="M26" s="28">
        <v>1.587500000000031</v>
      </c>
      <c r="N26" s="28">
        <v>1.3761428571428382</v>
      </c>
      <c r="O26" s="28">
        <v>0.85285714285714265</v>
      </c>
      <c r="P26" s="28">
        <v>0.86000000000002985</v>
      </c>
      <c r="Q26" s="28">
        <v>0.54750000000003396</v>
      </c>
      <c r="R26" s="28">
        <v>0.31699999999996714</v>
      </c>
      <c r="S26" s="28">
        <v>20.326543478260973</v>
      </c>
      <c r="T26" s="28">
        <v>0</v>
      </c>
      <c r="U26" s="30">
        <v>1182</v>
      </c>
      <c r="V26" s="30">
        <v>336.9</v>
      </c>
      <c r="W26" s="28">
        <f t="shared" si="1"/>
        <v>0.28502538071065986</v>
      </c>
      <c r="X26" s="64">
        <v>0.96650000000000003</v>
      </c>
      <c r="Y26" s="64">
        <f t="shared" si="3"/>
        <v>23.562617604014214</v>
      </c>
      <c r="Z26" s="28">
        <f t="shared" si="2"/>
        <v>29.281782450363782</v>
      </c>
      <c r="AA26" s="95"/>
      <c r="AC26" s="87"/>
      <c r="AD26" s="87"/>
      <c r="AE26" s="87"/>
      <c r="AF26" s="87"/>
      <c r="AG26" s="87"/>
      <c r="AH26" s="87"/>
      <c r="AI26" s="87"/>
      <c r="AJ26" s="87"/>
      <c r="AK26" s="95"/>
      <c r="AL26" s="95"/>
      <c r="AM26" s="117"/>
      <c r="AN26" s="95"/>
      <c r="AO26" s="95"/>
      <c r="AP26" s="95"/>
    </row>
    <row r="27" spans="1:84">
      <c r="A27" s="65" t="s">
        <v>53</v>
      </c>
      <c r="B27" s="66" t="s">
        <v>19</v>
      </c>
      <c r="C27" s="67" t="s">
        <v>0</v>
      </c>
      <c r="D27" s="67">
        <v>0.17647058823529413</v>
      </c>
      <c r="E27" s="67">
        <v>8.3333333333333329E-2</v>
      </c>
      <c r="F27" s="67">
        <v>0.5714285714285714</v>
      </c>
      <c r="G27" s="67">
        <v>0.5714285714285714</v>
      </c>
      <c r="H27" s="67">
        <v>1</v>
      </c>
      <c r="I27" s="67">
        <v>0.84615384615384615</v>
      </c>
      <c r="J27" s="67">
        <v>1</v>
      </c>
      <c r="K27" s="66" t="s">
        <v>2</v>
      </c>
      <c r="L27" s="66">
        <v>1.0948928571429033</v>
      </c>
      <c r="M27" s="66">
        <v>1.2266666666667294</v>
      </c>
      <c r="N27" s="66">
        <v>1.296071428571457</v>
      </c>
      <c r="O27" s="66">
        <v>2.1475714285713701</v>
      </c>
      <c r="P27" s="66">
        <v>1.4245000000000394</v>
      </c>
      <c r="Q27" s="66">
        <v>1.4546923076922598</v>
      </c>
      <c r="R27" s="66">
        <v>0.56003999999999732</v>
      </c>
      <c r="S27" s="66">
        <v>19.296584615384614</v>
      </c>
      <c r="T27" s="66">
        <v>7</v>
      </c>
      <c r="U27" s="68">
        <v>1022</v>
      </c>
      <c r="V27" s="68">
        <v>308.2</v>
      </c>
      <c r="W27" s="66">
        <f t="shared" si="1"/>
        <v>0.30156555772994126</v>
      </c>
      <c r="X27" s="69">
        <v>0.89829999999999999</v>
      </c>
      <c r="Y27" s="69">
        <f t="shared" si="3"/>
        <v>-27.363184079601986</v>
      </c>
      <c r="Z27" s="66">
        <f t="shared" si="2"/>
        <v>56.108439928634048</v>
      </c>
      <c r="AA27" s="95"/>
      <c r="AC27" s="87"/>
      <c r="AD27" s="87"/>
      <c r="AE27" s="87"/>
      <c r="AF27" s="87"/>
      <c r="AG27" s="87"/>
      <c r="AH27" s="87"/>
      <c r="AI27" s="87"/>
      <c r="AJ27" s="87"/>
      <c r="AK27" s="95"/>
      <c r="AL27" s="95"/>
      <c r="AM27" s="117"/>
      <c r="AN27" s="95"/>
      <c r="AO27" s="95"/>
      <c r="AP27" s="95"/>
    </row>
    <row r="28" spans="1:84">
      <c r="A28" s="65" t="s">
        <v>54</v>
      </c>
      <c r="B28" s="66" t="s">
        <v>19</v>
      </c>
      <c r="C28" s="67" t="s">
        <v>0</v>
      </c>
      <c r="D28" s="67">
        <v>2.9411764705882353E-2</v>
      </c>
      <c r="E28" s="67">
        <v>0.21428571428571427</v>
      </c>
      <c r="F28" s="67">
        <v>0.5714285714285714</v>
      </c>
      <c r="G28" s="67">
        <v>0.84615384615384615</v>
      </c>
      <c r="H28" s="67">
        <v>0.9285714285714286</v>
      </c>
      <c r="I28" s="67">
        <v>1</v>
      </c>
      <c r="J28" s="67">
        <v>0.94285714285714284</v>
      </c>
      <c r="K28" s="66" t="s">
        <v>2</v>
      </c>
      <c r="L28" s="66">
        <v>1.3502903225806833</v>
      </c>
      <c r="M28" s="66">
        <v>1.5609999999999979</v>
      </c>
      <c r="N28" s="66">
        <v>2.0064285714285619</v>
      </c>
      <c r="O28" s="66">
        <v>1.4482307692307517</v>
      </c>
      <c r="P28" s="66">
        <v>1.267857142857155</v>
      </c>
      <c r="Q28" s="66">
        <v>1.6179999999999828</v>
      </c>
      <c r="R28" s="66">
        <v>0.33900000000002178</v>
      </c>
      <c r="S28" s="66">
        <v>19.209890909090866</v>
      </c>
      <c r="T28" s="66">
        <v>2</v>
      </c>
      <c r="U28" s="68">
        <v>911.1</v>
      </c>
      <c r="V28" s="68">
        <v>204.1</v>
      </c>
      <c r="W28" s="66">
        <f t="shared" si="1"/>
        <v>0.22401492701130502</v>
      </c>
      <c r="X28" s="69">
        <v>0.99419999999999997</v>
      </c>
      <c r="Y28" s="69">
        <f t="shared" si="3"/>
        <v>-23.178752107925799</v>
      </c>
      <c r="Z28" s="66">
        <f t="shared" si="2"/>
        <v>36.527082957557944</v>
      </c>
      <c r="AA28" s="90"/>
      <c r="AC28" s="87"/>
      <c r="AD28" s="87"/>
      <c r="AE28" s="87"/>
      <c r="AF28" s="87"/>
      <c r="AG28" s="87"/>
      <c r="AH28" s="87"/>
      <c r="AI28" s="87"/>
      <c r="AJ28" s="87"/>
      <c r="AM28" s="117"/>
    </row>
    <row r="29" spans="1:84">
      <c r="A29" s="63" t="s">
        <v>55</v>
      </c>
      <c r="B29" s="28" t="s">
        <v>19</v>
      </c>
      <c r="C29" s="29" t="s">
        <v>3</v>
      </c>
      <c r="D29" s="29">
        <v>0</v>
      </c>
      <c r="E29" s="29">
        <v>7.1428571428571425E-2</v>
      </c>
      <c r="F29" s="29">
        <v>0.46153846153846156</v>
      </c>
      <c r="G29" s="29">
        <v>0.35714285714285715</v>
      </c>
      <c r="H29" s="29">
        <v>1</v>
      </c>
      <c r="I29" s="29">
        <v>1</v>
      </c>
      <c r="J29" s="29">
        <v>0.97142857142857142</v>
      </c>
      <c r="K29" s="28" t="s">
        <v>2</v>
      </c>
      <c r="L29" s="28">
        <v>1.2995000000000443</v>
      </c>
      <c r="M29" s="28">
        <v>1.2473571428571677</v>
      </c>
      <c r="N29" s="28">
        <v>1.2607142857143476</v>
      </c>
      <c r="O29" s="28">
        <v>2.1171428571428561</v>
      </c>
      <c r="P29" s="28">
        <v>1.3082857142857367</v>
      </c>
      <c r="Q29" s="28">
        <v>1.2494999999999266</v>
      </c>
      <c r="R29" s="28">
        <v>0.52166666666667338</v>
      </c>
      <c r="S29" s="28">
        <v>19.865135714285568</v>
      </c>
      <c r="T29" s="28">
        <v>2</v>
      </c>
      <c r="U29" s="30">
        <v>1158</v>
      </c>
      <c r="V29" s="30">
        <v>325.10000000000002</v>
      </c>
      <c r="W29" s="28">
        <f t="shared" si="1"/>
        <v>0.28074265975820384</v>
      </c>
      <c r="X29" s="64">
        <v>0.91339999999999999</v>
      </c>
      <c r="Y29" s="64">
        <f t="shared" si="3"/>
        <v>13.640824337585869</v>
      </c>
      <c r="Z29" s="28">
        <f t="shared" si="2"/>
        <v>-9.8402867022976022</v>
      </c>
      <c r="AA29" s="90"/>
      <c r="AC29" s="87"/>
      <c r="AD29" s="87"/>
      <c r="AE29" s="87"/>
      <c r="AF29" s="87"/>
      <c r="AG29" s="87"/>
      <c r="AH29" s="87"/>
      <c r="AI29" s="87"/>
      <c r="AJ29" s="87"/>
    </row>
    <row r="30" spans="1:84">
      <c r="A30" s="65" t="s">
        <v>56</v>
      </c>
      <c r="B30" s="66" t="s">
        <v>19</v>
      </c>
      <c r="C30" s="70" t="s">
        <v>0</v>
      </c>
      <c r="D30" s="67">
        <v>0</v>
      </c>
      <c r="E30" s="67">
        <v>0</v>
      </c>
      <c r="F30" s="67">
        <v>0.35714285714285715</v>
      </c>
      <c r="G30" s="67">
        <v>0.61538461538461542</v>
      </c>
      <c r="H30" s="67">
        <v>0.6428571428571429</v>
      </c>
      <c r="I30" s="67">
        <v>0.58333333333333337</v>
      </c>
      <c r="J30" s="67">
        <v>0.96875</v>
      </c>
      <c r="K30" s="66" t="s">
        <v>2</v>
      </c>
      <c r="L30" s="66">
        <v>0.73476470588240805</v>
      </c>
      <c r="M30" s="66">
        <v>0.6659999999999725</v>
      </c>
      <c r="N30" s="66">
        <v>0.93150000000000788</v>
      </c>
      <c r="O30" s="66">
        <v>1.7937857142856981</v>
      </c>
      <c r="P30" s="66">
        <v>1.5902142857141826</v>
      </c>
      <c r="Q30" s="66">
        <v>1.834285714285723</v>
      </c>
      <c r="R30" s="66">
        <v>0.39345161290325659</v>
      </c>
      <c r="S30" s="66">
        <v>19.889988636363629</v>
      </c>
      <c r="T30" s="66">
        <v>7</v>
      </c>
      <c r="U30" s="68">
        <v>977.6</v>
      </c>
      <c r="V30" s="68">
        <v>159.80000000000001</v>
      </c>
      <c r="W30" s="66">
        <f t="shared" si="1"/>
        <v>0.16346153846153846</v>
      </c>
      <c r="X30" s="69">
        <v>0.87719999999999998</v>
      </c>
      <c r="Y30" s="69">
        <f t="shared" si="3"/>
        <v>-24.799999999999997</v>
      </c>
      <c r="Z30" s="66">
        <f t="shared" si="2"/>
        <v>14.989177489177488</v>
      </c>
      <c r="AA30" s="90"/>
      <c r="AC30" s="87"/>
      <c r="AD30" s="87"/>
      <c r="AE30" s="87"/>
      <c r="AF30" s="87"/>
      <c r="AG30" s="87"/>
      <c r="AH30" s="87"/>
      <c r="AI30" s="87"/>
      <c r="AJ30" s="87"/>
    </row>
    <row r="31" spans="1:84">
      <c r="A31" s="63" t="s">
        <v>57</v>
      </c>
      <c r="B31" s="28" t="s">
        <v>19</v>
      </c>
      <c r="C31" s="31" t="s">
        <v>3</v>
      </c>
      <c r="D31" s="29">
        <v>0.25714285714285712</v>
      </c>
      <c r="E31" s="29">
        <v>0.30769230769230771</v>
      </c>
      <c r="F31" s="29">
        <v>0.35714285714285715</v>
      </c>
      <c r="G31" s="29">
        <v>0.5</v>
      </c>
      <c r="H31" s="29">
        <v>0.6428571428571429</v>
      </c>
      <c r="I31" s="29">
        <v>0.92307692307692313</v>
      </c>
      <c r="J31" s="29">
        <v>1</v>
      </c>
      <c r="K31" s="28" t="s">
        <v>2</v>
      </c>
      <c r="L31" s="28">
        <v>1.1377272727272592</v>
      </c>
      <c r="M31" s="28">
        <v>1.9157857142856796</v>
      </c>
      <c r="N31" s="28">
        <v>1.4967142857142437</v>
      </c>
      <c r="O31" s="28">
        <v>1.6182142857142909</v>
      </c>
      <c r="P31" s="28">
        <v>1.7698571428571159</v>
      </c>
      <c r="Q31" s="28">
        <v>1.4370769230769762</v>
      </c>
      <c r="R31" s="28">
        <v>0.56853571428571448</v>
      </c>
      <c r="S31" s="28">
        <v>21.23630000000011</v>
      </c>
      <c r="T31" s="28">
        <v>2</v>
      </c>
      <c r="U31" s="30">
        <v>1443</v>
      </c>
      <c r="V31" s="30">
        <v>475.2</v>
      </c>
      <c r="W31" s="28">
        <f t="shared" si="1"/>
        <v>0.32931392931392933</v>
      </c>
      <c r="X31" s="64">
        <v>0.99480000000000002</v>
      </c>
      <c r="Y31" s="64">
        <f t="shared" si="3"/>
        <v>-19.833333333333332</v>
      </c>
      <c r="Z31" s="28">
        <f t="shared" si="2"/>
        <v>355.27271333722945</v>
      </c>
      <c r="AA31" s="87"/>
      <c r="AC31" s="105"/>
      <c r="AD31" s="114"/>
      <c r="AE31" s="87"/>
      <c r="AF31" s="87"/>
      <c r="AG31" s="105"/>
      <c r="AH31" s="104"/>
      <c r="AI31" s="87"/>
      <c r="AJ31" s="87"/>
      <c r="AK31" s="105"/>
    </row>
    <row r="32" spans="1:84">
      <c r="A32" s="63" t="s">
        <v>58</v>
      </c>
      <c r="B32" s="28" t="s">
        <v>19</v>
      </c>
      <c r="C32" s="31" t="s">
        <v>3</v>
      </c>
      <c r="D32" s="29">
        <v>0</v>
      </c>
      <c r="E32" s="29">
        <v>0</v>
      </c>
      <c r="F32" s="29">
        <v>0</v>
      </c>
      <c r="G32" s="29">
        <v>7.1428571428571425E-2</v>
      </c>
      <c r="H32" s="29">
        <v>0.14285714285714285</v>
      </c>
      <c r="I32" s="29">
        <v>0.7142857142857143</v>
      </c>
      <c r="J32" s="29">
        <v>0.97142857142857142</v>
      </c>
      <c r="K32" s="28" t="s">
        <v>2</v>
      </c>
      <c r="L32" s="28">
        <v>1.4295882352941334</v>
      </c>
      <c r="M32" s="28">
        <v>1.5110769230769585</v>
      </c>
      <c r="N32" s="28">
        <v>1.0689285714285635</v>
      </c>
      <c r="O32" s="28">
        <v>1.1008571428571474</v>
      </c>
      <c r="P32" s="28">
        <v>0.77185714285710916</v>
      </c>
      <c r="Q32" s="28">
        <v>0.64571428571426903</v>
      </c>
      <c r="R32" s="28">
        <v>0.48923529411764144</v>
      </c>
      <c r="S32" s="28">
        <v>19.667118110236153</v>
      </c>
      <c r="T32" s="28">
        <v>2</v>
      </c>
      <c r="U32" s="30">
        <v>1760</v>
      </c>
      <c r="V32" s="30">
        <v>234.3</v>
      </c>
      <c r="W32" s="28">
        <f t="shared" si="1"/>
        <v>0.13312499999999999</v>
      </c>
      <c r="X32" s="64">
        <v>0.99680000000000002</v>
      </c>
      <c r="Y32" s="64">
        <f t="shared" si="3"/>
        <v>39.02053712480253</v>
      </c>
      <c r="Z32" s="28">
        <f t="shared" si="2"/>
        <v>-40.677138331573396</v>
      </c>
      <c r="AA32" s="87"/>
      <c r="AC32" s="105"/>
      <c r="AD32" s="87"/>
      <c r="AE32" s="87"/>
      <c r="AF32" s="87"/>
      <c r="AG32" s="105"/>
      <c r="AH32" s="104"/>
      <c r="AI32" s="87"/>
      <c r="AJ32" s="87"/>
      <c r="AK32" s="105"/>
    </row>
    <row r="33" spans="1:42">
      <c r="A33" s="65" t="s">
        <v>59</v>
      </c>
      <c r="B33" s="66" t="s">
        <v>19</v>
      </c>
      <c r="C33" s="70" t="s">
        <v>0</v>
      </c>
      <c r="D33" s="67">
        <v>0</v>
      </c>
      <c r="E33" s="67">
        <v>0</v>
      </c>
      <c r="F33" s="67">
        <v>7.1428571428571425E-2</v>
      </c>
      <c r="G33" s="67">
        <v>0.61538461538461542</v>
      </c>
      <c r="H33" s="67">
        <v>0.9285714285714286</v>
      </c>
      <c r="I33" s="67">
        <v>1</v>
      </c>
      <c r="J33" s="67">
        <v>1</v>
      </c>
      <c r="K33" s="66" t="s">
        <v>2</v>
      </c>
      <c r="L33" s="66">
        <v>0.88400000000001544</v>
      </c>
      <c r="M33" s="66">
        <v>0.99128571428573353</v>
      </c>
      <c r="N33" s="66">
        <v>1.4051428571428752</v>
      </c>
      <c r="O33" s="66">
        <v>1.8490769230768551</v>
      </c>
      <c r="P33" s="66">
        <v>1.1474285714286054</v>
      </c>
      <c r="Q33" s="66">
        <v>1.426500000000003</v>
      </c>
      <c r="R33" s="66">
        <v>0.62890000000001867</v>
      </c>
      <c r="S33" s="66">
        <v>19.523594202898607</v>
      </c>
      <c r="T33" s="66">
        <v>2</v>
      </c>
      <c r="U33" s="68">
        <v>1155</v>
      </c>
      <c r="V33" s="68">
        <v>144.19999999999999</v>
      </c>
      <c r="W33" s="66">
        <f t="shared" si="1"/>
        <v>0.12484848484848483</v>
      </c>
      <c r="X33" s="69">
        <v>0.99790000000000001</v>
      </c>
      <c r="Y33" s="69">
        <f t="shared" si="3"/>
        <v>-30.796884361893351</v>
      </c>
      <c r="Z33" s="66">
        <f t="shared" si="2"/>
        <v>-36.042933943486439</v>
      </c>
      <c r="AA33" s="106"/>
      <c r="AB33" s="106"/>
      <c r="AC33" s="107"/>
      <c r="AD33" s="114"/>
      <c r="AE33" s="106"/>
      <c r="AF33" s="106"/>
      <c r="AG33" s="107"/>
      <c r="AH33" s="114"/>
      <c r="AI33" s="106"/>
      <c r="AJ33" s="106"/>
      <c r="AK33" s="107"/>
    </row>
    <row r="34" spans="1:42" ht="14.25" customHeight="1">
      <c r="A34" s="71" t="s">
        <v>60</v>
      </c>
      <c r="B34" s="39" t="s">
        <v>19</v>
      </c>
      <c r="C34" s="43" t="s">
        <v>3</v>
      </c>
      <c r="D34" s="40">
        <v>0.14285714285714285</v>
      </c>
      <c r="E34" s="40">
        <v>0</v>
      </c>
      <c r="F34" s="40">
        <v>7.1428571428571425E-2</v>
      </c>
      <c r="G34" s="40">
        <v>0</v>
      </c>
      <c r="H34" s="40">
        <v>0.35714285714285715</v>
      </c>
      <c r="I34" s="40">
        <v>0.5</v>
      </c>
      <c r="J34" s="40">
        <v>0.91428571428571426</v>
      </c>
      <c r="K34" s="39" t="s">
        <v>2</v>
      </c>
      <c r="L34" s="39">
        <v>1.5568333333333144</v>
      </c>
      <c r="M34" s="39">
        <v>1.5726428571428974</v>
      </c>
      <c r="N34" s="39">
        <v>1.3408571428571077</v>
      </c>
      <c r="O34" s="39">
        <v>1.3730000000000229</v>
      </c>
      <c r="P34" s="39">
        <v>1.0374285714285918</v>
      </c>
      <c r="Q34" s="39">
        <v>1.2882857142857334</v>
      </c>
      <c r="R34" s="39">
        <v>0.44423809523811014</v>
      </c>
      <c r="S34" s="39">
        <v>19.847100000000104</v>
      </c>
      <c r="T34" s="39">
        <v>0</v>
      </c>
      <c r="U34" s="42">
        <v>1903</v>
      </c>
      <c r="V34" s="42">
        <v>469.4</v>
      </c>
      <c r="W34" s="39">
        <f t="shared" si="1"/>
        <v>0.2466631634261692</v>
      </c>
      <c r="X34" s="72">
        <v>0.94279999999999997</v>
      </c>
      <c r="Y34" s="72">
        <f t="shared" si="3"/>
        <v>9.4307073030477291</v>
      </c>
      <c r="Z34" s="39">
        <f t="shared" si="2"/>
        <v>71.099816991666628</v>
      </c>
      <c r="AA34" s="106"/>
      <c r="AB34" s="106"/>
      <c r="AC34" s="107"/>
      <c r="AD34" s="114"/>
      <c r="AE34" s="106"/>
      <c r="AF34" s="106"/>
      <c r="AG34" s="107"/>
      <c r="AH34" s="114"/>
      <c r="AI34" s="106"/>
      <c r="AJ34" s="106"/>
      <c r="AK34" s="107"/>
    </row>
    <row r="35" spans="1:42">
      <c r="A35" s="58" t="s">
        <v>45</v>
      </c>
      <c r="B35" s="59" t="s">
        <v>21</v>
      </c>
      <c r="C35" s="60" t="s">
        <v>0</v>
      </c>
      <c r="D35" s="60">
        <v>2.8571428571428571E-2</v>
      </c>
      <c r="E35" s="60">
        <v>7.1428571428571425E-2</v>
      </c>
      <c r="F35" s="60">
        <v>0.7142857142857143</v>
      </c>
      <c r="G35" s="60">
        <v>0.6428571428571429</v>
      </c>
      <c r="H35" s="60">
        <v>0.7857142857142857</v>
      </c>
      <c r="I35" s="60">
        <v>0.9285714285714286</v>
      </c>
      <c r="J35" s="60">
        <v>0.91428571428571426</v>
      </c>
      <c r="K35" s="59" t="s">
        <v>2</v>
      </c>
      <c r="L35" s="59">
        <v>1.4411176470587461</v>
      </c>
      <c r="M35" s="59">
        <v>1.4920714285714698</v>
      </c>
      <c r="N35" s="59">
        <v>1.6981428571428288</v>
      </c>
      <c r="O35" s="59">
        <v>1.253785714285635</v>
      </c>
      <c r="P35" s="59">
        <v>1.4690714285713986</v>
      </c>
      <c r="Q35" s="59">
        <v>1.1076428571428494</v>
      </c>
      <c r="R35" s="59">
        <v>0.53190625000001157</v>
      </c>
      <c r="S35" s="59">
        <v>21.21232142857129</v>
      </c>
      <c r="T35" s="59">
        <v>0</v>
      </c>
      <c r="U35" s="61">
        <v>871.4</v>
      </c>
      <c r="V35" s="61">
        <v>71.94</v>
      </c>
      <c r="W35" s="59">
        <f t="shared" ref="W35:W50" si="4">V35/U35</f>
        <v>8.255680514115217E-2</v>
      </c>
      <c r="X35" s="62">
        <v>0.93810000000000004</v>
      </c>
      <c r="Y35" s="62">
        <f>((U35-U3)/U3)*100</f>
        <v>-29.89541432019308</v>
      </c>
      <c r="Z35" s="59">
        <f t="shared" ref="Z35:Z50" si="5">((W35-W3)/W3)*100</f>
        <v>-80.367685328017586</v>
      </c>
      <c r="AC35" s="87"/>
      <c r="AD35" s="87"/>
    </row>
    <row r="36" spans="1:42">
      <c r="A36" s="63" t="s">
        <v>46</v>
      </c>
      <c r="B36" s="28" t="s">
        <v>21</v>
      </c>
      <c r="C36" s="29" t="s">
        <v>3</v>
      </c>
      <c r="D36" s="29">
        <v>0</v>
      </c>
      <c r="E36" s="29">
        <v>0</v>
      </c>
      <c r="F36" s="29">
        <v>0</v>
      </c>
      <c r="G36" s="29">
        <v>0</v>
      </c>
      <c r="H36" s="29">
        <v>0.55555555555555558</v>
      </c>
      <c r="I36" s="29">
        <v>0.66666666666666663</v>
      </c>
      <c r="J36" s="29">
        <v>0.97142857142857142</v>
      </c>
      <c r="K36" s="28" t="s">
        <v>2</v>
      </c>
      <c r="L36" s="28">
        <v>1.0005882352941056</v>
      </c>
      <c r="M36" s="28">
        <v>1.7383571428570954</v>
      </c>
      <c r="N36" s="28">
        <v>1.8017142857143702</v>
      </c>
      <c r="O36" s="28">
        <v>4.0249999999999932</v>
      </c>
      <c r="P36" s="28">
        <v>2.9171428571428595</v>
      </c>
      <c r="Q36" s="28">
        <v>1.3902142857142548</v>
      </c>
      <c r="R36" s="28">
        <v>0.2139705882353386</v>
      </c>
      <c r="S36" s="28">
        <v>20.785771428571394</v>
      </c>
      <c r="T36" s="28">
        <v>23</v>
      </c>
      <c r="U36" s="30">
        <v>1556</v>
      </c>
      <c r="V36" s="30">
        <v>329.4</v>
      </c>
      <c r="W36" s="28">
        <f t="shared" si="4"/>
        <v>0.21169665809768637</v>
      </c>
      <c r="X36" s="64">
        <v>0.9446</v>
      </c>
      <c r="Y36" s="64">
        <f t="shared" ref="Y36:Y50" si="6">((U36-U4)/U4)*100</f>
        <v>6.5023956194387402</v>
      </c>
      <c r="Z36" s="28">
        <f t="shared" si="5"/>
        <v>-27.345826290646048</v>
      </c>
      <c r="AC36" s="87"/>
      <c r="AD36" s="87"/>
    </row>
    <row r="37" spans="1:42">
      <c r="A37" s="63" t="s">
        <v>47</v>
      </c>
      <c r="B37" s="28" t="s">
        <v>21</v>
      </c>
      <c r="C37" s="29" t="s">
        <v>3</v>
      </c>
      <c r="D37" s="29">
        <v>8.5714285714285715E-2</v>
      </c>
      <c r="E37" s="29">
        <v>0.35714285714285715</v>
      </c>
      <c r="F37" s="29">
        <v>0.14285714285714285</v>
      </c>
      <c r="G37" s="29">
        <v>0.5</v>
      </c>
      <c r="H37" s="29">
        <v>0.76923076923076927</v>
      </c>
      <c r="I37" s="29">
        <v>0.92307692307692313</v>
      </c>
      <c r="J37" s="29">
        <v>1</v>
      </c>
      <c r="K37" s="28" t="s">
        <v>2</v>
      </c>
      <c r="L37" s="28">
        <v>1.0551562499999778</v>
      </c>
      <c r="M37" s="28">
        <v>1.5546428571428399</v>
      </c>
      <c r="N37" s="28">
        <v>1.9709285714285565</v>
      </c>
      <c r="O37" s="28">
        <v>2.030642857142849</v>
      </c>
      <c r="P37" s="28">
        <v>2.0622857142857787</v>
      </c>
      <c r="Q37" s="28">
        <v>1.8469285714285206</v>
      </c>
      <c r="R37" s="28">
        <v>0.55735294117646361</v>
      </c>
      <c r="S37" s="28">
        <v>20.01397857142841</v>
      </c>
      <c r="T37" s="28">
        <v>2</v>
      </c>
      <c r="U37" s="30">
        <v>1305</v>
      </c>
      <c r="V37" s="30">
        <v>301.7</v>
      </c>
      <c r="W37" s="28">
        <f t="shared" si="4"/>
        <v>0.23118773946360152</v>
      </c>
      <c r="X37" s="64">
        <v>0.9355</v>
      </c>
      <c r="Y37" s="64">
        <f t="shared" si="6"/>
        <v>8.8407005838198494</v>
      </c>
      <c r="Z37" s="28">
        <f t="shared" si="5"/>
        <v>27.562862225889639</v>
      </c>
      <c r="AC37" s="87"/>
      <c r="AD37" s="87"/>
    </row>
    <row r="38" spans="1:42">
      <c r="A38" s="63" t="s">
        <v>48</v>
      </c>
      <c r="B38" s="28" t="s">
        <v>21</v>
      </c>
      <c r="C38" s="29" t="s">
        <v>3</v>
      </c>
      <c r="D38" s="29">
        <v>0</v>
      </c>
      <c r="E38" s="29">
        <v>7.1428571428571425E-2</v>
      </c>
      <c r="F38" s="29">
        <v>7.1428571428571425E-2</v>
      </c>
      <c r="G38" s="29">
        <v>0.5</v>
      </c>
      <c r="H38" s="29">
        <v>0.7857142857142857</v>
      </c>
      <c r="I38" s="29">
        <v>0.9285714285714286</v>
      </c>
      <c r="J38" s="29">
        <v>1</v>
      </c>
      <c r="K38" s="28" t="s">
        <v>2</v>
      </c>
      <c r="L38" s="28">
        <v>0.98911764705881378</v>
      </c>
      <c r="M38" s="28">
        <v>0.98192857142857448</v>
      </c>
      <c r="N38" s="28">
        <v>0.96285714285711166</v>
      </c>
      <c r="O38" s="28">
        <v>1.3926428571428235</v>
      </c>
      <c r="P38" s="28">
        <v>1.0259999999999327</v>
      </c>
      <c r="Q38" s="28">
        <v>0.83607142857148431</v>
      </c>
      <c r="R38" s="28">
        <v>0.29205882352941198</v>
      </c>
      <c r="S38" s="28">
        <v>20.132164285714222</v>
      </c>
      <c r="T38" s="28">
        <v>1</v>
      </c>
      <c r="U38" s="30">
        <v>1226</v>
      </c>
      <c r="V38" s="30">
        <v>264.60000000000002</v>
      </c>
      <c r="W38" s="28">
        <f t="shared" si="4"/>
        <v>0.21582381729200653</v>
      </c>
      <c r="X38" s="64">
        <v>0.9879</v>
      </c>
      <c r="Y38" s="64">
        <f t="shared" si="6"/>
        <v>-14.265734265734265</v>
      </c>
      <c r="Z38" s="28">
        <f t="shared" si="5"/>
        <v>7.6108991379251565</v>
      </c>
      <c r="AC38" s="87"/>
      <c r="AD38" s="87"/>
    </row>
    <row r="39" spans="1:42">
      <c r="A39" s="65" t="s">
        <v>49</v>
      </c>
      <c r="B39" s="66" t="s">
        <v>21</v>
      </c>
      <c r="C39" s="67" t="s">
        <v>0</v>
      </c>
      <c r="D39" s="67">
        <v>5.7142857142857141E-2</v>
      </c>
      <c r="E39" s="67">
        <v>0</v>
      </c>
      <c r="F39" s="67">
        <v>0.35714285714285715</v>
      </c>
      <c r="G39" s="67">
        <v>0.5714285714285714</v>
      </c>
      <c r="H39" s="67">
        <v>0.5</v>
      </c>
      <c r="I39" s="67">
        <v>0.69230769230769229</v>
      </c>
      <c r="J39" s="67">
        <v>0.91428571428571426</v>
      </c>
      <c r="K39" s="66" t="s">
        <v>2</v>
      </c>
      <c r="L39" s="66">
        <v>0.90633333333331201</v>
      </c>
      <c r="M39" s="66">
        <v>0.89857142857143146</v>
      </c>
      <c r="N39" s="66">
        <v>0.92599999999996341</v>
      </c>
      <c r="O39" s="66">
        <v>0.60828571428575218</v>
      </c>
      <c r="P39" s="66">
        <v>0.43507142857148956</v>
      </c>
      <c r="Q39" s="66">
        <v>0.8541428571428834</v>
      </c>
      <c r="R39" s="66">
        <v>0.51684375000003024</v>
      </c>
      <c r="S39" s="66">
        <v>19.97742142857129</v>
      </c>
      <c r="T39" s="66">
        <v>1</v>
      </c>
      <c r="U39" s="68">
        <v>1287</v>
      </c>
      <c r="V39" s="68">
        <v>596.6</v>
      </c>
      <c r="W39" s="66">
        <f t="shared" si="4"/>
        <v>0.4635586635586636</v>
      </c>
      <c r="X39" s="69">
        <v>0.87119999999999997</v>
      </c>
      <c r="Y39" s="69">
        <f t="shared" si="6"/>
        <v>0</v>
      </c>
      <c r="Z39" s="66">
        <f t="shared" si="5"/>
        <v>445.83714547118029</v>
      </c>
      <c r="AC39" s="87"/>
      <c r="AD39" s="87"/>
    </row>
    <row r="40" spans="1:42">
      <c r="A40" s="65" t="s">
        <v>50</v>
      </c>
      <c r="B40" s="66" t="s">
        <v>21</v>
      </c>
      <c r="C40" s="67" t="s">
        <v>0</v>
      </c>
      <c r="D40" s="67">
        <v>0</v>
      </c>
      <c r="E40" s="67">
        <v>0.14285714285714285</v>
      </c>
      <c r="F40" s="67">
        <v>0.14285714285714285</v>
      </c>
      <c r="G40" s="67">
        <v>0.5</v>
      </c>
      <c r="H40" s="67">
        <v>0.7857142857142857</v>
      </c>
      <c r="I40" s="67">
        <v>1</v>
      </c>
      <c r="J40" s="67">
        <v>0.94285714285714284</v>
      </c>
      <c r="K40" s="66" t="s">
        <v>2</v>
      </c>
      <c r="L40" s="66">
        <v>1.0974117647059334</v>
      </c>
      <c r="M40" s="66">
        <v>1.1117857142856775</v>
      </c>
      <c r="N40" s="66">
        <v>1.0142857142856241</v>
      </c>
      <c r="O40" s="66">
        <v>1.1692142857142553</v>
      </c>
      <c r="P40" s="66">
        <v>1.4094999999999414</v>
      </c>
      <c r="Q40" s="66">
        <v>1.1086428571428257</v>
      </c>
      <c r="R40" s="66">
        <v>0.59881818181821611</v>
      </c>
      <c r="S40" s="66">
        <v>20.918107142857099</v>
      </c>
      <c r="T40" s="66">
        <v>1</v>
      </c>
      <c r="U40" s="68">
        <v>1218</v>
      </c>
      <c r="V40" s="68">
        <v>306.2</v>
      </c>
      <c r="W40" s="66">
        <f t="shared" si="4"/>
        <v>0.25139573070607552</v>
      </c>
      <c r="X40" s="69">
        <v>0.9879</v>
      </c>
      <c r="Y40" s="69">
        <f t="shared" si="6"/>
        <v>6.7484662576687118</v>
      </c>
      <c r="Z40" s="66">
        <f t="shared" si="5"/>
        <v>-28.805527739977116</v>
      </c>
      <c r="AC40" s="87"/>
      <c r="AD40" s="87"/>
    </row>
    <row r="41" spans="1:42">
      <c r="A41" s="65" t="s">
        <v>51</v>
      </c>
      <c r="B41" s="66" t="s">
        <v>21</v>
      </c>
      <c r="C41" s="67" t="s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7.6923076923076927E-2</v>
      </c>
      <c r="I41" s="67">
        <v>0.76923076923076927</v>
      </c>
      <c r="J41" s="67">
        <v>0.91176470588235292</v>
      </c>
      <c r="K41" s="66" t="s">
        <v>2</v>
      </c>
      <c r="L41" s="66">
        <v>1.1642941176470767</v>
      </c>
      <c r="M41" s="66">
        <v>1.4064999999999739</v>
      </c>
      <c r="N41" s="66">
        <v>1.9811428571428402</v>
      </c>
      <c r="O41" s="66">
        <v>1.926785714285659</v>
      </c>
      <c r="P41" s="66">
        <v>1.8526923076923394</v>
      </c>
      <c r="Q41" s="66">
        <v>2.0674999999999835</v>
      </c>
      <c r="R41" s="66">
        <v>0.81983999999997759</v>
      </c>
      <c r="S41" s="66">
        <v>19.220883211678899</v>
      </c>
      <c r="T41" s="66">
        <v>4</v>
      </c>
      <c r="U41" s="68">
        <v>1735</v>
      </c>
      <c r="V41" s="68">
        <v>163.5</v>
      </c>
      <c r="W41" s="66">
        <f t="shared" si="4"/>
        <v>9.4236311239193085E-2</v>
      </c>
      <c r="X41" s="69">
        <v>1</v>
      </c>
      <c r="Y41" s="69">
        <f t="shared" si="6"/>
        <v>-2.4732996065205173</v>
      </c>
      <c r="Z41" s="66">
        <f t="shared" si="5"/>
        <v>-21.440300986633321</v>
      </c>
      <c r="AC41" s="87"/>
      <c r="AD41" s="87"/>
    </row>
    <row r="42" spans="1:42">
      <c r="A42" s="63" t="s">
        <v>52</v>
      </c>
      <c r="B42" s="28" t="s">
        <v>21</v>
      </c>
      <c r="C42" s="29" t="s">
        <v>3</v>
      </c>
      <c r="D42" s="29">
        <v>3.3333333333333333E-2</v>
      </c>
      <c r="E42" s="29">
        <v>8.3333333333333329E-2</v>
      </c>
      <c r="F42" s="29">
        <v>9.0909090909090912E-2</v>
      </c>
      <c r="G42" s="29">
        <v>0.41666666666666669</v>
      </c>
      <c r="H42" s="29">
        <v>0.8</v>
      </c>
      <c r="I42" s="29">
        <v>0.9285714285714286</v>
      </c>
      <c r="J42" s="29">
        <v>0.9</v>
      </c>
      <c r="K42" s="28" t="s">
        <v>2</v>
      </c>
      <c r="L42" s="28">
        <v>1.5255517241378966</v>
      </c>
      <c r="M42" s="28">
        <v>2.1286666666666298</v>
      </c>
      <c r="N42" s="28">
        <v>1.9134545454544629</v>
      </c>
      <c r="O42" s="28">
        <v>1.3919166666666765</v>
      </c>
      <c r="P42" s="28">
        <v>1.9717000000000495</v>
      </c>
      <c r="Q42" s="28">
        <v>1.3464285714285447</v>
      </c>
      <c r="R42" s="28">
        <v>0.71481818181821477</v>
      </c>
      <c r="S42" s="28">
        <v>19.191399999999959</v>
      </c>
      <c r="T42" s="28">
        <v>21</v>
      </c>
      <c r="U42" s="30">
        <v>1248</v>
      </c>
      <c r="V42" s="30">
        <v>216.9</v>
      </c>
      <c r="W42" s="28">
        <f t="shared" si="4"/>
        <v>0.17379807692307692</v>
      </c>
      <c r="X42" s="64">
        <v>0.99729999999999996</v>
      </c>
      <c r="Y42" s="64">
        <f t="shared" si="6"/>
        <v>30.462053104745973</v>
      </c>
      <c r="Z42" s="28">
        <f t="shared" si="5"/>
        <v>-21.168686398949564</v>
      </c>
      <c r="AC42" s="87"/>
      <c r="AD42" s="87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</row>
    <row r="43" spans="1:42">
      <c r="A43" s="65" t="s">
        <v>53</v>
      </c>
      <c r="B43" s="66" t="s">
        <v>21</v>
      </c>
      <c r="C43" s="67" t="s">
        <v>0</v>
      </c>
      <c r="D43" s="67">
        <v>5.7142857142857141E-2</v>
      </c>
      <c r="E43" s="67">
        <v>0.14285714285714285</v>
      </c>
      <c r="F43" s="67">
        <v>0.2857142857142857</v>
      </c>
      <c r="G43" s="67">
        <v>0.7142857142857143</v>
      </c>
      <c r="H43" s="67">
        <v>0.8571428571428571</v>
      </c>
      <c r="I43" s="67">
        <v>0.9285714285714286</v>
      </c>
      <c r="J43" s="67">
        <v>1</v>
      </c>
      <c r="K43" s="66" t="s">
        <v>2</v>
      </c>
      <c r="L43" s="66">
        <v>1.1178333333333159</v>
      </c>
      <c r="M43" s="66">
        <v>1.8046428571428439</v>
      </c>
      <c r="N43" s="66">
        <v>1.5474285714285949</v>
      </c>
      <c r="O43" s="66">
        <v>1.770499999999972</v>
      </c>
      <c r="P43" s="66">
        <v>1.4512857142856781</v>
      </c>
      <c r="Q43" s="66">
        <v>1.4957857142857409</v>
      </c>
      <c r="R43" s="66">
        <v>0.56292857142858721</v>
      </c>
      <c r="S43" s="66">
        <v>19.255964285714363</v>
      </c>
      <c r="T43" s="66">
        <v>1</v>
      </c>
      <c r="U43" s="68">
        <v>1073</v>
      </c>
      <c r="V43" s="68">
        <v>230.4</v>
      </c>
      <c r="W43" s="66">
        <f t="shared" si="4"/>
        <v>0.21472506989748369</v>
      </c>
      <c r="X43" s="69">
        <v>0.99</v>
      </c>
      <c r="Y43" s="69">
        <f t="shared" si="6"/>
        <v>-23.738450604122246</v>
      </c>
      <c r="Z43" s="66">
        <f t="shared" si="5"/>
        <v>11.154589163266943</v>
      </c>
      <c r="AC43" s="87"/>
      <c r="AD43" s="87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</row>
    <row r="44" spans="1:42">
      <c r="A44" s="65" t="s">
        <v>54</v>
      </c>
      <c r="B44" s="66" t="s">
        <v>21</v>
      </c>
      <c r="C44" s="67" t="s">
        <v>0</v>
      </c>
      <c r="D44" s="67">
        <v>0.29032258064516131</v>
      </c>
      <c r="E44" s="67">
        <v>0.61538461538461542</v>
      </c>
      <c r="F44" s="67">
        <v>0.72727272727272729</v>
      </c>
      <c r="G44" s="67">
        <v>0.91666666666666663</v>
      </c>
      <c r="H44" s="67">
        <v>0.81818181818181823</v>
      </c>
      <c r="I44" s="67">
        <v>0.9285714285714286</v>
      </c>
      <c r="J44" s="67">
        <v>0.96666666666666667</v>
      </c>
      <c r="K44" s="66" t="s">
        <v>2</v>
      </c>
      <c r="L44" s="66">
        <v>1.345611111111163</v>
      </c>
      <c r="M44" s="66">
        <v>1.9921538461537802</v>
      </c>
      <c r="N44" s="66">
        <v>1.8973636363636708</v>
      </c>
      <c r="O44" s="66">
        <v>1.5753333333334372</v>
      </c>
      <c r="P44" s="66">
        <v>1.7305454545454457</v>
      </c>
      <c r="Q44" s="66">
        <v>1.7744999999999567</v>
      </c>
      <c r="R44" s="66">
        <v>0.63256000000003665</v>
      </c>
      <c r="S44" s="66">
        <v>19.043366666666707</v>
      </c>
      <c r="T44" s="66">
        <v>18</v>
      </c>
      <c r="U44" s="68">
        <v>687.8</v>
      </c>
      <c r="V44" s="68">
        <v>240.7</v>
      </c>
      <c r="W44" s="66">
        <f t="shared" si="4"/>
        <v>0.34995638266938062</v>
      </c>
      <c r="X44" s="69">
        <v>0.94</v>
      </c>
      <c r="Y44" s="69">
        <f t="shared" si="6"/>
        <v>-42.006745362563244</v>
      </c>
      <c r="Z44" s="66">
        <f t="shared" si="5"/>
        <v>113.2827697049771</v>
      </c>
      <c r="AC44" s="87"/>
      <c r="AD44" s="87"/>
    </row>
    <row r="45" spans="1:42">
      <c r="A45" s="63" t="s">
        <v>55</v>
      </c>
      <c r="B45" s="28" t="s">
        <v>21</v>
      </c>
      <c r="C45" s="29" t="s">
        <v>3</v>
      </c>
      <c r="D45" s="29">
        <v>0.11428571428571428</v>
      </c>
      <c r="E45" s="29">
        <v>0.2857142857142857</v>
      </c>
      <c r="F45" s="29">
        <v>0.23076923076923078</v>
      </c>
      <c r="G45" s="29">
        <v>0.42857142857142855</v>
      </c>
      <c r="H45" s="29">
        <v>0.6428571428571429</v>
      </c>
      <c r="I45" s="29">
        <v>0.69230769230769229</v>
      </c>
      <c r="J45" s="29">
        <v>0.82857142857142863</v>
      </c>
      <c r="K45" s="28" t="s">
        <v>2</v>
      </c>
      <c r="L45" s="28">
        <v>1.2469259259259933</v>
      </c>
      <c r="M45" s="28">
        <v>1.4514999999999105</v>
      </c>
      <c r="N45" s="28">
        <v>1.6062307692307496</v>
      </c>
      <c r="O45" s="28">
        <v>1.4013571428572342</v>
      </c>
      <c r="P45" s="28">
        <v>1.6579285714285454</v>
      </c>
      <c r="Q45" s="28">
        <v>1.1293571428571536</v>
      </c>
      <c r="R45" s="28">
        <v>0.47303846153855961</v>
      </c>
      <c r="S45" s="28">
        <v>18.287108108108161</v>
      </c>
      <c r="T45" s="28">
        <v>2</v>
      </c>
      <c r="U45" s="30">
        <v>1169</v>
      </c>
      <c r="V45" s="30">
        <v>604.79999999999995</v>
      </c>
      <c r="W45" s="28">
        <f t="shared" si="4"/>
        <v>0.51736526946107786</v>
      </c>
      <c r="X45" s="64">
        <v>0.96089999999999998</v>
      </c>
      <c r="Y45" s="64">
        <f t="shared" si="6"/>
        <v>14.720314033366044</v>
      </c>
      <c r="Z45" s="28">
        <f t="shared" si="5"/>
        <v>66.150396968433128</v>
      </c>
      <c r="AC45" s="87"/>
      <c r="AD45" s="87"/>
    </row>
    <row r="46" spans="1:42">
      <c r="A46" s="65" t="s">
        <v>56</v>
      </c>
      <c r="B46" s="66" t="s">
        <v>21</v>
      </c>
      <c r="C46" s="70" t="s">
        <v>0</v>
      </c>
      <c r="D46" s="67">
        <v>0</v>
      </c>
      <c r="E46" s="67">
        <v>0</v>
      </c>
      <c r="F46" s="67">
        <v>0.21428571428571427</v>
      </c>
      <c r="G46" s="67">
        <v>0.5714285714285714</v>
      </c>
      <c r="H46" s="67">
        <v>0.58333333333333337</v>
      </c>
      <c r="I46" s="67">
        <v>1</v>
      </c>
      <c r="J46" s="67">
        <v>1</v>
      </c>
      <c r="K46" s="66" t="s">
        <v>2</v>
      </c>
      <c r="L46" s="66">
        <v>0.91967647058818591</v>
      </c>
      <c r="M46" s="66">
        <v>0.84057142857139611</v>
      </c>
      <c r="N46" s="66">
        <v>1.7182142857142939</v>
      </c>
      <c r="O46" s="66">
        <v>2.5389285714286212</v>
      </c>
      <c r="P46" s="66">
        <v>2.7747142857142779</v>
      </c>
      <c r="Q46" s="66">
        <v>0.96557142857144285</v>
      </c>
      <c r="R46" s="66">
        <v>0.18285294117647641</v>
      </c>
      <c r="S46" s="66">
        <v>20.375900000000058</v>
      </c>
      <c r="T46" s="66">
        <v>4</v>
      </c>
      <c r="U46" s="68">
        <v>1274</v>
      </c>
      <c r="V46" s="68">
        <v>399.2</v>
      </c>
      <c r="W46" s="66">
        <f t="shared" si="4"/>
        <v>0.31334379905808474</v>
      </c>
      <c r="X46" s="69">
        <v>0.94920000000000004</v>
      </c>
      <c r="Y46" s="69">
        <f t="shared" si="6"/>
        <v>-2</v>
      </c>
      <c r="Z46" s="66">
        <f t="shared" si="5"/>
        <v>120.42583267073059</v>
      </c>
      <c r="AC46" s="87"/>
      <c r="AD46" s="87"/>
    </row>
    <row r="47" spans="1:42">
      <c r="A47" s="63" t="s">
        <v>57</v>
      </c>
      <c r="B47" s="28" t="s">
        <v>21</v>
      </c>
      <c r="C47" s="31" t="s">
        <v>3</v>
      </c>
      <c r="D47" s="29">
        <v>0</v>
      </c>
      <c r="E47" s="29">
        <v>0</v>
      </c>
      <c r="F47" s="29">
        <v>0.42857142857142855</v>
      </c>
      <c r="G47" s="29">
        <v>0.42857142857142855</v>
      </c>
      <c r="H47" s="29">
        <v>0.6428571428571429</v>
      </c>
      <c r="I47" s="29">
        <v>0.9285714285714286</v>
      </c>
      <c r="J47" s="29">
        <v>0.97142857142857142</v>
      </c>
      <c r="K47" s="28" t="s">
        <v>2</v>
      </c>
      <c r="L47" s="28">
        <v>1.1843200000000149</v>
      </c>
      <c r="M47" s="28">
        <v>1.6731428571428191</v>
      </c>
      <c r="N47" s="28">
        <v>1.9234999999999987</v>
      </c>
      <c r="O47" s="28">
        <v>1.9643571428570721</v>
      </c>
      <c r="P47" s="28">
        <v>1.3035714285713778</v>
      </c>
      <c r="Q47" s="28">
        <v>1.9442857142857812</v>
      </c>
      <c r="R47" s="28">
        <v>0.49553846153845715</v>
      </c>
      <c r="S47" s="28">
        <v>20.234335714285727</v>
      </c>
      <c r="T47" s="28">
        <v>1</v>
      </c>
      <c r="U47" s="30">
        <v>1251</v>
      </c>
      <c r="V47" s="30">
        <v>445.5</v>
      </c>
      <c r="W47" s="28">
        <f t="shared" si="4"/>
        <v>0.35611510791366907</v>
      </c>
      <c r="X47" s="64">
        <v>0.93600000000000005</v>
      </c>
      <c r="Y47" s="64">
        <f t="shared" si="6"/>
        <v>-30.5</v>
      </c>
      <c r="Z47" s="28">
        <f t="shared" si="5"/>
        <v>392.32503398203096</v>
      </c>
      <c r="AA47" s="87"/>
      <c r="AC47" s="105"/>
      <c r="AD47" s="114"/>
      <c r="AE47" s="87"/>
      <c r="AF47" s="87"/>
      <c r="AG47" s="105"/>
      <c r="AH47" s="104"/>
      <c r="AI47" s="87"/>
      <c r="AJ47" s="87"/>
      <c r="AK47" s="105"/>
    </row>
    <row r="48" spans="1:42">
      <c r="A48" s="63" t="s">
        <v>58</v>
      </c>
      <c r="B48" s="28" t="s">
        <v>21</v>
      </c>
      <c r="C48" s="31" t="s">
        <v>3</v>
      </c>
      <c r="D48" s="29">
        <v>2.8571428571428571E-2</v>
      </c>
      <c r="E48" s="29">
        <v>0</v>
      </c>
      <c r="F48" s="29">
        <v>7.1428571428571425E-2</v>
      </c>
      <c r="G48" s="29">
        <v>0</v>
      </c>
      <c r="H48" s="29">
        <v>0.5</v>
      </c>
      <c r="I48" s="29">
        <v>0.8571428571428571</v>
      </c>
      <c r="J48" s="29">
        <v>1</v>
      </c>
      <c r="K48" s="28" t="s">
        <v>2</v>
      </c>
      <c r="L48" s="28">
        <v>1.3320882352941463</v>
      </c>
      <c r="M48" s="28">
        <v>1.2075714285713894</v>
      </c>
      <c r="N48" s="28">
        <v>1.1593571428571146</v>
      </c>
      <c r="O48" s="28">
        <v>1.0946428571428359</v>
      </c>
      <c r="P48" s="28">
        <v>0.68542857142860014</v>
      </c>
      <c r="Q48" s="28">
        <v>0.40621428571426627</v>
      </c>
      <c r="R48" s="28">
        <v>0.33600000000000269</v>
      </c>
      <c r="S48" s="28">
        <v>20.070164285714224</v>
      </c>
      <c r="T48" s="28">
        <v>0</v>
      </c>
      <c r="U48" s="30">
        <v>1508</v>
      </c>
      <c r="V48" s="30">
        <v>30.46</v>
      </c>
      <c r="W48" s="28">
        <f t="shared" si="4"/>
        <v>2.0198938992042441E-2</v>
      </c>
      <c r="X48" s="64">
        <v>0.9879</v>
      </c>
      <c r="Y48" s="64">
        <f t="shared" si="6"/>
        <v>19.11532385466035</v>
      </c>
      <c r="Z48" s="28">
        <f t="shared" si="5"/>
        <v>-90.998994451275692</v>
      </c>
      <c r="AA48" s="87"/>
      <c r="AC48" s="105"/>
      <c r="AD48" s="87"/>
      <c r="AE48" s="87"/>
      <c r="AF48" s="87"/>
      <c r="AG48" s="105"/>
      <c r="AH48" s="104"/>
      <c r="AI48" s="87"/>
      <c r="AJ48" s="87"/>
      <c r="AK48" s="105"/>
    </row>
    <row r="49" spans="1:37">
      <c r="A49" s="65" t="s">
        <v>59</v>
      </c>
      <c r="B49" s="66" t="s">
        <v>21</v>
      </c>
      <c r="C49" s="70" t="s">
        <v>0</v>
      </c>
      <c r="D49" s="67">
        <v>8.5714285714285715E-2</v>
      </c>
      <c r="E49" s="67">
        <v>0</v>
      </c>
      <c r="F49" s="67">
        <v>7.1428571428571425E-2</v>
      </c>
      <c r="G49" s="67">
        <v>0.21428571428571427</v>
      </c>
      <c r="H49" s="67">
        <v>0.9285714285714286</v>
      </c>
      <c r="I49" s="67">
        <v>0.7857142857142857</v>
      </c>
      <c r="J49" s="67">
        <v>0.97142857142857142</v>
      </c>
      <c r="K49" s="66" t="s">
        <v>2</v>
      </c>
      <c r="L49" s="66">
        <v>1.0884062500000471</v>
      </c>
      <c r="M49" s="66">
        <v>1.0370714285714178</v>
      </c>
      <c r="N49" s="66">
        <v>0.88871428571425748</v>
      </c>
      <c r="O49" s="66">
        <v>0.66335714285718994</v>
      </c>
      <c r="P49" s="66">
        <v>0.38199999999996237</v>
      </c>
      <c r="Q49" s="66">
        <v>0.49521428571431769</v>
      </c>
      <c r="R49" s="66">
        <v>0.45105882352942384</v>
      </c>
      <c r="S49" s="66">
        <v>19.756807142857081</v>
      </c>
      <c r="T49" s="66">
        <v>0</v>
      </c>
      <c r="U49" s="68">
        <v>1319</v>
      </c>
      <c r="V49" s="68">
        <v>13.23</v>
      </c>
      <c r="W49" s="66">
        <f t="shared" si="4"/>
        <v>1.00303260045489E-2</v>
      </c>
      <c r="X49" s="69">
        <v>0.9627</v>
      </c>
      <c r="Y49" s="69">
        <f t="shared" si="6"/>
        <v>-20.970641102456561</v>
      </c>
      <c r="Z49" s="66">
        <f t="shared" si="5"/>
        <v>-94.861689962678909</v>
      </c>
      <c r="AA49" s="106"/>
      <c r="AB49" s="106"/>
      <c r="AC49" s="107"/>
      <c r="AD49" s="114"/>
      <c r="AE49" s="106"/>
      <c r="AF49" s="106"/>
      <c r="AG49" s="107"/>
      <c r="AH49" s="114"/>
      <c r="AI49" s="106"/>
      <c r="AJ49" s="106"/>
      <c r="AK49" s="107"/>
    </row>
    <row r="50" spans="1:37">
      <c r="A50" s="71" t="s">
        <v>60</v>
      </c>
      <c r="B50" s="39" t="s">
        <v>21</v>
      </c>
      <c r="C50" s="43" t="s">
        <v>3</v>
      </c>
      <c r="D50" s="40">
        <v>0.14285714285714285</v>
      </c>
      <c r="E50" s="40">
        <v>0.21428571428571427</v>
      </c>
      <c r="F50" s="40">
        <v>0</v>
      </c>
      <c r="G50" s="40">
        <v>7.1428571428571425E-2</v>
      </c>
      <c r="H50" s="40">
        <v>0.6428571428571429</v>
      </c>
      <c r="I50" s="40">
        <v>0.7142857142857143</v>
      </c>
      <c r="J50" s="40">
        <v>1</v>
      </c>
      <c r="K50" s="39" t="s">
        <v>2</v>
      </c>
      <c r="L50" s="39">
        <v>1.1335333333333188</v>
      </c>
      <c r="M50" s="39">
        <v>1.2822142857142933</v>
      </c>
      <c r="N50" s="39">
        <v>1.2633846153846131</v>
      </c>
      <c r="O50" s="39">
        <v>1.2576428571428551</v>
      </c>
      <c r="P50" s="39">
        <v>0.93271428571429127</v>
      </c>
      <c r="Q50" s="39">
        <v>0.67349999999997379</v>
      </c>
      <c r="R50" s="39">
        <v>0.25129411764707088</v>
      </c>
      <c r="S50" s="39">
        <v>19.900542857142796</v>
      </c>
      <c r="T50" s="39">
        <v>1</v>
      </c>
      <c r="U50" s="42">
        <v>1500</v>
      </c>
      <c r="V50" s="42">
        <v>18.29</v>
      </c>
      <c r="W50" s="39">
        <f t="shared" si="4"/>
        <v>1.2193333333333332E-2</v>
      </c>
      <c r="X50" s="72">
        <v>0.92520000000000002</v>
      </c>
      <c r="Y50" s="72">
        <f t="shared" si="6"/>
        <v>-13.74353076480736</v>
      </c>
      <c r="Z50" s="39">
        <f t="shared" si="5"/>
        <v>-91.541999734077919</v>
      </c>
      <c r="AA50" s="106"/>
      <c r="AB50" s="106"/>
      <c r="AC50" s="107"/>
      <c r="AD50" s="114"/>
      <c r="AE50" s="106"/>
      <c r="AF50" s="106"/>
      <c r="AG50" s="107"/>
      <c r="AH50" s="114"/>
      <c r="AI50" s="106"/>
      <c r="AJ50" s="106"/>
      <c r="AK50" s="107"/>
    </row>
    <row r="51" spans="1:37">
      <c r="A51" s="58" t="s">
        <v>45</v>
      </c>
      <c r="B51" s="59" t="s">
        <v>23</v>
      </c>
      <c r="C51" s="60" t="s">
        <v>0</v>
      </c>
      <c r="D51" s="60">
        <v>8.5714285714285715E-2</v>
      </c>
      <c r="E51" s="60">
        <v>0.42857142857142855</v>
      </c>
      <c r="F51" s="60">
        <v>0.5</v>
      </c>
      <c r="G51" s="60">
        <v>0.7142857142857143</v>
      </c>
      <c r="H51" s="60">
        <v>0.76923076923076927</v>
      </c>
      <c r="I51" s="60">
        <v>0.8571428571428571</v>
      </c>
      <c r="J51" s="60">
        <v>0.88571428571428568</v>
      </c>
      <c r="K51" s="59" t="s">
        <v>2</v>
      </c>
      <c r="L51" s="59">
        <v>1.3519062499999643</v>
      </c>
      <c r="M51" s="59">
        <v>1.9022142857143163</v>
      </c>
      <c r="N51" s="59">
        <v>1.466214285714265</v>
      </c>
      <c r="O51" s="59">
        <v>1.6548571428571595</v>
      </c>
      <c r="P51" s="59">
        <v>1.7807142857142984</v>
      </c>
      <c r="Q51" s="59">
        <v>1.4327857142857507</v>
      </c>
      <c r="R51" s="59">
        <v>6.9612903225860126E-2</v>
      </c>
      <c r="S51" s="59">
        <v>20.81835714285722</v>
      </c>
      <c r="T51" s="59">
        <v>1</v>
      </c>
      <c r="U51" s="61">
        <v>854.9</v>
      </c>
      <c r="V51" s="61">
        <v>325.7</v>
      </c>
      <c r="W51" s="59">
        <f t="shared" ref="W51:W66" si="7">V51/U51</f>
        <v>0.38098023160603578</v>
      </c>
      <c r="X51" s="62">
        <v>0.94610000000000005</v>
      </c>
      <c r="Y51" s="62">
        <f>((U51-U3)/U3)*100</f>
        <v>-31.222847948511667</v>
      </c>
      <c r="Z51" s="59">
        <f t="shared" ref="Z51:Z66" si="8">((W51-W3)/W3)*100</f>
        <v>-9.4014869167204118</v>
      </c>
      <c r="AA51" s="90"/>
    </row>
    <row r="52" spans="1:37">
      <c r="A52" s="63" t="s">
        <v>46</v>
      </c>
      <c r="B52" s="28" t="s">
        <v>23</v>
      </c>
      <c r="C52" s="29" t="s">
        <v>3</v>
      </c>
      <c r="D52" s="29">
        <v>2.8571428571428571E-2</v>
      </c>
      <c r="E52" s="29">
        <v>0</v>
      </c>
      <c r="F52" s="29">
        <v>0</v>
      </c>
      <c r="G52" s="29">
        <v>0</v>
      </c>
      <c r="H52" s="29">
        <v>0.33333333333333331</v>
      </c>
      <c r="I52" s="29">
        <v>0.2</v>
      </c>
      <c r="J52" s="29">
        <v>0.94285714285714284</v>
      </c>
      <c r="K52" s="28" t="s">
        <v>2</v>
      </c>
      <c r="L52" s="28">
        <v>1.3272647058823415</v>
      </c>
      <c r="M52" s="28">
        <v>1.6837857142856723</v>
      </c>
      <c r="N52" s="28">
        <v>1.8452857142856982</v>
      </c>
      <c r="O52" s="28">
        <v>3.2529285714285612</v>
      </c>
      <c r="P52" s="28">
        <v>4.5020714285714165</v>
      </c>
      <c r="Q52" s="28">
        <v>3.9084285714285656</v>
      </c>
      <c r="R52" s="28">
        <v>0.35684848484847342</v>
      </c>
      <c r="S52" s="28">
        <v>20.227957142857026</v>
      </c>
      <c r="T52" s="28">
        <v>28</v>
      </c>
      <c r="U52" s="30">
        <v>2142</v>
      </c>
      <c r="V52" s="30">
        <v>235.5</v>
      </c>
      <c r="W52" s="28">
        <f t="shared" si="7"/>
        <v>0.10994397759103641</v>
      </c>
      <c r="X52" s="64">
        <v>0.88229999999999997</v>
      </c>
      <c r="Y52" s="64">
        <f t="shared" ref="Y52:Y66" si="9">((U52-U4)/U4)*100</f>
        <v>46.611909650924026</v>
      </c>
      <c r="Z52" s="28">
        <f t="shared" si="8"/>
        <v>-62.267288874676019</v>
      </c>
      <c r="AA52" s="90"/>
    </row>
    <row r="53" spans="1:37">
      <c r="A53" s="63" t="s">
        <v>47</v>
      </c>
      <c r="B53" s="28" t="s">
        <v>23</v>
      </c>
      <c r="C53" s="29" t="s">
        <v>3</v>
      </c>
      <c r="D53" s="29">
        <v>5.8823529411764705E-2</v>
      </c>
      <c r="E53" s="29">
        <v>0</v>
      </c>
      <c r="F53" s="29">
        <v>7.1428571428571425E-2</v>
      </c>
      <c r="G53" s="29">
        <v>0.5</v>
      </c>
      <c r="H53" s="29">
        <v>0.38461538461538464</v>
      </c>
      <c r="I53" s="29">
        <v>0.76923076923076927</v>
      </c>
      <c r="J53" s="29">
        <v>0.97142857142857142</v>
      </c>
      <c r="K53" s="28" t="s">
        <v>2</v>
      </c>
      <c r="L53" s="28">
        <v>1.1254375000000199</v>
      </c>
      <c r="M53" s="28">
        <v>1.5847857142857233</v>
      </c>
      <c r="N53" s="28">
        <v>1.6839999999999538</v>
      </c>
      <c r="O53" s="28">
        <v>2.596714285714298</v>
      </c>
      <c r="P53" s="28">
        <v>2.7909999999999604</v>
      </c>
      <c r="Q53" s="28">
        <v>1.3099230769230656</v>
      </c>
      <c r="R53" s="28">
        <v>0.60164705882350966</v>
      </c>
      <c r="S53" s="28">
        <v>18.890948051948051</v>
      </c>
      <c r="T53" s="28">
        <v>3</v>
      </c>
      <c r="U53" s="30">
        <v>1510</v>
      </c>
      <c r="V53" s="30">
        <v>547.20000000000005</v>
      </c>
      <c r="W53" s="28">
        <f t="shared" si="7"/>
        <v>0.36238410596026494</v>
      </c>
      <c r="X53" s="64">
        <v>0.91379999999999995</v>
      </c>
      <c r="Y53" s="64">
        <f t="shared" si="9"/>
        <v>25.938281901584652</v>
      </c>
      <c r="Z53" s="28">
        <f t="shared" si="8"/>
        <v>99.95331019160497</v>
      </c>
      <c r="AA53" s="90"/>
    </row>
    <row r="54" spans="1:37">
      <c r="A54" s="63" t="s">
        <v>48</v>
      </c>
      <c r="B54" s="28" t="s">
        <v>23</v>
      </c>
      <c r="C54" s="29" t="s">
        <v>3</v>
      </c>
      <c r="D54" s="29">
        <v>0</v>
      </c>
      <c r="E54" s="29">
        <v>0</v>
      </c>
      <c r="F54" s="29">
        <v>0.21428571428571427</v>
      </c>
      <c r="G54" s="29">
        <v>0.76923076923076927</v>
      </c>
      <c r="H54" s="29">
        <v>0.8571428571428571</v>
      </c>
      <c r="I54" s="29">
        <v>0.7857142857142857</v>
      </c>
      <c r="J54" s="29">
        <v>0.94285714285714284</v>
      </c>
      <c r="K54" s="28" t="s">
        <v>2</v>
      </c>
      <c r="L54" s="28">
        <v>1.2694117647059173</v>
      </c>
      <c r="M54" s="28">
        <v>1.2460714285714565</v>
      </c>
      <c r="N54" s="28">
        <v>1.1766428571428043</v>
      </c>
      <c r="O54" s="28">
        <v>1.4523571428571773</v>
      </c>
      <c r="P54" s="28">
        <v>1.2109285714286468</v>
      </c>
      <c r="Q54" s="28">
        <v>0.94699999999994589</v>
      </c>
      <c r="R54" s="28">
        <v>0.34312121212117891</v>
      </c>
      <c r="S54" s="28">
        <v>19.46232857142855</v>
      </c>
      <c r="T54" s="28">
        <v>2</v>
      </c>
      <c r="U54" s="30">
        <v>1040</v>
      </c>
      <c r="V54" s="30">
        <v>127.9</v>
      </c>
      <c r="W54" s="28">
        <f t="shared" si="7"/>
        <v>0.12298076923076924</v>
      </c>
      <c r="X54" s="64">
        <v>0.98819999999999997</v>
      </c>
      <c r="Y54" s="64">
        <f t="shared" si="9"/>
        <v>-27.27272727272727</v>
      </c>
      <c r="Z54" s="28">
        <f t="shared" si="8"/>
        <v>-38.681136680613662</v>
      </c>
      <c r="AA54" s="90"/>
    </row>
    <row r="55" spans="1:37">
      <c r="A55" s="65" t="s">
        <v>49</v>
      </c>
      <c r="B55" s="66" t="s">
        <v>23</v>
      </c>
      <c r="C55" s="67" t="s">
        <v>0</v>
      </c>
      <c r="D55" s="67">
        <v>0</v>
      </c>
      <c r="E55" s="67">
        <v>0</v>
      </c>
      <c r="F55" s="67">
        <v>0.14285714285714285</v>
      </c>
      <c r="G55" s="67">
        <v>0.5714285714285714</v>
      </c>
      <c r="H55" s="67">
        <v>0.7857142857142857</v>
      </c>
      <c r="I55" s="67">
        <v>1</v>
      </c>
      <c r="J55" s="67">
        <v>0.88571428571428568</v>
      </c>
      <c r="K55" s="66" t="s">
        <v>2</v>
      </c>
      <c r="L55" s="66">
        <v>0.87405882352940811</v>
      </c>
      <c r="M55" s="66">
        <v>0.94492857142856634</v>
      </c>
      <c r="N55" s="66">
        <v>0.883571428571434</v>
      </c>
      <c r="O55" s="66">
        <v>0.50885714285713235</v>
      </c>
      <c r="P55" s="66">
        <v>0.32585714285711526</v>
      </c>
      <c r="Q55" s="66">
        <v>0.54414285714288724</v>
      </c>
      <c r="R55" s="66">
        <v>0.35835483870972673</v>
      </c>
      <c r="S55" s="66">
        <v>20.389921428571487</v>
      </c>
      <c r="T55" s="66">
        <v>2</v>
      </c>
      <c r="U55" s="68">
        <v>1158</v>
      </c>
      <c r="V55" s="68">
        <v>224.7</v>
      </c>
      <c r="W55" s="66">
        <f t="shared" si="7"/>
        <v>0.19404145077720206</v>
      </c>
      <c r="X55" s="69">
        <v>0.98409999999999997</v>
      </c>
      <c r="Y55" s="69">
        <f t="shared" si="9"/>
        <v>-10.023310023310025</v>
      </c>
      <c r="Z55" s="66">
        <f t="shared" si="8"/>
        <v>128.48247680719035</v>
      </c>
      <c r="AA55" s="90"/>
    </row>
    <row r="56" spans="1:37">
      <c r="A56" s="65" t="s">
        <v>50</v>
      </c>
      <c r="B56" s="66" t="s">
        <v>23</v>
      </c>
      <c r="C56" s="67" t="s">
        <v>0</v>
      </c>
      <c r="D56" s="67">
        <v>0</v>
      </c>
      <c r="E56" s="67">
        <v>0</v>
      </c>
      <c r="F56" s="67">
        <v>0.2857142857142857</v>
      </c>
      <c r="G56" s="67">
        <v>0.8571428571428571</v>
      </c>
      <c r="H56" s="67">
        <v>0.75</v>
      </c>
      <c r="I56" s="67">
        <v>0.92307692307692313</v>
      </c>
      <c r="J56" s="67">
        <v>1</v>
      </c>
      <c r="K56" s="66" t="s">
        <v>2</v>
      </c>
      <c r="L56" s="66">
        <v>1.2423529411764542</v>
      </c>
      <c r="M56" s="66">
        <v>1.098857142857091</v>
      </c>
      <c r="N56" s="66">
        <v>1.3115000000001074</v>
      </c>
      <c r="O56" s="66">
        <v>1.6662857142857663</v>
      </c>
      <c r="P56" s="66">
        <v>1.9485000000000565</v>
      </c>
      <c r="Q56" s="66">
        <v>1.5840714285712818</v>
      </c>
      <c r="R56" s="66">
        <v>0.74870588235286917</v>
      </c>
      <c r="S56" s="66">
        <v>19.065092857142893</v>
      </c>
      <c r="T56" s="66">
        <v>5</v>
      </c>
      <c r="U56" s="68">
        <v>1003</v>
      </c>
      <c r="V56" s="68">
        <v>107.9</v>
      </c>
      <c r="W56" s="66">
        <f t="shared" si="7"/>
        <v>0.10757726819541376</v>
      </c>
      <c r="X56" s="69">
        <v>0.97140000000000004</v>
      </c>
      <c r="Y56" s="69">
        <f t="shared" si="9"/>
        <v>-12.094653812445223</v>
      </c>
      <c r="Z56" s="66">
        <f t="shared" si="8"/>
        <v>-69.534459416488687</v>
      </c>
      <c r="AA56" s="90"/>
    </row>
    <row r="57" spans="1:37">
      <c r="A57" s="65" t="s">
        <v>51</v>
      </c>
      <c r="B57" s="66" t="s">
        <v>23</v>
      </c>
      <c r="C57" s="67" t="s">
        <v>0</v>
      </c>
      <c r="D57" s="67">
        <v>0</v>
      </c>
      <c r="E57" s="67">
        <v>0</v>
      </c>
      <c r="F57" s="67">
        <v>7.1428571428571425E-2</v>
      </c>
      <c r="G57" s="67">
        <v>7.1428571428571425E-2</v>
      </c>
      <c r="H57" s="67">
        <v>0.30769230769230771</v>
      </c>
      <c r="I57" s="67">
        <v>0.38461538461538464</v>
      </c>
      <c r="J57" s="67">
        <v>0.97058823529411764</v>
      </c>
      <c r="K57" s="66" t="s">
        <v>2</v>
      </c>
      <c r="L57" s="66">
        <v>1.4166363636363817</v>
      </c>
      <c r="M57" s="66">
        <v>1.7879230769230721</v>
      </c>
      <c r="N57" s="66">
        <v>1.9242857142858252</v>
      </c>
      <c r="O57" s="66">
        <v>1.8516428571428503</v>
      </c>
      <c r="P57" s="66">
        <v>2.2314999999999827</v>
      </c>
      <c r="Q57" s="66">
        <v>1.700642857142928</v>
      </c>
      <c r="R57" s="66">
        <v>0.62889285714284127</v>
      </c>
      <c r="S57" s="66">
        <v>18.038136363636383</v>
      </c>
      <c r="T57" s="66">
        <v>5</v>
      </c>
      <c r="U57" s="68">
        <v>1950</v>
      </c>
      <c r="V57" s="68">
        <v>436</v>
      </c>
      <c r="W57" s="66">
        <f t="shared" si="7"/>
        <v>0.22358974358974359</v>
      </c>
      <c r="X57" s="69">
        <v>0.95179999999999998</v>
      </c>
      <c r="Y57" s="69">
        <f t="shared" si="9"/>
        <v>9.6121416526138272</v>
      </c>
      <c r="Z57" s="66">
        <f t="shared" si="8"/>
        <v>86.394636291543506</v>
      </c>
      <c r="AA57" s="90"/>
    </row>
    <row r="58" spans="1:37">
      <c r="A58" s="63" t="s">
        <v>52</v>
      </c>
      <c r="B58" s="28" t="s">
        <v>23</v>
      </c>
      <c r="C58" s="29" t="s">
        <v>3</v>
      </c>
      <c r="D58" s="29">
        <v>8.8235294117647065E-2</v>
      </c>
      <c r="E58" s="29">
        <v>7.1428571428571425E-2</v>
      </c>
      <c r="F58" s="29">
        <v>7.1428571428571425E-2</v>
      </c>
      <c r="G58" s="29">
        <v>0.42857142857142855</v>
      </c>
      <c r="H58" s="29">
        <v>0.84615384615384615</v>
      </c>
      <c r="I58" s="29">
        <v>1</v>
      </c>
      <c r="J58" s="29">
        <v>0.94285714285714284</v>
      </c>
      <c r="K58" s="28" t="s">
        <v>2</v>
      </c>
      <c r="L58" s="28">
        <v>1.2575517241379446</v>
      </c>
      <c r="M58" s="28">
        <v>1.4819999999999749</v>
      </c>
      <c r="N58" s="28">
        <v>1.6646428571428815</v>
      </c>
      <c r="O58" s="28">
        <v>1.4080714285714637</v>
      </c>
      <c r="P58" s="28">
        <v>1.513076923076863</v>
      </c>
      <c r="Q58" s="28">
        <v>1.4092857142857176</v>
      </c>
      <c r="R58" s="28">
        <v>0.619999999999995</v>
      </c>
      <c r="S58" s="28">
        <v>19.592367647058865</v>
      </c>
      <c r="T58" s="28">
        <v>2</v>
      </c>
      <c r="U58" s="30">
        <v>1261</v>
      </c>
      <c r="V58" s="30">
        <v>198.5</v>
      </c>
      <c r="W58" s="28">
        <f t="shared" si="7"/>
        <v>0.15741475019825535</v>
      </c>
      <c r="X58" s="64">
        <v>0.995</v>
      </c>
      <c r="Y58" s="64">
        <f t="shared" si="9"/>
        <v>31.821032824587075</v>
      </c>
      <c r="Z58" s="28">
        <f t="shared" si="8"/>
        <v>-28.599834025770004</v>
      </c>
      <c r="AA58" s="90"/>
    </row>
    <row r="59" spans="1:37">
      <c r="A59" s="65" t="s">
        <v>53</v>
      </c>
      <c r="B59" s="66" t="s">
        <v>23</v>
      </c>
      <c r="C59" s="67" t="s">
        <v>0</v>
      </c>
      <c r="D59" s="67">
        <v>0</v>
      </c>
      <c r="E59" s="67">
        <v>0.21428571428571427</v>
      </c>
      <c r="F59" s="67">
        <v>0.5</v>
      </c>
      <c r="G59" s="67">
        <v>0.6428571428571429</v>
      </c>
      <c r="H59" s="67">
        <v>0.8571428571428571</v>
      </c>
      <c r="I59" s="67">
        <v>1</v>
      </c>
      <c r="J59" s="67">
        <v>1</v>
      </c>
      <c r="K59" s="66" t="s">
        <v>2</v>
      </c>
      <c r="L59" s="66">
        <v>96.149448275862042</v>
      </c>
      <c r="M59" s="66">
        <v>1.8793571428571576</v>
      </c>
      <c r="N59" s="66">
        <v>1.8374285714285423</v>
      </c>
      <c r="O59" s="66">
        <v>3.3139999999999725</v>
      </c>
      <c r="P59" s="66">
        <v>1.3959285714285719</v>
      </c>
      <c r="Q59" s="66">
        <v>2.6017857142857008</v>
      </c>
      <c r="R59" s="66">
        <v>0.80014814814817159</v>
      </c>
      <c r="S59" s="66">
        <v>20.395628571428539</v>
      </c>
      <c r="T59" s="66">
        <v>1</v>
      </c>
      <c r="U59" s="68">
        <v>1028</v>
      </c>
      <c r="V59" s="68">
        <v>343.9</v>
      </c>
      <c r="W59" s="66">
        <f t="shared" si="7"/>
        <v>0.33453307392996107</v>
      </c>
      <c r="X59" s="69">
        <v>0.97319999999999995</v>
      </c>
      <c r="Y59" s="69">
        <f t="shared" si="9"/>
        <v>-26.936744847192607</v>
      </c>
      <c r="Z59" s="66">
        <f t="shared" si="8"/>
        <v>73.174405820255785</v>
      </c>
      <c r="AA59" s="90"/>
    </row>
    <row r="60" spans="1:37">
      <c r="A60" s="65" t="s">
        <v>54</v>
      </c>
      <c r="B60" s="66" t="s">
        <v>23</v>
      </c>
      <c r="C60" s="67" t="s">
        <v>0</v>
      </c>
      <c r="D60" s="67">
        <v>0.21212121212121213</v>
      </c>
      <c r="E60" s="67">
        <v>0.5</v>
      </c>
      <c r="F60" s="67">
        <v>0.5714285714285714</v>
      </c>
      <c r="G60" s="67">
        <v>0.8571428571428571</v>
      </c>
      <c r="H60" s="67">
        <v>1</v>
      </c>
      <c r="I60" s="67">
        <v>0.91666666666666663</v>
      </c>
      <c r="J60" s="67">
        <v>0.96969696969696972</v>
      </c>
      <c r="K60" s="66" t="s">
        <v>2</v>
      </c>
      <c r="L60" s="66">
        <v>1.3084285714285635</v>
      </c>
      <c r="M60" s="66">
        <v>2.3182142857142645</v>
      </c>
      <c r="N60" s="66">
        <v>1.6490714285714334</v>
      </c>
      <c r="O60" s="66">
        <v>1.915142857142867</v>
      </c>
      <c r="P60" s="66">
        <v>1.3658571428571804</v>
      </c>
      <c r="Q60" s="66">
        <v>1.220500000000045</v>
      </c>
      <c r="R60" s="66">
        <v>0.41376923076924121</v>
      </c>
      <c r="S60" s="66">
        <v>19.955341085271147</v>
      </c>
      <c r="T60" s="66">
        <v>6</v>
      </c>
      <c r="U60" s="68">
        <v>813.5</v>
      </c>
      <c r="V60" s="68">
        <v>334.1</v>
      </c>
      <c r="W60" s="66">
        <f t="shared" si="7"/>
        <v>0.4106945298094653</v>
      </c>
      <c r="X60" s="69">
        <v>0.96550000000000002</v>
      </c>
      <c r="Y60" s="69">
        <f t="shared" si="9"/>
        <v>-31.408094435075885</v>
      </c>
      <c r="Z60" s="66">
        <f t="shared" si="8"/>
        <v>150.29995496095881</v>
      </c>
      <c r="AA60" s="90"/>
    </row>
    <row r="61" spans="1:37">
      <c r="A61" s="63" t="s">
        <v>55</v>
      </c>
      <c r="B61" s="28" t="s">
        <v>23</v>
      </c>
      <c r="C61" s="29" t="s">
        <v>3</v>
      </c>
      <c r="D61" s="29">
        <v>8.8235294117647065E-2</v>
      </c>
      <c r="E61" s="29">
        <v>0.21428571428571427</v>
      </c>
      <c r="F61" s="29">
        <v>0.42857142857142855</v>
      </c>
      <c r="G61" s="29">
        <v>0.5</v>
      </c>
      <c r="H61" s="29">
        <v>0.42857142857142855</v>
      </c>
      <c r="I61" s="29">
        <v>0.7857142857142857</v>
      </c>
      <c r="J61" s="29">
        <v>0.94117647058823528</v>
      </c>
      <c r="K61" s="28" t="s">
        <v>2</v>
      </c>
      <c r="L61" s="28">
        <v>1.1349615384615346</v>
      </c>
      <c r="M61" s="28">
        <v>2.3190714285715126</v>
      </c>
      <c r="N61" s="28">
        <v>1.9338571428571225</v>
      </c>
      <c r="O61" s="28">
        <v>2.1858571428571687</v>
      </c>
      <c r="P61" s="28">
        <v>1.691214285714332</v>
      </c>
      <c r="Q61" s="28">
        <v>1.1537142857143092</v>
      </c>
      <c r="R61" s="28">
        <v>0.26931034482760885</v>
      </c>
      <c r="S61" s="28">
        <v>18.238152173912962</v>
      </c>
      <c r="T61" s="28">
        <v>2</v>
      </c>
      <c r="U61" s="30">
        <v>1377</v>
      </c>
      <c r="V61" s="30">
        <v>799.3</v>
      </c>
      <c r="W61" s="28">
        <f t="shared" si="7"/>
        <v>0.58046477850399414</v>
      </c>
      <c r="X61" s="64">
        <v>0.90239999999999998</v>
      </c>
      <c r="Y61" s="64">
        <f t="shared" si="9"/>
        <v>35.13248282630029</v>
      </c>
      <c r="Z61" s="28">
        <f t="shared" si="8"/>
        <v>86.414626314393331</v>
      </c>
      <c r="AA61" s="90"/>
    </row>
    <row r="62" spans="1:37">
      <c r="A62" s="65" t="s">
        <v>56</v>
      </c>
      <c r="B62" s="66" t="s">
        <v>23</v>
      </c>
      <c r="C62" s="70" t="s">
        <v>0</v>
      </c>
      <c r="D62" s="67">
        <v>2.8571428571428571E-2</v>
      </c>
      <c r="E62" s="67">
        <v>0</v>
      </c>
      <c r="F62" s="67">
        <v>0.35714285714285715</v>
      </c>
      <c r="G62" s="67">
        <v>0.6428571428571429</v>
      </c>
      <c r="H62" s="67">
        <v>0.6428571428571429</v>
      </c>
      <c r="I62" s="67">
        <v>0.7142857142857143</v>
      </c>
      <c r="J62" s="67">
        <v>0.97142857142857142</v>
      </c>
      <c r="K62" s="66" t="s">
        <v>2</v>
      </c>
      <c r="L62" s="66">
        <v>0.85238235294116205</v>
      </c>
      <c r="M62" s="66">
        <v>0.57735714285715289</v>
      </c>
      <c r="N62" s="66">
        <v>1.4896428571428584</v>
      </c>
      <c r="O62" s="66">
        <v>1.719285714285665</v>
      </c>
      <c r="P62" s="66">
        <v>1.5782857142856932</v>
      </c>
      <c r="Q62" s="66">
        <v>1.2472857142856728</v>
      </c>
      <c r="R62" s="66">
        <v>0.29079411764707136</v>
      </c>
      <c r="S62" s="66">
        <v>20.272207142857081</v>
      </c>
      <c r="T62" s="66">
        <v>0</v>
      </c>
      <c r="U62" s="68">
        <v>996.7</v>
      </c>
      <c r="V62" s="68">
        <v>180.4</v>
      </c>
      <c r="W62" s="66">
        <f t="shared" si="7"/>
        <v>0.18099729106049964</v>
      </c>
      <c r="X62" s="69">
        <v>0.91539999999999999</v>
      </c>
      <c r="Y62" s="69">
        <f t="shared" si="9"/>
        <v>-23.330769230769228</v>
      </c>
      <c r="Z62" s="66">
        <f t="shared" si="8"/>
        <v>27.324934187580908</v>
      </c>
      <c r="AA62" s="90"/>
    </row>
    <row r="63" spans="1:37">
      <c r="A63" s="63" t="s">
        <v>57</v>
      </c>
      <c r="B63" s="28" t="s">
        <v>23</v>
      </c>
      <c r="C63" s="31" t="s">
        <v>3</v>
      </c>
      <c r="D63" s="29">
        <v>0</v>
      </c>
      <c r="E63" s="29">
        <v>7.1428571428571425E-2</v>
      </c>
      <c r="F63" s="29">
        <v>0.21428571428571427</v>
      </c>
      <c r="G63" s="29">
        <v>0.7857142857142857</v>
      </c>
      <c r="H63" s="29">
        <v>0.6428571428571429</v>
      </c>
      <c r="I63" s="29">
        <v>0.8571428571428571</v>
      </c>
      <c r="J63" s="29">
        <v>0.94285714285714284</v>
      </c>
      <c r="K63" s="28" t="s">
        <v>2</v>
      </c>
      <c r="L63" s="28">
        <v>1.2882068965517615</v>
      </c>
      <c r="M63" s="28">
        <v>2.2293571428571539</v>
      </c>
      <c r="N63" s="28">
        <v>1.4360714285713609</v>
      </c>
      <c r="O63" s="28">
        <v>1.5065000000000535</v>
      </c>
      <c r="P63" s="28">
        <v>2.3299999999999548</v>
      </c>
      <c r="Q63" s="28">
        <v>0.58135714285720852</v>
      </c>
      <c r="R63" s="28">
        <v>0.52555172413797313</v>
      </c>
      <c r="S63" s="28">
        <v>21.657864285714336</v>
      </c>
      <c r="T63" s="28">
        <v>1</v>
      </c>
      <c r="U63" s="30">
        <v>1025</v>
      </c>
      <c r="V63" s="30">
        <v>101.3</v>
      </c>
      <c r="W63" s="28">
        <f t="shared" si="7"/>
        <v>9.8829268292682917E-2</v>
      </c>
      <c r="X63" s="64">
        <v>0.94679999999999997</v>
      </c>
      <c r="Y63" s="64">
        <f t="shared" si="9"/>
        <v>-43.055555555555557</v>
      </c>
      <c r="Z63" s="28">
        <f t="shared" si="8"/>
        <v>36.630324828593899</v>
      </c>
      <c r="AA63" s="87"/>
      <c r="AC63" s="105"/>
      <c r="AD63" s="114"/>
      <c r="AE63" s="87"/>
      <c r="AF63" s="87"/>
      <c r="AG63" s="105"/>
      <c r="AH63" s="104"/>
      <c r="AI63" s="87"/>
      <c r="AJ63" s="87"/>
      <c r="AK63" s="105"/>
    </row>
    <row r="64" spans="1:37">
      <c r="A64" s="63" t="s">
        <v>58</v>
      </c>
      <c r="B64" s="28" t="s">
        <v>23</v>
      </c>
      <c r="C64" s="31" t="s">
        <v>3</v>
      </c>
      <c r="D64" s="29">
        <v>0</v>
      </c>
      <c r="E64" s="29">
        <v>0</v>
      </c>
      <c r="F64" s="29">
        <v>0</v>
      </c>
      <c r="G64" s="29">
        <v>0</v>
      </c>
      <c r="H64" s="29">
        <v>0.5</v>
      </c>
      <c r="I64" s="29">
        <v>0.9285714285714286</v>
      </c>
      <c r="J64" s="29">
        <v>1</v>
      </c>
      <c r="K64" s="28" t="s">
        <v>2</v>
      </c>
      <c r="L64" s="28">
        <v>1.4415000000000016</v>
      </c>
      <c r="M64" s="28">
        <v>1.5506428571428634</v>
      </c>
      <c r="N64" s="28">
        <v>1.3772142857142822</v>
      </c>
      <c r="O64" s="28">
        <v>1.1905714285714453</v>
      </c>
      <c r="P64" s="28">
        <v>0.90228571428561921</v>
      </c>
      <c r="Q64" s="28">
        <v>0.4956428571428993</v>
      </c>
      <c r="R64" s="28">
        <v>0.49852941176471388</v>
      </c>
      <c r="S64" s="28">
        <v>19.994049999999941</v>
      </c>
      <c r="T64" s="28">
        <v>1</v>
      </c>
      <c r="U64" s="30">
        <v>1505</v>
      </c>
      <c r="V64" s="30">
        <v>116.9</v>
      </c>
      <c r="W64" s="28">
        <f t="shared" si="7"/>
        <v>7.7674418604651171E-2</v>
      </c>
      <c r="X64" s="64">
        <v>0.998</v>
      </c>
      <c r="Y64" s="64">
        <f t="shared" si="9"/>
        <v>18.878357030015795</v>
      </c>
      <c r="Z64" s="28">
        <f t="shared" si="8"/>
        <v>-65.386901107536644</v>
      </c>
      <c r="AA64" s="87"/>
      <c r="AC64" s="105"/>
      <c r="AD64" s="87"/>
      <c r="AE64" s="87"/>
      <c r="AF64" s="87"/>
      <c r="AG64" s="105"/>
      <c r="AH64" s="104"/>
      <c r="AI64" s="87"/>
      <c r="AJ64" s="87"/>
      <c r="AK64" s="105"/>
    </row>
    <row r="65" spans="1:37">
      <c r="A65" s="65" t="s">
        <v>59</v>
      </c>
      <c r="B65" s="66" t="s">
        <v>23</v>
      </c>
      <c r="C65" s="70" t="s">
        <v>0</v>
      </c>
      <c r="D65" s="67">
        <v>2.8571428571428571E-2</v>
      </c>
      <c r="E65" s="67">
        <v>7.1428571428571425E-2</v>
      </c>
      <c r="F65" s="67">
        <v>0</v>
      </c>
      <c r="G65" s="67">
        <v>0.35714285714285715</v>
      </c>
      <c r="H65" s="67">
        <v>0.7142857142857143</v>
      </c>
      <c r="I65" s="67">
        <v>0.8571428571428571</v>
      </c>
      <c r="J65" s="67">
        <v>1</v>
      </c>
      <c r="K65" s="66" t="s">
        <v>2</v>
      </c>
      <c r="L65" s="66">
        <v>0.97729411764706342</v>
      </c>
      <c r="M65" s="66">
        <v>1.1053571428571058</v>
      </c>
      <c r="N65" s="66">
        <v>0.86685714285716087</v>
      </c>
      <c r="O65" s="66">
        <v>0.56785714285716848</v>
      </c>
      <c r="P65" s="66">
        <v>0.58657142857137856</v>
      </c>
      <c r="Q65" s="66">
        <v>0.45264285714282387</v>
      </c>
      <c r="R65" s="66">
        <v>0.41997058823530109</v>
      </c>
      <c r="S65" s="66">
        <v>20.281878571428532</v>
      </c>
      <c r="T65" s="66">
        <v>0</v>
      </c>
      <c r="U65" s="68">
        <v>1319</v>
      </c>
      <c r="V65" s="68">
        <v>258.5</v>
      </c>
      <c r="W65" s="66">
        <f t="shared" si="7"/>
        <v>0.19598180439727067</v>
      </c>
      <c r="X65" s="69">
        <v>0.98099999999999998</v>
      </c>
      <c r="Y65" s="69">
        <f t="shared" si="9"/>
        <v>-20.970641102456561</v>
      </c>
      <c r="Z65" s="66">
        <f t="shared" si="8"/>
        <v>0.39706308749071045</v>
      </c>
      <c r="AA65" s="106"/>
      <c r="AB65" s="106"/>
      <c r="AC65" s="107"/>
      <c r="AD65" s="114"/>
      <c r="AE65" s="106"/>
      <c r="AF65" s="106"/>
      <c r="AG65" s="107"/>
      <c r="AH65" s="114"/>
      <c r="AI65" s="106"/>
      <c r="AJ65" s="106"/>
      <c r="AK65" s="107"/>
    </row>
    <row r="66" spans="1:37" ht="14.25" customHeight="1">
      <c r="A66" s="71" t="s">
        <v>60</v>
      </c>
      <c r="B66" s="39" t="s">
        <v>23</v>
      </c>
      <c r="C66" s="43" t="s">
        <v>3</v>
      </c>
      <c r="D66" s="40">
        <v>8.5714285714285715E-2</v>
      </c>
      <c r="E66" s="40">
        <v>0</v>
      </c>
      <c r="F66" s="40">
        <v>0.21428571428571427</v>
      </c>
      <c r="G66" s="40">
        <v>0.46153846153846156</v>
      </c>
      <c r="H66" s="40">
        <v>0.42857142857142855</v>
      </c>
      <c r="I66" s="40">
        <v>0.9285714285714286</v>
      </c>
      <c r="J66" s="40">
        <v>1</v>
      </c>
      <c r="K66" s="39" t="s">
        <v>2</v>
      </c>
      <c r="L66" s="39">
        <v>1.2495624999999666</v>
      </c>
      <c r="M66" s="39">
        <v>1.4812142857143098</v>
      </c>
      <c r="N66" s="39">
        <v>1.1795000000000309</v>
      </c>
      <c r="O66" s="39">
        <v>1.4738571428571194</v>
      </c>
      <c r="P66" s="39">
        <v>0.91199999999996251</v>
      </c>
      <c r="Q66" s="39">
        <v>0.83635714285721618</v>
      </c>
      <c r="R66" s="39">
        <v>0.26654838709674916</v>
      </c>
      <c r="S66" s="39">
        <v>20.195478571428666</v>
      </c>
      <c r="T66" s="39">
        <v>1</v>
      </c>
      <c r="U66" s="42">
        <v>1447</v>
      </c>
      <c r="V66" s="42">
        <v>488.8</v>
      </c>
      <c r="W66" s="39">
        <f t="shared" si="7"/>
        <v>0.33780234968901174</v>
      </c>
      <c r="X66" s="72">
        <v>0.93779999999999997</v>
      </c>
      <c r="Y66" s="72">
        <f t="shared" si="9"/>
        <v>-16.791259344450836</v>
      </c>
      <c r="Z66" s="39">
        <f t="shared" si="8"/>
        <v>134.31922062592398</v>
      </c>
      <c r="AA66" s="106"/>
      <c r="AB66" s="106"/>
      <c r="AC66" s="107"/>
      <c r="AD66" s="114"/>
      <c r="AE66" s="106"/>
      <c r="AF66" s="106"/>
      <c r="AG66" s="107"/>
      <c r="AH66" s="114"/>
      <c r="AI66" s="106"/>
      <c r="AJ66" s="106"/>
      <c r="AK66" s="107"/>
    </row>
    <row r="67" spans="1:37">
      <c r="A67" s="58" t="s">
        <v>45</v>
      </c>
      <c r="B67" s="59" t="s">
        <v>24</v>
      </c>
      <c r="C67" s="60" t="s">
        <v>0</v>
      </c>
      <c r="D67" s="60">
        <v>0</v>
      </c>
      <c r="E67" s="60">
        <v>0.14285714285714285</v>
      </c>
      <c r="F67" s="60">
        <v>0.35714285714285715</v>
      </c>
      <c r="G67" s="60">
        <v>0.5714285714285714</v>
      </c>
      <c r="H67" s="60">
        <v>0.9285714285714286</v>
      </c>
      <c r="I67" s="60">
        <v>0.9285714285714286</v>
      </c>
      <c r="J67" s="60">
        <v>0.91428571428571426</v>
      </c>
      <c r="K67" s="59" t="s">
        <v>2</v>
      </c>
      <c r="L67" s="59">
        <v>1.3747352941176763</v>
      </c>
      <c r="M67" s="59">
        <v>1.4551428571428968</v>
      </c>
      <c r="N67" s="59">
        <v>1.6982857142858145</v>
      </c>
      <c r="O67" s="59">
        <v>1.6438571428571234</v>
      </c>
      <c r="P67" s="59">
        <v>1.7544285714285255</v>
      </c>
      <c r="Q67" s="59">
        <v>1.3410714285714025</v>
      </c>
      <c r="R67" s="59">
        <v>0.225906249999964</v>
      </c>
      <c r="S67" s="59">
        <v>20.843421428571386</v>
      </c>
      <c r="T67" s="59">
        <v>1</v>
      </c>
      <c r="U67" s="61">
        <v>1073</v>
      </c>
      <c r="V67" s="61">
        <v>290.60000000000002</v>
      </c>
      <c r="W67" s="59">
        <f t="shared" ref="W67:W82" si="10">V67/U67</f>
        <v>0.27082945013979498</v>
      </c>
      <c r="X67" s="62">
        <v>0.98850000000000005</v>
      </c>
      <c r="Y67" s="62">
        <f>((U67-U3)/U3)*100</f>
        <v>-13.676588897827834</v>
      </c>
      <c r="Z67" s="59">
        <f t="shared" ref="Z67:Z82" si="11">((W67-W3)/W3)*100</f>
        <v>-35.595751573796605</v>
      </c>
      <c r="AA67" s="92"/>
    </row>
    <row r="68" spans="1:37">
      <c r="A68" s="63" t="s">
        <v>46</v>
      </c>
      <c r="B68" s="28" t="s">
        <v>24</v>
      </c>
      <c r="C68" s="29" t="s">
        <v>3</v>
      </c>
      <c r="D68" s="29">
        <v>0</v>
      </c>
      <c r="E68" s="29">
        <v>0</v>
      </c>
      <c r="F68" s="29">
        <v>0.1</v>
      </c>
      <c r="G68" s="29">
        <v>0.375</v>
      </c>
      <c r="H68" s="29">
        <v>0.33333333333333331</v>
      </c>
      <c r="I68" s="29">
        <v>1</v>
      </c>
      <c r="J68" s="29">
        <v>1</v>
      </c>
      <c r="K68" s="28" t="s">
        <v>2</v>
      </c>
      <c r="L68" s="28">
        <v>1.3779705882353168</v>
      </c>
      <c r="M68" s="28">
        <v>1.5102142857142873</v>
      </c>
      <c r="N68" s="28">
        <v>2.4615714285714785</v>
      </c>
      <c r="O68" s="28">
        <v>3.3739285714285359</v>
      </c>
      <c r="P68" s="28">
        <v>4.5178571428571592</v>
      </c>
      <c r="Q68" s="28">
        <v>3.5577142857143178</v>
      </c>
      <c r="R68" s="28">
        <v>0.40155882352942196</v>
      </c>
      <c r="S68" s="28">
        <v>20.470914285714276</v>
      </c>
      <c r="T68" s="28">
        <v>31</v>
      </c>
      <c r="U68" s="30">
        <v>1534</v>
      </c>
      <c r="V68" s="30">
        <v>367.8</v>
      </c>
      <c r="W68" s="28">
        <f t="shared" si="10"/>
        <v>0.23976531942633639</v>
      </c>
      <c r="X68" s="64">
        <v>0.93259999999999998</v>
      </c>
      <c r="Y68" s="64">
        <f t="shared" ref="Y68:Y82" si="12">((U68-U4)/U4)*100</f>
        <v>4.9965776865160851</v>
      </c>
      <c r="Z68" s="28">
        <f t="shared" si="11"/>
        <v>-17.712677547127683</v>
      </c>
      <c r="AA68" s="92"/>
    </row>
    <row r="69" spans="1:37">
      <c r="A69" s="63" t="s">
        <v>47</v>
      </c>
      <c r="B69" s="28" t="s">
        <v>24</v>
      </c>
      <c r="C69" s="29" t="s">
        <v>3</v>
      </c>
      <c r="D69" s="29">
        <v>2.8571428571428571E-2</v>
      </c>
      <c r="E69" s="29">
        <v>0</v>
      </c>
      <c r="F69" s="29">
        <v>0.15384615384615385</v>
      </c>
      <c r="G69" s="29">
        <v>8.3333333333333329E-2</v>
      </c>
      <c r="H69" s="29">
        <v>0.41666666666666669</v>
      </c>
      <c r="I69" s="29">
        <v>0.66666666666666663</v>
      </c>
      <c r="J69" s="29">
        <v>1</v>
      </c>
      <c r="K69" s="28" t="s">
        <v>2</v>
      </c>
      <c r="L69" s="28">
        <v>1.0251764705881878</v>
      </c>
      <c r="M69" s="28">
        <v>1.2058571428571685</v>
      </c>
      <c r="N69" s="28">
        <v>2.1550000000000011</v>
      </c>
      <c r="O69" s="28">
        <v>2.3079999999999523</v>
      </c>
      <c r="P69" s="28">
        <v>3.0972142857142666</v>
      </c>
      <c r="Q69" s="28">
        <v>2.2392857142857161</v>
      </c>
      <c r="R69" s="28">
        <v>0.42388235294116705</v>
      </c>
      <c r="S69" s="28">
        <v>20.426050000000078</v>
      </c>
      <c r="T69" s="28">
        <v>7</v>
      </c>
      <c r="U69" s="30">
        <v>1700</v>
      </c>
      <c r="V69" s="30">
        <v>443</v>
      </c>
      <c r="W69" s="28">
        <f t="shared" si="10"/>
        <v>0.26058823529411762</v>
      </c>
      <c r="X69" s="64">
        <v>0.97789999999999999</v>
      </c>
      <c r="Y69" s="64">
        <f t="shared" si="12"/>
        <v>41.784820683903249</v>
      </c>
      <c r="Z69" s="28">
        <f t="shared" si="11"/>
        <v>43.785225088654848</v>
      </c>
      <c r="AA69" s="92"/>
    </row>
    <row r="70" spans="1:37">
      <c r="A70" s="63" t="s">
        <v>48</v>
      </c>
      <c r="B70" s="28" t="s">
        <v>24</v>
      </c>
      <c r="C70" s="29" t="s">
        <v>3</v>
      </c>
      <c r="D70" s="29">
        <v>2.9411764705882353E-2</v>
      </c>
      <c r="E70" s="29">
        <v>0.14285714285714285</v>
      </c>
      <c r="F70" s="29">
        <v>0.14285714285714285</v>
      </c>
      <c r="G70" s="29">
        <v>0.35714285714285715</v>
      </c>
      <c r="H70" s="29">
        <v>0.9285714285714286</v>
      </c>
      <c r="I70" s="29">
        <v>0.8571428571428571</v>
      </c>
      <c r="J70" s="29">
        <v>1</v>
      </c>
      <c r="K70" s="28" t="s">
        <v>2</v>
      </c>
      <c r="L70" s="28">
        <v>1.2038484848484825</v>
      </c>
      <c r="M70" s="28">
        <v>1.0833571428572253</v>
      </c>
      <c r="N70" s="28">
        <v>0.99064285714293432</v>
      </c>
      <c r="O70" s="28">
        <v>1.30285714285718</v>
      </c>
      <c r="P70" s="28">
        <v>1.1131428571428554</v>
      </c>
      <c r="Q70" s="28">
        <v>0.75985714285718586</v>
      </c>
      <c r="R70" s="28">
        <v>0.37597058823526908</v>
      </c>
      <c r="S70" s="28">
        <v>19.823425531914932</v>
      </c>
      <c r="T70" s="28">
        <v>1</v>
      </c>
      <c r="U70" s="30">
        <v>1259</v>
      </c>
      <c r="V70" s="30">
        <v>117.9</v>
      </c>
      <c r="W70" s="28">
        <f t="shared" si="10"/>
        <v>9.3645750595710883E-2</v>
      </c>
      <c r="X70" s="64">
        <v>0.98240000000000005</v>
      </c>
      <c r="Y70" s="64">
        <f t="shared" si="12"/>
        <v>-11.958041958041958</v>
      </c>
      <c r="Z70" s="28">
        <f t="shared" si="11"/>
        <v>-53.307732443561171</v>
      </c>
      <c r="AA70" s="92"/>
    </row>
    <row r="71" spans="1:37">
      <c r="A71" s="65" t="s">
        <v>49</v>
      </c>
      <c r="B71" s="66" t="s">
        <v>24</v>
      </c>
      <c r="C71" s="67" t="s">
        <v>0</v>
      </c>
      <c r="D71" s="67">
        <v>0</v>
      </c>
      <c r="E71" s="67">
        <v>7.1428571428571425E-2</v>
      </c>
      <c r="F71" s="67">
        <v>0.42857142857142855</v>
      </c>
      <c r="G71" s="67">
        <v>0.8571428571428571</v>
      </c>
      <c r="H71" s="67">
        <v>0.8571428571428571</v>
      </c>
      <c r="I71" s="67">
        <v>0.7857142857142857</v>
      </c>
      <c r="J71" s="67">
        <v>0.91428571428571426</v>
      </c>
      <c r="K71" s="66" t="s">
        <v>2</v>
      </c>
      <c r="L71" s="66">
        <v>0.89135294117643349</v>
      </c>
      <c r="M71" s="66">
        <v>0.87228571428574087</v>
      </c>
      <c r="N71" s="66">
        <v>0.89599999999998958</v>
      </c>
      <c r="O71" s="66">
        <v>0.72878571428565964</v>
      </c>
      <c r="P71" s="66">
        <v>0.24435714285712201</v>
      </c>
      <c r="Q71" s="66">
        <v>0.26735714285711004</v>
      </c>
      <c r="R71" s="66">
        <v>0.75456249999999514</v>
      </c>
      <c r="S71" s="66">
        <v>19.487957142857248</v>
      </c>
      <c r="T71" s="66">
        <v>1</v>
      </c>
      <c r="U71" s="68">
        <v>951.1</v>
      </c>
      <c r="V71" s="68">
        <v>125.9</v>
      </c>
      <c r="W71" s="66">
        <f t="shared" si="10"/>
        <v>0.13237304174114184</v>
      </c>
      <c r="X71" s="69">
        <v>0.99019999999999997</v>
      </c>
      <c r="Y71" s="69">
        <f t="shared" si="12"/>
        <v>-26.099456099456098</v>
      </c>
      <c r="Z71" s="66">
        <f t="shared" si="11"/>
        <v>55.868348326486327</v>
      </c>
      <c r="AA71" s="92"/>
    </row>
    <row r="72" spans="1:37">
      <c r="A72" s="65" t="s">
        <v>50</v>
      </c>
      <c r="B72" s="66" t="s">
        <v>24</v>
      </c>
      <c r="C72" s="67" t="s">
        <v>0</v>
      </c>
      <c r="D72" s="67">
        <v>0</v>
      </c>
      <c r="E72" s="67">
        <v>7.1428571428571425E-2</v>
      </c>
      <c r="F72" s="67">
        <v>0.2857142857142857</v>
      </c>
      <c r="G72" s="67">
        <v>0.7857142857142857</v>
      </c>
      <c r="H72" s="67">
        <v>0.92307692307692313</v>
      </c>
      <c r="I72" s="67">
        <v>0.84615384615384615</v>
      </c>
      <c r="J72" s="67">
        <v>0.94285714285714284</v>
      </c>
      <c r="K72" s="66" t="s">
        <v>2</v>
      </c>
      <c r="L72" s="66">
        <v>1.388058823529418</v>
      </c>
      <c r="M72" s="66">
        <v>1.4782857142857095</v>
      </c>
      <c r="N72" s="66">
        <v>1.4415714285715353</v>
      </c>
      <c r="O72" s="66">
        <v>1.3613571428571407</v>
      </c>
      <c r="P72" s="66">
        <v>1.2458571428571434</v>
      </c>
      <c r="Q72" s="66">
        <v>1.171642857142883</v>
      </c>
      <c r="R72" s="66">
        <v>0.49621212121209579</v>
      </c>
      <c r="S72" s="66">
        <v>20.033683453237405</v>
      </c>
      <c r="T72" s="66">
        <v>3</v>
      </c>
      <c r="U72" s="68">
        <v>1028</v>
      </c>
      <c r="V72" s="68">
        <v>158.69999999999999</v>
      </c>
      <c r="W72" s="66">
        <f t="shared" si="10"/>
        <v>0.15437743190661476</v>
      </c>
      <c r="X72" s="69">
        <v>0.99419999999999997</v>
      </c>
      <c r="Y72" s="69">
        <f t="shared" si="12"/>
        <v>-9.9035933391761617</v>
      </c>
      <c r="Z72" s="66">
        <f t="shared" si="11"/>
        <v>-56.280801736051757</v>
      </c>
      <c r="AA72" s="92"/>
    </row>
    <row r="73" spans="1:37">
      <c r="A73" s="65" t="s">
        <v>51</v>
      </c>
      <c r="B73" s="66" t="s">
        <v>24</v>
      </c>
      <c r="C73" s="67" t="s">
        <v>0</v>
      </c>
      <c r="D73" s="67">
        <v>0</v>
      </c>
      <c r="E73" s="67">
        <v>7.1428571428571425E-2</v>
      </c>
      <c r="F73" s="67">
        <v>0</v>
      </c>
      <c r="G73" s="67">
        <v>0</v>
      </c>
      <c r="H73" s="67">
        <v>7.1428571428571425E-2</v>
      </c>
      <c r="I73" s="67">
        <v>0.69230769230769229</v>
      </c>
      <c r="J73" s="67">
        <v>0.97142857142857142</v>
      </c>
      <c r="K73" s="66" t="s">
        <v>2</v>
      </c>
      <c r="L73" s="66">
        <v>1.4225862068965778</v>
      </c>
      <c r="M73" s="66">
        <v>2.0341428571428599</v>
      </c>
      <c r="N73" s="66">
        <v>2.2075714285713843</v>
      </c>
      <c r="O73" s="66">
        <v>2.0553571428571211</v>
      </c>
      <c r="P73" s="66">
        <v>1.8788571428571086</v>
      </c>
      <c r="Q73" s="66">
        <v>2.0901428571428204</v>
      </c>
      <c r="R73" s="66">
        <v>0.5480399999999781</v>
      </c>
      <c r="S73" s="66">
        <v>19.133635714285763</v>
      </c>
      <c r="T73" s="66">
        <v>2</v>
      </c>
      <c r="U73" s="68">
        <v>1801</v>
      </c>
      <c r="V73" s="68">
        <v>182.4</v>
      </c>
      <c r="W73" s="66">
        <f t="shared" si="10"/>
        <v>0.10127706829539146</v>
      </c>
      <c r="X73" s="69">
        <v>0.996</v>
      </c>
      <c r="Y73" s="69">
        <f t="shared" si="12"/>
        <v>1.2366498032602586</v>
      </c>
      <c r="Z73" s="66">
        <f t="shared" si="11"/>
        <v>-15.570803890580413</v>
      </c>
      <c r="AA73" s="92"/>
    </row>
    <row r="74" spans="1:37">
      <c r="A74" s="63" t="s">
        <v>52</v>
      </c>
      <c r="B74" s="28" t="s">
        <v>24</v>
      </c>
      <c r="C74" s="29" t="s">
        <v>3</v>
      </c>
      <c r="D74" s="29">
        <v>0.14285714285714285</v>
      </c>
      <c r="E74" s="29">
        <v>0.14285714285714285</v>
      </c>
      <c r="F74" s="29">
        <v>0.2857142857142857</v>
      </c>
      <c r="G74" s="29">
        <v>0.35714285714285715</v>
      </c>
      <c r="H74" s="29">
        <v>0.7857142857142857</v>
      </c>
      <c r="I74" s="29">
        <v>1</v>
      </c>
      <c r="J74" s="29">
        <v>0.94285714285714284</v>
      </c>
      <c r="K74" s="28" t="s">
        <v>2</v>
      </c>
      <c r="L74" s="28">
        <v>1.3092142857142797</v>
      </c>
      <c r="M74" s="28">
        <v>2.0719285714285651</v>
      </c>
      <c r="N74" s="28">
        <v>1.9901428571429227</v>
      </c>
      <c r="O74" s="28">
        <v>1.2236428571428715</v>
      </c>
      <c r="P74" s="28">
        <v>2.0117142857142687</v>
      </c>
      <c r="Q74" s="28">
        <v>1.9664285714285856</v>
      </c>
      <c r="R74" s="28">
        <v>0.74565384615385166</v>
      </c>
      <c r="S74" s="28">
        <v>21.411714285714428</v>
      </c>
      <c r="T74" s="28">
        <v>0</v>
      </c>
      <c r="U74" s="30">
        <v>1341</v>
      </c>
      <c r="V74" s="30">
        <v>248.5</v>
      </c>
      <c r="W74" s="28">
        <f t="shared" si="10"/>
        <v>0.18530947054436989</v>
      </c>
      <c r="X74" s="64">
        <v>0.98740000000000006</v>
      </c>
      <c r="Y74" s="64">
        <f t="shared" si="12"/>
        <v>40.183984946686174</v>
      </c>
      <c r="Z74" s="28">
        <f t="shared" si="11"/>
        <v>-15.947349681012696</v>
      </c>
      <c r="AA74" s="92"/>
    </row>
    <row r="75" spans="1:37">
      <c r="A75" s="65" t="s">
        <v>53</v>
      </c>
      <c r="B75" s="66" t="s">
        <v>24</v>
      </c>
      <c r="C75" s="67" t="s">
        <v>0</v>
      </c>
      <c r="D75" s="67">
        <v>2.8571428571428571E-2</v>
      </c>
      <c r="E75" s="67">
        <v>7.1428571428571425E-2</v>
      </c>
      <c r="F75" s="67">
        <v>0</v>
      </c>
      <c r="G75" s="67">
        <v>0.5714285714285714</v>
      </c>
      <c r="H75" s="67">
        <v>0.6428571428571429</v>
      </c>
      <c r="I75" s="67">
        <v>0.9285714285714286</v>
      </c>
      <c r="J75" s="67">
        <v>1</v>
      </c>
      <c r="K75" s="66" t="s">
        <v>2</v>
      </c>
      <c r="L75" s="66">
        <v>1.3939583333333647</v>
      </c>
      <c r="M75" s="66">
        <v>1.9035714285714636</v>
      </c>
      <c r="N75" s="66">
        <v>1.7554285714285822</v>
      </c>
      <c r="O75" s="66">
        <v>1.7351428571428553</v>
      </c>
      <c r="P75" s="66">
        <v>1.0907142857142458</v>
      </c>
      <c r="Q75" s="66">
        <v>1.9464285714285674</v>
      </c>
      <c r="R75" s="66">
        <v>0.77715624999997601</v>
      </c>
      <c r="S75" s="66">
        <v>20.56411428571419</v>
      </c>
      <c r="T75" s="66">
        <v>0</v>
      </c>
      <c r="U75" s="68">
        <v>1276</v>
      </c>
      <c r="V75" s="68">
        <v>335.6</v>
      </c>
      <c r="W75" s="66">
        <f t="shared" si="10"/>
        <v>0.26300940438871473</v>
      </c>
      <c r="X75" s="69">
        <v>0.94040000000000001</v>
      </c>
      <c r="Y75" s="69">
        <f t="shared" si="12"/>
        <v>-9.3105899076048324</v>
      </c>
      <c r="Z75" s="66">
        <f t="shared" si="11"/>
        <v>36.149459887756301</v>
      </c>
      <c r="AA75" s="92"/>
    </row>
    <row r="76" spans="1:37">
      <c r="A76" s="65" t="s">
        <v>54</v>
      </c>
      <c r="B76" s="66" t="s">
        <v>24</v>
      </c>
      <c r="C76" s="67" t="s">
        <v>0</v>
      </c>
      <c r="D76" s="67">
        <v>0.11764705882352941</v>
      </c>
      <c r="E76" s="67">
        <v>0.38461538461538464</v>
      </c>
      <c r="F76" s="67">
        <v>0.42857142857142855</v>
      </c>
      <c r="G76" s="67">
        <v>0.7857142857142857</v>
      </c>
      <c r="H76" s="67">
        <v>0.9285714285714286</v>
      </c>
      <c r="I76" s="67">
        <v>0.8571428571428571</v>
      </c>
      <c r="J76" s="67">
        <v>1</v>
      </c>
      <c r="K76" s="66" t="s">
        <v>2</v>
      </c>
      <c r="L76" s="66">
        <v>1.5879999999999992</v>
      </c>
      <c r="M76" s="66">
        <v>2.0889230769230993</v>
      </c>
      <c r="N76" s="66">
        <v>1.5524999999999634</v>
      </c>
      <c r="O76" s="66">
        <v>1.9527142857142792</v>
      </c>
      <c r="P76" s="66">
        <v>1.2530714285713966</v>
      </c>
      <c r="Q76" s="66">
        <v>1.4175714285714125</v>
      </c>
      <c r="R76" s="66">
        <v>0.42813793103449982</v>
      </c>
      <c r="S76" s="66">
        <v>20.262837209302187</v>
      </c>
      <c r="T76" s="66">
        <v>3</v>
      </c>
      <c r="U76" s="68">
        <v>918.4</v>
      </c>
      <c r="V76" s="68">
        <v>331.3</v>
      </c>
      <c r="W76" s="66">
        <f t="shared" si="10"/>
        <v>0.36073606271777003</v>
      </c>
      <c r="X76" s="69">
        <v>0.9577</v>
      </c>
      <c r="Y76" s="69">
        <f t="shared" si="12"/>
        <v>-22.563237774030355</v>
      </c>
      <c r="Z76" s="66">
        <f t="shared" si="11"/>
        <v>119.85250276632851</v>
      </c>
      <c r="AA76" s="92"/>
    </row>
    <row r="77" spans="1:37">
      <c r="A77" s="63" t="s">
        <v>55</v>
      </c>
      <c r="B77" s="28" t="s">
        <v>24</v>
      </c>
      <c r="C77" s="29" t="s">
        <v>3</v>
      </c>
      <c r="D77" s="29">
        <v>2.8571428571428571E-2</v>
      </c>
      <c r="E77" s="29">
        <v>0.35714285714285715</v>
      </c>
      <c r="F77" s="29">
        <v>0.42857142857142855</v>
      </c>
      <c r="G77" s="29">
        <v>0.42857142857142855</v>
      </c>
      <c r="H77" s="29">
        <v>0.6428571428571429</v>
      </c>
      <c r="I77" s="29">
        <v>0.8571428571428571</v>
      </c>
      <c r="J77" s="29">
        <v>1</v>
      </c>
      <c r="K77" s="28" t="s">
        <v>2</v>
      </c>
      <c r="L77" s="28">
        <v>1.1855000000000362</v>
      </c>
      <c r="M77" s="28">
        <v>2.0418571428571477</v>
      </c>
      <c r="N77" s="28">
        <v>2.1954285714285482</v>
      </c>
      <c r="O77" s="28">
        <v>1.728214285714269</v>
      </c>
      <c r="P77" s="28">
        <v>1.4999285714285773</v>
      </c>
      <c r="Q77" s="28">
        <v>1.532357142857137</v>
      </c>
      <c r="R77" s="28">
        <v>0.21387096774193992</v>
      </c>
      <c r="S77" s="28">
        <v>18.3971285714284</v>
      </c>
      <c r="T77" s="28">
        <v>0</v>
      </c>
      <c r="U77" s="30">
        <v>1245</v>
      </c>
      <c r="V77" s="30">
        <v>662.3</v>
      </c>
      <c r="W77" s="28">
        <f t="shared" si="10"/>
        <v>0.53196787148594371</v>
      </c>
      <c r="X77" s="64">
        <v>0.92600000000000005</v>
      </c>
      <c r="Y77" s="64">
        <f t="shared" si="12"/>
        <v>22.178606476938175</v>
      </c>
      <c r="Z77" s="28">
        <f t="shared" si="11"/>
        <v>70.839981419532506</v>
      </c>
      <c r="AA77" s="92"/>
    </row>
    <row r="78" spans="1:37">
      <c r="A78" s="65" t="s">
        <v>56</v>
      </c>
      <c r="B78" s="66" t="s">
        <v>24</v>
      </c>
      <c r="C78" s="70" t="s">
        <v>0</v>
      </c>
      <c r="D78" s="67">
        <v>0</v>
      </c>
      <c r="E78" s="67">
        <v>7.1428571428571425E-2</v>
      </c>
      <c r="F78" s="67">
        <v>0.2857142857142857</v>
      </c>
      <c r="G78" s="67">
        <v>0.46153846153846156</v>
      </c>
      <c r="H78" s="67">
        <v>0.76923076923076927</v>
      </c>
      <c r="I78" s="67">
        <v>1</v>
      </c>
      <c r="J78" s="67">
        <v>0.97142857142857142</v>
      </c>
      <c r="K78" s="66" t="s">
        <v>2</v>
      </c>
      <c r="L78" s="66">
        <v>0.78214705882348978</v>
      </c>
      <c r="M78" s="66">
        <v>0.84114285714286596</v>
      </c>
      <c r="N78" s="66">
        <v>1.4322857142857661</v>
      </c>
      <c r="O78" s="66">
        <v>2.2405714285714282</v>
      </c>
      <c r="P78" s="66">
        <v>2.1099285714285338</v>
      </c>
      <c r="Q78" s="66">
        <v>1.1454999999999913</v>
      </c>
      <c r="R78" s="66">
        <v>0.37867647058823278</v>
      </c>
      <c r="S78" s="66">
        <v>20.418207142857252</v>
      </c>
      <c r="T78" s="66">
        <v>3</v>
      </c>
      <c r="U78" s="68">
        <v>1218</v>
      </c>
      <c r="V78" s="68">
        <v>359.7</v>
      </c>
      <c r="W78" s="66">
        <f t="shared" si="10"/>
        <v>0.29532019704433499</v>
      </c>
      <c r="X78" s="69">
        <v>0.99209999999999998</v>
      </c>
      <c r="Y78" s="69">
        <f t="shared" si="12"/>
        <v>-6.3076923076923075</v>
      </c>
      <c r="Z78" s="66">
        <f t="shared" si="11"/>
        <v>107.74689186019235</v>
      </c>
      <c r="AA78" s="92"/>
    </row>
    <row r="79" spans="1:37">
      <c r="A79" s="63" t="s">
        <v>57</v>
      </c>
      <c r="B79" s="28" t="s">
        <v>24</v>
      </c>
      <c r="C79" s="31" t="s">
        <v>3</v>
      </c>
      <c r="D79" s="29">
        <v>0</v>
      </c>
      <c r="E79" s="29">
        <v>0</v>
      </c>
      <c r="F79" s="29">
        <v>7.1428571428571425E-2</v>
      </c>
      <c r="G79" s="29">
        <v>0.14285714285714285</v>
      </c>
      <c r="H79" s="29">
        <v>0.14285714285714285</v>
      </c>
      <c r="I79" s="29">
        <v>0.7142857142857143</v>
      </c>
      <c r="J79" s="29">
        <v>1</v>
      </c>
      <c r="K79" s="28" t="s">
        <v>2</v>
      </c>
      <c r="L79" s="28">
        <v>21.247680000000006</v>
      </c>
      <c r="M79" s="28">
        <v>1.7407142857142901</v>
      </c>
      <c r="N79" s="28">
        <v>2.0058571428570486</v>
      </c>
      <c r="O79" s="28">
        <v>1.8852142857143346</v>
      </c>
      <c r="P79" s="28">
        <v>2.127714285714319</v>
      </c>
      <c r="Q79" s="28">
        <v>2.2370000000000303</v>
      </c>
      <c r="R79" s="28">
        <v>0.79692592592584655</v>
      </c>
      <c r="S79" s="28">
        <v>21.268335714285815</v>
      </c>
      <c r="T79" s="28">
        <v>1</v>
      </c>
      <c r="U79" s="30">
        <v>1786</v>
      </c>
      <c r="V79" s="30">
        <v>224.7</v>
      </c>
      <c r="W79" s="28">
        <f t="shared" si="10"/>
        <v>0.12581187010078387</v>
      </c>
      <c r="X79" s="64">
        <v>0.98580000000000001</v>
      </c>
      <c r="Y79" s="64">
        <f t="shared" si="12"/>
        <v>-0.77777777777777779</v>
      </c>
      <c r="Z79" s="28">
        <f t="shared" si="11"/>
        <v>73.933460968825642</v>
      </c>
      <c r="AA79" s="87"/>
      <c r="AC79" s="105"/>
      <c r="AD79" s="114"/>
      <c r="AE79" s="87"/>
      <c r="AF79" s="87"/>
      <c r="AG79" s="105"/>
      <c r="AH79" s="104"/>
      <c r="AI79" s="87"/>
      <c r="AJ79" s="87"/>
      <c r="AK79" s="105"/>
    </row>
    <row r="80" spans="1:37">
      <c r="A80" s="63" t="s">
        <v>58</v>
      </c>
      <c r="B80" s="28" t="s">
        <v>24</v>
      </c>
      <c r="C80" s="31" t="s">
        <v>3</v>
      </c>
      <c r="D80" s="29">
        <v>0</v>
      </c>
      <c r="E80" s="29">
        <v>0</v>
      </c>
      <c r="F80" s="29">
        <v>7.1428571428571425E-2</v>
      </c>
      <c r="G80" s="29">
        <v>0.14285714285714285</v>
      </c>
      <c r="H80" s="29">
        <v>0.5</v>
      </c>
      <c r="I80" s="29">
        <v>1</v>
      </c>
      <c r="J80" s="29">
        <v>0.97142857142857142</v>
      </c>
      <c r="K80" s="28" t="s">
        <v>2</v>
      </c>
      <c r="L80" s="28">
        <v>1.3070588235294427</v>
      </c>
      <c r="M80" s="28">
        <v>1.3609285714285957</v>
      </c>
      <c r="N80" s="28">
        <v>1.0990714285714123</v>
      </c>
      <c r="O80" s="28">
        <v>0.90764285714277448</v>
      </c>
      <c r="P80" s="28">
        <v>0.86799999999999089</v>
      </c>
      <c r="Q80" s="28">
        <v>0.8452142857142988</v>
      </c>
      <c r="R80" s="28">
        <v>0.38944117647057874</v>
      </c>
      <c r="S80" s="28">
        <v>19.915292857142749</v>
      </c>
      <c r="T80" s="28">
        <v>1</v>
      </c>
      <c r="U80" s="30">
        <v>1505</v>
      </c>
      <c r="V80" s="30">
        <v>237.5</v>
      </c>
      <c r="W80" s="28">
        <f t="shared" si="10"/>
        <v>0.15780730897009967</v>
      </c>
      <c r="X80" s="64">
        <v>0.99450000000000005</v>
      </c>
      <c r="Y80" s="64">
        <f t="shared" si="12"/>
        <v>18.878357030015795</v>
      </c>
      <c r="Z80" s="28">
        <f t="shared" si="11"/>
        <v>-29.678263584601837</v>
      </c>
      <c r="AA80" s="87"/>
      <c r="AC80" s="105"/>
      <c r="AD80" s="87"/>
      <c r="AE80" s="87"/>
      <c r="AF80" s="87"/>
      <c r="AG80" s="105"/>
      <c r="AH80" s="104"/>
      <c r="AI80" s="87"/>
      <c r="AJ80" s="87"/>
      <c r="AK80" s="105"/>
    </row>
    <row r="81" spans="1:69">
      <c r="A81" s="65" t="s">
        <v>59</v>
      </c>
      <c r="B81" s="66" t="s">
        <v>24</v>
      </c>
      <c r="C81" s="70" t="s">
        <v>0</v>
      </c>
      <c r="D81" s="67">
        <v>2.8571428571428571E-2</v>
      </c>
      <c r="E81" s="67">
        <v>7.1428571428571425E-2</v>
      </c>
      <c r="F81" s="67">
        <v>7.1428571428571425E-2</v>
      </c>
      <c r="G81" s="67">
        <v>0.21428571428571427</v>
      </c>
      <c r="H81" s="67">
        <v>0.5</v>
      </c>
      <c r="I81" s="67">
        <v>0.9285714285714286</v>
      </c>
      <c r="J81" s="67">
        <v>0.97142857142857142</v>
      </c>
      <c r="K81" s="66" t="s">
        <v>2</v>
      </c>
      <c r="L81" s="66">
        <v>1.1767058823529439</v>
      </c>
      <c r="M81" s="66">
        <v>1.1122142857142348</v>
      </c>
      <c r="N81" s="66">
        <v>0.97035714285714703</v>
      </c>
      <c r="O81" s="66">
        <v>0.96221428571431644</v>
      </c>
      <c r="P81" s="66">
        <v>0.77999999999994429</v>
      </c>
      <c r="Q81" s="66">
        <v>0.78492857142858397</v>
      </c>
      <c r="R81" s="66">
        <v>0.37932352941175629</v>
      </c>
      <c r="S81" s="66">
        <v>20.429528571428492</v>
      </c>
      <c r="T81" s="66">
        <v>0</v>
      </c>
      <c r="U81" s="68">
        <v>1506</v>
      </c>
      <c r="V81" s="68">
        <v>295.5</v>
      </c>
      <c r="W81" s="66">
        <f t="shared" si="10"/>
        <v>0.19621513944223107</v>
      </c>
      <c r="X81" s="69">
        <v>0.99719999999999998</v>
      </c>
      <c r="Y81" s="69">
        <f t="shared" si="12"/>
        <v>-9.7663271420011988</v>
      </c>
      <c r="Z81" s="66">
        <f t="shared" si="11"/>
        <v>0.51659537418159562</v>
      </c>
      <c r="AA81" s="106"/>
      <c r="AB81" s="106"/>
      <c r="AC81" s="107"/>
      <c r="AD81" s="114"/>
      <c r="AE81" s="106"/>
      <c r="AF81" s="106"/>
      <c r="AG81" s="107"/>
      <c r="AH81" s="114"/>
      <c r="AI81" s="106"/>
      <c r="AJ81" s="106"/>
      <c r="AK81" s="107"/>
    </row>
    <row r="82" spans="1:69">
      <c r="A82" s="71" t="s">
        <v>60</v>
      </c>
      <c r="B82" s="39" t="s">
        <v>24</v>
      </c>
      <c r="C82" s="43" t="s">
        <v>3</v>
      </c>
      <c r="D82" s="40">
        <v>2.8571428571428571E-2</v>
      </c>
      <c r="E82" s="40">
        <v>7.1428571428571425E-2</v>
      </c>
      <c r="F82" s="40">
        <v>0.21428571428571427</v>
      </c>
      <c r="G82" s="40">
        <v>0.5714285714285714</v>
      </c>
      <c r="H82" s="40">
        <v>0.7142857142857143</v>
      </c>
      <c r="I82" s="40">
        <v>0.76923076923076927</v>
      </c>
      <c r="J82" s="40">
        <v>0.94285714285714284</v>
      </c>
      <c r="K82" s="39" t="s">
        <v>2</v>
      </c>
      <c r="L82" s="39">
        <v>1.2679117647058817</v>
      </c>
      <c r="M82" s="39">
        <v>1.2689999999999972</v>
      </c>
      <c r="N82" s="39">
        <v>1.1948571428571353</v>
      </c>
      <c r="O82" s="39">
        <v>1.4614285714286441</v>
      </c>
      <c r="P82" s="39">
        <v>1.0407857142857648</v>
      </c>
      <c r="Q82" s="39">
        <v>1.1784615384614932</v>
      </c>
      <c r="R82" s="39">
        <v>0.32111538461541023</v>
      </c>
      <c r="S82" s="39">
        <v>19.946342857142955</v>
      </c>
      <c r="T82" s="39">
        <v>1</v>
      </c>
      <c r="U82" s="42">
        <v>1117</v>
      </c>
      <c r="V82" s="42">
        <v>285.5</v>
      </c>
      <c r="W82" s="39">
        <f t="shared" si="10"/>
        <v>0.25559534467323186</v>
      </c>
      <c r="X82" s="72">
        <v>0.97260000000000002</v>
      </c>
      <c r="Y82" s="72">
        <f t="shared" si="12"/>
        <v>-35.767682576193216</v>
      </c>
      <c r="Z82" s="39">
        <f t="shared" si="11"/>
        <v>77.2956938120264</v>
      </c>
      <c r="AA82" s="106"/>
      <c r="AB82" s="106"/>
      <c r="AC82" s="107"/>
      <c r="AD82" s="114"/>
      <c r="AE82" s="106"/>
      <c r="AF82" s="106"/>
      <c r="AG82" s="107"/>
      <c r="AH82" s="114"/>
      <c r="AI82" s="106"/>
      <c r="AJ82" s="106"/>
      <c r="AK82" s="107"/>
    </row>
    <row r="83" spans="1:69" s="24" customFormat="1">
      <c r="A83" s="13"/>
      <c r="B83" s="8"/>
      <c r="C83" s="8"/>
      <c r="D83" s="9"/>
      <c r="E83" s="9"/>
      <c r="F83" s="9"/>
      <c r="G83" s="9"/>
      <c r="H83" s="9"/>
      <c r="I83" s="9"/>
      <c r="J83" s="9"/>
      <c r="K83" s="9"/>
      <c r="L83" s="8"/>
      <c r="M83" s="8"/>
      <c r="N83" s="8"/>
      <c r="O83" s="8"/>
      <c r="P83" s="8"/>
      <c r="Q83" s="8"/>
      <c r="R83" s="8"/>
      <c r="S83" s="8"/>
      <c r="T83" s="8"/>
      <c r="U83" s="14"/>
      <c r="V83" s="14"/>
      <c r="W83" s="14"/>
      <c r="X83" s="14"/>
      <c r="Y83" s="14"/>
      <c r="Z83" s="14"/>
      <c r="AA83" s="93"/>
      <c r="AB83" s="118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</row>
    <row r="84" spans="1:69" s="24" customFormat="1">
      <c r="A84" s="13"/>
      <c r="B84" s="8"/>
      <c r="C84" s="8"/>
      <c r="D84" s="9"/>
      <c r="E84" s="9"/>
      <c r="F84" s="9"/>
      <c r="G84" s="9"/>
      <c r="H84" s="9"/>
      <c r="I84" s="9"/>
      <c r="J84" s="9"/>
      <c r="K84" s="9"/>
      <c r="L84" s="8"/>
      <c r="M84" s="8"/>
      <c r="N84" s="8"/>
      <c r="O84" s="8"/>
      <c r="P84" s="8"/>
      <c r="Q84" s="8"/>
      <c r="R84" s="8"/>
      <c r="S84" s="8"/>
      <c r="T84" s="8"/>
      <c r="U84" s="14"/>
      <c r="V84" s="14"/>
      <c r="W84" s="14"/>
      <c r="X84" s="14"/>
      <c r="Y84" s="14"/>
      <c r="Z84" s="14"/>
      <c r="AA84" s="93"/>
      <c r="AB84" s="118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</row>
    <row r="85" spans="1:69">
      <c r="D85" s="7"/>
      <c r="E85" s="7"/>
      <c r="F85" s="7"/>
      <c r="G85" s="7"/>
      <c r="H85" s="7"/>
      <c r="I85" s="7"/>
      <c r="J85" s="7"/>
      <c r="K85" s="7"/>
    </row>
  </sheetData>
  <sortState ref="AC20:AJ34">
    <sortCondition sortBy="cellColor" ref="AC19:AC34" dxfId="1"/>
  </sortState>
  <mergeCells count="2">
    <mergeCell ref="D1:J1"/>
    <mergeCell ref="L1:R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21"/>
  <sheetViews>
    <sheetView topLeftCell="O16" workbookViewId="0">
      <selection activeCell="AD24" sqref="AD24:BA66"/>
    </sheetView>
  </sheetViews>
  <sheetFormatPr defaultColWidth="9" defaultRowHeight="15"/>
  <cols>
    <col min="1" max="1" width="12.42578125" style="5" customWidth="1"/>
    <col min="2" max="2" width="15.42578125" style="6" customWidth="1"/>
    <col min="3" max="3" width="15" style="6" customWidth="1"/>
    <col min="4" max="4" width="8.85546875" style="6" customWidth="1"/>
    <col min="5" max="5" width="9" style="6" customWidth="1"/>
    <col min="6" max="6" width="9" style="6"/>
    <col min="7" max="7" width="9.140625" style="6" customWidth="1"/>
    <col min="8" max="8" width="9.42578125" style="6" customWidth="1"/>
    <col min="9" max="10" width="9" style="6"/>
    <col min="11" max="11" width="7.140625" style="6" customWidth="1"/>
    <col min="12" max="12" width="7.85546875" style="6" customWidth="1"/>
    <col min="13" max="13" width="7.5703125" style="6" customWidth="1"/>
    <col min="14" max="14" width="7.28515625" style="6" customWidth="1"/>
    <col min="15" max="15" width="6.42578125" style="6" customWidth="1"/>
    <col min="16" max="16" width="7.5703125" style="6" customWidth="1"/>
    <col min="17" max="19" width="9" style="6"/>
    <col min="20" max="20" width="10" style="6" customWidth="1"/>
    <col min="21" max="24" width="9" style="6"/>
    <col min="25" max="25" width="13.7109375" style="6" customWidth="1"/>
    <col min="26" max="26" width="12.7109375" style="6" customWidth="1"/>
    <col min="27" max="28" width="9" style="8"/>
    <col min="29" max="29" width="13.85546875" style="8" customWidth="1"/>
    <col min="30" max="30" width="21.28515625" style="8" customWidth="1"/>
    <col min="31" max="42" width="9" style="8"/>
    <col min="43" max="16384" width="9" style="6"/>
  </cols>
  <sheetData>
    <row r="1" spans="1:72">
      <c r="D1" s="6" t="s">
        <v>16</v>
      </c>
      <c r="L1" s="6" t="s">
        <v>17</v>
      </c>
      <c r="Z1" s="7"/>
      <c r="AA1" s="9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72" s="74" customFormat="1" ht="15" customHeight="1">
      <c r="A2" s="73" t="s">
        <v>14</v>
      </c>
      <c r="B2" s="74" t="s">
        <v>13</v>
      </c>
      <c r="C2" s="74" t="s">
        <v>44</v>
      </c>
      <c r="D2" s="74">
        <v>2000</v>
      </c>
      <c r="E2" s="74">
        <v>2520</v>
      </c>
      <c r="F2" s="74">
        <v>3170</v>
      </c>
      <c r="G2" s="74">
        <v>4000</v>
      </c>
      <c r="H2" s="74">
        <v>5040</v>
      </c>
      <c r="I2" s="74">
        <v>6350</v>
      </c>
      <c r="J2" s="74">
        <v>8000</v>
      </c>
      <c r="L2" s="74">
        <v>2000</v>
      </c>
      <c r="M2" s="74">
        <v>2520</v>
      </c>
      <c r="N2" s="74">
        <v>3170</v>
      </c>
      <c r="O2" s="74">
        <v>4000</v>
      </c>
      <c r="P2" s="74">
        <v>5040</v>
      </c>
      <c r="Q2" s="74">
        <v>6350</v>
      </c>
      <c r="R2" s="74">
        <v>8000</v>
      </c>
      <c r="S2" s="74" t="s">
        <v>12</v>
      </c>
      <c r="T2" s="74" t="s">
        <v>11</v>
      </c>
      <c r="U2" s="74" t="s">
        <v>9</v>
      </c>
      <c r="V2" s="74" t="s">
        <v>8</v>
      </c>
      <c r="W2" s="74" t="s">
        <v>64</v>
      </c>
      <c r="X2" s="74" t="s">
        <v>7</v>
      </c>
      <c r="Y2" s="74" t="s">
        <v>62</v>
      </c>
      <c r="Z2" s="76" t="s">
        <v>63</v>
      </c>
      <c r="AA2" s="75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</row>
    <row r="3" spans="1:72">
      <c r="A3" s="44" t="s">
        <v>45</v>
      </c>
      <c r="B3" s="45" t="s">
        <v>18</v>
      </c>
      <c r="C3" s="45" t="s">
        <v>1</v>
      </c>
      <c r="D3" s="46">
        <v>2.8571428571428571E-2</v>
      </c>
      <c r="E3" s="46">
        <v>7.6923076923076927E-2</v>
      </c>
      <c r="F3" s="46">
        <v>0.5714285714285714</v>
      </c>
      <c r="G3" s="46">
        <v>0.92307692307692313</v>
      </c>
      <c r="H3" s="46">
        <v>0.92307692307692313</v>
      </c>
      <c r="I3" s="46">
        <v>0.9285714285714286</v>
      </c>
      <c r="J3" s="46">
        <v>1</v>
      </c>
      <c r="K3" s="45" t="s">
        <v>2</v>
      </c>
      <c r="L3" s="45">
        <v>0.57203571428568689</v>
      </c>
      <c r="M3" s="45">
        <v>1.2910000000000603</v>
      </c>
      <c r="N3" s="45">
        <v>1.4170714285714356</v>
      </c>
      <c r="O3" s="45">
        <v>1.5110714285714713</v>
      </c>
      <c r="P3" s="45">
        <v>1.9483571428570201</v>
      </c>
      <c r="Q3" s="45">
        <v>0.49764285714280326</v>
      </c>
      <c r="R3" s="45">
        <v>0.10003571428570877</v>
      </c>
      <c r="S3" s="45">
        <v>18.348338129496302</v>
      </c>
      <c r="T3" s="45">
        <v>3</v>
      </c>
      <c r="U3" s="47">
        <v>3.085</v>
      </c>
      <c r="V3" s="47">
        <v>0.36370000000000002</v>
      </c>
      <c r="W3" s="47">
        <v>0.99619999999999997</v>
      </c>
      <c r="X3" s="48">
        <f t="shared" ref="X3:X17" si="0">V3/U3</f>
        <v>0.11789303079416533</v>
      </c>
      <c r="Y3" s="48">
        <v>0</v>
      </c>
      <c r="Z3" s="48">
        <v>0</v>
      </c>
      <c r="AA3" s="108"/>
      <c r="AB3" s="89"/>
      <c r="AC3" s="87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72" ht="15" customHeight="1">
      <c r="A4" s="49" t="s">
        <v>46</v>
      </c>
      <c r="B4" s="28" t="s">
        <v>18</v>
      </c>
      <c r="C4" s="28" t="s">
        <v>1</v>
      </c>
      <c r="D4" s="29">
        <v>0</v>
      </c>
      <c r="E4" s="29">
        <v>0</v>
      </c>
      <c r="F4" s="29">
        <v>0.14285714285714285</v>
      </c>
      <c r="G4" s="29">
        <v>0.42857142857142855</v>
      </c>
      <c r="H4" s="29">
        <v>0.42857142857142855</v>
      </c>
      <c r="I4" s="29">
        <v>0.5</v>
      </c>
      <c r="J4" s="29">
        <v>0.94285714285714284</v>
      </c>
      <c r="K4" s="28" t="s">
        <v>2</v>
      </c>
      <c r="L4" s="28">
        <v>0.3886176470588194</v>
      </c>
      <c r="M4" s="28">
        <v>0.5950000000000385</v>
      </c>
      <c r="N4" s="28">
        <v>0.72778571428573291</v>
      </c>
      <c r="O4" s="28">
        <v>0.55392857142860363</v>
      </c>
      <c r="P4" s="28">
        <v>0.60142857142861117</v>
      </c>
      <c r="Q4" s="28">
        <v>0.58778571428572535</v>
      </c>
      <c r="R4" s="28">
        <v>0.26215151515152751</v>
      </c>
      <c r="S4" s="28">
        <v>16.962266187050286</v>
      </c>
      <c r="T4" s="28">
        <v>4</v>
      </c>
      <c r="U4" s="30">
        <v>5.5250000000000004</v>
      </c>
      <c r="V4" s="30">
        <v>2.3159999999999998</v>
      </c>
      <c r="W4" s="30">
        <v>0.89529999999999998</v>
      </c>
      <c r="X4" s="50">
        <f t="shared" si="0"/>
        <v>0.41918552036199092</v>
      </c>
      <c r="Y4" s="50">
        <v>0</v>
      </c>
      <c r="Z4" s="50">
        <v>0</v>
      </c>
      <c r="AA4" s="108"/>
      <c r="AB4" s="89"/>
      <c r="AC4" s="87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</row>
    <row r="5" spans="1:72" ht="15" customHeight="1">
      <c r="A5" s="49" t="s">
        <v>47</v>
      </c>
      <c r="B5" s="28" t="s">
        <v>18</v>
      </c>
      <c r="C5" s="28" t="s">
        <v>3</v>
      </c>
      <c r="D5" s="29">
        <v>0</v>
      </c>
      <c r="E5" s="29">
        <v>0.1111111111111111</v>
      </c>
      <c r="F5" s="29">
        <v>0.5</v>
      </c>
      <c r="G5" s="29">
        <v>0.66666666666666663</v>
      </c>
      <c r="H5" s="29">
        <v>0.7142857142857143</v>
      </c>
      <c r="I5" s="29">
        <v>1</v>
      </c>
      <c r="J5" s="29">
        <v>0.9285714285714286</v>
      </c>
      <c r="K5" s="28" t="s">
        <v>2</v>
      </c>
      <c r="L5" s="32">
        <v>0.47093548387093576</v>
      </c>
      <c r="M5" s="32">
        <v>2.4972142857142621</v>
      </c>
      <c r="N5" s="32">
        <v>1.9270714285714203</v>
      </c>
      <c r="O5" s="32">
        <v>2.3027857142857164</v>
      </c>
      <c r="P5" s="32">
        <v>2.5600714285714656</v>
      </c>
      <c r="Q5" s="32">
        <v>0.91878571428573863</v>
      </c>
      <c r="R5" s="32">
        <v>2.0000000000046305E-3</v>
      </c>
      <c r="S5" s="32">
        <v>17.367678571428524</v>
      </c>
      <c r="T5" s="32">
        <v>34</v>
      </c>
      <c r="U5" s="30">
        <v>3.37</v>
      </c>
      <c r="V5" s="30">
        <v>1.002</v>
      </c>
      <c r="W5" s="30">
        <v>0.93610000000000004</v>
      </c>
      <c r="X5" s="50">
        <f t="shared" si="0"/>
        <v>0.29732937685459943</v>
      </c>
      <c r="Y5" s="50">
        <v>0</v>
      </c>
      <c r="Z5" s="50">
        <v>0</v>
      </c>
      <c r="AA5" s="108"/>
      <c r="AB5" s="89"/>
      <c r="AC5" s="87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</row>
    <row r="6" spans="1:72" ht="15" customHeight="1">
      <c r="A6" s="49" t="s">
        <v>48</v>
      </c>
      <c r="B6" s="28" t="s">
        <v>18</v>
      </c>
      <c r="C6" s="28" t="s">
        <v>1</v>
      </c>
      <c r="D6" s="29">
        <v>0</v>
      </c>
      <c r="E6" s="29">
        <v>7.6923076923076927E-2</v>
      </c>
      <c r="F6" s="29">
        <v>0.58333333333333337</v>
      </c>
      <c r="G6" s="29">
        <v>0.8</v>
      </c>
      <c r="H6" s="29">
        <v>0.8</v>
      </c>
      <c r="I6" s="29">
        <v>1</v>
      </c>
      <c r="J6" s="29">
        <v>1</v>
      </c>
      <c r="K6" s="28" t="s">
        <v>2</v>
      </c>
      <c r="L6" s="32">
        <v>0.61470588235299695</v>
      </c>
      <c r="M6" s="32">
        <v>0.56700000000005979</v>
      </c>
      <c r="N6" s="32">
        <v>1.7273571428571748</v>
      </c>
      <c r="O6" s="32">
        <v>0.55310000000000625</v>
      </c>
      <c r="P6" s="32">
        <v>0.64499999999997404</v>
      </c>
      <c r="Q6" s="32">
        <v>0.7195454545453841</v>
      </c>
      <c r="R6" s="32">
        <v>0.26078787878788467</v>
      </c>
      <c r="S6" s="32">
        <v>13.691190082644569</v>
      </c>
      <c r="T6" s="28">
        <v>18</v>
      </c>
      <c r="U6" s="30">
        <v>3.0350000000000001</v>
      </c>
      <c r="V6" s="30">
        <v>0.40579999999999999</v>
      </c>
      <c r="W6" s="30">
        <v>0.96230000000000004</v>
      </c>
      <c r="X6" s="50">
        <f t="shared" si="0"/>
        <v>0.13370675453047776</v>
      </c>
      <c r="Y6" s="50">
        <v>0</v>
      </c>
      <c r="Z6" s="50">
        <v>0</v>
      </c>
      <c r="AA6" s="108"/>
      <c r="AB6" s="89"/>
      <c r="AC6" s="87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</row>
    <row r="7" spans="1:72" ht="15" customHeight="1">
      <c r="A7" s="49" t="s">
        <v>49</v>
      </c>
      <c r="B7" s="28" t="s">
        <v>18</v>
      </c>
      <c r="C7" s="28" t="s">
        <v>1</v>
      </c>
      <c r="D7" s="29">
        <v>2.9411764705882353E-2</v>
      </c>
      <c r="E7" s="29">
        <v>7.6923076923076927E-2</v>
      </c>
      <c r="F7" s="29">
        <v>0.45454545454545453</v>
      </c>
      <c r="G7" s="29">
        <v>0.36363636363636365</v>
      </c>
      <c r="H7" s="29">
        <v>0.75</v>
      </c>
      <c r="I7" s="29">
        <v>0.66666666666666663</v>
      </c>
      <c r="J7" s="29">
        <v>0.967741935483871</v>
      </c>
      <c r="K7" s="28" t="s">
        <v>2</v>
      </c>
      <c r="L7" s="28">
        <v>0.63436363636363113</v>
      </c>
      <c r="M7" s="28">
        <v>1.0757857142857117</v>
      </c>
      <c r="N7" s="28">
        <v>1.6322142857143185</v>
      </c>
      <c r="O7" s="28">
        <v>1.8104999999999742</v>
      </c>
      <c r="P7" s="28">
        <v>1.012384615384587</v>
      </c>
      <c r="Q7" s="28">
        <v>1.532071428571393</v>
      </c>
      <c r="R7" s="28">
        <v>0.58426666666662752</v>
      </c>
      <c r="S7" s="28">
        <v>14.246165413533888</v>
      </c>
      <c r="T7" s="28">
        <v>16</v>
      </c>
      <c r="U7" s="30">
        <v>4.0199999999999996</v>
      </c>
      <c r="V7" s="30">
        <v>1.7270000000000001</v>
      </c>
      <c r="W7" s="30">
        <v>0.87250000000000005</v>
      </c>
      <c r="X7" s="50">
        <f t="shared" si="0"/>
        <v>0.4296019900497513</v>
      </c>
      <c r="Y7" s="50">
        <v>0</v>
      </c>
      <c r="Z7" s="50">
        <v>0</v>
      </c>
      <c r="AA7" s="108"/>
      <c r="AB7" s="89"/>
      <c r="AC7" s="87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72">
      <c r="A8" s="49" t="s">
        <v>50</v>
      </c>
      <c r="B8" s="28" t="s">
        <v>18</v>
      </c>
      <c r="C8" s="28" t="s">
        <v>1</v>
      </c>
      <c r="D8" s="29">
        <v>0</v>
      </c>
      <c r="E8" s="29">
        <v>0</v>
      </c>
      <c r="F8" s="29">
        <v>0.35714285714285715</v>
      </c>
      <c r="G8" s="29">
        <v>0.42857142857142855</v>
      </c>
      <c r="H8" s="29">
        <v>0.8571428571428571</v>
      </c>
      <c r="I8" s="29">
        <v>1</v>
      </c>
      <c r="J8" s="29">
        <v>1</v>
      </c>
      <c r="K8" s="28" t="s">
        <v>2</v>
      </c>
      <c r="L8" s="28">
        <v>0.30061764705879795</v>
      </c>
      <c r="M8" s="28">
        <v>0.46099999999999952</v>
      </c>
      <c r="N8" s="28">
        <v>0.464071428571384</v>
      </c>
      <c r="O8" s="28">
        <v>0.34799999999995634</v>
      </c>
      <c r="P8" s="28">
        <v>0.3377142857142782</v>
      </c>
      <c r="Q8" s="28">
        <v>0.25764285714286722</v>
      </c>
      <c r="R8" s="28">
        <v>0.19888235294116394</v>
      </c>
      <c r="S8" s="28">
        <v>17.14877142857133</v>
      </c>
      <c r="T8" s="28">
        <v>1</v>
      </c>
      <c r="U8" s="30">
        <v>3.9809999999999999</v>
      </c>
      <c r="V8" s="30">
        <v>1.085</v>
      </c>
      <c r="W8" s="30">
        <v>0.97150000000000003</v>
      </c>
      <c r="X8" s="50">
        <f t="shared" si="0"/>
        <v>0.27254458678723936</v>
      </c>
      <c r="Y8" s="50">
        <v>0</v>
      </c>
      <c r="Z8" s="50">
        <v>0</v>
      </c>
      <c r="AA8" s="108"/>
      <c r="AB8" s="89"/>
      <c r="AC8" s="87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</row>
    <row r="9" spans="1:72" ht="15" customHeight="1">
      <c r="A9" s="51" t="s">
        <v>51</v>
      </c>
      <c r="B9" s="34" t="s">
        <v>18</v>
      </c>
      <c r="C9" s="34" t="s">
        <v>0</v>
      </c>
      <c r="D9" s="35">
        <v>0</v>
      </c>
      <c r="E9" s="35">
        <v>0</v>
      </c>
      <c r="F9" s="35">
        <v>0.46153846153846156</v>
      </c>
      <c r="G9" s="35">
        <v>0.2857142857142857</v>
      </c>
      <c r="H9" s="35">
        <v>0.7857142857142857</v>
      </c>
      <c r="I9" s="35">
        <v>0.69230769230769229</v>
      </c>
      <c r="J9" s="35">
        <v>0.82857142857142863</v>
      </c>
      <c r="K9" s="34" t="s">
        <v>2</v>
      </c>
      <c r="L9" s="34">
        <v>1.146823529411765</v>
      </c>
      <c r="M9" s="34">
        <v>1.1380000000000154</v>
      </c>
      <c r="N9" s="34">
        <v>1.2394285714286148</v>
      </c>
      <c r="O9" s="34">
        <v>0.9094999999999881</v>
      </c>
      <c r="P9" s="34">
        <v>0.45578571428574677</v>
      </c>
      <c r="Q9" s="34">
        <v>0.97521428571431967</v>
      </c>
      <c r="R9" s="34">
        <v>0.2641724137930932</v>
      </c>
      <c r="S9" s="34">
        <v>18.745357142857099</v>
      </c>
      <c r="T9" s="34">
        <v>2</v>
      </c>
      <c r="U9" s="36">
        <v>3.754</v>
      </c>
      <c r="V9" s="36">
        <v>1.1499999999999999</v>
      </c>
      <c r="W9" s="36">
        <v>0.84760000000000002</v>
      </c>
      <c r="X9" s="52">
        <f t="shared" si="0"/>
        <v>0.30633990410229084</v>
      </c>
      <c r="Y9" s="52">
        <v>0</v>
      </c>
      <c r="Z9" s="52">
        <v>0</v>
      </c>
      <c r="AA9" s="108"/>
      <c r="AB9" s="89"/>
      <c r="AC9" s="87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1:72" ht="15" customHeight="1">
      <c r="A10" s="51" t="s">
        <v>52</v>
      </c>
      <c r="B10" s="34" t="s">
        <v>18</v>
      </c>
      <c r="C10" s="34" t="s">
        <v>0</v>
      </c>
      <c r="D10" s="35">
        <v>0</v>
      </c>
      <c r="E10" s="35">
        <v>0</v>
      </c>
      <c r="F10" s="35">
        <v>0.48148148148148145</v>
      </c>
      <c r="G10" s="35">
        <v>0.42857142857142855</v>
      </c>
      <c r="H10" s="35">
        <v>0.7857142857142857</v>
      </c>
      <c r="I10" s="35">
        <v>0.9285714285714286</v>
      </c>
      <c r="J10" s="35">
        <v>1</v>
      </c>
      <c r="K10" s="34" t="s">
        <v>2</v>
      </c>
      <c r="L10" s="34">
        <v>0.12268749999998652</v>
      </c>
      <c r="M10" s="34">
        <v>0.73857142857137303</v>
      </c>
      <c r="N10" s="34">
        <v>1.6668571428571817</v>
      </c>
      <c r="O10" s="34">
        <v>1.6402857142856615</v>
      </c>
      <c r="P10" s="34">
        <v>1.3654999999999791</v>
      </c>
      <c r="Q10" s="34">
        <v>0.70057142857149712</v>
      </c>
      <c r="R10" s="34">
        <v>0.34770588235291866</v>
      </c>
      <c r="S10" s="34">
        <v>19.405107142857151</v>
      </c>
      <c r="T10" s="34">
        <v>2</v>
      </c>
      <c r="U10" s="36">
        <v>3.9710000000000001</v>
      </c>
      <c r="V10" s="36">
        <v>1.3380000000000001</v>
      </c>
      <c r="W10" s="36">
        <v>0.92679999999999996</v>
      </c>
      <c r="X10" s="52">
        <f t="shared" si="0"/>
        <v>0.33694283555779403</v>
      </c>
      <c r="Y10" s="52">
        <v>0</v>
      </c>
      <c r="Z10" s="52">
        <v>0</v>
      </c>
      <c r="AA10" s="108"/>
      <c r="AB10" s="89"/>
      <c r="AC10" s="87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</row>
    <row r="11" spans="1:72" ht="15.75" customHeight="1">
      <c r="A11" s="51" t="s">
        <v>53</v>
      </c>
      <c r="B11" s="34" t="s">
        <v>18</v>
      </c>
      <c r="C11" s="34" t="s">
        <v>0</v>
      </c>
      <c r="D11" s="35">
        <v>0</v>
      </c>
      <c r="E11" s="35">
        <v>0.30769230769230799</v>
      </c>
      <c r="F11" s="35">
        <v>7.1428571428571425E-2</v>
      </c>
      <c r="G11" s="35">
        <v>0.5</v>
      </c>
      <c r="H11" s="35">
        <v>0.7142857142857143</v>
      </c>
      <c r="I11" s="35">
        <v>0.9285714285714286</v>
      </c>
      <c r="J11" s="35">
        <v>0.97142857142857142</v>
      </c>
      <c r="K11" s="34" t="s">
        <v>2</v>
      </c>
      <c r="L11" s="34">
        <v>0.76997058823530296</v>
      </c>
      <c r="M11" s="34">
        <v>2.2172857142857203</v>
      </c>
      <c r="N11" s="34">
        <v>2.4287142857142903</v>
      </c>
      <c r="O11" s="34">
        <v>2.1776428571428008</v>
      </c>
      <c r="P11" s="34">
        <v>1.7619285714286346</v>
      </c>
      <c r="Q11" s="34">
        <v>0.55928571428564666</v>
      </c>
      <c r="R11" s="34">
        <v>0.41179411764702806</v>
      </c>
      <c r="S11" s="34">
        <v>18.795842857142841</v>
      </c>
      <c r="T11" s="34">
        <v>2</v>
      </c>
      <c r="U11" s="36">
        <v>4.2610000000000001</v>
      </c>
      <c r="V11" s="36">
        <v>1.202</v>
      </c>
      <c r="W11" s="36">
        <v>0.92589999999999995</v>
      </c>
      <c r="X11" s="52">
        <f t="shared" si="0"/>
        <v>0.28209340530391924</v>
      </c>
      <c r="Y11" s="52">
        <v>0</v>
      </c>
      <c r="Z11" s="52">
        <v>0</v>
      </c>
      <c r="AA11" s="108"/>
      <c r="AB11" s="89"/>
      <c r="AC11" s="87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</row>
    <row r="12" spans="1:72" ht="15.75" customHeight="1">
      <c r="A12" s="51" t="s">
        <v>54</v>
      </c>
      <c r="B12" s="34" t="s">
        <v>18</v>
      </c>
      <c r="C12" s="34" t="s">
        <v>0</v>
      </c>
      <c r="D12" s="35">
        <v>0</v>
      </c>
      <c r="E12" s="35">
        <v>7.1428571428571425E-2</v>
      </c>
      <c r="F12" s="35">
        <v>0.51851851851851849</v>
      </c>
      <c r="G12" s="35">
        <v>0.83333333333333337</v>
      </c>
      <c r="H12" s="35">
        <v>1</v>
      </c>
      <c r="I12" s="35">
        <v>1</v>
      </c>
      <c r="J12" s="35">
        <v>1</v>
      </c>
      <c r="K12" s="34" t="s">
        <v>2</v>
      </c>
      <c r="L12" s="34">
        <v>0.28932352941174522</v>
      </c>
      <c r="M12" s="34">
        <v>0.63561538461534783</v>
      </c>
      <c r="N12" s="34">
        <v>1.4149285714286179</v>
      </c>
      <c r="O12" s="34">
        <v>1.1409285714285602</v>
      </c>
      <c r="P12" s="34">
        <v>0.33821428571431511</v>
      </c>
      <c r="Q12" s="34">
        <v>0.50292857142855085</v>
      </c>
      <c r="R12" s="34">
        <v>0.30788235294117533</v>
      </c>
      <c r="S12" s="34">
        <v>18.772357142857249</v>
      </c>
      <c r="T12" s="34">
        <v>4</v>
      </c>
      <c r="U12" s="36">
        <v>3.218</v>
      </c>
      <c r="V12" s="36">
        <v>0.60629999999999995</v>
      </c>
      <c r="W12" s="36">
        <v>0.99150000000000005</v>
      </c>
      <c r="X12" s="52">
        <f t="shared" si="0"/>
        <v>0.18840894965817276</v>
      </c>
      <c r="Y12" s="52">
        <v>0</v>
      </c>
      <c r="Z12" s="52">
        <v>0</v>
      </c>
      <c r="AA12" s="108"/>
      <c r="AB12" s="89"/>
      <c r="AC12" s="87"/>
      <c r="AD12" s="87"/>
      <c r="AE12" s="104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</row>
    <row r="13" spans="1:72" ht="15" customHeight="1">
      <c r="A13" s="51" t="s">
        <v>55</v>
      </c>
      <c r="B13" s="34" t="s">
        <v>18</v>
      </c>
      <c r="C13" s="34" t="s">
        <v>0</v>
      </c>
      <c r="D13" s="35">
        <v>0</v>
      </c>
      <c r="E13" s="35">
        <v>0</v>
      </c>
      <c r="F13" s="35">
        <v>0.5</v>
      </c>
      <c r="G13" s="35">
        <v>0.76923076923076927</v>
      </c>
      <c r="H13" s="35">
        <v>0.9285714285714286</v>
      </c>
      <c r="I13" s="35">
        <v>1</v>
      </c>
      <c r="J13" s="35">
        <v>0.91428571428571426</v>
      </c>
      <c r="K13" s="34" t="s">
        <v>2</v>
      </c>
      <c r="L13" s="34">
        <v>0.40753125000003321</v>
      </c>
      <c r="M13" s="34">
        <v>0.59142857142856842</v>
      </c>
      <c r="N13" s="34">
        <v>0.94571428571430016</v>
      </c>
      <c r="O13" s="34">
        <v>1.2604285714285848</v>
      </c>
      <c r="P13" s="34">
        <v>0.92128571428573025</v>
      </c>
      <c r="Q13" s="34">
        <v>0.53214285714283605</v>
      </c>
      <c r="R13" s="34">
        <v>0.15268749999999232</v>
      </c>
      <c r="S13" s="34">
        <v>17.874136690647646</v>
      </c>
      <c r="T13" s="34">
        <v>2</v>
      </c>
      <c r="U13" s="36">
        <v>3.2240000000000002</v>
      </c>
      <c r="V13" s="36">
        <v>0.54279999999999995</v>
      </c>
      <c r="W13" s="36">
        <v>0.97629999999999995</v>
      </c>
      <c r="X13" s="52">
        <f t="shared" si="0"/>
        <v>0.16836228287841187</v>
      </c>
      <c r="Y13" s="52">
        <v>0</v>
      </c>
      <c r="Z13" s="52">
        <v>0</v>
      </c>
      <c r="AA13" s="108"/>
      <c r="AB13" s="89"/>
      <c r="AC13" s="87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80"/>
      <c r="AT13" s="80"/>
      <c r="AU13" s="80"/>
      <c r="AV13" s="80"/>
      <c r="AW13" s="80"/>
      <c r="AX13" s="80"/>
      <c r="AY13" s="80"/>
      <c r="AZ13" s="80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</row>
    <row r="14" spans="1:72">
      <c r="A14" s="51" t="s">
        <v>56</v>
      </c>
      <c r="B14" s="34" t="s">
        <v>18</v>
      </c>
      <c r="C14" s="34" t="s">
        <v>0</v>
      </c>
      <c r="D14" s="35">
        <v>0</v>
      </c>
      <c r="E14" s="35">
        <v>0</v>
      </c>
      <c r="F14" s="35">
        <v>0.54545454545454541</v>
      </c>
      <c r="G14" s="35">
        <v>0.44444444444444442</v>
      </c>
      <c r="H14" s="35">
        <v>0.45454545454545453</v>
      </c>
      <c r="I14" s="35">
        <v>0.76923076923076927</v>
      </c>
      <c r="J14" s="35">
        <v>0.97142857142857142</v>
      </c>
      <c r="K14" s="34" t="s">
        <v>2</v>
      </c>
      <c r="L14" s="37">
        <v>0.39609090909091982</v>
      </c>
      <c r="M14" s="37">
        <v>0.32199999999997331</v>
      </c>
      <c r="N14" s="37">
        <v>2.3669285714285775</v>
      </c>
      <c r="O14" s="37">
        <v>3.2415000000000385</v>
      </c>
      <c r="P14" s="37">
        <v>2.6016428571428611</v>
      </c>
      <c r="Q14" s="37">
        <v>0.8817692307691275</v>
      </c>
      <c r="R14" s="37">
        <v>0.37861764705882994</v>
      </c>
      <c r="S14" s="37">
        <v>16.558389705882288</v>
      </c>
      <c r="T14" s="37">
        <v>14</v>
      </c>
      <c r="U14" s="36">
        <v>4.6180000000000003</v>
      </c>
      <c r="V14" s="36">
        <v>2.2360000000000002</v>
      </c>
      <c r="W14" s="36">
        <v>0.81469999999999998</v>
      </c>
      <c r="X14" s="52">
        <f t="shared" si="0"/>
        <v>0.48419229103508016</v>
      </c>
      <c r="Y14" s="52">
        <v>0</v>
      </c>
      <c r="Z14" s="52">
        <v>0</v>
      </c>
      <c r="AA14" s="108"/>
      <c r="AB14" s="89"/>
      <c r="AC14" s="87"/>
      <c r="AD14" s="87"/>
      <c r="AE14" s="104"/>
      <c r="AF14" s="87"/>
      <c r="AG14" s="87"/>
      <c r="AH14" s="87"/>
      <c r="AI14" s="104"/>
      <c r="AJ14" s="87"/>
      <c r="AK14" s="87"/>
      <c r="AL14" s="87"/>
      <c r="AM14" s="87"/>
      <c r="AN14" s="87"/>
      <c r="AO14" s="104"/>
      <c r="AP14" s="104"/>
      <c r="AQ14" s="87"/>
      <c r="AR14" s="87"/>
    </row>
    <row r="15" spans="1:72">
      <c r="A15" s="49" t="s">
        <v>57</v>
      </c>
      <c r="B15" s="28" t="s">
        <v>18</v>
      </c>
      <c r="C15" s="28" t="s">
        <v>3</v>
      </c>
      <c r="D15" s="29">
        <v>0</v>
      </c>
      <c r="E15" s="29">
        <v>0</v>
      </c>
      <c r="F15" s="29">
        <v>7.6923076923076927E-2</v>
      </c>
      <c r="G15" s="29">
        <v>0.46153846153846156</v>
      </c>
      <c r="H15" s="29">
        <v>0.84615384615384615</v>
      </c>
      <c r="I15" s="29">
        <v>0.92307692307692313</v>
      </c>
      <c r="J15" s="29">
        <v>1</v>
      </c>
      <c r="K15" s="28" t="s">
        <v>2</v>
      </c>
      <c r="L15" s="28">
        <v>0.35764705882350506</v>
      </c>
      <c r="M15" s="28">
        <v>0.34084615384616129</v>
      </c>
      <c r="N15" s="28">
        <v>0.54338461538457217</v>
      </c>
      <c r="O15" s="28">
        <v>0.6413076923076696</v>
      </c>
      <c r="P15" s="28">
        <v>0.52500000000000135</v>
      </c>
      <c r="Q15" s="28">
        <v>0.38069230769234796</v>
      </c>
      <c r="R15" s="28">
        <v>0.43167647058823844</v>
      </c>
      <c r="S15" s="28">
        <v>16.314203007518842</v>
      </c>
      <c r="T15" s="28">
        <v>7</v>
      </c>
      <c r="U15" s="30">
        <v>4.0709999999999997</v>
      </c>
      <c r="V15" s="30">
        <v>0.71599999999999997</v>
      </c>
      <c r="W15" s="30">
        <v>0.99609999999999999</v>
      </c>
      <c r="X15" s="50">
        <f t="shared" si="0"/>
        <v>0.17587816261360845</v>
      </c>
      <c r="Y15" s="50">
        <v>0</v>
      </c>
      <c r="Z15" s="50">
        <v>0</v>
      </c>
      <c r="AA15" s="108"/>
      <c r="AB15" s="89"/>
      <c r="AC15" s="87"/>
      <c r="AD15" s="87"/>
      <c r="AE15" s="104"/>
      <c r="AF15" s="87"/>
      <c r="AG15" s="87"/>
      <c r="AH15" s="87"/>
      <c r="AI15" s="104"/>
      <c r="AJ15" s="87"/>
      <c r="AK15" s="87"/>
      <c r="AL15" s="87"/>
      <c r="AM15" s="87"/>
      <c r="AN15" s="87"/>
      <c r="AO15" s="104"/>
      <c r="AP15" s="104"/>
      <c r="AQ15" s="87"/>
      <c r="AR15" s="87"/>
    </row>
    <row r="16" spans="1:72">
      <c r="A16" s="51" t="s">
        <v>58</v>
      </c>
      <c r="B16" s="34" t="s">
        <v>18</v>
      </c>
      <c r="C16" s="34" t="s">
        <v>0</v>
      </c>
      <c r="D16" s="35">
        <v>0</v>
      </c>
      <c r="E16" s="35">
        <v>0</v>
      </c>
      <c r="F16" s="35">
        <v>7.6923076923076927E-2</v>
      </c>
      <c r="G16" s="35">
        <v>0.33333333333333331</v>
      </c>
      <c r="H16" s="35">
        <v>0.42857142857142855</v>
      </c>
      <c r="I16" s="35">
        <v>0.6428571428571429</v>
      </c>
      <c r="J16" s="35">
        <v>0.94117647058823528</v>
      </c>
      <c r="K16" s="34" t="s">
        <v>2</v>
      </c>
      <c r="L16" s="37">
        <v>0.49329166666663693</v>
      </c>
      <c r="M16" s="37">
        <v>0.67523076923080083</v>
      </c>
      <c r="N16" s="37">
        <v>1.0211538461537701</v>
      </c>
      <c r="O16" s="37">
        <v>0.96666666666668755</v>
      </c>
      <c r="P16" s="37">
        <v>1.2576428571428895</v>
      </c>
      <c r="Q16" s="37">
        <v>0.77114285714280384</v>
      </c>
      <c r="R16" s="37">
        <v>0.55521739130435199</v>
      </c>
      <c r="S16" s="37">
        <v>17.48086363636369</v>
      </c>
      <c r="T16" s="37">
        <v>6</v>
      </c>
      <c r="U16" s="36">
        <v>5.3970000000000002</v>
      </c>
      <c r="V16" s="36">
        <v>1.8879999999999999</v>
      </c>
      <c r="W16" s="36">
        <v>0.97230000000000005</v>
      </c>
      <c r="X16" s="52">
        <f t="shared" si="0"/>
        <v>0.34982397628312023</v>
      </c>
      <c r="Y16" s="52">
        <v>0</v>
      </c>
      <c r="Z16" s="52">
        <v>0</v>
      </c>
      <c r="AA16" s="108"/>
      <c r="AB16" s="89"/>
      <c r="AC16" s="87"/>
      <c r="AD16" s="104"/>
      <c r="AE16" s="104"/>
      <c r="AF16" s="87"/>
      <c r="AG16" s="87"/>
      <c r="AH16" s="87"/>
      <c r="AI16" s="104"/>
      <c r="AJ16" s="87"/>
      <c r="AK16" s="87"/>
      <c r="AL16" s="87"/>
      <c r="AM16" s="87"/>
      <c r="AN16" s="87"/>
      <c r="AO16" s="104"/>
      <c r="AP16" s="104"/>
      <c r="AQ16" s="87"/>
      <c r="AR16" s="87"/>
    </row>
    <row r="17" spans="1:123" ht="15" customHeight="1">
      <c r="A17" s="53" t="s">
        <v>59</v>
      </c>
      <c r="B17" s="39" t="s">
        <v>18</v>
      </c>
      <c r="C17" s="39" t="s">
        <v>3</v>
      </c>
      <c r="D17" s="40">
        <v>0</v>
      </c>
      <c r="E17" s="40">
        <v>0</v>
      </c>
      <c r="F17" s="40">
        <v>0</v>
      </c>
      <c r="G17" s="40">
        <v>0.7857142857142857</v>
      </c>
      <c r="H17" s="40">
        <v>0.8571428571428571</v>
      </c>
      <c r="I17" s="40">
        <v>1</v>
      </c>
      <c r="J17" s="40">
        <v>1</v>
      </c>
      <c r="K17" s="39" t="s">
        <v>2</v>
      </c>
      <c r="L17" s="41">
        <v>0.60958823529410144</v>
      </c>
      <c r="M17" s="41">
        <v>1.2405000000000161</v>
      </c>
      <c r="N17" s="41">
        <v>0.59035714285708507</v>
      </c>
      <c r="O17" s="41">
        <v>0.5783571428571942</v>
      </c>
      <c r="P17" s="41">
        <v>0.95792857142856547</v>
      </c>
      <c r="Q17" s="41">
        <v>0.36564285714285105</v>
      </c>
      <c r="R17" s="41">
        <v>0.19693103448273261</v>
      </c>
      <c r="S17" s="41">
        <v>18.690159420289721</v>
      </c>
      <c r="T17" s="39">
        <v>4</v>
      </c>
      <c r="U17" s="42">
        <v>3.883</v>
      </c>
      <c r="V17" s="42">
        <v>0.12470000000000001</v>
      </c>
      <c r="W17" s="42">
        <v>0.99070000000000003</v>
      </c>
      <c r="X17" s="54">
        <f t="shared" si="0"/>
        <v>3.2114344578933814E-2</v>
      </c>
      <c r="Y17" s="54">
        <v>0</v>
      </c>
      <c r="Z17" s="54">
        <v>0</v>
      </c>
      <c r="AA17" s="108"/>
      <c r="AB17" s="87"/>
      <c r="AC17" s="87"/>
      <c r="AD17" s="105"/>
      <c r="AE17" s="104"/>
      <c r="AF17" s="87"/>
      <c r="AG17" s="87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</row>
    <row r="18" spans="1:123">
      <c r="A18" s="44" t="s">
        <v>45</v>
      </c>
      <c r="B18" s="45" t="s">
        <v>20</v>
      </c>
      <c r="C18" s="45" t="s">
        <v>1</v>
      </c>
      <c r="D18" s="46">
        <v>0</v>
      </c>
      <c r="E18" s="46">
        <v>7.1428571428571425E-2</v>
      </c>
      <c r="F18" s="46">
        <v>0.5</v>
      </c>
      <c r="G18" s="46">
        <v>0.8571428571428571</v>
      </c>
      <c r="H18" s="46">
        <v>0.9285714285714286</v>
      </c>
      <c r="I18" s="46">
        <v>0.8571428571428571</v>
      </c>
      <c r="J18" s="46">
        <v>0.91428571428571426</v>
      </c>
      <c r="K18" s="45" t="s">
        <v>2</v>
      </c>
      <c r="L18" s="55">
        <v>0.63187096774198204</v>
      </c>
      <c r="M18" s="45">
        <v>1.7363571428570961</v>
      </c>
      <c r="N18" s="45">
        <v>1.3463571428571643</v>
      </c>
      <c r="O18" s="45">
        <v>1.537214285714295</v>
      </c>
      <c r="P18" s="45">
        <v>1.2139285714286427</v>
      </c>
      <c r="Q18" s="45">
        <v>0.72428571428570676</v>
      </c>
      <c r="R18" s="45">
        <v>0.29324137931029942</v>
      </c>
      <c r="S18" s="45">
        <v>18.233035971223082</v>
      </c>
      <c r="T18" s="45">
        <v>1</v>
      </c>
      <c r="U18" s="47">
        <v>3.1120000000000001</v>
      </c>
      <c r="V18" s="47">
        <v>0.43609999999999999</v>
      </c>
      <c r="W18" s="47">
        <v>0.99660000000000004</v>
      </c>
      <c r="X18" s="48">
        <f t="shared" ref="X18:X32" si="1">V18/U18</f>
        <v>0.14013496143958867</v>
      </c>
      <c r="Y18" s="48">
        <f>((U18-U3)/U3)*100</f>
        <v>0.87520259319287308</v>
      </c>
      <c r="Z18" s="48">
        <f t="shared" ref="Z18:Z32" si="2">((X18-X3)/X3)*100</f>
        <v>18.866196326953812</v>
      </c>
      <c r="AA18" s="14"/>
      <c r="AB18" s="87"/>
      <c r="AC18" s="87"/>
      <c r="AD18" s="105"/>
      <c r="AE18" s="87"/>
      <c r="AF18" s="87"/>
      <c r="AG18" s="87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</row>
    <row r="19" spans="1:123">
      <c r="A19" s="49" t="s">
        <v>46</v>
      </c>
      <c r="B19" s="28" t="s">
        <v>20</v>
      </c>
      <c r="C19" s="28" t="s">
        <v>1</v>
      </c>
      <c r="D19" s="29">
        <v>0</v>
      </c>
      <c r="E19" s="29">
        <v>0</v>
      </c>
      <c r="F19" s="29">
        <v>0.33333333333333331</v>
      </c>
      <c r="G19" s="29">
        <v>0.69230769230769229</v>
      </c>
      <c r="H19" s="29">
        <v>0.92307692307692313</v>
      </c>
      <c r="I19" s="29">
        <v>0.81818181818181823</v>
      </c>
      <c r="J19" s="29">
        <v>0.96969696969696972</v>
      </c>
      <c r="K19" s="28" t="s">
        <v>2</v>
      </c>
      <c r="L19" s="28">
        <v>0.29031249999998465</v>
      </c>
      <c r="M19" s="28">
        <v>0.70715384615382737</v>
      </c>
      <c r="N19" s="28">
        <v>0.52966666666672424</v>
      </c>
      <c r="O19" s="28">
        <v>0.6296923076923181</v>
      </c>
      <c r="P19" s="28">
        <v>0.37076923076922153</v>
      </c>
      <c r="Q19" s="28">
        <v>0.67618181818177059</v>
      </c>
      <c r="R19" s="28">
        <v>0.28340624999996267</v>
      </c>
      <c r="S19" s="28">
        <v>15.592250000000103</v>
      </c>
      <c r="T19" s="28">
        <v>13</v>
      </c>
      <c r="U19" s="30">
        <v>3.1819999999999999</v>
      </c>
      <c r="V19" s="30">
        <v>4.616E-2</v>
      </c>
      <c r="W19" s="30">
        <v>0.93959999999999999</v>
      </c>
      <c r="X19" s="50">
        <f t="shared" si="1"/>
        <v>1.4506599622878693E-2</v>
      </c>
      <c r="Y19" s="50">
        <f t="shared" ref="Y19:Y32" si="3">((U19-U4)/U4)*100</f>
        <v>-42.407239819004531</v>
      </c>
      <c r="Z19" s="50">
        <f t="shared" si="2"/>
        <v>-96.539336661640547</v>
      </c>
      <c r="AA19" s="14"/>
      <c r="AB19" s="87"/>
      <c r="AC19" s="87"/>
      <c r="AD19" s="105"/>
      <c r="AE19" s="87"/>
      <c r="AF19" s="87"/>
      <c r="AG19" s="87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</row>
    <row r="20" spans="1:123">
      <c r="A20" s="49" t="s">
        <v>47</v>
      </c>
      <c r="B20" s="28" t="s">
        <v>20</v>
      </c>
      <c r="C20" s="28" t="s">
        <v>3</v>
      </c>
      <c r="D20" s="29">
        <v>0</v>
      </c>
      <c r="E20" s="29">
        <v>0.2857142857142857</v>
      </c>
      <c r="F20" s="29">
        <v>0.36363636363636365</v>
      </c>
      <c r="G20" s="29">
        <v>0.4</v>
      </c>
      <c r="H20" s="29">
        <v>0.5714285714285714</v>
      </c>
      <c r="I20" s="29">
        <v>0.63636363636363635</v>
      </c>
      <c r="J20" s="29">
        <v>0.9375</v>
      </c>
      <c r="K20" s="28" t="s">
        <v>2</v>
      </c>
      <c r="L20" s="28">
        <v>0.505346153846152</v>
      </c>
      <c r="M20" s="28">
        <v>1.3182142857142642</v>
      </c>
      <c r="N20" s="28">
        <v>1.7234285714285669</v>
      </c>
      <c r="O20" s="28">
        <v>1.2246428571428976</v>
      </c>
      <c r="P20" s="28">
        <v>1.1062857142856737</v>
      </c>
      <c r="Q20" s="28">
        <v>0.79628571428577699</v>
      </c>
      <c r="R20" s="28">
        <v>5.7709677419315118E-2</v>
      </c>
      <c r="S20" s="28">
        <v>17.149971428571412</v>
      </c>
      <c r="T20" s="28">
        <v>31</v>
      </c>
      <c r="U20" s="30">
        <v>4.71</v>
      </c>
      <c r="V20" s="30">
        <v>2.7160000000000002</v>
      </c>
      <c r="W20" s="30">
        <v>0.90790000000000004</v>
      </c>
      <c r="X20" s="50">
        <f t="shared" si="1"/>
        <v>0.57664543524416145</v>
      </c>
      <c r="Y20" s="50">
        <f t="shared" si="3"/>
        <v>39.762611275964389</v>
      </c>
      <c r="Z20" s="50">
        <f t="shared" si="2"/>
        <v>93.941628420441518</v>
      </c>
      <c r="AA20" s="15"/>
      <c r="AB20" s="87"/>
      <c r="AC20" s="87"/>
      <c r="AD20" s="105"/>
      <c r="AE20" s="87"/>
      <c r="AF20" s="87"/>
      <c r="AG20" s="87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</row>
    <row r="21" spans="1:123">
      <c r="A21" s="49" t="s">
        <v>48</v>
      </c>
      <c r="B21" s="28" t="s">
        <v>20</v>
      </c>
      <c r="C21" s="28" t="s">
        <v>1</v>
      </c>
      <c r="D21" s="29">
        <v>3.0303030303030304E-2</v>
      </c>
      <c r="E21" s="29">
        <v>0</v>
      </c>
      <c r="F21" s="29">
        <v>7.6923076923076927E-2</v>
      </c>
      <c r="G21" s="29">
        <v>0.33333333333333331</v>
      </c>
      <c r="H21" s="29">
        <v>0.75</v>
      </c>
      <c r="I21" s="29">
        <v>0.72727272727272729</v>
      </c>
      <c r="J21" s="29">
        <v>0.94117647058823528</v>
      </c>
      <c r="K21" s="28" t="s">
        <v>2</v>
      </c>
      <c r="L21" s="28">
        <v>0.66887500000000166</v>
      </c>
      <c r="M21" s="28">
        <v>1.3526666666666547</v>
      </c>
      <c r="N21" s="28">
        <v>1.2810714285713867</v>
      </c>
      <c r="O21" s="28">
        <v>1.2442307692308237</v>
      </c>
      <c r="P21" s="28">
        <v>1.332499999999998</v>
      </c>
      <c r="Q21" s="28">
        <v>1.3773846153845677</v>
      </c>
      <c r="R21" s="28">
        <v>0.30312500000000597</v>
      </c>
      <c r="S21" s="28">
        <v>14.148723076923149</v>
      </c>
      <c r="T21" s="28">
        <v>14</v>
      </c>
      <c r="U21" s="30">
        <v>4.1909999999999998</v>
      </c>
      <c r="V21" s="30">
        <v>0.69220000000000004</v>
      </c>
      <c r="W21" s="30">
        <v>0.97470000000000001</v>
      </c>
      <c r="X21" s="50">
        <f t="shared" si="1"/>
        <v>0.16516344547840611</v>
      </c>
      <c r="Y21" s="50">
        <f t="shared" si="3"/>
        <v>38.088962108731458</v>
      </c>
      <c r="Z21" s="50">
        <f t="shared" si="2"/>
        <v>23.526628148586141</v>
      </c>
      <c r="AA21" s="14"/>
      <c r="AB21" s="87"/>
      <c r="AC21" s="87"/>
      <c r="AD21" s="105"/>
      <c r="AE21" s="87"/>
      <c r="AF21" s="87"/>
      <c r="AG21" s="87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</row>
    <row r="22" spans="1:123">
      <c r="A22" s="49" t="s">
        <v>49</v>
      </c>
      <c r="B22" s="28" t="s">
        <v>20</v>
      </c>
      <c r="C22" s="28" t="s">
        <v>1</v>
      </c>
      <c r="D22" s="29">
        <v>0</v>
      </c>
      <c r="E22" s="29">
        <v>0</v>
      </c>
      <c r="F22" s="29">
        <v>0.38461538461538464</v>
      </c>
      <c r="G22" s="29">
        <v>0.41666666666666669</v>
      </c>
      <c r="H22" s="29">
        <v>0.7142857142857143</v>
      </c>
      <c r="I22" s="29">
        <v>0.83333333333333337</v>
      </c>
      <c r="J22" s="29">
        <v>0.91428571428571426</v>
      </c>
      <c r="K22" s="28" t="s">
        <v>2</v>
      </c>
      <c r="L22" s="28">
        <v>0.91454545454546676</v>
      </c>
      <c r="M22" s="28">
        <v>1.5385384615384292</v>
      </c>
      <c r="N22" s="28">
        <v>1.5392857142856791</v>
      </c>
      <c r="O22" s="28">
        <v>1.1079999999999626</v>
      </c>
      <c r="P22" s="28">
        <v>0.94100000000006345</v>
      </c>
      <c r="Q22" s="28">
        <v>1.2261428571428286</v>
      </c>
      <c r="R22" s="28">
        <v>0.59915624999998973</v>
      </c>
      <c r="S22" s="28">
        <v>15.456678832116861</v>
      </c>
      <c r="T22" s="28">
        <v>8</v>
      </c>
      <c r="U22" s="30">
        <v>3.9340000000000002</v>
      </c>
      <c r="V22" s="30">
        <v>1.244</v>
      </c>
      <c r="W22" s="30">
        <v>0.9516</v>
      </c>
      <c r="X22" s="50">
        <f t="shared" si="1"/>
        <v>0.31621759023894253</v>
      </c>
      <c r="Y22" s="50">
        <f t="shared" si="3"/>
        <v>-2.1393034825870503</v>
      </c>
      <c r="Z22" s="50">
        <f t="shared" si="2"/>
        <v>-26.392894455092719</v>
      </c>
      <c r="AA22" s="9"/>
      <c r="AB22" s="87"/>
      <c r="AC22" s="87"/>
      <c r="AD22" s="105"/>
      <c r="AE22" s="87"/>
      <c r="AF22" s="87"/>
      <c r="AG22" s="87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</row>
    <row r="23" spans="1:123">
      <c r="A23" s="49" t="s">
        <v>50</v>
      </c>
      <c r="B23" s="28" t="s">
        <v>20</v>
      </c>
      <c r="C23" s="28" t="s">
        <v>1</v>
      </c>
      <c r="D23" s="29">
        <v>0</v>
      </c>
      <c r="E23" s="29">
        <v>7.6923076923076927E-2</v>
      </c>
      <c r="F23" s="29">
        <v>0.14285714285714285</v>
      </c>
      <c r="G23" s="29">
        <v>0.69230769230769229</v>
      </c>
      <c r="H23" s="29">
        <v>0.76923076923076927</v>
      </c>
      <c r="I23" s="29">
        <v>0.7142857142857143</v>
      </c>
      <c r="J23" s="29">
        <v>0.97058823529411764</v>
      </c>
      <c r="K23" s="28" t="s">
        <v>2</v>
      </c>
      <c r="L23" s="28">
        <v>0.27323529411765851</v>
      </c>
      <c r="M23" s="28">
        <v>0.68530769230770039</v>
      </c>
      <c r="N23" s="28">
        <v>0.75378571428566232</v>
      </c>
      <c r="O23" s="28">
        <v>0.35691666666661942</v>
      </c>
      <c r="P23" s="28">
        <v>0.62061538461538335</v>
      </c>
      <c r="Q23" s="28">
        <v>0.5007142857142749</v>
      </c>
      <c r="R23" s="28">
        <v>0.20430303030303593</v>
      </c>
      <c r="S23" s="28">
        <v>16.091849624060043</v>
      </c>
      <c r="T23" s="28">
        <v>5</v>
      </c>
      <c r="U23" s="30">
        <v>3.6040000000000001</v>
      </c>
      <c r="V23" s="30">
        <v>0.40389999999999998</v>
      </c>
      <c r="W23" s="30">
        <v>0.95789999999999997</v>
      </c>
      <c r="X23" s="50">
        <f t="shared" si="1"/>
        <v>0.11206992230854605</v>
      </c>
      <c r="Y23" s="50">
        <f t="shared" si="3"/>
        <v>-9.4699824164782669</v>
      </c>
      <c r="Z23" s="50">
        <f t="shared" si="2"/>
        <v>-58.880151086606269</v>
      </c>
      <c r="AB23" s="87"/>
      <c r="AC23" s="87"/>
      <c r="AD23" s="105"/>
      <c r="AE23" s="87"/>
      <c r="AF23" s="87"/>
      <c r="AG23" s="87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</row>
    <row r="24" spans="1:123">
      <c r="A24" s="51" t="s">
        <v>51</v>
      </c>
      <c r="B24" s="34" t="s">
        <v>20</v>
      </c>
      <c r="C24" s="34" t="s">
        <v>0</v>
      </c>
      <c r="D24" s="35">
        <v>0.26470588235294118</v>
      </c>
      <c r="E24" s="35">
        <v>0.46153846153846156</v>
      </c>
      <c r="F24" s="35">
        <v>0.38461538461538464</v>
      </c>
      <c r="G24" s="35">
        <v>0.53846153846153844</v>
      </c>
      <c r="H24" s="35">
        <v>0.8571428571428571</v>
      </c>
      <c r="I24" s="35">
        <v>0.9285714285714286</v>
      </c>
      <c r="J24" s="35">
        <v>0.96969696969696972</v>
      </c>
      <c r="K24" s="34" t="s">
        <v>2</v>
      </c>
      <c r="L24" s="34">
        <v>0.46144000000000918</v>
      </c>
      <c r="M24" s="34">
        <v>1.2798461538461214</v>
      </c>
      <c r="N24" s="34">
        <v>0.77184615384620081</v>
      </c>
      <c r="O24" s="34">
        <v>1.037230769230842</v>
      </c>
      <c r="P24" s="34">
        <v>0.3812857142857321</v>
      </c>
      <c r="Q24" s="34">
        <v>0.6423571428571242</v>
      </c>
      <c r="R24" s="34">
        <v>0.27987500000004428</v>
      </c>
      <c r="S24" s="34">
        <v>15.481311111111003</v>
      </c>
      <c r="T24" s="34">
        <v>6</v>
      </c>
      <c r="U24" s="36">
        <v>4.22</v>
      </c>
      <c r="V24" s="36">
        <v>1.099</v>
      </c>
      <c r="W24" s="36">
        <v>0.95499999999999996</v>
      </c>
      <c r="X24" s="52">
        <f t="shared" si="1"/>
        <v>0.26042654028436019</v>
      </c>
      <c r="Y24" s="52">
        <f t="shared" si="3"/>
        <v>12.413425679275433</v>
      </c>
      <c r="Z24" s="52">
        <f t="shared" si="2"/>
        <v>-14.987718936740146</v>
      </c>
      <c r="AA24" s="15"/>
      <c r="AB24" s="87"/>
      <c r="AC24" s="87"/>
      <c r="AD24" s="105"/>
      <c r="AE24" s="87"/>
      <c r="AF24" s="87"/>
      <c r="AG24" s="87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</row>
    <row r="25" spans="1:123">
      <c r="A25" s="51" t="s">
        <v>52</v>
      </c>
      <c r="B25" s="34" t="s">
        <v>20</v>
      </c>
      <c r="C25" s="34" t="s">
        <v>0</v>
      </c>
      <c r="D25" s="35">
        <v>0</v>
      </c>
      <c r="E25" s="35">
        <v>0</v>
      </c>
      <c r="F25" s="35">
        <v>0.2857142857142857</v>
      </c>
      <c r="G25" s="35">
        <v>0.41666666666666669</v>
      </c>
      <c r="H25" s="35">
        <v>0.84615384615384615</v>
      </c>
      <c r="I25" s="35">
        <v>0.7857142857142857</v>
      </c>
      <c r="J25" s="35">
        <v>1</v>
      </c>
      <c r="K25" s="34" t="s">
        <v>2</v>
      </c>
      <c r="L25" s="34">
        <v>0.29732352941176415</v>
      </c>
      <c r="M25" s="34">
        <v>0.23021428571427446</v>
      </c>
      <c r="N25" s="34">
        <v>0.87242857142856722</v>
      </c>
      <c r="O25" s="34">
        <v>2.1490769230769442</v>
      </c>
      <c r="P25" s="34">
        <v>1.5830714285714091</v>
      </c>
      <c r="Q25" s="34">
        <v>1.1837857142857797</v>
      </c>
      <c r="R25" s="34">
        <v>0.3943235294117734</v>
      </c>
      <c r="S25" s="34">
        <v>18.448557142857112</v>
      </c>
      <c r="T25" s="34">
        <v>4</v>
      </c>
      <c r="U25" s="36">
        <v>3.9340000000000002</v>
      </c>
      <c r="V25" s="36">
        <v>0.96779999999999999</v>
      </c>
      <c r="W25" s="36">
        <v>0.95840000000000003</v>
      </c>
      <c r="X25" s="52">
        <f t="shared" si="1"/>
        <v>0.24600915099135739</v>
      </c>
      <c r="Y25" s="52">
        <f t="shared" si="3"/>
        <v>-0.93175522538403222</v>
      </c>
      <c r="Z25" s="52">
        <f t="shared" si="2"/>
        <v>-26.987867071249617</v>
      </c>
      <c r="AB25" s="87"/>
      <c r="AC25" s="87"/>
      <c r="AD25" s="105"/>
      <c r="AE25" s="87"/>
      <c r="AF25" s="87"/>
      <c r="AG25" s="87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</row>
    <row r="26" spans="1:123">
      <c r="A26" s="51" t="s">
        <v>53</v>
      </c>
      <c r="B26" s="34" t="s">
        <v>20</v>
      </c>
      <c r="C26" s="34" t="s">
        <v>0</v>
      </c>
      <c r="D26" s="35">
        <v>0</v>
      </c>
      <c r="E26" s="35">
        <v>0</v>
      </c>
      <c r="F26" s="35">
        <v>0.46153846153846156</v>
      </c>
      <c r="G26" s="35">
        <v>0.75</v>
      </c>
      <c r="H26" s="35">
        <v>0.91666666666666663</v>
      </c>
      <c r="I26" s="35">
        <v>0.75</v>
      </c>
      <c r="J26" s="35">
        <v>0.97142857142857142</v>
      </c>
      <c r="K26" s="34" t="s">
        <v>2</v>
      </c>
      <c r="L26" s="34">
        <v>0.62732352941173897</v>
      </c>
      <c r="M26" s="34">
        <v>0.65846153846154298</v>
      </c>
      <c r="N26" s="34">
        <v>1.5174285714285536</v>
      </c>
      <c r="O26" s="34">
        <v>2.9993076923077164</v>
      </c>
      <c r="P26" s="34">
        <v>2.4706923076923317</v>
      </c>
      <c r="Q26" s="34">
        <v>1.7022142857142097</v>
      </c>
      <c r="R26" s="34">
        <v>0.37473529411762074</v>
      </c>
      <c r="S26" s="34">
        <v>16.687448529411778</v>
      </c>
      <c r="T26" s="34">
        <v>13</v>
      </c>
      <c r="U26" s="36">
        <v>3.16</v>
      </c>
      <c r="V26" s="36">
        <v>0.41470000000000001</v>
      </c>
      <c r="W26" s="36">
        <v>0.96079999999999999</v>
      </c>
      <c r="X26" s="52">
        <f t="shared" si="1"/>
        <v>0.13123417721518987</v>
      </c>
      <c r="Y26" s="52">
        <f t="shared" si="3"/>
        <v>-25.839004928420557</v>
      </c>
      <c r="Z26" s="52">
        <f t="shared" si="2"/>
        <v>-53.478466795846579</v>
      </c>
      <c r="AB26" s="87"/>
      <c r="AC26" s="87"/>
      <c r="AD26" s="105"/>
      <c r="AE26" s="87"/>
      <c r="AF26" s="87"/>
      <c r="AG26" s="87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</row>
    <row r="27" spans="1:123">
      <c r="A27" s="51" t="s">
        <v>54</v>
      </c>
      <c r="B27" s="34" t="s">
        <v>20</v>
      </c>
      <c r="C27" s="34" t="s">
        <v>0</v>
      </c>
      <c r="D27" s="35">
        <v>0</v>
      </c>
      <c r="E27" s="35">
        <v>0</v>
      </c>
      <c r="F27" s="35">
        <v>0.75</v>
      </c>
      <c r="G27" s="35">
        <v>0.84615384615384615</v>
      </c>
      <c r="H27" s="35">
        <v>1</v>
      </c>
      <c r="I27" s="35">
        <v>0.7857142857142857</v>
      </c>
      <c r="J27" s="35">
        <v>0.97142857142857142</v>
      </c>
      <c r="K27" s="34" t="s">
        <v>2</v>
      </c>
      <c r="L27" s="34">
        <v>0.28055882352941225</v>
      </c>
      <c r="M27" s="34">
        <v>0.31099999999999489</v>
      </c>
      <c r="N27" s="34">
        <v>2.140428571428544</v>
      </c>
      <c r="O27" s="34">
        <v>1.2319230769231557</v>
      </c>
      <c r="P27" s="34">
        <v>0.73549999999995308</v>
      </c>
      <c r="Q27" s="34">
        <v>0.55814285714278156</v>
      </c>
      <c r="R27" s="34">
        <v>0.31364705882358074</v>
      </c>
      <c r="S27" s="34">
        <v>16.889374100719579</v>
      </c>
      <c r="T27" s="34">
        <v>4</v>
      </c>
      <c r="U27" s="36">
        <v>3.0649999999999999</v>
      </c>
      <c r="V27" s="36">
        <v>0.109</v>
      </c>
      <c r="W27" s="36">
        <v>0.97260000000000002</v>
      </c>
      <c r="X27" s="52">
        <f t="shared" si="1"/>
        <v>3.5562805872756932E-2</v>
      </c>
      <c r="Y27" s="52">
        <f t="shared" si="3"/>
        <v>-4.7545059042883784</v>
      </c>
      <c r="Z27" s="52">
        <f t="shared" si="2"/>
        <v>-81.124672720017841</v>
      </c>
      <c r="AB27" s="87"/>
      <c r="AC27" s="87"/>
      <c r="AD27" s="105"/>
      <c r="AE27" s="87"/>
      <c r="AF27" s="87"/>
      <c r="AG27" s="87"/>
      <c r="AH27" s="87"/>
      <c r="AI27" s="104"/>
      <c r="AJ27" s="87"/>
      <c r="AK27" s="87"/>
      <c r="AL27" s="87"/>
      <c r="AM27" s="87"/>
      <c r="AN27" s="87"/>
      <c r="AO27" s="87"/>
      <c r="AP27" s="104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</row>
    <row r="28" spans="1:123">
      <c r="A28" s="51" t="s">
        <v>55</v>
      </c>
      <c r="B28" s="34" t="s">
        <v>20</v>
      </c>
      <c r="C28" s="34" t="s">
        <v>0</v>
      </c>
      <c r="D28" s="35">
        <v>0</v>
      </c>
      <c r="E28" s="35">
        <v>7.6923076923076927E-2</v>
      </c>
      <c r="F28" s="35">
        <v>0.38461538461538464</v>
      </c>
      <c r="G28" s="35">
        <v>0.76923076923076927</v>
      </c>
      <c r="H28" s="35">
        <v>0.92307692307692313</v>
      </c>
      <c r="I28" s="35">
        <v>1</v>
      </c>
      <c r="J28" s="35">
        <v>0.91428571428571426</v>
      </c>
      <c r="K28" s="34" t="s">
        <v>2</v>
      </c>
      <c r="L28" s="34">
        <v>0.2712812500000128</v>
      </c>
      <c r="M28" s="34">
        <v>0.76538461538460578</v>
      </c>
      <c r="N28" s="34">
        <v>0.92199999999999094</v>
      </c>
      <c r="O28" s="34">
        <v>0.98184615384610541</v>
      </c>
      <c r="P28" s="34">
        <v>0.66069230769232068</v>
      </c>
      <c r="Q28" s="34">
        <v>0.48957142857148028</v>
      </c>
      <c r="R28" s="34">
        <v>2.4500000000013421E-2</v>
      </c>
      <c r="S28" s="34">
        <v>17.493313868613036</v>
      </c>
      <c r="T28" s="34">
        <v>6</v>
      </c>
      <c r="U28" s="36">
        <v>3.3679999999999999</v>
      </c>
      <c r="V28" s="36">
        <v>0.66910000000000003</v>
      </c>
      <c r="W28" s="36">
        <v>0.99470000000000003</v>
      </c>
      <c r="X28" s="52">
        <f t="shared" si="1"/>
        <v>0.19866389548693589</v>
      </c>
      <c r="Y28" s="52">
        <f t="shared" si="3"/>
        <v>4.4665012406947788</v>
      </c>
      <c r="Z28" s="52">
        <f t="shared" si="2"/>
        <v>17.997862757900045</v>
      </c>
      <c r="AB28" s="87"/>
      <c r="AC28" s="87"/>
      <c r="AD28" s="105"/>
      <c r="AE28" s="87"/>
      <c r="AF28" s="87"/>
      <c r="AG28" s="87"/>
      <c r="AH28" s="87"/>
      <c r="AI28" s="104"/>
      <c r="AJ28" s="87"/>
      <c r="AK28" s="87"/>
      <c r="AL28" s="87"/>
      <c r="AM28" s="87"/>
      <c r="AN28" s="87"/>
      <c r="AO28" s="87"/>
      <c r="AP28" s="104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</row>
    <row r="29" spans="1:123">
      <c r="A29" s="51" t="s">
        <v>56</v>
      </c>
      <c r="B29" s="34" t="s">
        <v>20</v>
      </c>
      <c r="C29" s="34" t="s">
        <v>0</v>
      </c>
      <c r="D29" s="35">
        <v>0</v>
      </c>
      <c r="E29" s="35">
        <v>8.3333333333333329E-2</v>
      </c>
      <c r="F29" s="35">
        <v>0.44444444444444442</v>
      </c>
      <c r="G29" s="35">
        <v>0.33333333333333331</v>
      </c>
      <c r="H29" s="35">
        <v>0.875</v>
      </c>
      <c r="I29" s="35">
        <v>0.84615384615384615</v>
      </c>
      <c r="J29" s="35">
        <v>1</v>
      </c>
      <c r="K29" s="34" t="s">
        <v>2</v>
      </c>
      <c r="L29" s="34">
        <v>0.36270588235293888</v>
      </c>
      <c r="M29" s="34">
        <v>1.1197857142857077</v>
      </c>
      <c r="N29" s="34">
        <v>3.0534285714286011</v>
      </c>
      <c r="O29" s="34">
        <v>3.0031428571428975</v>
      </c>
      <c r="P29" s="34">
        <v>3.1687142857142896</v>
      </c>
      <c r="Q29" s="34">
        <v>0.96414285714287373</v>
      </c>
      <c r="R29" s="34">
        <v>0.47026470588231839</v>
      </c>
      <c r="S29" s="34">
        <v>15.708799999999949</v>
      </c>
      <c r="T29" s="34">
        <v>20</v>
      </c>
      <c r="U29" s="36">
        <v>3.9430000000000001</v>
      </c>
      <c r="V29" s="36">
        <v>1.3069999999999999</v>
      </c>
      <c r="W29" s="36">
        <v>0.91149999999999998</v>
      </c>
      <c r="X29" s="52">
        <f t="shared" si="1"/>
        <v>0.331473497337053</v>
      </c>
      <c r="Y29" s="52">
        <f t="shared" si="3"/>
        <v>-14.616717193590304</v>
      </c>
      <c r="Z29" s="52">
        <f t="shared" si="2"/>
        <v>-31.540938698456589</v>
      </c>
      <c r="AA29" s="15"/>
      <c r="AB29" s="87"/>
      <c r="AC29" s="87"/>
      <c r="AD29" s="105"/>
      <c r="AE29" s="114"/>
      <c r="AF29" s="87"/>
      <c r="AG29" s="87"/>
      <c r="AH29" s="105"/>
      <c r="AI29" s="104"/>
      <c r="AJ29" s="87"/>
      <c r="AK29" s="87"/>
      <c r="AL29" s="105"/>
      <c r="AM29" s="87"/>
      <c r="AN29" s="87"/>
      <c r="AO29" s="87"/>
      <c r="AP29" s="104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</row>
    <row r="30" spans="1:123">
      <c r="A30" s="49" t="s">
        <v>57</v>
      </c>
      <c r="B30" s="28" t="s">
        <v>20</v>
      </c>
      <c r="C30" s="28" t="s">
        <v>3</v>
      </c>
      <c r="D30" s="29">
        <v>0</v>
      </c>
      <c r="E30" s="29">
        <v>0</v>
      </c>
      <c r="F30" s="29">
        <v>7.6923076923076927E-2</v>
      </c>
      <c r="G30" s="29">
        <v>0.7857142857142857</v>
      </c>
      <c r="H30" s="29">
        <v>0.7857142857142857</v>
      </c>
      <c r="I30" s="29">
        <v>0.84615384615384615</v>
      </c>
      <c r="J30" s="29">
        <v>1</v>
      </c>
      <c r="K30" s="28" t="s">
        <v>2</v>
      </c>
      <c r="L30" s="28">
        <v>0.42845454545454104</v>
      </c>
      <c r="M30" s="28">
        <v>0.70024999999999693</v>
      </c>
      <c r="N30" s="28">
        <v>0.61153846153842895</v>
      </c>
      <c r="O30" s="28">
        <v>0.60264285714287014</v>
      </c>
      <c r="P30" s="28">
        <v>0.68614285714285672</v>
      </c>
      <c r="Q30" s="28">
        <v>0.46515384615389732</v>
      </c>
      <c r="R30" s="28">
        <v>0.54532258064516825</v>
      </c>
      <c r="S30" s="28">
        <v>16.283946564885429</v>
      </c>
      <c r="T30" s="28">
        <v>10</v>
      </c>
      <c r="U30" s="30">
        <v>3.601</v>
      </c>
      <c r="V30" s="30">
        <v>0.31780000000000003</v>
      </c>
      <c r="W30" s="30">
        <v>0.97989999999999999</v>
      </c>
      <c r="X30" s="50">
        <f t="shared" si="1"/>
        <v>8.8253262982504868E-2</v>
      </c>
      <c r="Y30" s="50">
        <f t="shared" si="3"/>
        <v>-11.54507492016703</v>
      </c>
      <c r="Z30" s="50">
        <f t="shared" si="2"/>
        <v>-49.821364022098145</v>
      </c>
      <c r="AB30" s="87"/>
      <c r="AC30" s="87"/>
      <c r="AD30" s="105"/>
      <c r="AE30" s="87"/>
      <c r="AF30" s="87"/>
      <c r="AG30" s="87"/>
      <c r="AH30" s="105"/>
      <c r="AI30" s="104"/>
      <c r="AJ30" s="87"/>
      <c r="AK30" s="87"/>
      <c r="AL30" s="105"/>
      <c r="AM30" s="87"/>
      <c r="AN30" s="87"/>
      <c r="AO30" s="87"/>
      <c r="AP30" s="104"/>
      <c r="AQ30" s="87"/>
      <c r="AR30" s="87"/>
      <c r="AS30" s="87"/>
      <c r="AT30" s="115"/>
      <c r="AU30" s="115"/>
      <c r="AV30" s="115"/>
      <c r="AW30" s="115"/>
      <c r="AX30" s="115"/>
      <c r="AY30" s="115"/>
      <c r="AZ30" s="115"/>
      <c r="BA30" s="115"/>
    </row>
    <row r="31" spans="1:123">
      <c r="A31" s="51" t="s">
        <v>58</v>
      </c>
      <c r="B31" s="34" t="s">
        <v>20</v>
      </c>
      <c r="C31" s="34" t="s">
        <v>0</v>
      </c>
      <c r="D31" s="35">
        <v>2.8571428571428571E-2</v>
      </c>
      <c r="E31" s="35">
        <v>0</v>
      </c>
      <c r="F31" s="35">
        <v>0.14285714285714285</v>
      </c>
      <c r="G31" s="35">
        <v>0.5</v>
      </c>
      <c r="H31" s="35">
        <v>0.8571428571428571</v>
      </c>
      <c r="I31" s="35">
        <v>0.9285714285714286</v>
      </c>
      <c r="J31" s="35">
        <v>1</v>
      </c>
      <c r="K31" s="34" t="s">
        <v>2</v>
      </c>
      <c r="L31" s="37">
        <v>0.44038461538463025</v>
      </c>
      <c r="M31" s="37">
        <v>1.360500000000014</v>
      </c>
      <c r="N31" s="37">
        <v>1.4264285714285794</v>
      </c>
      <c r="O31" s="37">
        <v>1.311357142857116</v>
      </c>
      <c r="P31" s="37">
        <v>1.3993571428571312</v>
      </c>
      <c r="Q31" s="37">
        <v>0.90264285714295167</v>
      </c>
      <c r="R31" s="37">
        <v>0.59086956521736922</v>
      </c>
      <c r="S31" s="37">
        <v>17.080849999999998</v>
      </c>
      <c r="T31" s="37">
        <v>0</v>
      </c>
      <c r="U31" s="36">
        <v>3.9860000000000002</v>
      </c>
      <c r="V31" s="36">
        <v>0.79179999999999995</v>
      </c>
      <c r="W31" s="36">
        <v>0.99619999999999997</v>
      </c>
      <c r="X31" s="52">
        <f t="shared" si="1"/>
        <v>0.19864525840441544</v>
      </c>
      <c r="Y31" s="52">
        <f t="shared" si="3"/>
        <v>-26.144154159718365</v>
      </c>
      <c r="Z31" s="52">
        <f t="shared" si="2"/>
        <v>-43.215653622424249</v>
      </c>
      <c r="AA31" s="15"/>
      <c r="AB31" s="106"/>
      <c r="AC31" s="106"/>
      <c r="AD31" s="107"/>
      <c r="AE31" s="114"/>
      <c r="AF31" s="106"/>
      <c r="AG31" s="106"/>
      <c r="AH31" s="107"/>
      <c r="AI31" s="114"/>
      <c r="AJ31" s="106"/>
      <c r="AK31" s="106"/>
      <c r="AL31" s="107"/>
      <c r="AM31" s="87"/>
      <c r="AN31" s="87"/>
      <c r="AO31" s="87"/>
      <c r="AP31" s="104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</row>
    <row r="32" spans="1:123">
      <c r="A32" s="53" t="s">
        <v>59</v>
      </c>
      <c r="B32" s="39" t="s">
        <v>20</v>
      </c>
      <c r="C32" s="39" t="s">
        <v>3</v>
      </c>
      <c r="D32" s="40">
        <v>0</v>
      </c>
      <c r="E32" s="40">
        <v>0</v>
      </c>
      <c r="F32" s="40">
        <v>0.23076923076923078</v>
      </c>
      <c r="G32" s="40">
        <v>0.2857142857142857</v>
      </c>
      <c r="H32" s="40">
        <v>0.5714285714285714</v>
      </c>
      <c r="I32" s="40">
        <v>0.8571428571428571</v>
      </c>
      <c r="J32" s="40">
        <v>0.91428571428571426</v>
      </c>
      <c r="K32" s="39" t="s">
        <v>2</v>
      </c>
      <c r="L32" s="41">
        <v>0.60879310344829252</v>
      </c>
      <c r="M32" s="41">
        <v>1.3638571428571384</v>
      </c>
      <c r="N32" s="41">
        <v>1.082076923076928</v>
      </c>
      <c r="O32" s="41">
        <v>1.2157142857142875</v>
      </c>
      <c r="P32" s="41">
        <v>0.76771428571423017</v>
      </c>
      <c r="Q32" s="41">
        <v>0.59707142857150297</v>
      </c>
      <c r="R32" s="41">
        <v>0.32375999999998584</v>
      </c>
      <c r="S32" s="41">
        <v>17.772863309352509</v>
      </c>
      <c r="T32" s="39">
        <v>2</v>
      </c>
      <c r="U32" s="42">
        <v>4.5839999999999996</v>
      </c>
      <c r="V32" s="42">
        <v>1.3819999999999999</v>
      </c>
      <c r="W32" s="42">
        <v>0.98370000000000002</v>
      </c>
      <c r="X32" s="54">
        <f t="shared" si="1"/>
        <v>0.30148342059336825</v>
      </c>
      <c r="Y32" s="54">
        <f t="shared" si="3"/>
        <v>18.053051764099912</v>
      </c>
      <c r="Z32" s="54">
        <f t="shared" si="2"/>
        <v>838.781172545348</v>
      </c>
      <c r="AA32" s="15"/>
      <c r="AB32" s="106"/>
      <c r="AC32" s="106"/>
      <c r="AD32" s="107"/>
      <c r="AE32" s="114"/>
      <c r="AF32" s="106"/>
      <c r="AG32" s="106"/>
      <c r="AH32" s="107"/>
      <c r="AI32" s="114"/>
      <c r="AJ32" s="114"/>
      <c r="AK32" s="114"/>
      <c r="AL32" s="114"/>
      <c r="AM32" s="114"/>
      <c r="AN32" s="114"/>
      <c r="AO32" s="114"/>
      <c r="AP32" s="114"/>
      <c r="AQ32" s="87"/>
      <c r="AR32" s="115"/>
      <c r="AS32" s="115"/>
      <c r="AT32" s="115"/>
      <c r="AU32" s="115"/>
      <c r="AV32" s="115"/>
      <c r="AW32" s="115"/>
      <c r="AX32" s="115"/>
      <c r="AY32" s="115"/>
      <c r="AZ32" s="87"/>
      <c r="BA32" s="87"/>
    </row>
    <row r="33" spans="1:53">
      <c r="A33" s="44" t="s">
        <v>45</v>
      </c>
      <c r="B33" s="56" t="s">
        <v>22</v>
      </c>
      <c r="C33" s="45" t="s">
        <v>1</v>
      </c>
      <c r="D33" s="46">
        <v>0</v>
      </c>
      <c r="E33" s="46">
        <v>0</v>
      </c>
      <c r="F33" s="46">
        <v>0.5</v>
      </c>
      <c r="G33" s="46">
        <v>0.6428571428571429</v>
      </c>
      <c r="H33" s="46">
        <v>1</v>
      </c>
      <c r="I33" s="46">
        <v>1</v>
      </c>
      <c r="J33" s="46">
        <v>0.97142857142857142</v>
      </c>
      <c r="K33" s="45" t="s">
        <v>2</v>
      </c>
      <c r="L33" s="45">
        <v>0.61148275862068291</v>
      </c>
      <c r="M33" s="45">
        <v>1.035571428571497</v>
      </c>
      <c r="N33" s="45">
        <v>1.8035714285714251</v>
      </c>
      <c r="O33" s="45">
        <v>1.2267142857142883</v>
      </c>
      <c r="P33" s="45">
        <v>1.534</v>
      </c>
      <c r="Q33" s="45">
        <v>0.22457142857141271</v>
      </c>
      <c r="R33" s="45">
        <v>0.27751851851850151</v>
      </c>
      <c r="S33" s="45">
        <v>18.233035971223082</v>
      </c>
      <c r="T33" s="45">
        <v>1</v>
      </c>
      <c r="U33" s="47">
        <v>3.4820000000000002</v>
      </c>
      <c r="V33" s="47">
        <v>0.8337</v>
      </c>
      <c r="W33" s="47">
        <v>0.95960000000000001</v>
      </c>
      <c r="X33" s="48">
        <f t="shared" ref="X33:X47" si="4">V33/U33</f>
        <v>0.23943136128661688</v>
      </c>
      <c r="Y33" s="48">
        <f>((U33-U3)/U3)*100</f>
        <v>12.86871961102108</v>
      </c>
      <c r="Z33" s="48">
        <f t="shared" ref="Z33:Z46" si="5">((X33-X3)/X3)*100</f>
        <v>103.09204002452927</v>
      </c>
      <c r="AB33" s="87"/>
      <c r="AC33" s="87"/>
      <c r="AD33" s="114"/>
      <c r="AE33" s="114"/>
      <c r="AF33" s="114"/>
      <c r="AG33" s="87"/>
      <c r="AH33" s="87"/>
      <c r="AI33" s="114"/>
      <c r="AJ33" s="114"/>
      <c r="AK33" s="114"/>
      <c r="AL33" s="114"/>
      <c r="AM33" s="114"/>
      <c r="AN33" s="114"/>
      <c r="AO33" s="114"/>
      <c r="AP33" s="114"/>
      <c r="AQ33" s="87"/>
      <c r="AR33" s="115"/>
      <c r="AS33" s="115"/>
      <c r="AT33" s="115"/>
      <c r="AU33" s="115"/>
      <c r="AV33" s="115"/>
      <c r="AW33" s="115"/>
      <c r="AX33" s="115"/>
      <c r="AY33" s="115"/>
      <c r="AZ33" s="87"/>
      <c r="BA33" s="87"/>
    </row>
    <row r="34" spans="1:53">
      <c r="A34" s="49" t="s">
        <v>46</v>
      </c>
      <c r="B34" s="27" t="s">
        <v>22</v>
      </c>
      <c r="C34" s="28" t="s">
        <v>1</v>
      </c>
      <c r="D34" s="29">
        <v>0</v>
      </c>
      <c r="E34" s="29">
        <v>0</v>
      </c>
      <c r="F34" s="29">
        <v>0.35714285714285715</v>
      </c>
      <c r="G34" s="29">
        <v>0.7142857142857143</v>
      </c>
      <c r="H34" s="29">
        <v>0.9285714285714286</v>
      </c>
      <c r="I34" s="29">
        <v>0.7857142857142857</v>
      </c>
      <c r="J34" s="29">
        <v>0.94285714285714284</v>
      </c>
      <c r="K34" s="28" t="s">
        <v>2</v>
      </c>
      <c r="L34" s="28">
        <v>0.32111764705876689</v>
      </c>
      <c r="M34" s="28">
        <v>0.31835714285714239</v>
      </c>
      <c r="N34" s="28">
        <v>0.53242857142851974</v>
      </c>
      <c r="O34" s="28">
        <v>0.60585714285714687</v>
      </c>
      <c r="P34" s="28">
        <v>0.43971428571427801</v>
      </c>
      <c r="Q34" s="28">
        <v>0.47871428571433633</v>
      </c>
      <c r="R34" s="28">
        <v>0.24827272727271585</v>
      </c>
      <c r="S34" s="28">
        <v>15.40002158273362</v>
      </c>
      <c r="T34" s="28">
        <v>1</v>
      </c>
      <c r="U34" s="30">
        <v>3.387</v>
      </c>
      <c r="V34" s="30">
        <v>0.59460000000000002</v>
      </c>
      <c r="W34" s="30">
        <v>0.97799999999999998</v>
      </c>
      <c r="X34" s="50">
        <f t="shared" si="4"/>
        <v>0.17555358724534986</v>
      </c>
      <c r="Y34" s="50">
        <f t="shared" ref="Y34:Y47" si="6">((U34-U4)/U4)*100</f>
        <v>-38.696832579185525</v>
      </c>
      <c r="Z34" s="50">
        <f t="shared" si="5"/>
        <v>-58.120312196435322</v>
      </c>
      <c r="AD34" s="114"/>
      <c r="AE34" s="114"/>
      <c r="AF34" s="114"/>
      <c r="AG34" s="87"/>
      <c r="AH34" s="87"/>
      <c r="AI34" s="114"/>
      <c r="AJ34" s="114"/>
      <c r="AK34" s="114"/>
      <c r="AL34" s="114"/>
      <c r="AM34" s="114"/>
      <c r="AN34" s="114"/>
      <c r="AO34" s="114"/>
      <c r="AP34" s="114"/>
      <c r="AQ34" s="87"/>
      <c r="AR34" s="115"/>
      <c r="AS34" s="115"/>
      <c r="AT34" s="115"/>
      <c r="AU34" s="115"/>
      <c r="AV34" s="115"/>
      <c r="AW34" s="115"/>
      <c r="AX34" s="115"/>
      <c r="AY34" s="115"/>
      <c r="AZ34" s="87"/>
      <c r="BA34" s="87"/>
    </row>
    <row r="35" spans="1:53">
      <c r="A35" s="49" t="s">
        <v>47</v>
      </c>
      <c r="B35" s="27" t="s">
        <v>21</v>
      </c>
      <c r="C35" s="28" t="s">
        <v>3</v>
      </c>
      <c r="D35" s="29">
        <v>0</v>
      </c>
      <c r="E35" s="29">
        <v>0.27272727272727271</v>
      </c>
      <c r="F35" s="29">
        <v>0.75</v>
      </c>
      <c r="G35" s="29">
        <v>0.8571428571428571</v>
      </c>
      <c r="H35" s="29">
        <v>0.875</v>
      </c>
      <c r="I35" s="29">
        <v>0.90909090909090906</v>
      </c>
      <c r="J35" s="29">
        <v>0.93939393939393945</v>
      </c>
      <c r="K35" s="28" t="s">
        <v>2</v>
      </c>
      <c r="L35" s="28">
        <v>0.505346153846152</v>
      </c>
      <c r="M35" s="28">
        <v>1.6737857142856976</v>
      </c>
      <c r="N35" s="28">
        <v>2.5169999999999884</v>
      </c>
      <c r="O35" s="28">
        <v>2.6373571428571361</v>
      </c>
      <c r="P35" s="28">
        <v>2.2491428571428167</v>
      </c>
      <c r="Q35" s="28">
        <v>1.2642142857143435</v>
      </c>
      <c r="R35" s="28">
        <v>5.7709677419315118E-2</v>
      </c>
      <c r="S35" s="28">
        <v>17.470158273381248</v>
      </c>
      <c r="T35" s="28">
        <v>36</v>
      </c>
      <c r="U35" s="30">
        <v>2.7480000000000002</v>
      </c>
      <c r="V35" s="30">
        <v>0.41449999999999998</v>
      </c>
      <c r="W35" s="30">
        <v>0.99370000000000003</v>
      </c>
      <c r="X35" s="50">
        <f t="shared" si="4"/>
        <v>0.15083697234352253</v>
      </c>
      <c r="Y35" s="50">
        <f t="shared" si="6"/>
        <v>-18.456973293768542</v>
      </c>
      <c r="Z35" s="50">
        <f t="shared" si="5"/>
        <v>-49.26940151719851</v>
      </c>
      <c r="AD35" s="114"/>
      <c r="AE35" s="114"/>
      <c r="AF35" s="114"/>
      <c r="AG35" s="87"/>
      <c r="AH35" s="87"/>
      <c r="AI35" s="114"/>
      <c r="AJ35" s="114"/>
      <c r="AK35" s="114"/>
      <c r="AL35" s="114"/>
      <c r="AM35" s="114"/>
      <c r="AN35" s="114"/>
      <c r="AO35" s="114"/>
      <c r="AP35" s="104"/>
      <c r="AQ35" s="87"/>
      <c r="AR35" s="114"/>
      <c r="AS35" s="114"/>
      <c r="AT35" s="114"/>
      <c r="AU35" s="114"/>
      <c r="AV35" s="114"/>
      <c r="AW35" s="114"/>
      <c r="AX35" s="114"/>
      <c r="AY35" s="87"/>
      <c r="AZ35" s="87"/>
      <c r="BA35" s="87"/>
    </row>
    <row r="36" spans="1:53">
      <c r="A36" s="49" t="s">
        <v>48</v>
      </c>
      <c r="B36" s="27" t="s">
        <v>21</v>
      </c>
      <c r="C36" s="28" t="s">
        <v>1</v>
      </c>
      <c r="D36" s="29">
        <v>0</v>
      </c>
      <c r="E36" s="29">
        <v>0</v>
      </c>
      <c r="F36" s="29">
        <v>0.21428571428571427</v>
      </c>
      <c r="G36" s="29">
        <v>0.41666666666666669</v>
      </c>
      <c r="H36" s="29">
        <v>0.5</v>
      </c>
      <c r="I36" s="29">
        <v>1</v>
      </c>
      <c r="J36" s="29">
        <v>0.91176470588235292</v>
      </c>
      <c r="K36" s="28" t="s">
        <v>2</v>
      </c>
      <c r="L36" s="28">
        <v>0.51714705882348255</v>
      </c>
      <c r="M36" s="28">
        <v>0.68466666666663889</v>
      </c>
      <c r="N36" s="28">
        <v>1.0307857142856989</v>
      </c>
      <c r="O36" s="28">
        <v>1.6139285714285887</v>
      </c>
      <c r="P36" s="28">
        <v>1.249785714285687</v>
      </c>
      <c r="Q36" s="28">
        <v>0.27574999999995714</v>
      </c>
      <c r="R36" s="28">
        <v>0.31635483870965353</v>
      </c>
      <c r="S36" s="28">
        <v>14.209807407407485</v>
      </c>
      <c r="T36" s="28">
        <v>8</v>
      </c>
      <c r="U36" s="30">
        <v>4.5289999999999999</v>
      </c>
      <c r="V36" s="30">
        <v>1.383</v>
      </c>
      <c r="W36" s="30">
        <v>0.95089999999999997</v>
      </c>
      <c r="X36" s="50">
        <f t="shared" si="4"/>
        <v>0.30536542283064694</v>
      </c>
      <c r="Y36" s="50">
        <f t="shared" si="6"/>
        <v>49.225700164744637</v>
      </c>
      <c r="Z36" s="50">
        <f t="shared" si="5"/>
        <v>128.3844401899984</v>
      </c>
      <c r="AA36" s="9"/>
      <c r="AD36" s="114"/>
      <c r="AE36" s="114"/>
      <c r="AF36" s="114"/>
      <c r="AG36" s="87"/>
      <c r="AH36" s="87"/>
      <c r="AI36" s="114"/>
      <c r="AJ36" s="114"/>
      <c r="AK36" s="114"/>
      <c r="AL36" s="114"/>
      <c r="AM36" s="114"/>
      <c r="AN36" s="114"/>
      <c r="AO36" s="114"/>
      <c r="AP36" s="104"/>
      <c r="AQ36" s="87"/>
      <c r="AR36" s="114"/>
      <c r="AS36" s="114"/>
      <c r="AT36" s="114"/>
      <c r="AU36" s="114"/>
      <c r="AV36" s="114"/>
      <c r="AW36" s="114"/>
      <c r="AX36" s="114"/>
      <c r="AY36" s="87"/>
      <c r="AZ36" s="87"/>
      <c r="BA36" s="87"/>
    </row>
    <row r="37" spans="1:53">
      <c r="A37" s="49" t="s">
        <v>49</v>
      </c>
      <c r="B37" s="27" t="s">
        <v>21</v>
      </c>
      <c r="C37" s="28" t="s">
        <v>1</v>
      </c>
      <c r="D37" s="29">
        <v>0</v>
      </c>
      <c r="E37" s="29">
        <v>0</v>
      </c>
      <c r="F37" s="29">
        <v>0.69230769230769229</v>
      </c>
      <c r="G37" s="29">
        <v>0.5714285714285714</v>
      </c>
      <c r="H37" s="29">
        <v>0.7142857142857143</v>
      </c>
      <c r="I37" s="29">
        <v>0.7142857142857143</v>
      </c>
      <c r="J37" s="29">
        <v>0.94285714285714284</v>
      </c>
      <c r="K37" s="28" t="s">
        <v>2</v>
      </c>
      <c r="L37" s="28">
        <v>0.94002941176473465</v>
      </c>
      <c r="M37" s="28">
        <v>1.1614285714285708</v>
      </c>
      <c r="N37" s="28">
        <v>1.3844999999999723</v>
      </c>
      <c r="O37" s="28">
        <v>1.0385000000000133</v>
      </c>
      <c r="P37" s="28">
        <v>1.0187142857143141</v>
      </c>
      <c r="Q37" s="28">
        <v>0.75364285714280344</v>
      </c>
      <c r="R37" s="28">
        <v>0.59990909090903632</v>
      </c>
      <c r="S37" s="28">
        <v>15.854207142857234</v>
      </c>
      <c r="T37" s="28">
        <v>2</v>
      </c>
      <c r="U37" s="30">
        <v>2.9510000000000001</v>
      </c>
      <c r="V37" s="30">
        <v>0.14030000000000001</v>
      </c>
      <c r="W37" s="30">
        <v>0.91439999999999999</v>
      </c>
      <c r="X37" s="50">
        <f t="shared" si="4"/>
        <v>4.7543205692985431E-2</v>
      </c>
      <c r="Y37" s="50">
        <f t="shared" si="6"/>
        <v>-26.592039800995014</v>
      </c>
      <c r="Z37" s="50">
        <f t="shared" si="5"/>
        <v>-88.933197053514689</v>
      </c>
      <c r="AA37" s="9"/>
      <c r="AD37" s="114"/>
      <c r="AE37" s="114"/>
      <c r="AF37" s="114"/>
      <c r="AG37" s="87"/>
      <c r="AH37" s="87"/>
      <c r="AI37" s="114"/>
      <c r="AJ37" s="114"/>
      <c r="AK37" s="114"/>
      <c r="AL37" s="114"/>
      <c r="AM37" s="114"/>
      <c r="AN37" s="114"/>
      <c r="AO37" s="114"/>
      <c r="AP37" s="104"/>
      <c r="AQ37" s="87"/>
      <c r="AR37" s="114"/>
      <c r="AS37" s="114"/>
      <c r="AT37" s="114"/>
      <c r="AU37" s="114"/>
      <c r="AV37" s="114"/>
      <c r="AW37" s="114"/>
      <c r="AX37" s="114"/>
      <c r="AY37" s="87"/>
      <c r="AZ37" s="87"/>
      <c r="BA37" s="87"/>
    </row>
    <row r="38" spans="1:53">
      <c r="A38" s="49" t="s">
        <v>50</v>
      </c>
      <c r="B38" s="27" t="s">
        <v>21</v>
      </c>
      <c r="C38" s="28" t="s">
        <v>1</v>
      </c>
      <c r="D38" s="29">
        <v>0</v>
      </c>
      <c r="E38" s="29">
        <v>7.1428571428571425E-2</v>
      </c>
      <c r="F38" s="29">
        <v>0.5</v>
      </c>
      <c r="G38" s="29">
        <v>0.76923076923076927</v>
      </c>
      <c r="H38" s="29">
        <v>0.76923076923076927</v>
      </c>
      <c r="I38" s="29">
        <v>1</v>
      </c>
      <c r="J38" s="29">
        <v>1</v>
      </c>
      <c r="K38" s="28" t="s">
        <v>2</v>
      </c>
      <c r="L38" s="28">
        <v>0.30338235294116639</v>
      </c>
      <c r="M38" s="28">
        <v>0.39650000000002755</v>
      </c>
      <c r="N38" s="28">
        <v>0.45442857142857002</v>
      </c>
      <c r="O38" s="28">
        <v>0.54864285714288441</v>
      </c>
      <c r="P38" s="28">
        <v>0.54335714285712045</v>
      </c>
      <c r="Q38" s="28">
        <v>0.34207142857144796</v>
      </c>
      <c r="R38" s="28">
        <v>0.197235294117625</v>
      </c>
      <c r="S38" s="28">
        <v>16.780042857142806</v>
      </c>
      <c r="T38" s="28">
        <v>3</v>
      </c>
      <c r="U38" s="30">
        <v>3.1949999999999998</v>
      </c>
      <c r="V38" s="30">
        <v>0.61529999999999996</v>
      </c>
      <c r="W38" s="30">
        <v>0.95569999999999999</v>
      </c>
      <c r="X38" s="50">
        <f t="shared" si="4"/>
        <v>0.19258215962441314</v>
      </c>
      <c r="Y38" s="50">
        <f t="shared" si="6"/>
        <v>-19.74378296910324</v>
      </c>
      <c r="Z38" s="50">
        <f t="shared" si="5"/>
        <v>-29.339209450249882</v>
      </c>
      <c r="AA38" s="9"/>
      <c r="AD38" s="114"/>
      <c r="AE38" s="114"/>
      <c r="AF38" s="114"/>
      <c r="AG38" s="87"/>
      <c r="AH38" s="87"/>
      <c r="AI38" s="87"/>
      <c r="AJ38" s="87"/>
      <c r="AK38" s="87"/>
      <c r="AL38" s="87"/>
      <c r="AM38" s="87"/>
      <c r="AN38" s="87"/>
      <c r="AO38" s="104"/>
      <c r="AP38" s="104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</row>
    <row r="39" spans="1:53">
      <c r="A39" s="51" t="s">
        <v>51</v>
      </c>
      <c r="B39" s="33" t="s">
        <v>21</v>
      </c>
      <c r="C39" s="34" t="s">
        <v>0</v>
      </c>
      <c r="D39" s="35">
        <v>8.5714285714285715E-2</v>
      </c>
      <c r="E39" s="35">
        <v>0.21428571428571427</v>
      </c>
      <c r="F39" s="35">
        <v>0.14285714285714285</v>
      </c>
      <c r="G39" s="35">
        <v>0.5</v>
      </c>
      <c r="H39" s="35">
        <v>0.7857142857142857</v>
      </c>
      <c r="I39" s="35">
        <v>0.9285714285714286</v>
      </c>
      <c r="J39" s="35">
        <v>1</v>
      </c>
      <c r="K39" s="34" t="s">
        <v>2</v>
      </c>
      <c r="L39" s="34">
        <v>0.78015624999999389</v>
      </c>
      <c r="M39" s="34">
        <v>0.96300000000002639</v>
      </c>
      <c r="N39" s="34">
        <v>1.0635714285714357</v>
      </c>
      <c r="O39" s="34">
        <v>0.68685714285709609</v>
      </c>
      <c r="P39" s="34">
        <v>0.49042857142855006</v>
      </c>
      <c r="Q39" s="34">
        <v>0.23871428571427952</v>
      </c>
      <c r="R39" s="34">
        <v>0.25811764705880785</v>
      </c>
      <c r="S39" s="34">
        <v>18.439857142857079</v>
      </c>
      <c r="T39" s="34">
        <v>0</v>
      </c>
      <c r="U39" s="36">
        <v>4.2229999999999999</v>
      </c>
      <c r="V39" s="36">
        <v>0.95120000000000005</v>
      </c>
      <c r="W39" s="36">
        <v>0.98119999999999996</v>
      </c>
      <c r="X39" s="52">
        <f t="shared" si="4"/>
        <v>0.22524271844660196</v>
      </c>
      <c r="Y39" s="52">
        <f t="shared" si="6"/>
        <v>12.493340436867339</v>
      </c>
      <c r="Z39" s="52">
        <f t="shared" si="5"/>
        <v>-26.472942169691837</v>
      </c>
      <c r="AA39" s="9"/>
      <c r="AD39" s="114"/>
      <c r="AE39" s="114"/>
      <c r="AF39" s="114"/>
      <c r="AG39" s="87"/>
      <c r="AH39" s="87"/>
      <c r="AI39" s="87"/>
      <c r="AJ39" s="87"/>
      <c r="AK39" s="87"/>
      <c r="AL39" s="87"/>
      <c r="AM39" s="87"/>
      <c r="AN39" s="87"/>
      <c r="AO39" s="104"/>
      <c r="AP39" s="104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</row>
    <row r="40" spans="1:53">
      <c r="A40" s="51" t="s">
        <v>52</v>
      </c>
      <c r="B40" s="33" t="s">
        <v>21</v>
      </c>
      <c r="C40" s="34" t="s">
        <v>0</v>
      </c>
      <c r="D40" s="35">
        <v>2.8571428571428571E-2</v>
      </c>
      <c r="E40" s="35">
        <v>7.1428571428571425E-2</v>
      </c>
      <c r="F40" s="35">
        <v>0.72727272727272729</v>
      </c>
      <c r="G40" s="35">
        <v>0.54545454545454541</v>
      </c>
      <c r="H40" s="35">
        <v>0.76923076923076927</v>
      </c>
      <c r="I40" s="35">
        <v>1</v>
      </c>
      <c r="J40" s="35">
        <v>1</v>
      </c>
      <c r="K40" s="34" t="s">
        <v>2</v>
      </c>
      <c r="L40" s="34">
        <v>0.16325806451611</v>
      </c>
      <c r="M40" s="34">
        <v>0.39142857142862553</v>
      </c>
      <c r="N40" s="34">
        <v>2.3798571428571762</v>
      </c>
      <c r="O40" s="34">
        <v>2.0296153846153371</v>
      </c>
      <c r="P40" s="34">
        <v>1.9412142857142831</v>
      </c>
      <c r="Q40" s="34">
        <v>0.86600000000003619</v>
      </c>
      <c r="R40" s="34">
        <v>0.26517647058829436</v>
      </c>
      <c r="S40" s="34">
        <v>18.412942446043029</v>
      </c>
      <c r="T40" s="34">
        <v>7</v>
      </c>
      <c r="U40" s="36">
        <v>3.476</v>
      </c>
      <c r="V40" s="36">
        <v>1.35</v>
      </c>
      <c r="W40" s="36">
        <v>0.83360000000000001</v>
      </c>
      <c r="X40" s="52">
        <f t="shared" si="4"/>
        <v>0.38837744533947066</v>
      </c>
      <c r="Y40" s="52">
        <f t="shared" si="6"/>
        <v>-12.465373961218839</v>
      </c>
      <c r="Z40" s="52">
        <f t="shared" si="5"/>
        <v>15.265084861213593</v>
      </c>
      <c r="AA40" s="9"/>
      <c r="AD40" s="114"/>
      <c r="AE40" s="114"/>
      <c r="AF40" s="114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</row>
    <row r="41" spans="1:53">
      <c r="A41" s="51" t="s">
        <v>53</v>
      </c>
      <c r="B41" s="33" t="s">
        <v>21</v>
      </c>
      <c r="C41" s="34" t="s">
        <v>0</v>
      </c>
      <c r="D41" s="35">
        <v>2.8571428571428571E-2</v>
      </c>
      <c r="E41" s="35">
        <v>0.18181818181818182</v>
      </c>
      <c r="F41" s="35">
        <v>0.8</v>
      </c>
      <c r="G41" s="35">
        <v>0.66666666666666663</v>
      </c>
      <c r="H41" s="35">
        <v>0.8</v>
      </c>
      <c r="I41" s="35">
        <v>0.875</v>
      </c>
      <c r="J41" s="35">
        <v>0.91176470588235292</v>
      </c>
      <c r="K41" s="34" t="s">
        <v>2</v>
      </c>
      <c r="L41" s="34">
        <v>0.7964117647058816</v>
      </c>
      <c r="M41" s="34">
        <v>1.6456666666666042</v>
      </c>
      <c r="N41" s="34">
        <v>3.4692857142857392</v>
      </c>
      <c r="O41" s="34">
        <v>3.6045384615385214</v>
      </c>
      <c r="P41" s="34">
        <v>3.5407142857142651</v>
      </c>
      <c r="Q41" s="34">
        <v>2.1909230769230419</v>
      </c>
      <c r="R41" s="34">
        <v>0.56380645161290899</v>
      </c>
      <c r="S41" s="34">
        <v>16.82866165413532</v>
      </c>
      <c r="T41" s="34">
        <v>36</v>
      </c>
      <c r="U41" s="36">
        <v>2.7069999999999999</v>
      </c>
      <c r="V41" s="36">
        <v>0.21840000000000001</v>
      </c>
      <c r="W41" s="36">
        <v>0.9536</v>
      </c>
      <c r="X41" s="52">
        <f t="shared" si="4"/>
        <v>8.0679719246398232E-2</v>
      </c>
      <c r="Y41" s="52">
        <f t="shared" si="6"/>
        <v>-36.470312133302045</v>
      </c>
      <c r="Z41" s="52">
        <f t="shared" si="5"/>
        <v>-71.399643618227714</v>
      </c>
      <c r="AA41" s="9"/>
      <c r="AD41" s="114"/>
      <c r="AE41" s="114"/>
      <c r="AF41" s="114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</row>
    <row r="42" spans="1:53">
      <c r="A42" s="51" t="s">
        <v>54</v>
      </c>
      <c r="B42" s="33" t="s">
        <v>21</v>
      </c>
      <c r="C42" s="34" t="s">
        <v>0</v>
      </c>
      <c r="D42" s="35">
        <v>0</v>
      </c>
      <c r="E42" s="35">
        <v>0.15384615384615385</v>
      </c>
      <c r="F42" s="35">
        <v>0.66666666666666663</v>
      </c>
      <c r="G42" s="35">
        <v>0.8571428571428571</v>
      </c>
      <c r="H42" s="35">
        <v>1</v>
      </c>
      <c r="I42" s="35">
        <v>0.76923076923076927</v>
      </c>
      <c r="J42" s="35">
        <v>0.97142857142857142</v>
      </c>
      <c r="K42" s="34" t="s">
        <v>2</v>
      </c>
      <c r="L42" s="34">
        <v>0.30473529411763922</v>
      </c>
      <c r="M42" s="34">
        <v>0.90549999999998121</v>
      </c>
      <c r="N42" s="34">
        <v>1.7533571428570822</v>
      </c>
      <c r="O42" s="34">
        <v>1.4861428571428681</v>
      </c>
      <c r="P42" s="34">
        <v>0.43792857142854097</v>
      </c>
      <c r="Q42" s="34">
        <v>0.61461538461539622</v>
      </c>
      <c r="R42" s="34">
        <v>0.30820588235292495</v>
      </c>
      <c r="S42" s="34">
        <v>17.8356956521739</v>
      </c>
      <c r="T42" s="34">
        <v>5</v>
      </c>
      <c r="U42" s="36">
        <v>2.91</v>
      </c>
      <c r="V42" s="36">
        <v>0.40889999999999999</v>
      </c>
      <c r="W42" s="36">
        <v>0.96430000000000005</v>
      </c>
      <c r="X42" s="52">
        <f t="shared" si="4"/>
        <v>0.14051546391752576</v>
      </c>
      <c r="Y42" s="52">
        <f t="shared" si="6"/>
        <v>-9.5711622125543769</v>
      </c>
      <c r="Z42" s="52">
        <f t="shared" si="5"/>
        <v>-25.419963238232242</v>
      </c>
      <c r="AA42" s="9"/>
      <c r="AD42" s="114"/>
      <c r="AE42" s="114"/>
      <c r="AF42" s="114"/>
      <c r="AG42" s="87"/>
      <c r="AH42" s="87"/>
      <c r="AI42" s="104"/>
      <c r="AJ42" s="87"/>
      <c r="AK42" s="87"/>
      <c r="AL42" s="87"/>
      <c r="AM42" s="87"/>
      <c r="AN42" s="87"/>
      <c r="AO42" s="87"/>
      <c r="AP42" s="104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</row>
    <row r="43" spans="1:53">
      <c r="A43" s="51" t="s">
        <v>55</v>
      </c>
      <c r="B43" s="33" t="s">
        <v>21</v>
      </c>
      <c r="C43" s="34" t="s">
        <v>0</v>
      </c>
      <c r="D43" s="35">
        <v>0</v>
      </c>
      <c r="E43" s="35">
        <v>0</v>
      </c>
      <c r="F43" s="35">
        <v>0.35714285714285715</v>
      </c>
      <c r="G43" s="35">
        <v>0.53846153846153844</v>
      </c>
      <c r="H43" s="35">
        <v>0.84615384615384615</v>
      </c>
      <c r="I43" s="35">
        <v>0.5</v>
      </c>
      <c r="J43" s="35">
        <v>0.8571428571428571</v>
      </c>
      <c r="K43" s="35" t="s">
        <v>2</v>
      </c>
      <c r="L43" s="34">
        <v>0.559799999999954</v>
      </c>
      <c r="M43" s="34">
        <v>0.65835714285712954</v>
      </c>
      <c r="N43" s="34">
        <v>0.75278571428577323</v>
      </c>
      <c r="O43" s="34">
        <v>0.98961538461543452</v>
      </c>
      <c r="P43" s="34">
        <v>0.75614285714292706</v>
      </c>
      <c r="Q43" s="34">
        <v>0.96349999999998004</v>
      </c>
      <c r="R43" s="34">
        <v>0.18435999999995262</v>
      </c>
      <c r="S43" s="34">
        <v>17.934629629629562</v>
      </c>
      <c r="T43" s="34">
        <v>3</v>
      </c>
      <c r="U43" s="36">
        <v>3.3540000000000001</v>
      </c>
      <c r="V43" s="36">
        <v>0.66849999999999998</v>
      </c>
      <c r="W43" s="36">
        <v>0.86650000000000005</v>
      </c>
      <c r="X43" s="52">
        <f t="shared" si="4"/>
        <v>0.19931425163983302</v>
      </c>
      <c r="Y43" s="52">
        <f t="shared" si="6"/>
        <v>4.0322580645161255</v>
      </c>
      <c r="Z43" s="52">
        <f t="shared" si="5"/>
        <v>18.384146515626711</v>
      </c>
      <c r="AA43" s="9"/>
      <c r="AD43" s="114"/>
      <c r="AE43" s="114"/>
      <c r="AF43" s="114"/>
      <c r="AG43" s="87"/>
      <c r="AH43" s="87"/>
      <c r="AI43" s="104"/>
      <c r="AJ43" s="87"/>
      <c r="AK43" s="87"/>
      <c r="AL43" s="87"/>
      <c r="AM43" s="87"/>
      <c r="AN43" s="87"/>
      <c r="AO43" s="87"/>
      <c r="AP43" s="104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</row>
    <row r="44" spans="1:53">
      <c r="A44" s="51" t="s">
        <v>56</v>
      </c>
      <c r="B44" s="33" t="s">
        <v>21</v>
      </c>
      <c r="C44" s="34" t="s">
        <v>0</v>
      </c>
      <c r="D44" s="35">
        <v>0</v>
      </c>
      <c r="E44" s="35">
        <v>0</v>
      </c>
      <c r="F44" s="35">
        <v>0.83333333333333337</v>
      </c>
      <c r="G44" s="35">
        <v>0.66666666666666663</v>
      </c>
      <c r="H44" s="35">
        <v>1</v>
      </c>
      <c r="I44" s="35">
        <v>1</v>
      </c>
      <c r="J44" s="35">
        <v>0.96969696969696972</v>
      </c>
      <c r="K44" s="34" t="s">
        <v>2</v>
      </c>
      <c r="L44" s="34">
        <v>0.35690624999996867</v>
      </c>
      <c r="M44" s="34">
        <v>3.0516428571428569</v>
      </c>
      <c r="N44" s="34">
        <v>3.4879285714285664</v>
      </c>
      <c r="O44" s="34">
        <v>3.2187857142856893</v>
      </c>
      <c r="P44" s="34">
        <v>3.7230000000000132</v>
      </c>
      <c r="Q44" s="34">
        <v>0.74728571428573787</v>
      </c>
      <c r="R44" s="34">
        <v>0.43956249999993391</v>
      </c>
      <c r="S44" s="34">
        <v>16.064877697841744</v>
      </c>
      <c r="T44" s="34">
        <v>39</v>
      </c>
      <c r="U44" s="36">
        <v>3.012</v>
      </c>
      <c r="V44" s="36">
        <v>0.1145</v>
      </c>
      <c r="W44" s="36">
        <v>0.93559999999999999</v>
      </c>
      <c r="X44" s="52">
        <f t="shared" si="4"/>
        <v>3.8014608233731741E-2</v>
      </c>
      <c r="Y44" s="52">
        <f t="shared" si="6"/>
        <v>-34.776959722823733</v>
      </c>
      <c r="Z44" s="52">
        <f t="shared" si="5"/>
        <v>-92.148861322747166</v>
      </c>
      <c r="AA44" s="15"/>
      <c r="AB44" s="87"/>
      <c r="AC44" s="87"/>
      <c r="AD44" s="114"/>
      <c r="AE44" s="114"/>
      <c r="AF44" s="114"/>
      <c r="AG44" s="87"/>
      <c r="AH44" s="105"/>
      <c r="AI44" s="104"/>
      <c r="AJ44" s="87"/>
      <c r="AK44" s="87"/>
      <c r="AL44" s="105"/>
      <c r="AM44" s="87"/>
      <c r="AN44" s="87"/>
      <c r="AO44" s="87"/>
      <c r="AP44" s="104"/>
      <c r="AQ44" s="87"/>
      <c r="AR44" s="87"/>
      <c r="AS44" s="115"/>
      <c r="AT44" s="115"/>
      <c r="AU44" s="115"/>
      <c r="AV44" s="115"/>
      <c r="AW44" s="115"/>
      <c r="AX44" s="115"/>
      <c r="AY44" s="115"/>
      <c r="AZ44" s="115"/>
      <c r="BA44" s="87"/>
    </row>
    <row r="45" spans="1:53">
      <c r="A45" s="49" t="s">
        <v>57</v>
      </c>
      <c r="B45" s="27" t="s">
        <v>21</v>
      </c>
      <c r="C45" s="28" t="s">
        <v>3</v>
      </c>
      <c r="D45" s="29">
        <v>0</v>
      </c>
      <c r="E45" s="29">
        <v>0</v>
      </c>
      <c r="F45" s="29">
        <v>0.15384615384615385</v>
      </c>
      <c r="G45" s="29">
        <v>0.42857142857142855</v>
      </c>
      <c r="H45" s="29">
        <v>0.7857142857142857</v>
      </c>
      <c r="I45" s="29">
        <v>0.8571428571428571</v>
      </c>
      <c r="J45" s="29">
        <v>1</v>
      </c>
      <c r="K45" s="28" t="s">
        <v>2</v>
      </c>
      <c r="L45" s="28">
        <v>0.49258823529408646</v>
      </c>
      <c r="M45" s="28">
        <v>0.4917142857143314</v>
      </c>
      <c r="N45" s="28">
        <v>0.9420000000000367</v>
      </c>
      <c r="O45" s="28">
        <v>1.1467857142856863</v>
      </c>
      <c r="P45" s="28">
        <v>0.38749999999993789</v>
      </c>
      <c r="Q45" s="28">
        <v>0.52742857142857247</v>
      </c>
      <c r="R45" s="28">
        <v>0.59223529411764564</v>
      </c>
      <c r="S45" s="28">
        <v>15.847388489208662</v>
      </c>
      <c r="T45" s="28">
        <v>2</v>
      </c>
      <c r="U45" s="30">
        <v>4.1130000000000004</v>
      </c>
      <c r="V45" s="30">
        <v>0.92179999999999995</v>
      </c>
      <c r="W45" s="30">
        <v>0.98970000000000002</v>
      </c>
      <c r="X45" s="50">
        <f t="shared" si="4"/>
        <v>0.22411864818867003</v>
      </c>
      <c r="Y45" s="50">
        <f t="shared" si="6"/>
        <v>1.031687546057497</v>
      </c>
      <c r="Z45" s="50">
        <f t="shared" si="5"/>
        <v>27.428354298334597</v>
      </c>
      <c r="AB45" s="87"/>
      <c r="AC45" s="87"/>
      <c r="AD45" s="114"/>
      <c r="AE45" s="114"/>
      <c r="AF45" s="114"/>
      <c r="AG45" s="87"/>
      <c r="AH45" s="105"/>
      <c r="AI45" s="104"/>
      <c r="AJ45" s="87"/>
      <c r="AK45" s="87"/>
      <c r="AL45" s="105"/>
      <c r="AM45" s="87"/>
      <c r="AN45" s="87"/>
      <c r="AO45" s="87"/>
      <c r="AP45" s="104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</row>
    <row r="46" spans="1:53">
      <c r="A46" s="51" t="s">
        <v>58</v>
      </c>
      <c r="B46" s="33" t="s">
        <v>21</v>
      </c>
      <c r="C46" s="34" t="s">
        <v>0</v>
      </c>
      <c r="D46" s="35">
        <v>0</v>
      </c>
      <c r="E46" s="35">
        <v>0</v>
      </c>
      <c r="F46" s="35">
        <v>0.15384615384615385</v>
      </c>
      <c r="G46" s="35">
        <v>0.42857142857142855</v>
      </c>
      <c r="H46" s="35">
        <v>0.7857142857142857</v>
      </c>
      <c r="I46" s="35">
        <v>0.9285714285714286</v>
      </c>
      <c r="J46" s="35">
        <v>0.97142857142857142</v>
      </c>
      <c r="K46" s="34" t="s">
        <v>2</v>
      </c>
      <c r="L46" s="37">
        <v>0.66046428571429117</v>
      </c>
      <c r="M46" s="37">
        <v>1.3217857142856744</v>
      </c>
      <c r="N46" s="37">
        <v>1.0730769230769175</v>
      </c>
      <c r="O46" s="37">
        <v>1.0739285714285773</v>
      </c>
      <c r="P46" s="37">
        <v>1.596285714285701</v>
      </c>
      <c r="Q46" s="37">
        <v>1.9667857142856999</v>
      </c>
      <c r="R46" s="37">
        <v>0.56673913043476087</v>
      </c>
      <c r="S46" s="37">
        <v>17.540956521739179</v>
      </c>
      <c r="T46" s="37">
        <v>2</v>
      </c>
      <c r="U46" s="36">
        <v>4.1379999999999999</v>
      </c>
      <c r="V46" s="36">
        <v>0.93030000000000002</v>
      </c>
      <c r="W46" s="36">
        <v>0.99770000000000003</v>
      </c>
      <c r="X46" s="52">
        <f t="shared" si="4"/>
        <v>0.224818753020783</v>
      </c>
      <c r="Y46" s="52">
        <f t="shared" si="6"/>
        <v>-23.3277746896424</v>
      </c>
      <c r="Z46" s="52">
        <f t="shared" si="5"/>
        <v>-35.733749467522991</v>
      </c>
      <c r="AA46" s="15"/>
      <c r="AB46" s="106"/>
      <c r="AC46" s="106"/>
      <c r="AD46" s="114"/>
      <c r="AE46" s="114"/>
      <c r="AF46" s="114"/>
      <c r="AG46" s="106"/>
      <c r="AH46" s="107"/>
      <c r="AI46" s="114"/>
      <c r="AJ46" s="114"/>
      <c r="AK46" s="114"/>
      <c r="AL46" s="114"/>
      <c r="AM46" s="114"/>
      <c r="AN46" s="114"/>
      <c r="AO46" s="114"/>
      <c r="AP46" s="114"/>
      <c r="AQ46" s="87"/>
      <c r="AR46" s="115"/>
      <c r="AS46" s="115"/>
      <c r="AT46" s="115"/>
      <c r="AU46" s="115"/>
      <c r="AV46" s="115"/>
      <c r="AW46" s="115"/>
      <c r="AX46" s="115"/>
      <c r="AY46" s="115"/>
      <c r="AZ46" s="87"/>
      <c r="BA46" s="87"/>
    </row>
    <row r="47" spans="1:53">
      <c r="A47" s="53" t="s">
        <v>59</v>
      </c>
      <c r="B47" s="38" t="s">
        <v>21</v>
      </c>
      <c r="C47" s="39" t="s">
        <v>3</v>
      </c>
      <c r="D47" s="40">
        <v>0</v>
      </c>
      <c r="E47" s="40">
        <v>0.14285714285714285</v>
      </c>
      <c r="F47" s="40">
        <v>0.5714285714285714</v>
      </c>
      <c r="G47" s="40">
        <v>0.7142857142857143</v>
      </c>
      <c r="H47" s="40">
        <v>0.9285714285714286</v>
      </c>
      <c r="I47" s="40">
        <v>0.8571428571428571</v>
      </c>
      <c r="J47" s="40">
        <v>0.8571428571428571</v>
      </c>
      <c r="K47" s="39" t="s">
        <v>2</v>
      </c>
      <c r="L47" s="41">
        <v>0.79319999999996638</v>
      </c>
      <c r="M47" s="41">
        <v>1.1468571428571599</v>
      </c>
      <c r="N47" s="41">
        <v>1.1702142857142608</v>
      </c>
      <c r="O47" s="41">
        <v>1.1220714285714652</v>
      </c>
      <c r="P47" s="41">
        <v>0.82185714285712863</v>
      </c>
      <c r="Q47" s="41">
        <v>0.79685714285714737</v>
      </c>
      <c r="R47" s="41">
        <v>0.14018518518522557</v>
      </c>
      <c r="S47" s="41">
        <v>18.532342857142925</v>
      </c>
      <c r="T47" s="39">
        <v>1</v>
      </c>
      <c r="U47" s="42">
        <v>3.01</v>
      </c>
      <c r="V47" s="42">
        <v>0.57240000000000002</v>
      </c>
      <c r="W47" s="42">
        <v>0.9748</v>
      </c>
      <c r="X47" s="54">
        <f t="shared" si="4"/>
        <v>0.19016611295681066</v>
      </c>
      <c r="Y47" s="54">
        <f t="shared" si="6"/>
        <v>-22.482616533608041</v>
      </c>
      <c r="Z47" s="54">
        <f>((X47-X17)/X17)*100</f>
        <v>492.15318092325242</v>
      </c>
      <c r="AA47" s="15"/>
      <c r="AB47" s="106"/>
      <c r="AC47" s="106"/>
      <c r="AD47" s="114"/>
      <c r="AE47" s="114"/>
      <c r="AF47" s="114"/>
      <c r="AG47" s="106"/>
      <c r="AH47" s="107"/>
      <c r="AI47" s="114"/>
      <c r="AJ47" s="114"/>
      <c r="AK47" s="114"/>
      <c r="AL47" s="114"/>
      <c r="AM47" s="114"/>
      <c r="AN47" s="114"/>
      <c r="AO47" s="114"/>
      <c r="AP47" s="114"/>
      <c r="AQ47" s="87"/>
      <c r="AR47" s="115"/>
      <c r="AS47" s="115"/>
      <c r="AT47" s="115"/>
      <c r="AU47" s="115"/>
      <c r="AV47" s="115"/>
      <c r="AW47" s="115"/>
      <c r="AX47" s="115"/>
      <c r="AY47" s="115"/>
      <c r="AZ47" s="87"/>
      <c r="BA47" s="87"/>
    </row>
    <row r="48" spans="1:53">
      <c r="A48" s="44" t="s">
        <v>45</v>
      </c>
      <c r="B48" s="56" t="s">
        <v>23</v>
      </c>
      <c r="C48" s="45" t="s">
        <v>1</v>
      </c>
      <c r="D48" s="46">
        <v>0</v>
      </c>
      <c r="E48" s="46">
        <v>0.14285714285714285</v>
      </c>
      <c r="F48" s="46">
        <v>0.38461538461538464</v>
      </c>
      <c r="G48" s="46">
        <v>0.7142857142857143</v>
      </c>
      <c r="H48" s="46">
        <v>0.9285714285714286</v>
      </c>
      <c r="I48" s="46">
        <v>1</v>
      </c>
      <c r="J48" s="46">
        <v>1</v>
      </c>
      <c r="K48" s="45" t="s">
        <v>2</v>
      </c>
      <c r="L48" s="45">
        <v>0.52181481481480418</v>
      </c>
      <c r="M48" s="45">
        <v>2.1795714285713967</v>
      </c>
      <c r="N48" s="45">
        <v>1.9843571428571269</v>
      </c>
      <c r="O48" s="45">
        <v>0.96914285714286608</v>
      </c>
      <c r="P48" s="45">
        <v>1.1509285714285196</v>
      </c>
      <c r="Q48" s="45">
        <v>1.0505714285714305</v>
      </c>
      <c r="R48" s="45">
        <v>0.12472413793102043</v>
      </c>
      <c r="S48" s="45">
        <v>19.599828571428613</v>
      </c>
      <c r="T48" s="45">
        <v>2</v>
      </c>
      <c r="U48" s="47">
        <v>3.4670000000000001</v>
      </c>
      <c r="V48" s="47">
        <v>0.88119999999999998</v>
      </c>
      <c r="W48" s="47">
        <v>0.99670000000000003</v>
      </c>
      <c r="X48" s="48">
        <f t="shared" ref="X48:X62" si="7">V48/U48</f>
        <v>0.25416786847418515</v>
      </c>
      <c r="Y48" s="48">
        <f>((U48-U3)/U3)*100</f>
        <v>12.382495948136146</v>
      </c>
      <c r="Z48" s="48">
        <f t="shared" ref="Z48:Z62" si="8">((X48-X3)/X3)*100</f>
        <v>115.59193682784195</v>
      </c>
      <c r="AA48" s="83"/>
      <c r="AB48" s="83"/>
      <c r="AC48" s="83"/>
      <c r="AD48" s="87"/>
      <c r="AE48" s="87"/>
      <c r="AF48" s="87"/>
      <c r="AG48" s="111"/>
      <c r="AH48" s="83"/>
      <c r="AI48" s="114"/>
      <c r="AJ48" s="114"/>
      <c r="AK48" s="114"/>
      <c r="AL48" s="114"/>
      <c r="AM48" s="114"/>
      <c r="AN48" s="114"/>
      <c r="AO48" s="114"/>
      <c r="AP48" s="114"/>
      <c r="AQ48" s="87"/>
      <c r="AR48" s="115"/>
      <c r="AS48" s="115"/>
      <c r="AT48" s="115"/>
      <c r="AU48" s="115"/>
      <c r="AV48" s="115"/>
      <c r="AW48" s="115"/>
      <c r="AX48" s="115"/>
      <c r="AY48" s="115"/>
      <c r="AZ48" s="87"/>
      <c r="BA48" s="87"/>
    </row>
    <row r="49" spans="1:53">
      <c r="A49" s="49" t="s">
        <v>46</v>
      </c>
      <c r="B49" s="27" t="s">
        <v>23</v>
      </c>
      <c r="C49" s="28" t="s">
        <v>1</v>
      </c>
      <c r="D49" s="29">
        <v>0</v>
      </c>
      <c r="E49" s="29">
        <v>0.14285714285714285</v>
      </c>
      <c r="F49" s="29">
        <v>0.18181818181818182</v>
      </c>
      <c r="G49" s="29">
        <v>0.7142857142857143</v>
      </c>
      <c r="H49" s="29">
        <v>0.7857142857142857</v>
      </c>
      <c r="I49" s="29">
        <v>0.7857142857142857</v>
      </c>
      <c r="J49" s="29">
        <v>0.97142857142857142</v>
      </c>
      <c r="K49" s="28" t="s">
        <v>2</v>
      </c>
      <c r="L49" s="28">
        <v>0.29820588235295492</v>
      </c>
      <c r="M49" s="28">
        <v>0.40799999999985764</v>
      </c>
      <c r="N49" s="28">
        <v>1.1586153846154106</v>
      </c>
      <c r="O49" s="28">
        <v>0.38657142857139043</v>
      </c>
      <c r="P49" s="28">
        <v>0.41621428571423685</v>
      </c>
      <c r="Q49" s="28">
        <v>0.52285714285713014</v>
      </c>
      <c r="R49" s="28">
        <v>0.24555882352936548</v>
      </c>
      <c r="S49" s="28">
        <v>15.96667391304328</v>
      </c>
      <c r="T49" s="28">
        <v>4</v>
      </c>
      <c r="U49" s="30">
        <v>3.5979999999999999</v>
      </c>
      <c r="V49" s="30">
        <v>0.434</v>
      </c>
      <c r="W49" s="30">
        <v>0.96409999999999996</v>
      </c>
      <c r="X49" s="50">
        <f t="shared" si="7"/>
        <v>0.12062256809338522</v>
      </c>
      <c r="Y49" s="50">
        <f t="shared" ref="Y49:Y62" si="9">((U49-U4)/U4)*100</f>
        <v>-34.877828054298647</v>
      </c>
      <c r="Z49" s="50">
        <f t="shared" si="8"/>
        <v>-71.22453848376712</v>
      </c>
      <c r="AA49" s="83"/>
      <c r="AB49" s="83"/>
      <c r="AC49" s="83"/>
      <c r="AD49" s="114"/>
      <c r="AE49" s="114"/>
      <c r="AF49" s="114"/>
      <c r="AG49" s="87"/>
      <c r="AH49" s="83"/>
      <c r="AI49" s="83"/>
      <c r="AJ49" s="83"/>
      <c r="AK49" s="83"/>
      <c r="AL49" s="83"/>
      <c r="AM49" s="83"/>
      <c r="AN49" s="83"/>
      <c r="AO49" s="83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</row>
    <row r="50" spans="1:53">
      <c r="A50" s="97" t="s">
        <v>47</v>
      </c>
      <c r="B50" s="98" t="s">
        <v>23</v>
      </c>
      <c r="C50" s="99" t="s">
        <v>3</v>
      </c>
      <c r="D50" s="100">
        <v>0</v>
      </c>
      <c r="E50" s="100">
        <v>0.18181818181818182</v>
      </c>
      <c r="F50" s="100">
        <v>0.83333333333333337</v>
      </c>
      <c r="G50" s="100">
        <v>0.25</v>
      </c>
      <c r="H50" s="100">
        <v>0.83333333333333337</v>
      </c>
      <c r="I50" s="100">
        <v>0.8</v>
      </c>
      <c r="J50" s="100">
        <v>0.90322580645161288</v>
      </c>
      <c r="K50" s="99" t="s">
        <v>2</v>
      </c>
      <c r="L50" s="99">
        <v>0.5117857142856882</v>
      </c>
      <c r="M50" s="99">
        <v>1.612142857142812</v>
      </c>
      <c r="N50" s="99">
        <v>3.2195714285714661</v>
      </c>
      <c r="O50" s="99">
        <v>2.6447142857142132</v>
      </c>
      <c r="P50" s="99">
        <v>2.9235714285714249</v>
      </c>
      <c r="Q50" s="99">
        <v>1.7154999999999549</v>
      </c>
      <c r="R50" s="99">
        <v>1.7178571428558036E-2</v>
      </c>
      <c r="S50" s="99">
        <v>17.221142857142652</v>
      </c>
      <c r="T50" s="99">
        <v>40</v>
      </c>
      <c r="U50" s="79">
        <v>3.3450000000000002</v>
      </c>
      <c r="V50" s="79">
        <v>1.5529999999999999</v>
      </c>
      <c r="W50" s="79">
        <v>0.60850000000000004</v>
      </c>
      <c r="X50" s="86">
        <f t="shared" si="7"/>
        <v>0.46427503736920772</v>
      </c>
      <c r="Y50" s="86">
        <f t="shared" si="9"/>
        <v>-0.74183976261127327</v>
      </c>
      <c r="Z50" s="86">
        <f t="shared" si="8"/>
        <v>56.148390811799395</v>
      </c>
      <c r="AA50" s="101" t="s">
        <v>65</v>
      </c>
      <c r="AB50" s="83"/>
      <c r="AC50" s="83"/>
      <c r="AD50" s="114"/>
      <c r="AE50" s="114"/>
      <c r="AF50" s="114"/>
      <c r="AG50" s="87"/>
      <c r="AH50" s="83"/>
      <c r="AI50" s="114"/>
      <c r="AJ50" s="114"/>
      <c r="AK50" s="114"/>
      <c r="AL50" s="114"/>
      <c r="AM50" s="114"/>
      <c r="AN50" s="114"/>
      <c r="AO50" s="114"/>
      <c r="AP50" s="87"/>
      <c r="AQ50" s="87"/>
      <c r="AR50" s="114"/>
      <c r="AS50" s="114"/>
      <c r="AT50" s="114"/>
      <c r="AU50" s="114"/>
      <c r="AV50" s="114"/>
      <c r="AW50" s="114"/>
      <c r="AX50" s="114"/>
      <c r="AY50" s="87"/>
      <c r="AZ50" s="87"/>
      <c r="BA50" s="87"/>
    </row>
    <row r="51" spans="1:53">
      <c r="A51" s="49" t="s">
        <v>48</v>
      </c>
      <c r="B51" s="27" t="s">
        <v>23</v>
      </c>
      <c r="C51" s="28" t="s">
        <v>1</v>
      </c>
      <c r="D51" s="29">
        <v>0</v>
      </c>
      <c r="E51" s="29">
        <v>0</v>
      </c>
      <c r="F51" s="29">
        <v>0.14285714285714285</v>
      </c>
      <c r="G51" s="29">
        <v>0.76923076923076927</v>
      </c>
      <c r="H51" s="29">
        <v>0.7857142857142857</v>
      </c>
      <c r="I51" s="29">
        <v>1</v>
      </c>
      <c r="J51" s="29">
        <v>1</v>
      </c>
      <c r="K51" s="28" t="s">
        <v>2</v>
      </c>
      <c r="L51" s="28">
        <v>0.3668823529411952</v>
      </c>
      <c r="M51" s="28">
        <v>0.47007142857144907</v>
      </c>
      <c r="N51" s="28">
        <v>0.71671428571422824</v>
      </c>
      <c r="O51" s="28">
        <v>0.9142307692308429</v>
      </c>
      <c r="P51" s="28">
        <v>1.0045714285713956</v>
      </c>
      <c r="Q51" s="28">
        <v>0.2957857142857116</v>
      </c>
      <c r="R51" s="28">
        <v>0.28341176470585128</v>
      </c>
      <c r="S51" s="28">
        <v>14.657340740740707</v>
      </c>
      <c r="T51" s="28">
        <v>3</v>
      </c>
      <c r="U51" s="30">
        <v>3.2290000000000001</v>
      </c>
      <c r="V51" s="30">
        <v>5.9240000000000001E-2</v>
      </c>
      <c r="W51" s="30">
        <v>0.96109999999999995</v>
      </c>
      <c r="X51" s="50">
        <f t="shared" si="7"/>
        <v>1.8346237225147104E-2</v>
      </c>
      <c r="Y51" s="50">
        <f t="shared" si="9"/>
        <v>6.3920922570016456</v>
      </c>
      <c r="Z51" s="50">
        <f t="shared" si="8"/>
        <v>-86.278750621409188</v>
      </c>
      <c r="AA51" s="83"/>
      <c r="AB51" s="83"/>
      <c r="AC51" s="83"/>
      <c r="AD51" s="114"/>
      <c r="AE51" s="114"/>
      <c r="AF51" s="114"/>
      <c r="AG51" s="87"/>
      <c r="AH51" s="83"/>
      <c r="AI51" s="114"/>
      <c r="AJ51" s="114"/>
      <c r="AK51" s="114"/>
      <c r="AL51" s="114"/>
      <c r="AM51" s="114"/>
      <c r="AN51" s="114"/>
      <c r="AO51" s="114"/>
      <c r="AP51" s="87"/>
      <c r="AQ51" s="87"/>
      <c r="AR51" s="114"/>
      <c r="AS51" s="114"/>
      <c r="AT51" s="114"/>
      <c r="AU51" s="114"/>
      <c r="AV51" s="114"/>
      <c r="AW51" s="114"/>
      <c r="AX51" s="114"/>
      <c r="AY51" s="87"/>
      <c r="AZ51" s="87"/>
      <c r="BA51" s="87"/>
    </row>
    <row r="52" spans="1:53">
      <c r="A52" s="49" t="s">
        <v>49</v>
      </c>
      <c r="B52" s="27" t="s">
        <v>23</v>
      </c>
      <c r="C52" s="28" t="s">
        <v>1</v>
      </c>
      <c r="D52" s="29">
        <v>3.0303030303030304E-2</v>
      </c>
      <c r="E52" s="29">
        <v>7.1428571428571425E-2</v>
      </c>
      <c r="F52" s="29">
        <v>0.18181818181818182</v>
      </c>
      <c r="G52" s="29">
        <v>0.41666666666666669</v>
      </c>
      <c r="H52" s="29">
        <v>0.84615384615384615</v>
      </c>
      <c r="I52" s="29">
        <v>0.69230769230769229</v>
      </c>
      <c r="J52" s="29">
        <v>0.94285714285714284</v>
      </c>
      <c r="K52" s="28" t="s">
        <v>2</v>
      </c>
      <c r="L52" s="28">
        <v>0.61249999999999183</v>
      </c>
      <c r="M52" s="28">
        <v>1.0032142857143442</v>
      </c>
      <c r="N52" s="28">
        <v>2.075500000000047</v>
      </c>
      <c r="O52" s="28">
        <v>1.7485000000000315</v>
      </c>
      <c r="P52" s="28">
        <v>1.3723571428571202</v>
      </c>
      <c r="Q52" s="28">
        <v>0.91349999999999498</v>
      </c>
      <c r="R52" s="28">
        <v>0.5588484848485169</v>
      </c>
      <c r="S52" s="28">
        <v>16.015185714285845</v>
      </c>
      <c r="T52" s="28">
        <v>9</v>
      </c>
      <c r="U52" s="30">
        <v>3.9889999999999999</v>
      </c>
      <c r="V52" s="30">
        <v>0.66710000000000003</v>
      </c>
      <c r="W52" s="30">
        <v>0.9546</v>
      </c>
      <c r="X52" s="50">
        <f t="shared" si="7"/>
        <v>0.16723489596390073</v>
      </c>
      <c r="Y52" s="50">
        <f t="shared" si="9"/>
        <v>-0.77114427860695767</v>
      </c>
      <c r="Z52" s="50">
        <f t="shared" si="8"/>
        <v>-61.072131918072913</v>
      </c>
      <c r="AA52" s="83"/>
      <c r="AB52" s="83"/>
      <c r="AC52" s="83"/>
      <c r="AD52" s="114"/>
      <c r="AE52" s="114"/>
      <c r="AF52" s="114"/>
      <c r="AG52" s="87"/>
      <c r="AH52" s="83"/>
      <c r="AI52" s="114"/>
      <c r="AJ52" s="114"/>
      <c r="AK52" s="114"/>
      <c r="AL52" s="114"/>
      <c r="AM52" s="114"/>
      <c r="AN52" s="114"/>
      <c r="AO52" s="114"/>
      <c r="AP52" s="87"/>
      <c r="AQ52" s="87"/>
      <c r="AR52" s="114"/>
      <c r="AS52" s="114"/>
      <c r="AT52" s="114"/>
      <c r="AU52" s="114"/>
      <c r="AV52" s="114"/>
      <c r="AW52" s="114"/>
      <c r="AX52" s="114"/>
      <c r="AY52" s="87"/>
      <c r="AZ52" s="87"/>
      <c r="BA52" s="87"/>
    </row>
    <row r="53" spans="1:53">
      <c r="A53" s="49" t="s">
        <v>50</v>
      </c>
      <c r="B53" s="27" t="s">
        <v>23</v>
      </c>
      <c r="C53" s="28" t="s">
        <v>1</v>
      </c>
      <c r="D53" s="29">
        <v>0</v>
      </c>
      <c r="E53" s="29">
        <v>7.1428571428571425E-2</v>
      </c>
      <c r="F53" s="29">
        <v>0.69230769230769229</v>
      </c>
      <c r="G53" s="29">
        <v>0.7142857142857143</v>
      </c>
      <c r="H53" s="29">
        <v>1</v>
      </c>
      <c r="I53" s="29">
        <v>1</v>
      </c>
      <c r="J53" s="29">
        <v>0.97142857142857142</v>
      </c>
      <c r="K53" s="28" t="s">
        <v>2</v>
      </c>
      <c r="L53" s="28">
        <v>0.21323529411762698</v>
      </c>
      <c r="M53" s="28">
        <v>0.45057142857142096</v>
      </c>
      <c r="N53" s="28">
        <v>1.0332142857143336</v>
      </c>
      <c r="O53" s="28">
        <v>0.32350000000001194</v>
      </c>
      <c r="P53" s="28">
        <v>0.22828571428566338</v>
      </c>
      <c r="Q53" s="28">
        <v>0.30592857142855628</v>
      </c>
      <c r="R53" s="28">
        <v>0.19432352941175046</v>
      </c>
      <c r="S53" s="28">
        <v>15.137935714285817</v>
      </c>
      <c r="T53" s="28">
        <v>2</v>
      </c>
      <c r="U53" s="30">
        <v>3.0150000000000001</v>
      </c>
      <c r="V53" s="30">
        <v>0.317</v>
      </c>
      <c r="W53" s="30">
        <v>0.92610000000000003</v>
      </c>
      <c r="X53" s="50">
        <f t="shared" si="7"/>
        <v>0.10514096185737977</v>
      </c>
      <c r="Y53" s="50">
        <f t="shared" si="9"/>
        <v>-24.265259984928406</v>
      </c>
      <c r="Z53" s="50">
        <f t="shared" si="8"/>
        <v>-61.422472889011168</v>
      </c>
      <c r="AA53" s="83"/>
      <c r="AB53" s="83"/>
      <c r="AC53" s="83"/>
      <c r="AD53" s="114"/>
      <c r="AE53" s="114"/>
      <c r="AF53" s="114"/>
      <c r="AG53" s="87"/>
      <c r="AH53" s="83"/>
      <c r="AI53" s="83"/>
      <c r="AJ53" s="83"/>
      <c r="AK53" s="83"/>
      <c r="AL53" s="83"/>
      <c r="AM53" s="83"/>
      <c r="AN53" s="83"/>
      <c r="AO53" s="83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</row>
    <row r="54" spans="1:53">
      <c r="A54" s="51" t="s">
        <v>51</v>
      </c>
      <c r="B54" s="33" t="s">
        <v>23</v>
      </c>
      <c r="C54" s="34" t="s">
        <v>0</v>
      </c>
      <c r="D54" s="35">
        <v>0</v>
      </c>
      <c r="E54" s="35">
        <v>0</v>
      </c>
      <c r="F54" s="35">
        <v>0.14285714285714285</v>
      </c>
      <c r="G54" s="35">
        <v>0.2857142857142857</v>
      </c>
      <c r="H54" s="35">
        <v>0.8571428571428571</v>
      </c>
      <c r="I54" s="35">
        <v>0.7142857142857143</v>
      </c>
      <c r="J54" s="35">
        <v>0.94285714285714284</v>
      </c>
      <c r="K54" s="34" t="s">
        <v>2</v>
      </c>
      <c r="L54" s="34">
        <v>0.90223529411767245</v>
      </c>
      <c r="M54" s="34">
        <v>1.0871428571428048</v>
      </c>
      <c r="N54" s="34">
        <v>0.70564285714279962</v>
      </c>
      <c r="O54" s="34">
        <v>1.0032857142857381</v>
      </c>
      <c r="P54" s="34">
        <v>0.42442857142855572</v>
      </c>
      <c r="Q54" s="34">
        <v>0.47257142857139911</v>
      </c>
      <c r="R54" s="34">
        <v>0.23593939393935007</v>
      </c>
      <c r="S54" s="34">
        <v>18.400579710144868</v>
      </c>
      <c r="T54" s="34">
        <v>1</v>
      </c>
      <c r="U54" s="36">
        <v>4.1859999999999999</v>
      </c>
      <c r="V54" s="36">
        <v>0.36919999999999997</v>
      </c>
      <c r="W54" s="36">
        <v>0.9597</v>
      </c>
      <c r="X54" s="52">
        <f t="shared" si="7"/>
        <v>8.819875776397515E-2</v>
      </c>
      <c r="Y54" s="52">
        <f t="shared" si="9"/>
        <v>11.507725093233882</v>
      </c>
      <c r="Z54" s="52">
        <f t="shared" si="8"/>
        <v>-71.20885768295976</v>
      </c>
      <c r="AA54" s="83"/>
      <c r="AB54" s="83"/>
      <c r="AC54" s="83"/>
      <c r="AD54" s="114"/>
      <c r="AE54" s="114"/>
      <c r="AF54" s="114"/>
      <c r="AG54" s="83"/>
      <c r="AH54" s="83"/>
      <c r="AI54" s="83"/>
      <c r="AJ54" s="83"/>
      <c r="AK54" s="83"/>
      <c r="AL54" s="83"/>
      <c r="AM54" s="83"/>
      <c r="AN54" s="83"/>
      <c r="AO54" s="83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</row>
    <row r="55" spans="1:53">
      <c r="A55" s="51" t="s">
        <v>52</v>
      </c>
      <c r="B55" s="33" t="s">
        <v>23</v>
      </c>
      <c r="C55" s="34" t="s">
        <v>0</v>
      </c>
      <c r="D55" s="35">
        <v>0</v>
      </c>
      <c r="E55" s="35">
        <v>7.6923076923076927E-2</v>
      </c>
      <c r="F55" s="35">
        <v>0.54545454545454541</v>
      </c>
      <c r="G55" s="35">
        <v>0.4</v>
      </c>
      <c r="H55" s="35">
        <v>0.8</v>
      </c>
      <c r="I55" s="35">
        <v>1</v>
      </c>
      <c r="J55" s="35">
        <v>0.97142857142857142</v>
      </c>
      <c r="K55" s="34" t="s">
        <v>2</v>
      </c>
      <c r="L55" s="34">
        <v>0.40514705882349572</v>
      </c>
      <c r="M55" s="34">
        <v>0.8460714285713975</v>
      </c>
      <c r="N55" s="34">
        <v>1.976000000000059</v>
      </c>
      <c r="O55" s="34">
        <v>2.5097857142857345</v>
      </c>
      <c r="P55" s="34">
        <v>2.5624285714285144</v>
      </c>
      <c r="Q55" s="34">
        <v>1.0884285714286162</v>
      </c>
      <c r="R55" s="34">
        <v>0.29964705882353576</v>
      </c>
      <c r="S55" s="34">
        <v>19.324699999999897</v>
      </c>
      <c r="T55" s="34">
        <v>15</v>
      </c>
      <c r="U55" s="36">
        <v>3.871</v>
      </c>
      <c r="V55" s="36">
        <v>1.3919999999999999</v>
      </c>
      <c r="W55" s="36">
        <v>0.90569999999999995</v>
      </c>
      <c r="X55" s="52">
        <f t="shared" si="7"/>
        <v>0.3595970033583053</v>
      </c>
      <c r="Y55" s="52">
        <f t="shared" si="9"/>
        <v>-2.5182573659027976</v>
      </c>
      <c r="Z55" s="52">
        <f t="shared" si="8"/>
        <v>6.7234454660560727</v>
      </c>
      <c r="AA55" s="89"/>
      <c r="AB55" s="89"/>
      <c r="AC55" s="89"/>
      <c r="AD55" s="114"/>
      <c r="AE55" s="114"/>
      <c r="AF55" s="114"/>
      <c r="AG55" s="102"/>
      <c r="AH55" s="89"/>
      <c r="AI55" s="87"/>
      <c r="AJ55" s="89"/>
      <c r="AK55" s="89"/>
      <c r="AL55" s="89"/>
      <c r="AM55" s="89"/>
      <c r="AN55" s="89"/>
      <c r="AO55" s="89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</row>
    <row r="56" spans="1:53">
      <c r="A56" s="51" t="s">
        <v>53</v>
      </c>
      <c r="B56" s="33" t="s">
        <v>23</v>
      </c>
      <c r="C56" s="34" t="s">
        <v>0</v>
      </c>
      <c r="D56" s="35">
        <v>0</v>
      </c>
      <c r="E56" s="35">
        <v>0.14285714285714285</v>
      </c>
      <c r="F56" s="35">
        <v>0.76923076923076927</v>
      </c>
      <c r="G56" s="35">
        <v>0.84615384615384615</v>
      </c>
      <c r="H56" s="35">
        <v>0.7857142857142857</v>
      </c>
      <c r="I56" s="35">
        <v>1</v>
      </c>
      <c r="J56" s="35">
        <v>1</v>
      </c>
      <c r="K56" s="34" t="s">
        <v>2</v>
      </c>
      <c r="L56" s="34">
        <v>0.74882352941176367</v>
      </c>
      <c r="M56" s="34">
        <v>0.92692857142851381</v>
      </c>
      <c r="N56" s="34">
        <v>1.7704285714285533</v>
      </c>
      <c r="O56" s="34">
        <v>1.97199999999998</v>
      </c>
      <c r="P56" s="34">
        <v>0.95514285714282565</v>
      </c>
      <c r="Q56" s="34">
        <v>0.27907142857138262</v>
      </c>
      <c r="R56" s="34">
        <v>0.36729411764704628</v>
      </c>
      <c r="S56" s="34">
        <v>18.549614285714231</v>
      </c>
      <c r="T56" s="34">
        <v>3</v>
      </c>
      <c r="U56" s="36">
        <v>2.8420000000000001</v>
      </c>
      <c r="V56" s="36">
        <v>0.32029999999999997</v>
      </c>
      <c r="W56" s="36">
        <v>0.96409999999999996</v>
      </c>
      <c r="X56" s="52">
        <f t="shared" si="7"/>
        <v>0.11270232230823363</v>
      </c>
      <c r="Y56" s="52">
        <f t="shared" si="9"/>
        <v>-33.302041774231398</v>
      </c>
      <c r="Z56" s="52">
        <f t="shared" si="8"/>
        <v>-60.047870602713516</v>
      </c>
      <c r="AA56" s="89"/>
      <c r="AB56" s="89"/>
      <c r="AC56" s="89"/>
      <c r="AD56" s="114"/>
      <c r="AE56" s="114"/>
      <c r="AF56" s="114"/>
      <c r="AG56" s="89"/>
      <c r="AH56" s="89"/>
      <c r="AI56" s="89"/>
      <c r="AJ56" s="89"/>
      <c r="AK56" s="89"/>
      <c r="AL56" s="89"/>
      <c r="AM56" s="89"/>
      <c r="AN56" s="89"/>
      <c r="AO56" s="89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</row>
    <row r="57" spans="1:53">
      <c r="A57" s="51" t="s">
        <v>54</v>
      </c>
      <c r="B57" s="33" t="s">
        <v>23</v>
      </c>
      <c r="C57" s="34" t="s">
        <v>0</v>
      </c>
      <c r="D57" s="35">
        <v>0</v>
      </c>
      <c r="E57" s="35">
        <v>7.1428571428571425E-2</v>
      </c>
      <c r="F57" s="35">
        <v>0.69230769230769229</v>
      </c>
      <c r="G57" s="35">
        <v>0.58333333333333337</v>
      </c>
      <c r="H57" s="35">
        <v>0.8571428571428571</v>
      </c>
      <c r="I57" s="35">
        <v>1</v>
      </c>
      <c r="J57" s="35">
        <v>1</v>
      </c>
      <c r="K57" s="34" t="s">
        <v>2</v>
      </c>
      <c r="L57" s="34">
        <v>0.30323529411766426</v>
      </c>
      <c r="M57" s="34">
        <v>0.51021428571431215</v>
      </c>
      <c r="N57" s="34">
        <v>1.4045714285714206</v>
      </c>
      <c r="O57" s="34">
        <v>1.4051428571428792</v>
      </c>
      <c r="P57" s="34">
        <v>0.6425714285715084</v>
      </c>
      <c r="Q57" s="34">
        <v>0.37985714285718231</v>
      </c>
      <c r="R57" s="34">
        <v>0.33605882352945488</v>
      </c>
      <c r="S57" s="34">
        <v>18.241378571428676</v>
      </c>
      <c r="T57" s="34">
        <v>4</v>
      </c>
      <c r="U57" s="36">
        <v>3.323</v>
      </c>
      <c r="V57" s="36">
        <v>1.0289999999999999</v>
      </c>
      <c r="W57" s="36">
        <v>0.87990000000000002</v>
      </c>
      <c r="X57" s="52">
        <f t="shared" si="7"/>
        <v>0.3096599458320794</v>
      </c>
      <c r="Y57" s="52">
        <f t="shared" si="9"/>
        <v>3.262896208825357</v>
      </c>
      <c r="Z57" s="52">
        <f t="shared" si="8"/>
        <v>64.355221126114401</v>
      </c>
      <c r="AA57" s="9"/>
      <c r="AD57" s="114"/>
      <c r="AE57" s="114"/>
      <c r="AF57" s="114"/>
      <c r="AG57" s="87"/>
      <c r="AH57" s="104"/>
      <c r="AI57" s="87"/>
      <c r="AJ57" s="87"/>
      <c r="AK57" s="87"/>
      <c r="AL57" s="87"/>
      <c r="AM57" s="87"/>
      <c r="AN57" s="87"/>
      <c r="AO57" s="104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</row>
    <row r="58" spans="1:53">
      <c r="A58" s="51" t="s">
        <v>55</v>
      </c>
      <c r="B58" s="33" t="s">
        <v>23</v>
      </c>
      <c r="C58" s="34" t="s">
        <v>0</v>
      </c>
      <c r="D58" s="35">
        <v>0</v>
      </c>
      <c r="E58" s="35">
        <v>0</v>
      </c>
      <c r="F58" s="35">
        <v>0.21428571428571427</v>
      </c>
      <c r="G58" s="35">
        <v>0.76923076923076927</v>
      </c>
      <c r="H58" s="35">
        <v>0.8571428571428571</v>
      </c>
      <c r="I58" s="35">
        <v>0.8571428571428571</v>
      </c>
      <c r="J58" s="35">
        <v>0.8571428571428571</v>
      </c>
      <c r="K58" s="35" t="s">
        <v>2</v>
      </c>
      <c r="L58" s="34">
        <v>0.40508823529409799</v>
      </c>
      <c r="M58" s="34">
        <v>0.25338461538463591</v>
      </c>
      <c r="N58" s="34">
        <v>0.85850000000000548</v>
      </c>
      <c r="O58" s="34">
        <v>1.0238571428570822</v>
      </c>
      <c r="P58" s="34">
        <v>0.35371428571435054</v>
      </c>
      <c r="Q58" s="34">
        <v>0.71314285714286385</v>
      </c>
      <c r="R58" s="34">
        <v>0.22365517241379471</v>
      </c>
      <c r="S58" s="34">
        <v>17.972829629629569</v>
      </c>
      <c r="T58" s="34">
        <v>3</v>
      </c>
      <c r="U58" s="36">
        <v>3.4580000000000002</v>
      </c>
      <c r="V58" s="36">
        <v>0.4229</v>
      </c>
      <c r="W58" s="36">
        <v>0.99990000000000001</v>
      </c>
      <c r="X58" s="52">
        <f t="shared" si="7"/>
        <v>0.12229612492770386</v>
      </c>
      <c r="Y58" s="52">
        <f t="shared" si="9"/>
        <v>7.2580645161290311</v>
      </c>
      <c r="Z58" s="52">
        <f t="shared" si="8"/>
        <v>-27.361328893346105</v>
      </c>
      <c r="AD58" s="114"/>
      <c r="AE58" s="114"/>
      <c r="AF58" s="114"/>
      <c r="AG58" s="87"/>
      <c r="AH58" s="104"/>
      <c r="AI58" s="87"/>
      <c r="AJ58" s="87"/>
      <c r="AK58" s="87"/>
      <c r="AL58" s="87"/>
      <c r="AM58" s="87"/>
      <c r="AN58" s="87"/>
      <c r="AO58" s="104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</row>
    <row r="59" spans="1:53">
      <c r="A59" s="51" t="s">
        <v>56</v>
      </c>
      <c r="B59" s="33" t="s">
        <v>23</v>
      </c>
      <c r="C59" s="34" t="s">
        <v>0</v>
      </c>
      <c r="D59" s="35">
        <v>0</v>
      </c>
      <c r="E59" s="35">
        <v>0</v>
      </c>
      <c r="F59" s="35">
        <v>0.25</v>
      </c>
      <c r="G59" s="35">
        <v>0.25</v>
      </c>
      <c r="H59" s="35">
        <v>0.66666666666666663</v>
      </c>
      <c r="I59" s="35">
        <v>0.88888888888888884</v>
      </c>
      <c r="J59" s="35">
        <v>1</v>
      </c>
      <c r="K59" s="34" t="s">
        <v>2</v>
      </c>
      <c r="L59" s="34">
        <v>0.36038235294119181</v>
      </c>
      <c r="M59" s="34">
        <v>1.0676428571428676</v>
      </c>
      <c r="N59" s="34">
        <v>4.1595714285714553</v>
      </c>
      <c r="O59" s="34">
        <v>4.0385714285714744</v>
      </c>
      <c r="P59" s="34">
        <v>4.1929999999999996</v>
      </c>
      <c r="Q59" s="34">
        <v>2.5435714285714335</v>
      </c>
      <c r="R59" s="34">
        <v>0.41675757575765587</v>
      </c>
      <c r="S59" s="34">
        <v>16.995302158273489</v>
      </c>
      <c r="T59" s="34">
        <v>41</v>
      </c>
      <c r="U59" s="36">
        <v>4.59</v>
      </c>
      <c r="V59" s="36">
        <v>1.3260000000000001</v>
      </c>
      <c r="W59" s="36">
        <v>0.97719999999999996</v>
      </c>
      <c r="X59" s="52">
        <f t="shared" si="7"/>
        <v>0.28888888888888892</v>
      </c>
      <c r="Y59" s="52">
        <f t="shared" si="9"/>
        <v>-0.60632308358597808</v>
      </c>
      <c r="Z59" s="52">
        <f t="shared" si="8"/>
        <v>-40.335917312661493</v>
      </c>
      <c r="AA59" s="15"/>
      <c r="AB59" s="87"/>
      <c r="AC59" s="87"/>
      <c r="AD59" s="114"/>
      <c r="AE59" s="114"/>
      <c r="AF59" s="114"/>
      <c r="AG59" s="87"/>
      <c r="AH59" s="105"/>
      <c r="AI59" s="114"/>
      <c r="AJ59" s="87"/>
      <c r="AK59" s="87"/>
      <c r="AL59" s="105"/>
      <c r="AM59" s="87"/>
      <c r="AN59" s="87"/>
      <c r="AO59" s="104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</row>
    <row r="60" spans="1:53">
      <c r="A60" s="49" t="s">
        <v>57</v>
      </c>
      <c r="B60" s="27" t="s">
        <v>23</v>
      </c>
      <c r="C60" s="28" t="s">
        <v>3</v>
      </c>
      <c r="D60" s="29">
        <v>0</v>
      </c>
      <c r="E60" s="29">
        <v>0</v>
      </c>
      <c r="F60" s="29">
        <v>0</v>
      </c>
      <c r="G60" s="29">
        <v>0.7142857142857143</v>
      </c>
      <c r="H60" s="29">
        <v>0.7142857142857143</v>
      </c>
      <c r="I60" s="29">
        <v>0.7142857142857143</v>
      </c>
      <c r="J60" s="29">
        <v>0.97142857142857142</v>
      </c>
      <c r="K60" s="28" t="s">
        <v>2</v>
      </c>
      <c r="L60" s="28">
        <v>0.45558823529416226</v>
      </c>
      <c r="M60" s="28">
        <v>0.41999999999998139</v>
      </c>
      <c r="N60" s="28">
        <v>1.5053571428570121</v>
      </c>
      <c r="O60" s="28">
        <v>0.74357142857138159</v>
      </c>
      <c r="P60" s="28">
        <v>0.74421428571428749</v>
      </c>
      <c r="Q60" s="28">
        <v>0.55349999999998545</v>
      </c>
      <c r="R60" s="28">
        <v>0.72144117647060901</v>
      </c>
      <c r="S60" s="28">
        <v>16.317956834532264</v>
      </c>
      <c r="T60" s="28">
        <v>1</v>
      </c>
      <c r="U60" s="30">
        <v>3.758</v>
      </c>
      <c r="V60" s="30">
        <v>0.1948</v>
      </c>
      <c r="W60" s="30">
        <v>0.95950000000000002</v>
      </c>
      <c r="X60" s="50">
        <f t="shared" si="7"/>
        <v>5.1836083022884512E-2</v>
      </c>
      <c r="Y60" s="50">
        <f t="shared" si="9"/>
        <v>-7.6885286170474023</v>
      </c>
      <c r="Z60" s="50">
        <f t="shared" si="8"/>
        <v>-70.527277376234238</v>
      </c>
      <c r="AB60" s="87"/>
      <c r="AC60" s="87"/>
      <c r="AD60" s="114"/>
      <c r="AE60" s="114"/>
      <c r="AF60" s="114"/>
      <c r="AG60" s="87"/>
      <c r="AH60" s="105"/>
      <c r="AI60" s="87"/>
      <c r="AJ60" s="87"/>
      <c r="AK60" s="87"/>
      <c r="AL60" s="105"/>
      <c r="AM60" s="87"/>
      <c r="AN60" s="87"/>
      <c r="AO60" s="104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</row>
    <row r="61" spans="1:53">
      <c r="A61" s="51" t="s">
        <v>58</v>
      </c>
      <c r="B61" s="33" t="s">
        <v>23</v>
      </c>
      <c r="C61" s="34" t="s">
        <v>0</v>
      </c>
      <c r="D61" s="35">
        <v>0</v>
      </c>
      <c r="E61" s="35">
        <v>0</v>
      </c>
      <c r="F61" s="35">
        <v>7.6923076923076927E-2</v>
      </c>
      <c r="G61" s="35">
        <v>0.35714285714285715</v>
      </c>
      <c r="H61" s="35">
        <v>0.8571428571428571</v>
      </c>
      <c r="I61" s="35">
        <v>0.9285714285714286</v>
      </c>
      <c r="J61" s="35">
        <v>1</v>
      </c>
      <c r="K61" s="34" t="s">
        <v>2</v>
      </c>
      <c r="L61" s="37">
        <v>0.27455882352943251</v>
      </c>
      <c r="M61" s="37">
        <v>0.29957142857142977</v>
      </c>
      <c r="N61" s="37">
        <v>1.1756153846154296</v>
      </c>
      <c r="O61" s="37">
        <v>1.153714285714301</v>
      </c>
      <c r="P61" s="37">
        <v>0.67071428571425173</v>
      </c>
      <c r="Q61" s="37">
        <v>0.42378571428569345</v>
      </c>
      <c r="R61" s="37">
        <v>0.30961764705884404</v>
      </c>
      <c r="S61" s="37">
        <v>17.904129496402795</v>
      </c>
      <c r="T61" s="37">
        <v>2</v>
      </c>
      <c r="U61" s="36">
        <v>4.22</v>
      </c>
      <c r="V61" s="36">
        <v>0.69989999999999997</v>
      </c>
      <c r="W61" s="36">
        <v>0.99780000000000002</v>
      </c>
      <c r="X61" s="52">
        <f t="shared" si="7"/>
        <v>0.16585308056872039</v>
      </c>
      <c r="Y61" s="52">
        <f t="shared" si="9"/>
        <v>-21.808412080785629</v>
      </c>
      <c r="Z61" s="52">
        <f t="shared" si="8"/>
        <v>-52.589561661579239</v>
      </c>
      <c r="AA61" s="15"/>
      <c r="AB61" s="106"/>
      <c r="AC61" s="106"/>
      <c r="AD61" s="114"/>
      <c r="AE61" s="114"/>
      <c r="AF61" s="114"/>
      <c r="AG61" s="106"/>
      <c r="AH61" s="107"/>
      <c r="AI61" s="114"/>
      <c r="AJ61" s="106"/>
      <c r="AK61" s="106"/>
      <c r="AL61" s="10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</row>
    <row r="62" spans="1:53">
      <c r="A62" s="53" t="s">
        <v>59</v>
      </c>
      <c r="B62" s="38" t="s">
        <v>23</v>
      </c>
      <c r="C62" s="39" t="s">
        <v>3</v>
      </c>
      <c r="D62" s="40">
        <v>2.9411764705882353E-2</v>
      </c>
      <c r="E62" s="40">
        <v>7.1428571428571425E-2</v>
      </c>
      <c r="F62" s="40">
        <v>0.38461538461538464</v>
      </c>
      <c r="G62" s="40">
        <v>0.7857142857142857</v>
      </c>
      <c r="H62" s="40">
        <v>0.8571428571428571</v>
      </c>
      <c r="I62" s="40">
        <v>1</v>
      </c>
      <c r="J62" s="40">
        <v>0.94285714285714284</v>
      </c>
      <c r="K62" s="39" t="s">
        <v>2</v>
      </c>
      <c r="L62" s="41">
        <v>0.56130303030304007</v>
      </c>
      <c r="M62" s="41">
        <v>0.62514285714285778</v>
      </c>
      <c r="N62" s="41">
        <v>0.73146153846148276</v>
      </c>
      <c r="O62" s="41">
        <v>0.46657142857144557</v>
      </c>
      <c r="P62" s="41">
        <v>0.35728571428574846</v>
      </c>
      <c r="Q62" s="41">
        <v>0.34521428571426732</v>
      </c>
      <c r="R62" s="41">
        <v>0.11596969696967323</v>
      </c>
      <c r="S62" s="41">
        <v>17.649376811594088</v>
      </c>
      <c r="T62" s="39">
        <v>2</v>
      </c>
      <c r="U62" s="42">
        <v>3.343</v>
      </c>
      <c r="V62" s="42">
        <v>0.65359999999999996</v>
      </c>
      <c r="W62" s="42">
        <v>0.98960000000000004</v>
      </c>
      <c r="X62" s="54">
        <f t="shared" si="7"/>
        <v>0.19551301226443313</v>
      </c>
      <c r="Y62" s="54">
        <f t="shared" si="9"/>
        <v>-13.906773113571983</v>
      </c>
      <c r="Z62" s="54">
        <f t="shared" si="8"/>
        <v>508.80274789317872</v>
      </c>
      <c r="AA62" s="15"/>
      <c r="AB62" s="106"/>
      <c r="AC62" s="106"/>
      <c r="AD62" s="114"/>
      <c r="AE62" s="114"/>
      <c r="AF62" s="114"/>
      <c r="AG62" s="106"/>
      <c r="AH62" s="107"/>
      <c r="AI62" s="114"/>
      <c r="AJ62" s="106"/>
      <c r="AK62" s="106"/>
      <c r="AL62" s="10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</row>
    <row r="63" spans="1:53">
      <c r="A63" s="44" t="s">
        <v>45</v>
      </c>
      <c r="B63" s="56" t="s">
        <v>24</v>
      </c>
      <c r="C63" s="45" t="s">
        <v>1</v>
      </c>
      <c r="D63" s="46">
        <v>0</v>
      </c>
      <c r="E63" s="46">
        <v>0.14285714285714285</v>
      </c>
      <c r="F63" s="46">
        <v>0.5714285714285714</v>
      </c>
      <c r="G63" s="46">
        <v>0.7142857142857143</v>
      </c>
      <c r="H63" s="46">
        <v>0.9285714285714286</v>
      </c>
      <c r="I63" s="46">
        <v>1</v>
      </c>
      <c r="J63" s="46">
        <v>0.91428571428571426</v>
      </c>
      <c r="K63" s="45" t="s">
        <v>2</v>
      </c>
      <c r="L63" s="45">
        <v>0.78207407407405138</v>
      </c>
      <c r="M63" s="45">
        <v>1.4639285714286083</v>
      </c>
      <c r="N63" s="45">
        <v>1.8074285714286096</v>
      </c>
      <c r="O63" s="45">
        <v>1.0067142857142943</v>
      </c>
      <c r="P63" s="45">
        <v>2.1476428571428983</v>
      </c>
      <c r="Q63" s="45">
        <v>0.8300714285715064</v>
      </c>
      <c r="R63" s="45">
        <v>0.41088888888884412</v>
      </c>
      <c r="S63" s="45">
        <v>17.645042857142766</v>
      </c>
      <c r="T63" s="45">
        <v>1</v>
      </c>
      <c r="U63" s="47">
        <v>3.165</v>
      </c>
      <c r="V63" s="47">
        <v>0.76690000000000003</v>
      </c>
      <c r="W63" s="47">
        <v>0.96950000000000003</v>
      </c>
      <c r="X63" s="48">
        <f t="shared" ref="X63:X77" si="10">V63/U63</f>
        <v>0.24230647709320696</v>
      </c>
      <c r="Y63" s="48">
        <f>((U63-U3)/U3)*100</f>
        <v>2.5931928687196133</v>
      </c>
      <c r="Z63" s="48">
        <f t="shared" ref="Z63:Z77" si="11">((X63-X3)/X3)*100</f>
        <v>105.53078961576668</v>
      </c>
      <c r="AD63" s="114"/>
      <c r="AE63" s="114"/>
      <c r="AF63" s="114"/>
      <c r="AG63" s="87"/>
      <c r="AH63" s="87"/>
      <c r="AI63" s="87"/>
      <c r="AJ63" s="87"/>
      <c r="AK63" s="87"/>
      <c r="AL63" s="87"/>
      <c r="AM63" s="87"/>
      <c r="AN63" s="87"/>
      <c r="AO63" s="104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</row>
    <row r="64" spans="1:53">
      <c r="A64" s="49" t="s">
        <v>46</v>
      </c>
      <c r="B64" s="27" t="s">
        <v>24</v>
      </c>
      <c r="C64" s="28" t="s">
        <v>1</v>
      </c>
      <c r="D64" s="29">
        <v>0</v>
      </c>
      <c r="E64" s="29">
        <v>0</v>
      </c>
      <c r="F64" s="29">
        <v>0.21428571428571427</v>
      </c>
      <c r="G64" s="29">
        <v>0.5714285714285714</v>
      </c>
      <c r="H64" s="29">
        <v>0.8571428571428571</v>
      </c>
      <c r="I64" s="29">
        <v>0.7857142857142857</v>
      </c>
      <c r="J64" s="29">
        <v>1</v>
      </c>
      <c r="K64" s="28" t="s">
        <v>2</v>
      </c>
      <c r="L64" s="28">
        <v>0.25252941176474492</v>
      </c>
      <c r="M64" s="28">
        <v>0.37450000000003819</v>
      </c>
      <c r="N64" s="28">
        <v>0.50857142857143123</v>
      </c>
      <c r="O64" s="28">
        <v>0.48371428571430541</v>
      </c>
      <c r="P64" s="28">
        <v>0.35257142857143109</v>
      </c>
      <c r="Q64" s="28">
        <v>0.32471428571429733</v>
      </c>
      <c r="R64" s="28">
        <v>0.28632352941177558</v>
      </c>
      <c r="S64" s="28">
        <v>16.453007142857196</v>
      </c>
      <c r="T64" s="28">
        <v>1</v>
      </c>
      <c r="U64" s="30">
        <v>3.7290000000000001</v>
      </c>
      <c r="V64" s="30">
        <v>0.71099999999999997</v>
      </c>
      <c r="W64" s="30">
        <v>0.97599999999999998</v>
      </c>
      <c r="X64" s="50">
        <f t="shared" si="10"/>
        <v>0.1906677393403057</v>
      </c>
      <c r="Y64" s="50">
        <f t="shared" ref="Y64:Y77" si="12">((U64-U4)/U4)*100</f>
        <v>-32.506787330316747</v>
      </c>
      <c r="Z64" s="50">
        <f t="shared" si="11"/>
        <v>-54.514712441485791</v>
      </c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104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</row>
    <row r="65" spans="1:81">
      <c r="A65" s="49" t="s">
        <v>47</v>
      </c>
      <c r="B65" s="27" t="s">
        <v>24</v>
      </c>
      <c r="C65" s="28" t="s">
        <v>3</v>
      </c>
      <c r="D65" s="29">
        <v>0</v>
      </c>
      <c r="E65" s="29">
        <v>0</v>
      </c>
      <c r="F65" s="29">
        <v>0.42857142857142855</v>
      </c>
      <c r="G65" s="29">
        <v>0.625</v>
      </c>
      <c r="H65" s="29">
        <v>0.5</v>
      </c>
      <c r="I65" s="29">
        <v>0.66666666666666663</v>
      </c>
      <c r="J65" s="29">
        <v>0.875</v>
      </c>
      <c r="K65" s="28" t="s">
        <v>2</v>
      </c>
      <c r="L65" s="28">
        <v>0.49261290322583856</v>
      </c>
      <c r="M65" s="28">
        <v>3.0810000000000524</v>
      </c>
      <c r="N65" s="28">
        <v>3.1083571428571668</v>
      </c>
      <c r="O65" s="28">
        <v>2.131769230769228</v>
      </c>
      <c r="P65" s="28">
        <v>2.4626428571429324</v>
      </c>
      <c r="Q65" s="28">
        <v>2.1962857142857053</v>
      </c>
      <c r="R65" s="28">
        <v>2.0000000000367025E-3</v>
      </c>
      <c r="S65" s="28">
        <v>16.963450381679309</v>
      </c>
      <c r="T65" s="28">
        <v>39</v>
      </c>
      <c r="U65" s="30">
        <v>3.1240000000000001</v>
      </c>
      <c r="V65" s="30">
        <v>0.1249</v>
      </c>
      <c r="W65" s="30">
        <v>0.89049999999999996</v>
      </c>
      <c r="X65" s="50">
        <f t="shared" si="10"/>
        <v>3.9980793854033289E-2</v>
      </c>
      <c r="Y65" s="50">
        <f t="shared" si="12"/>
        <v>-7.2997032640949548</v>
      </c>
      <c r="Z65" s="50">
        <f t="shared" si="11"/>
        <v>-86.553365739711353</v>
      </c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104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</row>
    <row r="66" spans="1:81">
      <c r="A66" s="49" t="s">
        <v>48</v>
      </c>
      <c r="B66" s="27" t="s">
        <v>24</v>
      </c>
      <c r="C66" s="28" t="s">
        <v>1</v>
      </c>
      <c r="D66" s="29">
        <v>0</v>
      </c>
      <c r="E66" s="29">
        <v>0</v>
      </c>
      <c r="F66" s="29">
        <v>0.30769230769230771</v>
      </c>
      <c r="G66" s="29">
        <v>0.58333333333333337</v>
      </c>
      <c r="H66" s="29">
        <v>0.76923076923076927</v>
      </c>
      <c r="I66" s="29">
        <v>0.76923076923076927</v>
      </c>
      <c r="J66" s="29">
        <v>0.88571428571428568</v>
      </c>
      <c r="K66" s="28" t="s">
        <v>2</v>
      </c>
      <c r="L66" s="28">
        <v>1.0072424242424241</v>
      </c>
      <c r="M66" s="28">
        <v>0.54361538461534142</v>
      </c>
      <c r="N66" s="28">
        <v>1.4072142857143055</v>
      </c>
      <c r="O66" s="28">
        <v>1.3947692307692618</v>
      </c>
      <c r="P66" s="28">
        <v>0.86446153846151219</v>
      </c>
      <c r="Q66" s="28">
        <v>0.76653846153847083</v>
      </c>
      <c r="R66" s="28">
        <v>0.28322580645158268</v>
      </c>
      <c r="S66" s="28">
        <v>13.244862595419896</v>
      </c>
      <c r="T66" s="28">
        <v>8</v>
      </c>
      <c r="U66" s="30">
        <v>3.524</v>
      </c>
      <c r="V66" s="30">
        <v>0.7359</v>
      </c>
      <c r="W66" s="30">
        <v>0.98060000000000003</v>
      </c>
      <c r="X66" s="50">
        <f t="shared" si="10"/>
        <v>0.20882519863791146</v>
      </c>
      <c r="Y66" s="50">
        <f t="shared" si="12"/>
        <v>16.112026359143321</v>
      </c>
      <c r="Z66" s="50">
        <f t="shared" si="11"/>
        <v>56.181487892080163</v>
      </c>
      <c r="AD66" s="87"/>
      <c r="AE66" s="87"/>
      <c r="AF66" s="87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16"/>
      <c r="BA66" s="116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2"/>
    </row>
    <row r="67" spans="1:81">
      <c r="A67" s="49" t="s">
        <v>49</v>
      </c>
      <c r="B67" s="27" t="s">
        <v>24</v>
      </c>
      <c r="C67" s="28" t="s">
        <v>1</v>
      </c>
      <c r="D67" s="29">
        <v>0</v>
      </c>
      <c r="E67" s="29">
        <v>0</v>
      </c>
      <c r="F67" s="29">
        <v>0.15384615384615385</v>
      </c>
      <c r="G67" s="29">
        <v>0.5714285714285714</v>
      </c>
      <c r="H67" s="29">
        <v>0.5</v>
      </c>
      <c r="I67" s="29">
        <v>0.7857142857142857</v>
      </c>
      <c r="J67" s="29">
        <v>0.96969696969696972</v>
      </c>
      <c r="K67" s="28" t="s">
        <v>2</v>
      </c>
      <c r="L67" s="28">
        <v>0.81591176470590787</v>
      </c>
      <c r="M67" s="28">
        <v>1.3820714285714806</v>
      </c>
      <c r="N67" s="28">
        <v>1.2407142857143205</v>
      </c>
      <c r="O67" s="28">
        <v>0.80578571428572388</v>
      </c>
      <c r="P67" s="28">
        <v>1.3006153846153858</v>
      </c>
      <c r="Q67" s="28">
        <v>0.80835714285722826</v>
      </c>
      <c r="R67" s="28">
        <v>0.51174999999995308</v>
      </c>
      <c r="S67" s="28">
        <v>15.694342857142864</v>
      </c>
      <c r="T67" s="28">
        <v>8</v>
      </c>
      <c r="U67" s="30">
        <v>4.4889999999999999</v>
      </c>
      <c r="V67" s="30">
        <v>1.627</v>
      </c>
      <c r="W67" s="30">
        <v>0.91669999999999996</v>
      </c>
      <c r="X67" s="50">
        <f t="shared" si="10"/>
        <v>0.36244152372466026</v>
      </c>
      <c r="Y67" s="50">
        <f t="shared" si="12"/>
        <v>11.666666666666675</v>
      </c>
      <c r="Z67" s="50">
        <f t="shared" si="11"/>
        <v>-15.633183244172896</v>
      </c>
      <c r="AO67" s="13"/>
    </row>
    <row r="68" spans="1:81">
      <c r="A68" s="49" t="s">
        <v>50</v>
      </c>
      <c r="B68" s="27" t="s">
        <v>24</v>
      </c>
      <c r="C68" s="28" t="s">
        <v>1</v>
      </c>
      <c r="D68" s="29">
        <v>0</v>
      </c>
      <c r="E68" s="29">
        <v>0</v>
      </c>
      <c r="F68" s="29">
        <v>0.53846153846153844</v>
      </c>
      <c r="G68" s="29">
        <v>0.7142857142857143</v>
      </c>
      <c r="H68" s="29">
        <v>0.5</v>
      </c>
      <c r="I68" s="29">
        <v>0.6428571428571429</v>
      </c>
      <c r="J68" s="29">
        <v>0.8571428571428571</v>
      </c>
      <c r="K68" s="28" t="s">
        <v>2</v>
      </c>
      <c r="L68" s="28">
        <v>0.28164705882352126</v>
      </c>
      <c r="M68" s="28">
        <v>0.66499999999992299</v>
      </c>
      <c r="N68" s="28">
        <v>0.8876428571428302</v>
      </c>
      <c r="O68" s="28">
        <v>0.51664285714287161</v>
      </c>
      <c r="P68" s="28">
        <v>0.63235714285717592</v>
      </c>
      <c r="Q68" s="28">
        <v>0.33307142857143013</v>
      </c>
      <c r="R68" s="28">
        <v>0.18379999999999797</v>
      </c>
      <c r="S68" s="28">
        <v>16.886564285714257</v>
      </c>
      <c r="T68" s="28">
        <v>2</v>
      </c>
      <c r="U68" s="30">
        <v>3.0289999999999999</v>
      </c>
      <c r="V68" s="30">
        <v>0.17169999999999999</v>
      </c>
      <c r="W68" s="30">
        <v>0.90339999999999998</v>
      </c>
      <c r="X68" s="50">
        <f t="shared" si="10"/>
        <v>5.668537471112578E-2</v>
      </c>
      <c r="Y68" s="50">
        <f t="shared" si="12"/>
        <v>-23.913589550364232</v>
      </c>
      <c r="Z68" s="50">
        <f t="shared" si="11"/>
        <v>-79.201430716590622</v>
      </c>
      <c r="AO68" s="13"/>
    </row>
    <row r="69" spans="1:81">
      <c r="A69" s="51" t="s">
        <v>51</v>
      </c>
      <c r="B69" s="33" t="s">
        <v>24</v>
      </c>
      <c r="C69" s="34" t="s">
        <v>0</v>
      </c>
      <c r="D69" s="35">
        <v>0</v>
      </c>
      <c r="E69" s="35">
        <v>7.1428571428571425E-2</v>
      </c>
      <c r="F69" s="35">
        <v>7.1428571428571425E-2</v>
      </c>
      <c r="G69" s="35">
        <v>0.23076923076923078</v>
      </c>
      <c r="H69" s="35">
        <v>0.42857142857142855</v>
      </c>
      <c r="I69" s="35">
        <v>0.5</v>
      </c>
      <c r="J69" s="35">
        <v>0.8571428571428571</v>
      </c>
      <c r="K69" s="34" t="s">
        <v>2</v>
      </c>
      <c r="L69" s="34">
        <v>0.96187878787880221</v>
      </c>
      <c r="M69" s="34">
        <v>1.1354999999999507</v>
      </c>
      <c r="N69" s="34">
        <v>0.88492857142858428</v>
      </c>
      <c r="O69" s="34">
        <v>1.0606923076922707</v>
      </c>
      <c r="P69" s="34">
        <v>0.74399999999999367</v>
      </c>
      <c r="Q69" s="34">
        <v>0.57678571428569525</v>
      </c>
      <c r="R69" s="34">
        <v>0.22860000000005082</v>
      </c>
      <c r="S69" s="34">
        <v>17.894676258992916</v>
      </c>
      <c r="T69" s="34">
        <v>3</v>
      </c>
      <c r="U69" s="36">
        <v>5.8730000000000002</v>
      </c>
      <c r="V69" s="36">
        <v>2.266</v>
      </c>
      <c r="W69" s="36">
        <v>0.96860000000000002</v>
      </c>
      <c r="X69" s="52">
        <f t="shared" si="10"/>
        <v>0.38583347522560868</v>
      </c>
      <c r="Y69" s="52">
        <f t="shared" si="12"/>
        <v>56.446457112413427</v>
      </c>
      <c r="Z69" s="52">
        <f t="shared" si="11"/>
        <v>25.949466608429152</v>
      </c>
    </row>
    <row r="70" spans="1:81">
      <c r="A70" s="51" t="s">
        <v>52</v>
      </c>
      <c r="B70" s="33" t="s">
        <v>24</v>
      </c>
      <c r="C70" s="34" t="s">
        <v>0</v>
      </c>
      <c r="D70" s="35">
        <v>2.8571428571428571E-2</v>
      </c>
      <c r="E70" s="35">
        <v>7.1428571428571425E-2</v>
      </c>
      <c r="F70" s="35">
        <v>0.41666666666666669</v>
      </c>
      <c r="G70" s="35">
        <v>0.5</v>
      </c>
      <c r="H70" s="35">
        <v>0.6</v>
      </c>
      <c r="I70" s="35">
        <v>0.69230769230769229</v>
      </c>
      <c r="J70" s="35">
        <v>1</v>
      </c>
      <c r="K70" s="34" t="s">
        <v>2</v>
      </c>
      <c r="L70" s="34">
        <v>0.15503125000003459</v>
      </c>
      <c r="M70" s="34">
        <v>0.61928571428574386</v>
      </c>
      <c r="N70" s="34">
        <v>2.016071428571427</v>
      </c>
      <c r="O70" s="34">
        <v>2.9154999999999984</v>
      </c>
      <c r="P70" s="34">
        <v>2.6437857142857228</v>
      </c>
      <c r="Q70" s="34">
        <v>0.8073571428572075</v>
      </c>
      <c r="R70" s="34">
        <v>0.33555882352935573</v>
      </c>
      <c r="S70" s="34">
        <v>19.329999999999945</v>
      </c>
      <c r="T70" s="34">
        <v>13</v>
      </c>
      <c r="U70" s="36">
        <v>4.41</v>
      </c>
      <c r="V70" s="36">
        <v>2.1440000000000001</v>
      </c>
      <c r="W70" s="36">
        <v>0.90659999999999996</v>
      </c>
      <c r="X70" s="52">
        <f t="shared" si="10"/>
        <v>0.48616780045351476</v>
      </c>
      <c r="Y70" s="52">
        <f t="shared" si="12"/>
        <v>11.055149836313273</v>
      </c>
      <c r="Z70" s="52">
        <f t="shared" si="11"/>
        <v>44.287917458961658</v>
      </c>
    </row>
    <row r="71" spans="1:81">
      <c r="A71" s="51" t="s">
        <v>53</v>
      </c>
      <c r="B71" s="33" t="s">
        <v>24</v>
      </c>
      <c r="C71" s="34" t="s">
        <v>0</v>
      </c>
      <c r="D71" s="35">
        <v>0</v>
      </c>
      <c r="E71" s="35">
        <v>0.53846153846153844</v>
      </c>
      <c r="F71" s="35">
        <v>0.625</v>
      </c>
      <c r="G71" s="35">
        <v>0.81818181818181823</v>
      </c>
      <c r="H71" s="35">
        <v>1</v>
      </c>
      <c r="I71" s="35">
        <v>1</v>
      </c>
      <c r="J71" s="35">
        <v>1</v>
      </c>
      <c r="K71" s="34" t="s">
        <v>2</v>
      </c>
      <c r="L71" s="34">
        <v>0.80491176470589088</v>
      </c>
      <c r="M71" s="34">
        <v>1.6924285714286091</v>
      </c>
      <c r="N71" s="34">
        <v>2.8130714285714049</v>
      </c>
      <c r="O71" s="34">
        <v>2.3628571428571212</v>
      </c>
      <c r="P71" s="34">
        <v>1.6169285714285369</v>
      </c>
      <c r="Q71" s="34">
        <v>0.28349999999998893</v>
      </c>
      <c r="R71" s="34">
        <v>0.42970588235291629</v>
      </c>
      <c r="S71" s="34">
        <v>18.623571428571552</v>
      </c>
      <c r="T71" s="34">
        <v>12</v>
      </c>
      <c r="U71" s="36">
        <v>2.8029999999999999</v>
      </c>
      <c r="V71" s="36">
        <v>0.86519999999999997</v>
      </c>
      <c r="W71" s="36">
        <v>0.91449999999999998</v>
      </c>
      <c r="X71" s="52">
        <f t="shared" si="10"/>
        <v>0.30866928291116658</v>
      </c>
      <c r="Y71" s="52">
        <f t="shared" si="12"/>
        <v>-34.217319877962922</v>
      </c>
      <c r="Z71" s="52">
        <f t="shared" si="11"/>
        <v>9.4209496243328523</v>
      </c>
      <c r="AD71" s="109"/>
      <c r="AH71" s="13"/>
    </row>
    <row r="72" spans="1:81">
      <c r="A72" s="51" t="s">
        <v>54</v>
      </c>
      <c r="B72" s="33" t="s">
        <v>24</v>
      </c>
      <c r="C72" s="34" t="s">
        <v>0</v>
      </c>
      <c r="D72" s="35">
        <v>0</v>
      </c>
      <c r="E72" s="35">
        <v>7.1428571428571425E-2</v>
      </c>
      <c r="F72" s="35">
        <v>0.81818181818181823</v>
      </c>
      <c r="G72" s="35">
        <v>0.92307692307692313</v>
      </c>
      <c r="H72" s="35">
        <v>1</v>
      </c>
      <c r="I72" s="35">
        <v>0.9285714285714286</v>
      </c>
      <c r="J72" s="35">
        <v>0.97142857142857142</v>
      </c>
      <c r="K72" s="34" t="s">
        <v>2</v>
      </c>
      <c r="L72" s="34">
        <v>0.31270588235291874</v>
      </c>
      <c r="M72" s="34">
        <v>0.50150000000000916</v>
      </c>
      <c r="N72" s="34">
        <v>2.1446428571428364</v>
      </c>
      <c r="O72" s="34">
        <v>1.3955714285714385</v>
      </c>
      <c r="P72" s="34">
        <v>1.2262142857142575</v>
      </c>
      <c r="Q72" s="34">
        <v>0.42878571428571022</v>
      </c>
      <c r="R72" s="34">
        <v>0.33629411764703115</v>
      </c>
      <c r="S72" s="34">
        <v>19.14093277310911</v>
      </c>
      <c r="T72" s="34">
        <v>8</v>
      </c>
      <c r="U72" s="36">
        <v>2.8940000000000001</v>
      </c>
      <c r="V72" s="36">
        <v>0.2596</v>
      </c>
      <c r="W72" s="36">
        <v>0.99650000000000005</v>
      </c>
      <c r="X72" s="52">
        <f t="shared" si="10"/>
        <v>8.9702833448514166E-2</v>
      </c>
      <c r="Y72" s="52">
        <f t="shared" si="12"/>
        <v>-10.068365444375384</v>
      </c>
      <c r="Z72" s="52">
        <f t="shared" si="11"/>
        <v>-52.389292753204906</v>
      </c>
      <c r="AD72" s="109"/>
      <c r="AH72" s="13"/>
    </row>
    <row r="73" spans="1:81">
      <c r="A73" s="51" t="s">
        <v>55</v>
      </c>
      <c r="B73" s="33" t="s">
        <v>24</v>
      </c>
      <c r="C73" s="34" t="s">
        <v>0</v>
      </c>
      <c r="D73" s="35">
        <v>0</v>
      </c>
      <c r="E73" s="35">
        <v>7.6923076923076927E-2</v>
      </c>
      <c r="F73" s="35">
        <v>0.69230769230769229</v>
      </c>
      <c r="G73" s="35">
        <v>0.7142857142857143</v>
      </c>
      <c r="H73" s="35">
        <v>0.61538461538461542</v>
      </c>
      <c r="I73" s="35">
        <v>0.9285714285714286</v>
      </c>
      <c r="J73" s="35">
        <v>0.94285714285714284</v>
      </c>
      <c r="K73" s="35" t="s">
        <v>2</v>
      </c>
      <c r="L73" s="34">
        <v>0.61143749999996677</v>
      </c>
      <c r="M73" s="34">
        <v>0.74335714285715782</v>
      </c>
      <c r="N73" s="34">
        <v>1.5333571428571193</v>
      </c>
      <c r="O73" s="34">
        <v>1.3362857142856623</v>
      </c>
      <c r="P73" s="34">
        <v>0.9226923076923168</v>
      </c>
      <c r="Q73" s="34">
        <v>0.35157142857136214</v>
      </c>
      <c r="R73" s="57">
        <v>0.18306451612906929</v>
      </c>
      <c r="S73" s="57">
        <v>18.215240875912269</v>
      </c>
      <c r="T73" s="34">
        <v>4</v>
      </c>
      <c r="U73" s="36">
        <v>2.8719999999999999</v>
      </c>
      <c r="V73" s="36">
        <v>0.27010000000000001</v>
      </c>
      <c r="W73" s="36">
        <v>0.9103</v>
      </c>
      <c r="X73" s="52">
        <f t="shared" si="10"/>
        <v>9.4045961002785519E-2</v>
      </c>
      <c r="Y73" s="52">
        <f t="shared" si="12"/>
        <v>-10.918114143920604</v>
      </c>
      <c r="Z73" s="52">
        <f t="shared" si="11"/>
        <v>-44.140718814852505</v>
      </c>
      <c r="AD73" s="109"/>
      <c r="AH73" s="13"/>
    </row>
    <row r="74" spans="1:81">
      <c r="A74" s="51" t="s">
        <v>56</v>
      </c>
      <c r="B74" s="33" t="s">
        <v>24</v>
      </c>
      <c r="C74" s="34" t="s">
        <v>0</v>
      </c>
      <c r="D74" s="35">
        <v>0</v>
      </c>
      <c r="E74" s="35">
        <v>0</v>
      </c>
      <c r="F74" s="35">
        <v>0.25</v>
      </c>
      <c r="G74" s="35">
        <v>0.5</v>
      </c>
      <c r="H74" s="35">
        <v>1</v>
      </c>
      <c r="I74" s="35">
        <v>0.92307692307692313</v>
      </c>
      <c r="J74" s="35">
        <v>0.87878787878787878</v>
      </c>
      <c r="K74" s="34" t="s">
        <v>2</v>
      </c>
      <c r="L74" s="34">
        <v>0.3400588235294138</v>
      </c>
      <c r="M74" s="34">
        <v>1.3369285714285257</v>
      </c>
      <c r="N74" s="34">
        <v>4.2497142857142851</v>
      </c>
      <c r="O74" s="34">
        <v>3.7762857142857293</v>
      </c>
      <c r="P74" s="34">
        <v>3.3089999999999953</v>
      </c>
      <c r="Q74" s="34">
        <v>1.0425714285714858</v>
      </c>
      <c r="R74" s="34">
        <v>0.41982758620691407</v>
      </c>
      <c r="S74" s="34">
        <v>16.531594202898738</v>
      </c>
      <c r="T74" s="34">
        <v>36</v>
      </c>
      <c r="U74" s="36">
        <v>3.8050000000000002</v>
      </c>
      <c r="V74" s="36">
        <v>0.73399999999999999</v>
      </c>
      <c r="W74" s="36">
        <v>0.97750000000000004</v>
      </c>
      <c r="X74" s="52">
        <f t="shared" si="10"/>
        <v>0.19290407358738501</v>
      </c>
      <c r="Y74" s="52">
        <f t="shared" si="12"/>
        <v>-17.605023819835431</v>
      </c>
      <c r="Z74" s="52">
        <f t="shared" si="11"/>
        <v>-60.159614855700184</v>
      </c>
      <c r="AA74" s="15"/>
      <c r="AB74" s="87"/>
      <c r="AC74" s="87"/>
      <c r="AD74" s="105"/>
      <c r="AE74" s="15"/>
      <c r="AF74" s="87"/>
      <c r="AG74" s="87"/>
      <c r="AH74" s="105"/>
      <c r="AI74" s="15"/>
      <c r="AJ74" s="87"/>
      <c r="AK74" s="87"/>
      <c r="AL74" s="105"/>
    </row>
    <row r="75" spans="1:81">
      <c r="A75" s="49" t="s">
        <v>57</v>
      </c>
      <c r="B75" s="27" t="s">
        <v>24</v>
      </c>
      <c r="C75" s="28" t="s">
        <v>3</v>
      </c>
      <c r="D75" s="29">
        <v>0</v>
      </c>
      <c r="E75" s="29">
        <v>7.1428571428571425E-2</v>
      </c>
      <c r="F75" s="29">
        <v>0.16666666666666666</v>
      </c>
      <c r="G75" s="29">
        <v>0.6428571428571429</v>
      </c>
      <c r="H75" s="29">
        <v>0.7142857142857143</v>
      </c>
      <c r="I75" s="29">
        <v>0.9285714285714286</v>
      </c>
      <c r="J75" s="29">
        <v>1</v>
      </c>
      <c r="K75" s="28" t="s">
        <v>2</v>
      </c>
      <c r="L75" s="28">
        <v>0.40087878787880721</v>
      </c>
      <c r="M75" s="28">
        <v>0.81507142857142056</v>
      </c>
      <c r="N75" s="28">
        <v>2.7002857142856698</v>
      </c>
      <c r="O75" s="28">
        <v>1.4347142857142916</v>
      </c>
      <c r="P75" s="28">
        <v>1.214571428571434</v>
      </c>
      <c r="Q75" s="28">
        <v>0.87150000000000971</v>
      </c>
      <c r="R75" s="28">
        <v>0.586382352941203</v>
      </c>
      <c r="S75" s="28">
        <v>17.119618705035801</v>
      </c>
      <c r="T75" s="28">
        <v>4</v>
      </c>
      <c r="U75" s="30">
        <v>3.859</v>
      </c>
      <c r="V75" s="30">
        <v>0.99850000000000005</v>
      </c>
      <c r="W75" s="30">
        <v>0.96530000000000005</v>
      </c>
      <c r="X75" s="50">
        <f t="shared" si="10"/>
        <v>0.2587457890645245</v>
      </c>
      <c r="Y75" s="50">
        <f t="shared" si="12"/>
        <v>-5.2075657086710825</v>
      </c>
      <c r="Z75" s="50">
        <f t="shared" si="11"/>
        <v>47.116495430402132</v>
      </c>
      <c r="AB75" s="87"/>
      <c r="AC75" s="87"/>
      <c r="AD75" s="105"/>
      <c r="AF75" s="87"/>
      <c r="AG75" s="87"/>
      <c r="AH75" s="105"/>
      <c r="AJ75" s="87"/>
      <c r="AK75" s="87"/>
      <c r="AL75" s="105"/>
    </row>
    <row r="76" spans="1:81">
      <c r="A76" s="51" t="s">
        <v>58</v>
      </c>
      <c r="B76" s="33" t="s">
        <v>24</v>
      </c>
      <c r="C76" s="34" t="s">
        <v>0</v>
      </c>
      <c r="D76" s="35">
        <v>5.7142857142857141E-2</v>
      </c>
      <c r="E76" s="35">
        <v>0</v>
      </c>
      <c r="F76" s="35">
        <v>0.2857142857142857</v>
      </c>
      <c r="G76" s="35">
        <v>0.5</v>
      </c>
      <c r="H76" s="35">
        <v>0.8571428571428571</v>
      </c>
      <c r="I76" s="35">
        <v>1</v>
      </c>
      <c r="J76" s="35">
        <v>1</v>
      </c>
      <c r="K76" s="34" t="s">
        <v>2</v>
      </c>
      <c r="L76" s="34">
        <v>0.35923999999996908</v>
      </c>
      <c r="M76" s="34">
        <v>1.080571428571387</v>
      </c>
      <c r="N76" s="34">
        <v>1.5590000000000213</v>
      </c>
      <c r="O76" s="34">
        <v>1.2518571428571204</v>
      </c>
      <c r="P76" s="34">
        <v>0.76542857142853549</v>
      </c>
      <c r="Q76" s="34">
        <v>0.56007692307690604</v>
      </c>
      <c r="R76" s="34">
        <v>0.31441176470587423</v>
      </c>
      <c r="S76" s="34">
        <v>17.896618705036001</v>
      </c>
      <c r="T76" s="34">
        <v>1</v>
      </c>
      <c r="U76" s="36">
        <v>3.9460000000000002</v>
      </c>
      <c r="V76" s="36">
        <v>1.0249999999999999</v>
      </c>
      <c r="W76" s="36">
        <v>0.98939999999999995</v>
      </c>
      <c r="X76" s="52">
        <f t="shared" si="10"/>
        <v>0.25975671566142927</v>
      </c>
      <c r="Y76" s="52">
        <f t="shared" si="12"/>
        <v>-26.885306651843617</v>
      </c>
      <c r="Z76" s="52">
        <f t="shared" si="11"/>
        <v>-25.746451566486556</v>
      </c>
      <c r="AA76" s="15"/>
      <c r="AB76" s="106"/>
      <c r="AC76" s="106"/>
      <c r="AD76" s="107"/>
      <c r="AE76" s="15"/>
      <c r="AF76" s="106"/>
      <c r="AG76" s="106"/>
      <c r="AH76" s="107"/>
      <c r="AI76" s="15"/>
      <c r="AJ76" s="106"/>
      <c r="AK76" s="106"/>
      <c r="AL76" s="107"/>
      <c r="AN76" s="16"/>
    </row>
    <row r="77" spans="1:81">
      <c r="A77" s="53" t="s">
        <v>59</v>
      </c>
      <c r="B77" s="38" t="s">
        <v>24</v>
      </c>
      <c r="C77" s="39" t="s">
        <v>3</v>
      </c>
      <c r="D77" s="40">
        <v>0</v>
      </c>
      <c r="E77" s="40">
        <v>7.1428571428571425E-2</v>
      </c>
      <c r="F77" s="40">
        <v>0.5714285714285714</v>
      </c>
      <c r="G77" s="40">
        <v>0.92307692307692313</v>
      </c>
      <c r="H77" s="40">
        <v>0.9285714285714286</v>
      </c>
      <c r="I77" s="40">
        <v>1</v>
      </c>
      <c r="J77" s="40">
        <v>1</v>
      </c>
      <c r="K77" s="39" t="s">
        <v>2</v>
      </c>
      <c r="L77" s="39">
        <v>0.53052941176474133</v>
      </c>
      <c r="M77" s="41">
        <v>0.54907142857140911</v>
      </c>
      <c r="N77" s="41">
        <v>0.56649999999999068</v>
      </c>
      <c r="O77" s="41">
        <v>0.62269230769233608</v>
      </c>
      <c r="P77" s="41">
        <v>0.14664285714286102</v>
      </c>
      <c r="Q77" s="41">
        <v>5.9285714285666459E-2</v>
      </c>
      <c r="R77" s="41">
        <v>0.15878787878786357</v>
      </c>
      <c r="S77" s="41">
        <v>18.600424460431658</v>
      </c>
      <c r="T77" s="41">
        <v>2</v>
      </c>
      <c r="U77" s="42">
        <v>3.0830000000000002</v>
      </c>
      <c r="V77" s="42">
        <v>0.40429999999999999</v>
      </c>
      <c r="W77" s="42">
        <v>0.99580000000000002</v>
      </c>
      <c r="X77" s="54">
        <f t="shared" si="10"/>
        <v>0.13113850145961725</v>
      </c>
      <c r="Y77" s="54">
        <f t="shared" si="12"/>
        <v>-20.602626834921448</v>
      </c>
      <c r="Z77" s="54">
        <f t="shared" si="11"/>
        <v>308.34867776078096</v>
      </c>
      <c r="AA77" s="15"/>
      <c r="AB77" s="106"/>
      <c r="AC77" s="106"/>
      <c r="AD77" s="107"/>
      <c r="AE77" s="15"/>
      <c r="AF77" s="106"/>
      <c r="AG77" s="106"/>
      <c r="AH77" s="107"/>
      <c r="AI77" s="15"/>
      <c r="AJ77" s="106"/>
      <c r="AK77" s="106"/>
      <c r="AL77" s="107"/>
    </row>
    <row r="78" spans="1:81" s="8" customFormat="1" ht="15" customHeight="1">
      <c r="A78" s="25"/>
      <c r="D78" s="9"/>
      <c r="E78" s="9"/>
      <c r="F78" s="9"/>
      <c r="G78" s="9"/>
      <c r="H78" s="9"/>
      <c r="I78" s="9"/>
      <c r="J78" s="9"/>
      <c r="K78" s="9"/>
      <c r="AD78" s="109"/>
      <c r="AE78" s="13"/>
      <c r="AI78" s="13"/>
      <c r="AO78" s="13"/>
      <c r="AP78" s="13"/>
    </row>
    <row r="79" spans="1:81" s="8" customFormat="1" ht="15" customHeight="1">
      <c r="A79" s="25"/>
      <c r="D79" s="9"/>
      <c r="E79" s="9"/>
      <c r="F79" s="9"/>
      <c r="G79" s="9"/>
      <c r="H79" s="9"/>
      <c r="I79" s="9"/>
      <c r="J79" s="9"/>
      <c r="K79" s="9"/>
      <c r="AD79" s="109"/>
      <c r="AE79" s="13"/>
      <c r="AI79" s="13"/>
      <c r="AO79" s="13"/>
      <c r="AP79" s="13"/>
    </row>
    <row r="80" spans="1:81">
      <c r="AD80" s="109"/>
      <c r="AG80" s="109"/>
    </row>
    <row r="81" spans="1:33" s="8" customFormat="1">
      <c r="A81" s="25"/>
      <c r="D81" s="9"/>
      <c r="E81" s="9"/>
      <c r="F81" s="9"/>
      <c r="G81" s="9"/>
      <c r="H81" s="9"/>
      <c r="I81" s="9"/>
      <c r="J81" s="9"/>
      <c r="AD81" s="109"/>
      <c r="AG81" s="112"/>
    </row>
    <row r="82" spans="1:33">
      <c r="D82" s="7"/>
      <c r="E82" s="7"/>
      <c r="F82" s="7"/>
      <c r="G82" s="7"/>
      <c r="H82" s="7"/>
      <c r="I82" s="7"/>
      <c r="J82" s="7"/>
      <c r="AD82" s="109"/>
    </row>
    <row r="83" spans="1:33">
      <c r="D83" s="7"/>
      <c r="E83" s="7"/>
      <c r="F83" s="7"/>
      <c r="G83" s="7"/>
      <c r="H83" s="7"/>
      <c r="I83" s="7"/>
      <c r="J83" s="7"/>
      <c r="AD83" s="109"/>
    </row>
    <row r="84" spans="1:33">
      <c r="D84" s="7"/>
      <c r="E84" s="7"/>
      <c r="F84" s="7"/>
      <c r="G84" s="7"/>
      <c r="H84" s="7"/>
      <c r="I84" s="7"/>
      <c r="J84" s="7"/>
      <c r="T84" s="8"/>
      <c r="U84" s="8"/>
      <c r="V84" s="8"/>
      <c r="W84" s="8"/>
      <c r="AD84" s="109"/>
    </row>
    <row r="85" spans="1:33">
      <c r="D85" s="7"/>
      <c r="E85" s="7"/>
      <c r="F85" s="7"/>
      <c r="G85" s="7"/>
      <c r="H85" s="7"/>
      <c r="I85" s="7"/>
      <c r="J85" s="7"/>
      <c r="T85" s="8"/>
      <c r="U85" s="8"/>
      <c r="V85" s="9"/>
      <c r="W85" s="9"/>
      <c r="AD85" s="109"/>
    </row>
    <row r="86" spans="1:33">
      <c r="T86" s="8"/>
      <c r="U86" s="8"/>
      <c r="V86" s="8"/>
      <c r="W86" s="8"/>
      <c r="AD86" s="109"/>
    </row>
    <row r="87" spans="1:33">
      <c r="AD87" s="109"/>
    </row>
    <row r="88" spans="1:33">
      <c r="AD88" s="109"/>
    </row>
    <row r="89" spans="1:33">
      <c r="AD89" s="109"/>
    </row>
    <row r="90" spans="1:33">
      <c r="AD90" s="109"/>
    </row>
    <row r="91" spans="1:33">
      <c r="AD91" s="109"/>
    </row>
    <row r="92" spans="1:33">
      <c r="AD92" s="113"/>
    </row>
    <row r="93" spans="1:33">
      <c r="AD93" s="113"/>
    </row>
    <row r="94" spans="1:33">
      <c r="AD94" s="113"/>
    </row>
    <row r="95" spans="1:33">
      <c r="AD95" s="113"/>
    </row>
    <row r="96" spans="1:33">
      <c r="AD96" s="113"/>
    </row>
    <row r="97" spans="30:30">
      <c r="AD97" s="113"/>
    </row>
    <row r="98" spans="30:30">
      <c r="AD98" s="113"/>
    </row>
    <row r="99" spans="30:30">
      <c r="AD99" s="113"/>
    </row>
    <row r="100" spans="30:30">
      <c r="AD100" s="113"/>
    </row>
    <row r="101" spans="30:30">
      <c r="AD101" s="113"/>
    </row>
    <row r="102" spans="30:30">
      <c r="AD102" s="113"/>
    </row>
    <row r="103" spans="30:30">
      <c r="AD103" s="113"/>
    </row>
    <row r="104" spans="30:30">
      <c r="AD104" s="113"/>
    </row>
    <row r="105" spans="30:30">
      <c r="AD105" s="110"/>
    </row>
    <row r="106" spans="30:30">
      <c r="AD106" s="110"/>
    </row>
    <row r="107" spans="30:30">
      <c r="AD107" s="110"/>
    </row>
    <row r="108" spans="30:30">
      <c r="AD108" s="110"/>
    </row>
    <row r="109" spans="30:30">
      <c r="AD109" s="110"/>
    </row>
    <row r="110" spans="30:30">
      <c r="AD110" s="110"/>
    </row>
    <row r="111" spans="30:30">
      <c r="AD111" s="110"/>
    </row>
    <row r="112" spans="30:30">
      <c r="AD112" s="110"/>
    </row>
    <row r="113" spans="30:30">
      <c r="AD113" s="110"/>
    </row>
    <row r="114" spans="30:30">
      <c r="AD114" s="110"/>
    </row>
    <row r="115" spans="30:30">
      <c r="AD115" s="110"/>
    </row>
    <row r="116" spans="30:30">
      <c r="AD116" s="110"/>
    </row>
    <row r="117" spans="30:30">
      <c r="AD117" s="110"/>
    </row>
    <row r="118" spans="30:30">
      <c r="AD118" s="110"/>
    </row>
    <row r="119" spans="30:30">
      <c r="AD119" s="110"/>
    </row>
    <row r="120" spans="30:30">
      <c r="AD120" s="110"/>
    </row>
    <row r="121" spans="30:30">
      <c r="AD121" s="113"/>
    </row>
  </sheetData>
  <autoFilter ref="A1:T87"/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zoomScale="90" zoomScaleNormal="90" workbookViewId="0">
      <selection activeCell="R2" sqref="R2:R17"/>
    </sheetView>
  </sheetViews>
  <sheetFormatPr defaultRowHeight="15"/>
  <cols>
    <col min="19" max="19" width="16.28515625" customWidth="1"/>
  </cols>
  <sheetData>
    <row r="1" spans="1:26">
      <c r="A1" s="10" t="s">
        <v>42</v>
      </c>
      <c r="B1" s="10"/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6</v>
      </c>
      <c r="S1" t="s">
        <v>5</v>
      </c>
      <c r="T1" t="s">
        <v>4</v>
      </c>
    </row>
    <row r="2" spans="1:26">
      <c r="A2" s="17" t="s">
        <v>45</v>
      </c>
      <c r="B2" s="17" t="s">
        <v>41</v>
      </c>
      <c r="C2" s="18" t="s">
        <v>15</v>
      </c>
      <c r="D2" s="17">
        <v>78</v>
      </c>
      <c r="E2" s="17">
        <v>4</v>
      </c>
      <c r="F2" s="17">
        <v>5</v>
      </c>
      <c r="G2" s="17">
        <v>24</v>
      </c>
      <c r="H2" s="17">
        <v>43</v>
      </c>
      <c r="I2" s="17">
        <v>24</v>
      </c>
      <c r="J2" s="17">
        <v>23</v>
      </c>
      <c r="K2" s="17">
        <v>39</v>
      </c>
      <c r="L2" s="17">
        <v>26</v>
      </c>
      <c r="M2" s="17">
        <v>10</v>
      </c>
      <c r="N2" s="17">
        <v>0</v>
      </c>
      <c r="O2" s="17">
        <v>26</v>
      </c>
      <c r="P2" s="17">
        <v>4</v>
      </c>
      <c r="Q2" s="17">
        <v>1</v>
      </c>
      <c r="R2" s="17">
        <f t="shared" ref="R2:R17" si="0">SUM(D2:Q2)</f>
        <v>307</v>
      </c>
      <c r="S2" s="17">
        <f t="shared" ref="S2:S17" si="1">SUM(D2:E2)</f>
        <v>82</v>
      </c>
      <c r="T2" s="17">
        <f t="shared" ref="T2:T17" si="2">SUM(H2:O2)</f>
        <v>191</v>
      </c>
    </row>
    <row r="3" spans="1:26">
      <c r="A3" s="11" t="s">
        <v>46</v>
      </c>
      <c r="B3" s="11" t="s">
        <v>41</v>
      </c>
      <c r="C3" s="19" t="s">
        <v>1</v>
      </c>
      <c r="D3" s="11">
        <v>26</v>
      </c>
      <c r="E3" s="11">
        <v>2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7</v>
      </c>
      <c r="L3" s="11">
        <v>0</v>
      </c>
      <c r="M3" s="11">
        <v>3</v>
      </c>
      <c r="N3" s="11">
        <v>0</v>
      </c>
      <c r="O3" s="11">
        <v>0</v>
      </c>
      <c r="P3" s="11">
        <v>0</v>
      </c>
      <c r="Q3" s="11">
        <v>0</v>
      </c>
      <c r="R3" s="11">
        <f t="shared" si="0"/>
        <v>38</v>
      </c>
      <c r="S3" s="11">
        <f t="shared" si="1"/>
        <v>28</v>
      </c>
      <c r="T3" s="11">
        <f t="shared" si="2"/>
        <v>10</v>
      </c>
      <c r="V3" s="2"/>
      <c r="W3" s="2"/>
      <c r="Y3" s="2"/>
      <c r="Z3" s="2"/>
    </row>
    <row r="4" spans="1:26">
      <c r="A4" s="11" t="s">
        <v>47</v>
      </c>
      <c r="B4" s="11" t="s">
        <v>41</v>
      </c>
      <c r="C4" s="19" t="s">
        <v>1</v>
      </c>
      <c r="D4" s="11">
        <v>0</v>
      </c>
      <c r="E4" s="11">
        <v>0</v>
      </c>
      <c r="F4" s="11">
        <v>0</v>
      </c>
      <c r="G4" s="11">
        <v>2</v>
      </c>
      <c r="H4" s="11">
        <v>4</v>
      </c>
      <c r="I4" s="11">
        <v>2</v>
      </c>
      <c r="J4" s="11">
        <v>4</v>
      </c>
      <c r="K4" s="11">
        <v>2</v>
      </c>
      <c r="L4" s="11">
        <v>3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f t="shared" si="0"/>
        <v>17</v>
      </c>
      <c r="S4" s="11">
        <f t="shared" si="1"/>
        <v>0</v>
      </c>
      <c r="T4" s="11">
        <f t="shared" si="2"/>
        <v>15</v>
      </c>
      <c r="V4" s="2"/>
      <c r="W4" s="2"/>
      <c r="Y4" s="2"/>
      <c r="Z4" s="2"/>
    </row>
    <row r="5" spans="1:26">
      <c r="A5" s="11" t="s">
        <v>48</v>
      </c>
      <c r="B5" s="11" t="s">
        <v>41</v>
      </c>
      <c r="C5" s="19" t="s">
        <v>1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3</v>
      </c>
      <c r="J5" s="11">
        <v>0</v>
      </c>
      <c r="K5" s="11">
        <v>0</v>
      </c>
      <c r="L5" s="11">
        <v>0</v>
      </c>
      <c r="M5" s="11">
        <v>4</v>
      </c>
      <c r="N5" s="11">
        <v>0</v>
      </c>
      <c r="O5" s="11">
        <v>0</v>
      </c>
      <c r="P5" s="11">
        <v>0</v>
      </c>
      <c r="Q5" s="11">
        <v>2</v>
      </c>
      <c r="R5" s="11">
        <f t="shared" si="0"/>
        <v>9</v>
      </c>
      <c r="S5" s="11">
        <f t="shared" si="1"/>
        <v>0</v>
      </c>
      <c r="T5" s="11">
        <f t="shared" si="2"/>
        <v>7</v>
      </c>
      <c r="V5" s="2"/>
      <c r="W5" s="2"/>
      <c r="Y5" s="2"/>
      <c r="Z5" s="2"/>
    </row>
    <row r="6" spans="1:26">
      <c r="A6" s="17" t="s">
        <v>49</v>
      </c>
      <c r="B6" s="17" t="s">
        <v>41</v>
      </c>
      <c r="C6" s="18" t="s">
        <v>15</v>
      </c>
      <c r="D6" s="17">
        <v>49</v>
      </c>
      <c r="E6" s="17">
        <v>0</v>
      </c>
      <c r="F6" s="17">
        <v>0</v>
      </c>
      <c r="G6" s="17">
        <v>0</v>
      </c>
      <c r="H6" s="17">
        <v>10</v>
      </c>
      <c r="I6" s="17">
        <v>23</v>
      </c>
      <c r="J6" s="17">
        <v>40</v>
      </c>
      <c r="K6" s="17">
        <v>8</v>
      </c>
      <c r="L6" s="17">
        <v>12</v>
      </c>
      <c r="M6" s="17">
        <v>16</v>
      </c>
      <c r="N6" s="17">
        <v>0</v>
      </c>
      <c r="O6" s="17">
        <v>7</v>
      </c>
      <c r="P6" s="17">
        <v>0</v>
      </c>
      <c r="Q6" s="17">
        <v>3</v>
      </c>
      <c r="R6" s="17">
        <f t="shared" si="0"/>
        <v>168</v>
      </c>
      <c r="S6" s="17">
        <f t="shared" si="1"/>
        <v>49</v>
      </c>
      <c r="T6" s="17">
        <f t="shared" si="2"/>
        <v>116</v>
      </c>
      <c r="V6" s="2"/>
      <c r="W6" s="2"/>
      <c r="Y6" s="2"/>
      <c r="Z6" s="2"/>
    </row>
    <row r="7" spans="1:26">
      <c r="A7" s="17" t="s">
        <v>50</v>
      </c>
      <c r="B7" s="17" t="s">
        <v>41</v>
      </c>
      <c r="C7" s="18" t="s">
        <v>15</v>
      </c>
      <c r="D7" s="17">
        <v>38</v>
      </c>
      <c r="E7" s="17">
        <v>0</v>
      </c>
      <c r="F7" s="17">
        <v>2</v>
      </c>
      <c r="G7" s="17">
        <v>9</v>
      </c>
      <c r="H7" s="17">
        <v>12</v>
      </c>
      <c r="I7" s="17">
        <v>42</v>
      </c>
      <c r="J7" s="17">
        <v>46</v>
      </c>
      <c r="K7" s="17">
        <v>22</v>
      </c>
      <c r="L7" s="17">
        <v>7</v>
      </c>
      <c r="M7" s="17">
        <v>10</v>
      </c>
      <c r="N7" s="17">
        <v>6</v>
      </c>
      <c r="O7" s="17">
        <v>0</v>
      </c>
      <c r="P7" s="17">
        <v>0</v>
      </c>
      <c r="Q7" s="17">
        <v>0</v>
      </c>
      <c r="R7" s="17">
        <f t="shared" si="0"/>
        <v>194</v>
      </c>
      <c r="S7" s="17">
        <f t="shared" si="1"/>
        <v>38</v>
      </c>
      <c r="T7" s="17">
        <f t="shared" si="2"/>
        <v>145</v>
      </c>
      <c r="V7" s="2"/>
      <c r="W7" s="2"/>
      <c r="Y7" s="2"/>
      <c r="Z7" s="2"/>
    </row>
    <row r="8" spans="1:26">
      <c r="A8" s="17" t="s">
        <v>51</v>
      </c>
      <c r="B8" s="17" t="s">
        <v>41</v>
      </c>
      <c r="C8" s="18" t="s">
        <v>15</v>
      </c>
      <c r="D8" s="20">
        <v>39</v>
      </c>
      <c r="E8" s="20">
        <v>8</v>
      </c>
      <c r="F8" s="20">
        <v>3</v>
      </c>
      <c r="G8" s="20">
        <v>17</v>
      </c>
      <c r="H8" s="20">
        <v>4</v>
      </c>
      <c r="I8" s="20">
        <v>8</v>
      </c>
      <c r="J8" s="20">
        <v>11</v>
      </c>
      <c r="K8" s="20">
        <v>12</v>
      </c>
      <c r="L8" s="20">
        <v>3</v>
      </c>
      <c r="M8" s="20">
        <v>7</v>
      </c>
      <c r="N8" s="20">
        <v>10</v>
      </c>
      <c r="O8" s="20">
        <v>8</v>
      </c>
      <c r="P8" s="20">
        <v>0</v>
      </c>
      <c r="Q8" s="20">
        <v>10</v>
      </c>
      <c r="R8" s="17">
        <f t="shared" si="0"/>
        <v>140</v>
      </c>
      <c r="S8" s="17">
        <f t="shared" si="1"/>
        <v>47</v>
      </c>
      <c r="T8" s="17">
        <f t="shared" si="2"/>
        <v>63</v>
      </c>
      <c r="V8" s="2"/>
      <c r="W8" s="2"/>
      <c r="Y8" s="2"/>
      <c r="Z8" s="2"/>
    </row>
    <row r="9" spans="1:26">
      <c r="A9" s="11" t="s">
        <v>52</v>
      </c>
      <c r="B9" s="11" t="s">
        <v>41</v>
      </c>
      <c r="C9" s="19" t="s">
        <v>1</v>
      </c>
      <c r="D9" s="11">
        <v>2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2</v>
      </c>
      <c r="K9" s="11">
        <v>0</v>
      </c>
      <c r="L9" s="11">
        <v>0</v>
      </c>
      <c r="M9" s="11">
        <v>2</v>
      </c>
      <c r="N9" s="11">
        <v>3</v>
      </c>
      <c r="O9" s="11">
        <v>2</v>
      </c>
      <c r="P9" s="11">
        <v>6</v>
      </c>
      <c r="Q9" s="11">
        <v>2</v>
      </c>
      <c r="R9" s="11">
        <f t="shared" si="0"/>
        <v>19</v>
      </c>
      <c r="S9" s="11">
        <f t="shared" si="1"/>
        <v>2</v>
      </c>
      <c r="T9" s="11">
        <f t="shared" si="2"/>
        <v>9</v>
      </c>
      <c r="V9" s="2"/>
      <c r="W9" s="2"/>
      <c r="Y9" s="2"/>
      <c r="Z9" s="2"/>
    </row>
    <row r="10" spans="1:26">
      <c r="A10" s="17" t="s">
        <v>53</v>
      </c>
      <c r="B10" s="17" t="s">
        <v>41</v>
      </c>
      <c r="C10" s="18" t="s">
        <v>15</v>
      </c>
      <c r="D10" s="17">
        <v>29</v>
      </c>
      <c r="E10" s="17">
        <v>3</v>
      </c>
      <c r="F10" s="17">
        <v>0</v>
      </c>
      <c r="G10" s="17">
        <v>16</v>
      </c>
      <c r="H10" s="17">
        <v>4</v>
      </c>
      <c r="I10" s="17">
        <v>13</v>
      </c>
      <c r="J10" s="17">
        <v>0</v>
      </c>
      <c r="K10" s="17">
        <v>4</v>
      </c>
      <c r="L10" s="17">
        <v>3</v>
      </c>
      <c r="M10" s="17">
        <v>2</v>
      </c>
      <c r="N10" s="17">
        <v>0</v>
      </c>
      <c r="O10" s="17">
        <v>3</v>
      </c>
      <c r="P10" s="17">
        <v>0</v>
      </c>
      <c r="Q10" s="17">
        <v>0</v>
      </c>
      <c r="R10" s="17">
        <f t="shared" si="0"/>
        <v>77</v>
      </c>
      <c r="S10" s="17">
        <f t="shared" si="1"/>
        <v>32</v>
      </c>
      <c r="T10" s="17">
        <f t="shared" si="2"/>
        <v>29</v>
      </c>
      <c r="V10" s="2"/>
      <c r="W10" s="2"/>
      <c r="Y10" s="2"/>
      <c r="Z10" s="2"/>
    </row>
    <row r="11" spans="1:26">
      <c r="A11" s="17" t="s">
        <v>54</v>
      </c>
      <c r="B11" s="17" t="s">
        <v>41</v>
      </c>
      <c r="C11" s="18" t="s">
        <v>15</v>
      </c>
      <c r="D11" s="17">
        <v>70</v>
      </c>
      <c r="E11" s="17">
        <v>15</v>
      </c>
      <c r="F11" s="17">
        <v>2</v>
      </c>
      <c r="G11" s="17">
        <v>8</v>
      </c>
      <c r="H11" s="17">
        <v>2</v>
      </c>
      <c r="I11" s="17">
        <v>29</v>
      </c>
      <c r="J11" s="17">
        <v>10</v>
      </c>
      <c r="K11" s="17">
        <v>21</v>
      </c>
      <c r="L11" s="17">
        <v>26</v>
      </c>
      <c r="M11" s="17">
        <v>13</v>
      </c>
      <c r="N11" s="17">
        <v>61</v>
      </c>
      <c r="O11" s="17">
        <v>12</v>
      </c>
      <c r="P11" s="17">
        <v>32</v>
      </c>
      <c r="Q11" s="17">
        <v>0</v>
      </c>
      <c r="R11" s="17">
        <f t="shared" si="0"/>
        <v>301</v>
      </c>
      <c r="S11" s="17">
        <f t="shared" si="1"/>
        <v>85</v>
      </c>
      <c r="T11" s="17">
        <f t="shared" si="2"/>
        <v>174</v>
      </c>
      <c r="V11" s="2"/>
      <c r="W11" s="2"/>
      <c r="Y11" s="2"/>
      <c r="Z11" s="2"/>
    </row>
    <row r="12" spans="1:26">
      <c r="A12" s="11" t="s">
        <v>55</v>
      </c>
      <c r="B12" s="11" t="s">
        <v>41</v>
      </c>
      <c r="C12" s="19" t="s">
        <v>1</v>
      </c>
      <c r="D12" s="11">
        <v>0</v>
      </c>
      <c r="E12" s="11">
        <v>0</v>
      </c>
      <c r="F12" s="11">
        <v>0</v>
      </c>
      <c r="G12" s="11">
        <v>4</v>
      </c>
      <c r="H12" s="11">
        <v>2</v>
      </c>
      <c r="I12" s="11">
        <v>4</v>
      </c>
      <c r="J12" s="11">
        <v>3</v>
      </c>
      <c r="K12" s="11">
        <v>4</v>
      </c>
      <c r="L12" s="11">
        <v>1</v>
      </c>
      <c r="M12" s="11">
        <v>0</v>
      </c>
      <c r="N12" s="11">
        <v>4</v>
      </c>
      <c r="O12" s="11">
        <v>0</v>
      </c>
      <c r="P12" s="11">
        <v>4</v>
      </c>
      <c r="Q12" s="11">
        <v>0</v>
      </c>
      <c r="R12" s="11">
        <f t="shared" si="0"/>
        <v>26</v>
      </c>
      <c r="S12" s="11">
        <f t="shared" si="1"/>
        <v>0</v>
      </c>
      <c r="T12" s="11">
        <f t="shared" si="2"/>
        <v>18</v>
      </c>
      <c r="V12" s="2"/>
      <c r="W12" s="2"/>
      <c r="Y12" s="2"/>
    </row>
    <row r="13" spans="1:26">
      <c r="A13" s="17" t="s">
        <v>56</v>
      </c>
      <c r="B13" s="17" t="s">
        <v>41</v>
      </c>
      <c r="C13" s="18" t="s">
        <v>0</v>
      </c>
      <c r="D13" s="17">
        <v>112</v>
      </c>
      <c r="E13" s="17">
        <v>0</v>
      </c>
      <c r="F13" s="17">
        <v>4</v>
      </c>
      <c r="G13" s="17">
        <v>3</v>
      </c>
      <c r="H13" s="17">
        <v>21</v>
      </c>
      <c r="I13" s="17">
        <v>61</v>
      </c>
      <c r="J13" s="17">
        <v>58</v>
      </c>
      <c r="K13" s="17">
        <v>26</v>
      </c>
      <c r="L13" s="17">
        <v>12</v>
      </c>
      <c r="M13" s="17">
        <v>35</v>
      </c>
      <c r="N13" s="17">
        <v>0</v>
      </c>
      <c r="O13" s="17">
        <v>0</v>
      </c>
      <c r="P13" s="17">
        <v>0</v>
      </c>
      <c r="Q13" s="17">
        <v>4</v>
      </c>
      <c r="R13" s="17">
        <f t="shared" si="0"/>
        <v>336</v>
      </c>
      <c r="S13" s="17">
        <f t="shared" si="1"/>
        <v>112</v>
      </c>
      <c r="T13" s="17">
        <f t="shared" si="2"/>
        <v>213</v>
      </c>
      <c r="V13" s="2"/>
      <c r="W13" s="2"/>
      <c r="Y13" s="2"/>
    </row>
    <row r="14" spans="1:26">
      <c r="A14" s="11" t="s">
        <v>57</v>
      </c>
      <c r="B14" s="11" t="s">
        <v>41</v>
      </c>
      <c r="C14" s="19" t="s">
        <v>3</v>
      </c>
      <c r="D14" s="11">
        <v>0</v>
      </c>
      <c r="E14" s="11">
        <v>0</v>
      </c>
      <c r="F14" s="11">
        <v>0</v>
      </c>
      <c r="G14" s="11">
        <v>2</v>
      </c>
      <c r="H14" s="11">
        <v>0</v>
      </c>
      <c r="I14" s="11">
        <v>2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f t="shared" si="0"/>
        <v>4</v>
      </c>
      <c r="S14" s="11">
        <f t="shared" si="1"/>
        <v>0</v>
      </c>
      <c r="T14" s="11">
        <f t="shared" si="2"/>
        <v>2</v>
      </c>
    </row>
    <row r="15" spans="1:26">
      <c r="A15" s="11" t="s">
        <v>58</v>
      </c>
      <c r="B15" s="11" t="s">
        <v>41</v>
      </c>
      <c r="C15" s="19" t="s">
        <v>3</v>
      </c>
      <c r="D15" s="11">
        <v>2</v>
      </c>
      <c r="E15" s="11">
        <v>3</v>
      </c>
      <c r="F15" s="11">
        <v>0</v>
      </c>
      <c r="G15" s="11">
        <v>0</v>
      </c>
      <c r="H15" s="11">
        <v>0</v>
      </c>
      <c r="I15" s="11">
        <v>0</v>
      </c>
      <c r="J15" s="11">
        <v>2</v>
      </c>
      <c r="K15" s="11">
        <v>0</v>
      </c>
      <c r="L15" s="11">
        <v>2</v>
      </c>
      <c r="M15" s="11">
        <v>0</v>
      </c>
      <c r="N15" s="11">
        <v>0</v>
      </c>
      <c r="O15" s="11">
        <v>5</v>
      </c>
      <c r="P15" s="11">
        <v>7</v>
      </c>
      <c r="Q15" s="11">
        <v>0</v>
      </c>
      <c r="R15" s="11">
        <f t="shared" si="0"/>
        <v>21</v>
      </c>
      <c r="S15" s="11">
        <f t="shared" si="1"/>
        <v>5</v>
      </c>
      <c r="T15" s="11">
        <f t="shared" si="2"/>
        <v>9</v>
      </c>
    </row>
    <row r="16" spans="1:26">
      <c r="A16" s="17" t="s">
        <v>59</v>
      </c>
      <c r="B16" s="17" t="s">
        <v>41</v>
      </c>
      <c r="C16" s="18" t="s">
        <v>0</v>
      </c>
      <c r="D16" s="17">
        <v>59</v>
      </c>
      <c r="E16" s="17">
        <v>7</v>
      </c>
      <c r="F16" s="17">
        <v>5</v>
      </c>
      <c r="G16" s="17">
        <v>5</v>
      </c>
      <c r="H16" s="17">
        <v>13</v>
      </c>
      <c r="I16" s="17">
        <v>5</v>
      </c>
      <c r="J16" s="17">
        <v>4</v>
      </c>
      <c r="K16" s="17">
        <v>8</v>
      </c>
      <c r="L16" s="17">
        <v>12</v>
      </c>
      <c r="M16" s="17">
        <v>3</v>
      </c>
      <c r="N16" s="17">
        <v>0</v>
      </c>
      <c r="O16" s="17">
        <v>8</v>
      </c>
      <c r="P16" s="17">
        <v>5</v>
      </c>
      <c r="Q16" s="17">
        <v>3</v>
      </c>
      <c r="R16" s="17">
        <f t="shared" si="0"/>
        <v>137</v>
      </c>
      <c r="S16" s="17">
        <f t="shared" si="1"/>
        <v>66</v>
      </c>
      <c r="T16" s="17">
        <f t="shared" si="2"/>
        <v>53</v>
      </c>
    </row>
    <row r="17" spans="1:20">
      <c r="A17" s="11" t="s">
        <v>60</v>
      </c>
      <c r="B17" s="11" t="s">
        <v>41</v>
      </c>
      <c r="C17" s="19" t="s">
        <v>3</v>
      </c>
      <c r="D17" s="11">
        <v>6</v>
      </c>
      <c r="E17" s="11">
        <v>0</v>
      </c>
      <c r="F17" s="11">
        <v>15</v>
      </c>
      <c r="G17" s="11">
        <v>2</v>
      </c>
      <c r="H17" s="11">
        <v>12</v>
      </c>
      <c r="I17" s="11">
        <v>2</v>
      </c>
      <c r="J17" s="11">
        <v>11</v>
      </c>
      <c r="K17" s="11">
        <v>0</v>
      </c>
      <c r="L17" s="11">
        <v>4</v>
      </c>
      <c r="M17" s="11">
        <v>2</v>
      </c>
      <c r="N17" s="11">
        <v>4</v>
      </c>
      <c r="O17" s="11">
        <v>4</v>
      </c>
      <c r="P17" s="11">
        <v>0</v>
      </c>
      <c r="Q17" s="11">
        <v>0</v>
      </c>
      <c r="R17" s="11">
        <f t="shared" si="0"/>
        <v>62</v>
      </c>
      <c r="S17" s="11">
        <f t="shared" si="1"/>
        <v>6</v>
      </c>
      <c r="T17" s="11">
        <f t="shared" si="2"/>
        <v>39</v>
      </c>
    </row>
    <row r="18" spans="1:20" s="12" customFormat="1">
      <c r="A18" s="16"/>
      <c r="B18" s="26"/>
      <c r="C18" s="2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s="12" customFormat="1">
      <c r="A19" s="16"/>
      <c r="B19" s="26"/>
      <c r="C19" s="2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Q34" sqref="Q20:Q34"/>
    </sheetView>
  </sheetViews>
  <sheetFormatPr defaultRowHeight="15"/>
  <cols>
    <col min="19" max="19" width="11.42578125" customWidth="1"/>
  </cols>
  <sheetData>
    <row r="1" spans="1:21" ht="15" customHeight="1">
      <c r="A1" s="21" t="s">
        <v>25</v>
      </c>
      <c r="B1" s="21"/>
      <c r="C1" s="22" t="s">
        <v>26</v>
      </c>
      <c r="D1" s="22" t="s">
        <v>27</v>
      </c>
      <c r="E1" s="22" t="s">
        <v>28</v>
      </c>
      <c r="F1" s="22" t="s">
        <v>29</v>
      </c>
      <c r="G1" s="22" t="s">
        <v>30</v>
      </c>
      <c r="H1" s="22" t="s">
        <v>31</v>
      </c>
      <c r="I1" s="22" t="s">
        <v>32</v>
      </c>
      <c r="J1" s="22" t="s">
        <v>33</v>
      </c>
      <c r="K1" s="22" t="s">
        <v>34</v>
      </c>
      <c r="L1" s="22" t="s">
        <v>35</v>
      </c>
      <c r="M1" s="22" t="s">
        <v>36</v>
      </c>
      <c r="N1" s="22" t="s">
        <v>37</v>
      </c>
      <c r="O1" s="22" t="s">
        <v>38</v>
      </c>
      <c r="P1" s="22" t="s">
        <v>39</v>
      </c>
      <c r="Q1" s="22" t="s">
        <v>40</v>
      </c>
      <c r="R1" s="22" t="s">
        <v>6</v>
      </c>
      <c r="S1" s="22" t="s">
        <v>5</v>
      </c>
      <c r="T1" s="22" t="s">
        <v>4</v>
      </c>
      <c r="U1" t="s">
        <v>10</v>
      </c>
    </row>
    <row r="2" spans="1:21" ht="15" customHeight="1">
      <c r="A2" s="22" t="s">
        <v>45</v>
      </c>
      <c r="B2" s="22" t="s">
        <v>20</v>
      </c>
      <c r="C2" s="22" t="s">
        <v>1</v>
      </c>
      <c r="D2" s="22">
        <v>14</v>
      </c>
      <c r="E2" s="22">
        <v>13</v>
      </c>
      <c r="F2" s="22">
        <v>11</v>
      </c>
      <c r="G2" s="22">
        <v>0</v>
      </c>
      <c r="H2" s="22">
        <v>0</v>
      </c>
      <c r="I2" s="22">
        <v>2</v>
      </c>
      <c r="J2" s="22">
        <v>2</v>
      </c>
      <c r="K2" s="22">
        <v>0</v>
      </c>
      <c r="L2" s="22">
        <v>2</v>
      </c>
      <c r="M2" s="22">
        <v>0</v>
      </c>
      <c r="N2" s="22">
        <v>0</v>
      </c>
      <c r="O2" s="22">
        <v>0</v>
      </c>
      <c r="P2" s="22">
        <v>5</v>
      </c>
      <c r="Q2" s="22">
        <v>0</v>
      </c>
      <c r="R2" s="22">
        <f>SUM(D2:Q2)</f>
        <v>49</v>
      </c>
      <c r="S2" s="22">
        <f>SUM(D2:E2)</f>
        <v>27</v>
      </c>
      <c r="T2" s="22">
        <f>SUM(H2:O2)</f>
        <v>6</v>
      </c>
    </row>
    <row r="3" spans="1:21" s="3" customFormat="1" ht="15" customHeight="1">
      <c r="A3" s="23" t="s">
        <v>46</v>
      </c>
      <c r="B3" s="23" t="s">
        <v>20</v>
      </c>
      <c r="C3" s="23" t="s">
        <v>1</v>
      </c>
      <c r="D3" s="23">
        <v>5</v>
      </c>
      <c r="E3" s="23">
        <v>6</v>
      </c>
      <c r="F3" s="23">
        <v>5</v>
      </c>
      <c r="G3" s="23">
        <v>4</v>
      </c>
      <c r="H3" s="23">
        <v>10</v>
      </c>
      <c r="I3" s="23">
        <v>8</v>
      </c>
      <c r="J3" s="23">
        <v>6</v>
      </c>
      <c r="K3" s="23">
        <v>1</v>
      </c>
      <c r="L3" s="23">
        <v>2</v>
      </c>
      <c r="M3" s="23">
        <v>6</v>
      </c>
      <c r="N3" s="23">
        <v>2</v>
      </c>
      <c r="O3" s="23">
        <v>0</v>
      </c>
      <c r="P3" s="23">
        <v>0</v>
      </c>
      <c r="Q3" s="23">
        <v>0</v>
      </c>
      <c r="R3" s="23">
        <f t="shared" ref="R3:R16" si="0">SUM(D3:Q3)</f>
        <v>55</v>
      </c>
      <c r="S3" s="23">
        <f t="shared" ref="S3:S16" si="1">SUM(D3:E3)</f>
        <v>11</v>
      </c>
      <c r="T3" s="23">
        <f t="shared" ref="T3:T16" si="2">SUM(H3:O3)</f>
        <v>35</v>
      </c>
    </row>
    <row r="4" spans="1:21">
      <c r="A4" s="22" t="s">
        <v>47</v>
      </c>
      <c r="B4" s="22" t="s">
        <v>20</v>
      </c>
      <c r="C4" s="22" t="s">
        <v>3</v>
      </c>
      <c r="D4" s="22">
        <v>2</v>
      </c>
      <c r="E4" s="22">
        <v>2</v>
      </c>
      <c r="F4" s="22">
        <v>1</v>
      </c>
      <c r="G4" s="22">
        <v>3</v>
      </c>
      <c r="H4" s="22">
        <v>6</v>
      </c>
      <c r="I4" s="22">
        <v>5</v>
      </c>
      <c r="J4" s="22">
        <v>4</v>
      </c>
      <c r="K4" s="22">
        <v>4</v>
      </c>
      <c r="L4" s="22">
        <v>0</v>
      </c>
      <c r="M4" s="22">
        <v>3</v>
      </c>
      <c r="N4" s="22">
        <v>4</v>
      </c>
      <c r="O4" s="22">
        <v>1</v>
      </c>
      <c r="P4" s="22">
        <v>0</v>
      </c>
      <c r="Q4" s="22">
        <v>0</v>
      </c>
      <c r="R4" s="22">
        <f t="shared" si="0"/>
        <v>35</v>
      </c>
      <c r="S4" s="22">
        <f t="shared" si="1"/>
        <v>4</v>
      </c>
      <c r="T4" s="22">
        <f t="shared" si="2"/>
        <v>27</v>
      </c>
    </row>
    <row r="5" spans="1:21" ht="15" customHeight="1">
      <c r="A5" s="22" t="s">
        <v>48</v>
      </c>
      <c r="B5" s="22" t="s">
        <v>20</v>
      </c>
      <c r="C5" s="22" t="s">
        <v>1</v>
      </c>
      <c r="D5" s="22">
        <v>7</v>
      </c>
      <c r="E5" s="22">
        <v>7</v>
      </c>
      <c r="F5" s="22">
        <v>3</v>
      </c>
      <c r="G5" s="22">
        <v>5</v>
      </c>
      <c r="H5" s="22">
        <v>3</v>
      </c>
      <c r="I5" s="22">
        <v>0</v>
      </c>
      <c r="J5" s="22">
        <v>0</v>
      </c>
      <c r="K5" s="22">
        <v>3</v>
      </c>
      <c r="L5" s="22">
        <v>0</v>
      </c>
      <c r="M5" s="22">
        <v>0</v>
      </c>
      <c r="N5" s="22">
        <v>2</v>
      </c>
      <c r="O5" s="22">
        <v>0</v>
      </c>
      <c r="P5" s="22">
        <v>0</v>
      </c>
      <c r="Q5" s="22">
        <v>2</v>
      </c>
      <c r="R5" s="22">
        <f t="shared" si="0"/>
        <v>32</v>
      </c>
      <c r="S5" s="22">
        <f t="shared" si="1"/>
        <v>14</v>
      </c>
      <c r="T5" s="22">
        <f t="shared" si="2"/>
        <v>8</v>
      </c>
    </row>
    <row r="6" spans="1:21" ht="15" customHeight="1">
      <c r="A6" s="22" t="s">
        <v>49</v>
      </c>
      <c r="B6" s="22" t="s">
        <v>20</v>
      </c>
      <c r="C6" s="22" t="s">
        <v>1</v>
      </c>
      <c r="D6" s="22">
        <v>6</v>
      </c>
      <c r="E6" s="22">
        <v>5</v>
      </c>
      <c r="F6" s="22">
        <v>3</v>
      </c>
      <c r="G6" s="22">
        <v>0</v>
      </c>
      <c r="H6" s="22">
        <v>9</v>
      </c>
      <c r="I6" s="22">
        <v>3</v>
      </c>
      <c r="J6" s="22">
        <v>2</v>
      </c>
      <c r="K6" s="22">
        <v>0</v>
      </c>
      <c r="L6" s="22">
        <v>3</v>
      </c>
      <c r="M6" s="22">
        <v>0</v>
      </c>
      <c r="N6" s="22">
        <v>6</v>
      </c>
      <c r="O6" s="22">
        <v>5</v>
      </c>
      <c r="P6" s="22">
        <v>0</v>
      </c>
      <c r="Q6" s="22">
        <v>4</v>
      </c>
      <c r="R6" s="22">
        <f t="shared" si="0"/>
        <v>46</v>
      </c>
      <c r="S6" s="22">
        <f t="shared" si="1"/>
        <v>11</v>
      </c>
      <c r="T6" s="22">
        <f t="shared" si="2"/>
        <v>28</v>
      </c>
    </row>
    <row r="7" spans="1:21" ht="15" customHeight="1">
      <c r="A7" s="22" t="s">
        <v>50</v>
      </c>
      <c r="B7" s="22" t="s">
        <v>20</v>
      </c>
      <c r="C7" s="22" t="s">
        <v>1</v>
      </c>
      <c r="D7" s="22">
        <v>8</v>
      </c>
      <c r="E7" s="22">
        <v>5</v>
      </c>
      <c r="F7" s="22">
        <v>2</v>
      </c>
      <c r="G7" s="22">
        <v>0</v>
      </c>
      <c r="H7" s="22">
        <v>14</v>
      </c>
      <c r="I7" s="22">
        <v>0</v>
      </c>
      <c r="J7" s="22">
        <v>6</v>
      </c>
      <c r="K7" s="22">
        <v>0</v>
      </c>
      <c r="L7" s="22">
        <v>6</v>
      </c>
      <c r="M7" s="22">
        <v>4</v>
      </c>
      <c r="N7" s="22">
        <v>2</v>
      </c>
      <c r="O7" s="22">
        <v>6</v>
      </c>
      <c r="P7" s="22">
        <v>0</v>
      </c>
      <c r="Q7" s="22">
        <v>0</v>
      </c>
      <c r="R7" s="22">
        <f t="shared" si="0"/>
        <v>53</v>
      </c>
      <c r="S7" s="22">
        <f t="shared" si="1"/>
        <v>13</v>
      </c>
      <c r="T7" s="22">
        <f t="shared" si="2"/>
        <v>38</v>
      </c>
    </row>
    <row r="8" spans="1:21" ht="15" customHeight="1">
      <c r="A8" s="20" t="s">
        <v>51</v>
      </c>
      <c r="B8" s="20" t="s">
        <v>20</v>
      </c>
      <c r="C8" s="20" t="s">
        <v>0</v>
      </c>
      <c r="D8" s="20">
        <v>61</v>
      </c>
      <c r="E8" s="20">
        <v>17</v>
      </c>
      <c r="F8" s="20">
        <v>7</v>
      </c>
      <c r="G8" s="20">
        <v>0</v>
      </c>
      <c r="H8" s="20">
        <v>3</v>
      </c>
      <c r="I8" s="20">
        <v>31</v>
      </c>
      <c r="J8" s="20">
        <v>24</v>
      </c>
      <c r="K8" s="20">
        <v>15</v>
      </c>
      <c r="L8" s="20">
        <v>22</v>
      </c>
      <c r="M8" s="20">
        <v>14</v>
      </c>
      <c r="N8" s="20">
        <v>8</v>
      </c>
      <c r="O8" s="20">
        <v>25</v>
      </c>
      <c r="P8" s="20">
        <v>20</v>
      </c>
      <c r="Q8" s="20">
        <v>38</v>
      </c>
      <c r="R8" s="20">
        <f t="shared" si="0"/>
        <v>285</v>
      </c>
      <c r="S8" s="20">
        <f t="shared" si="1"/>
        <v>78</v>
      </c>
      <c r="T8" s="20">
        <f t="shared" si="2"/>
        <v>142</v>
      </c>
    </row>
    <row r="9" spans="1:21">
      <c r="A9" s="20" t="s">
        <v>52</v>
      </c>
      <c r="B9" s="20" t="s">
        <v>20</v>
      </c>
      <c r="C9" s="20" t="s">
        <v>0</v>
      </c>
      <c r="D9" s="20">
        <v>91</v>
      </c>
      <c r="E9" s="20">
        <v>7</v>
      </c>
      <c r="F9" s="20">
        <v>3</v>
      </c>
      <c r="G9" s="20">
        <v>2</v>
      </c>
      <c r="H9" s="20">
        <v>72</v>
      </c>
      <c r="I9" s="20">
        <v>61</v>
      </c>
      <c r="J9" s="20">
        <v>73</v>
      </c>
      <c r="K9" s="20">
        <v>47</v>
      </c>
      <c r="L9" s="20">
        <v>20</v>
      </c>
      <c r="M9" s="20">
        <v>0</v>
      </c>
      <c r="N9" s="20">
        <v>13</v>
      </c>
      <c r="O9" s="20">
        <v>31</v>
      </c>
      <c r="P9" s="20">
        <v>0</v>
      </c>
      <c r="Q9" s="20">
        <v>33</v>
      </c>
      <c r="R9" s="20">
        <f t="shared" si="0"/>
        <v>453</v>
      </c>
      <c r="S9" s="20">
        <f t="shared" si="1"/>
        <v>98</v>
      </c>
      <c r="T9" s="20">
        <f t="shared" si="2"/>
        <v>317</v>
      </c>
    </row>
    <row r="10" spans="1:21" ht="15" customHeight="1">
      <c r="A10" s="20" t="s">
        <v>53</v>
      </c>
      <c r="B10" s="20" t="s">
        <v>20</v>
      </c>
      <c r="C10" s="20" t="s">
        <v>0</v>
      </c>
      <c r="D10" s="20">
        <v>119</v>
      </c>
      <c r="E10" s="20">
        <v>7</v>
      </c>
      <c r="F10" s="20">
        <v>10</v>
      </c>
      <c r="G10" s="20">
        <v>8</v>
      </c>
      <c r="H10" s="20">
        <v>2</v>
      </c>
      <c r="I10" s="20">
        <v>3</v>
      </c>
      <c r="J10" s="20">
        <v>5</v>
      </c>
      <c r="K10" s="20">
        <v>31</v>
      </c>
      <c r="L10" s="20">
        <v>67</v>
      </c>
      <c r="M10" s="20">
        <v>58</v>
      </c>
      <c r="N10" s="20">
        <v>6</v>
      </c>
      <c r="O10" s="20">
        <v>28</v>
      </c>
      <c r="P10" s="20">
        <v>0</v>
      </c>
      <c r="Q10" s="20">
        <v>0</v>
      </c>
      <c r="R10" s="20">
        <f t="shared" si="0"/>
        <v>344</v>
      </c>
      <c r="S10" s="20">
        <f t="shared" si="1"/>
        <v>126</v>
      </c>
      <c r="T10" s="20">
        <f t="shared" si="2"/>
        <v>200</v>
      </c>
    </row>
    <row r="11" spans="1:21" ht="15" customHeight="1">
      <c r="A11" s="20" t="s">
        <v>54</v>
      </c>
      <c r="B11" s="20" t="s">
        <v>20</v>
      </c>
      <c r="C11" s="20" t="s">
        <v>0</v>
      </c>
      <c r="D11" s="20">
        <v>74</v>
      </c>
      <c r="E11" s="20">
        <v>2</v>
      </c>
      <c r="F11" s="20">
        <v>0</v>
      </c>
      <c r="G11" s="20">
        <v>0</v>
      </c>
      <c r="H11" s="20">
        <v>0</v>
      </c>
      <c r="I11" s="20">
        <v>6</v>
      </c>
      <c r="J11" s="20">
        <v>0</v>
      </c>
      <c r="K11" s="20">
        <v>5</v>
      </c>
      <c r="L11" s="20">
        <v>2</v>
      </c>
      <c r="M11" s="20">
        <v>3</v>
      </c>
      <c r="N11" s="20">
        <v>2</v>
      </c>
      <c r="O11" s="20">
        <v>0</v>
      </c>
      <c r="P11" s="20">
        <v>5</v>
      </c>
      <c r="Q11" s="20">
        <v>0</v>
      </c>
      <c r="R11" s="20">
        <f t="shared" si="0"/>
        <v>99</v>
      </c>
      <c r="S11" s="20">
        <f t="shared" si="1"/>
        <v>76</v>
      </c>
      <c r="T11" s="20">
        <f t="shared" si="2"/>
        <v>18</v>
      </c>
    </row>
    <row r="12" spans="1:21" ht="15.75" customHeight="1">
      <c r="A12" s="20" t="s">
        <v>55</v>
      </c>
      <c r="B12" s="20" t="s">
        <v>20</v>
      </c>
      <c r="C12" s="20" t="s">
        <v>0</v>
      </c>
      <c r="D12" s="20">
        <v>55</v>
      </c>
      <c r="E12" s="20">
        <v>0</v>
      </c>
      <c r="F12" s="20">
        <v>6</v>
      </c>
      <c r="G12" s="20">
        <v>0</v>
      </c>
      <c r="H12" s="20">
        <v>7</v>
      </c>
      <c r="I12" s="20">
        <v>2</v>
      </c>
      <c r="J12" s="20">
        <v>0</v>
      </c>
      <c r="K12" s="20">
        <v>12</v>
      </c>
      <c r="L12" s="20">
        <v>21</v>
      </c>
      <c r="M12" s="20">
        <v>16</v>
      </c>
      <c r="N12" s="20">
        <v>21</v>
      </c>
      <c r="O12" s="20">
        <v>8</v>
      </c>
      <c r="P12" s="20">
        <v>49</v>
      </c>
      <c r="Q12" s="20">
        <v>15</v>
      </c>
      <c r="R12" s="20">
        <f t="shared" si="0"/>
        <v>212</v>
      </c>
      <c r="S12" s="20">
        <f t="shared" si="1"/>
        <v>55</v>
      </c>
      <c r="T12" s="20">
        <f t="shared" si="2"/>
        <v>87</v>
      </c>
    </row>
    <row r="13" spans="1:21">
      <c r="A13" s="20" t="s">
        <v>56</v>
      </c>
      <c r="B13" s="20" t="s">
        <v>20</v>
      </c>
      <c r="C13" s="20" t="s">
        <v>0</v>
      </c>
      <c r="D13" s="20">
        <v>54</v>
      </c>
      <c r="E13" s="20">
        <v>2</v>
      </c>
      <c r="F13" s="20">
        <v>7</v>
      </c>
      <c r="G13" s="20">
        <v>13</v>
      </c>
      <c r="H13" s="20">
        <v>32</v>
      </c>
      <c r="I13" s="20">
        <v>22</v>
      </c>
      <c r="J13" s="20">
        <v>7</v>
      </c>
      <c r="K13" s="20">
        <v>4</v>
      </c>
      <c r="L13" s="20">
        <v>4</v>
      </c>
      <c r="M13" s="20">
        <v>7</v>
      </c>
      <c r="N13" s="20">
        <v>6</v>
      </c>
      <c r="O13" s="20">
        <v>7</v>
      </c>
      <c r="P13" s="20">
        <v>0</v>
      </c>
      <c r="Q13" s="20">
        <v>0</v>
      </c>
      <c r="R13" s="20">
        <f t="shared" si="0"/>
        <v>165</v>
      </c>
      <c r="S13" s="20">
        <f t="shared" si="1"/>
        <v>56</v>
      </c>
      <c r="T13" s="20">
        <f t="shared" si="2"/>
        <v>89</v>
      </c>
    </row>
    <row r="14" spans="1:21">
      <c r="A14" s="22" t="s">
        <v>57</v>
      </c>
      <c r="B14" s="22" t="s">
        <v>20</v>
      </c>
      <c r="C14" s="22" t="s">
        <v>3</v>
      </c>
      <c r="D14" s="22">
        <v>7</v>
      </c>
      <c r="E14" s="22">
        <v>2</v>
      </c>
      <c r="F14" s="22">
        <v>4</v>
      </c>
      <c r="G14" s="22">
        <v>0</v>
      </c>
      <c r="H14" s="22">
        <v>7</v>
      </c>
      <c r="I14" s="22">
        <v>2</v>
      </c>
      <c r="J14" s="22">
        <v>9</v>
      </c>
      <c r="K14" s="22">
        <v>0</v>
      </c>
      <c r="L14" s="22">
        <v>0</v>
      </c>
      <c r="M14" s="22">
        <v>0</v>
      </c>
      <c r="N14" s="22">
        <v>4</v>
      </c>
      <c r="O14" s="22">
        <v>0</v>
      </c>
      <c r="P14" s="22">
        <v>2</v>
      </c>
      <c r="Q14" s="22">
        <v>2</v>
      </c>
      <c r="R14" s="22">
        <f t="shared" si="0"/>
        <v>39</v>
      </c>
      <c r="S14" s="22">
        <f t="shared" si="1"/>
        <v>9</v>
      </c>
      <c r="T14" s="22">
        <f t="shared" si="2"/>
        <v>22</v>
      </c>
    </row>
    <row r="15" spans="1:21">
      <c r="A15" s="20" t="s">
        <v>58</v>
      </c>
      <c r="B15" s="20" t="s">
        <v>20</v>
      </c>
      <c r="C15" s="20" t="s">
        <v>0</v>
      </c>
      <c r="D15" s="20">
        <v>95</v>
      </c>
      <c r="E15" s="20">
        <v>4</v>
      </c>
      <c r="F15" s="20">
        <v>11</v>
      </c>
      <c r="G15" s="20">
        <v>4</v>
      </c>
      <c r="H15" s="20">
        <v>12</v>
      </c>
      <c r="I15" s="20">
        <v>12</v>
      </c>
      <c r="J15" s="20">
        <v>34</v>
      </c>
      <c r="K15" s="20">
        <v>20</v>
      </c>
      <c r="L15" s="20">
        <v>11</v>
      </c>
      <c r="M15" s="20">
        <v>15</v>
      </c>
      <c r="N15" s="20">
        <v>9</v>
      </c>
      <c r="O15" s="20">
        <v>0</v>
      </c>
      <c r="P15" s="20">
        <v>43</v>
      </c>
      <c r="Q15" s="20">
        <v>0</v>
      </c>
      <c r="R15" s="20">
        <f t="shared" si="0"/>
        <v>270</v>
      </c>
      <c r="S15" s="20">
        <f t="shared" si="1"/>
        <v>99</v>
      </c>
      <c r="T15" s="20">
        <f t="shared" si="2"/>
        <v>113</v>
      </c>
    </row>
    <row r="16" spans="1:21" ht="15" customHeight="1">
      <c r="A16" s="22" t="s">
        <v>59</v>
      </c>
      <c r="B16" s="22" t="s">
        <v>20</v>
      </c>
      <c r="C16" s="22" t="s">
        <v>3</v>
      </c>
      <c r="D16" s="22">
        <v>37</v>
      </c>
      <c r="E16" s="22">
        <v>0</v>
      </c>
      <c r="F16" s="22">
        <v>0</v>
      </c>
      <c r="G16" s="22">
        <v>8</v>
      </c>
      <c r="H16" s="22">
        <v>6</v>
      </c>
      <c r="I16" s="22">
        <v>4</v>
      </c>
      <c r="J16" s="22">
        <v>0</v>
      </c>
      <c r="K16" s="22">
        <v>0</v>
      </c>
      <c r="L16" s="22">
        <v>4</v>
      </c>
      <c r="M16" s="22">
        <v>0</v>
      </c>
      <c r="N16" s="22">
        <v>7</v>
      </c>
      <c r="O16" s="22">
        <v>0</v>
      </c>
      <c r="P16" s="22">
        <v>8</v>
      </c>
      <c r="Q16" s="22">
        <v>5</v>
      </c>
      <c r="R16" s="22">
        <f t="shared" si="0"/>
        <v>79</v>
      </c>
      <c r="S16" s="22">
        <f t="shared" si="1"/>
        <v>37</v>
      </c>
      <c r="T16" s="22">
        <f t="shared" si="2"/>
        <v>21</v>
      </c>
    </row>
    <row r="17" s="12" customFormat="1" ht="15" customHeight="1"/>
    <row r="18" s="12" customFormat="1" ht="15" customHeight="1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0.6-2.4s-logarthmic unit</vt:lpstr>
      <vt:lpstr>2-8s-logarthmic unit</vt:lpstr>
      <vt:lpstr>0.6 -2.4s-nociceptive behaviors</vt:lpstr>
      <vt:lpstr>2-8s-nociceptive behaviors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刘昕鹤</dc:creator>
  <cp:lastModifiedBy>Liuxinhe</cp:lastModifiedBy>
  <dcterms:created xsi:type="dcterms:W3CDTF">2015-06-05T18:19:34Z</dcterms:created>
  <dcterms:modified xsi:type="dcterms:W3CDTF">2020-12-21T08:33:57Z</dcterms:modified>
</cp:coreProperties>
</file>