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/>
  <mc:AlternateContent xmlns:mc="http://schemas.openxmlformats.org/markup-compatibility/2006">
    <mc:Choice Requires="x15">
      <x15ac:absPath xmlns:x15ac="http://schemas.microsoft.com/office/spreadsheetml/2010/11/ac" url="/Users/Naithans/Downloads/"/>
    </mc:Choice>
  </mc:AlternateContent>
  <bookViews>
    <workbookView xWindow="34860" yWindow="900" windowWidth="35260" windowHeight="19140" tabRatio="500"/>
  </bookViews>
  <sheets>
    <sheet name="Drought-4-sets" sheetId="2" r:id="rId1"/>
    <sheet name="Submergence-2-sets" sheetId="3" r:id="rId2"/>
    <sheet name="Cold-2-sets" sheetId="4" r:id="rId3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4" i="3" l="1"/>
  <c r="J24" i="3"/>
  <c r="G24" i="3"/>
  <c r="L24" i="3"/>
  <c r="K24" i="3"/>
  <c r="I23" i="3"/>
  <c r="J23" i="3"/>
  <c r="G23" i="3"/>
  <c r="L23" i="3"/>
  <c r="K23" i="3"/>
  <c r="W22" i="3"/>
  <c r="O22" i="3"/>
  <c r="R22" i="3"/>
  <c r="O21" i="3"/>
  <c r="J21" i="3"/>
  <c r="R21" i="3"/>
  <c r="G21" i="3"/>
  <c r="L21" i="3"/>
  <c r="K21" i="3"/>
  <c r="O20" i="3"/>
  <c r="J20" i="3"/>
  <c r="R20" i="3"/>
  <c r="G20" i="3"/>
  <c r="L20" i="3"/>
  <c r="K20" i="3"/>
  <c r="O19" i="3"/>
  <c r="J19" i="3"/>
  <c r="R19" i="3"/>
  <c r="G19" i="3"/>
  <c r="L19" i="3"/>
  <c r="K19" i="3"/>
  <c r="W18" i="3"/>
  <c r="I18" i="3"/>
  <c r="J18" i="3"/>
  <c r="G18" i="3"/>
  <c r="L18" i="3"/>
  <c r="K18" i="3"/>
  <c r="W17" i="3"/>
  <c r="O17" i="3"/>
  <c r="J17" i="3"/>
  <c r="R17" i="3"/>
  <c r="I17" i="3"/>
  <c r="G17" i="3"/>
  <c r="L17" i="3"/>
  <c r="K17" i="3"/>
  <c r="W16" i="3"/>
  <c r="I16" i="3"/>
  <c r="J16" i="3"/>
  <c r="G16" i="3"/>
  <c r="L16" i="3"/>
  <c r="K16" i="3"/>
  <c r="W15" i="3"/>
  <c r="I15" i="3"/>
  <c r="J15" i="3"/>
  <c r="G15" i="3"/>
  <c r="L15" i="3"/>
  <c r="K15" i="3"/>
  <c r="I14" i="3"/>
  <c r="J14" i="3"/>
  <c r="G14" i="3"/>
  <c r="L14" i="3"/>
  <c r="K14" i="3"/>
  <c r="I13" i="3"/>
  <c r="J13" i="3"/>
  <c r="G13" i="3"/>
  <c r="L13" i="3"/>
  <c r="K13" i="3"/>
  <c r="I12" i="3"/>
  <c r="J12" i="3"/>
  <c r="G12" i="3"/>
  <c r="L12" i="3"/>
  <c r="K12" i="3"/>
  <c r="I11" i="3"/>
  <c r="J11" i="3"/>
  <c r="G11" i="3"/>
  <c r="L11" i="3"/>
  <c r="K11" i="3"/>
  <c r="I10" i="3"/>
  <c r="J10" i="3"/>
  <c r="G10" i="3"/>
  <c r="L10" i="3"/>
  <c r="K10" i="3"/>
  <c r="I9" i="3"/>
  <c r="J9" i="3"/>
  <c r="G9" i="3"/>
  <c r="L9" i="3"/>
  <c r="K9" i="3"/>
  <c r="I8" i="3"/>
  <c r="G8" i="3"/>
  <c r="L8" i="3"/>
  <c r="K8" i="3"/>
  <c r="I7" i="3"/>
  <c r="J7" i="3"/>
  <c r="G7" i="3"/>
  <c r="L7" i="3"/>
  <c r="K7" i="3"/>
  <c r="I6" i="3"/>
  <c r="J6" i="3"/>
  <c r="G6" i="3"/>
  <c r="L6" i="3"/>
  <c r="K6" i="3"/>
</calcChain>
</file>

<file path=xl/sharedStrings.xml><?xml version="1.0" encoding="utf-8"?>
<sst xmlns="http://schemas.openxmlformats.org/spreadsheetml/2006/main" count="380" uniqueCount="236">
  <si>
    <t>Gene Name</t>
  </si>
  <si>
    <t>IR20_3 h</t>
  </si>
  <si>
    <t>IR20_6 h</t>
  </si>
  <si>
    <t>Dagad deshi_3 h</t>
  </si>
  <si>
    <t>Dagad deshi_6 h</t>
  </si>
  <si>
    <t xml:space="preserve">N22_flag leaf </t>
  </si>
  <si>
    <t xml:space="preserve">N22 </t>
  </si>
  <si>
    <t xml:space="preserve">N22_ewst1 </t>
  </si>
  <si>
    <t>N22_day2</t>
  </si>
  <si>
    <t>Nagina22_day3</t>
  </si>
  <si>
    <t>Nonabokra_day2</t>
  </si>
  <si>
    <t>Nonabokra_day3</t>
  </si>
  <si>
    <t>Os03g0828800</t>
  </si>
  <si>
    <t>Os04g0226600</t>
  </si>
  <si>
    <t>Os06g0551800</t>
  </si>
  <si>
    <t>Os01g0890600</t>
  </si>
  <si>
    <t>Os01g0223700</t>
  </si>
  <si>
    <t>Os01g0669100</t>
  </si>
  <si>
    <t>Os03g0422800</t>
  </si>
  <si>
    <t>Os06g0575400</t>
  </si>
  <si>
    <t>Os08g0179000</t>
  </si>
  <si>
    <t>Os03g0221700</t>
  </si>
  <si>
    <t>Os01g0784700</t>
  </si>
  <si>
    <t>Os04g0420033</t>
  </si>
  <si>
    <t>Os04g0634400</t>
  </si>
  <si>
    <t>Os02g0710500</t>
  </si>
  <si>
    <t>Os04g0419900</t>
  </si>
  <si>
    <t>Os06g0165500</t>
  </si>
  <si>
    <t>Os04g0419700</t>
  </si>
  <si>
    <t>Os06g0496800</t>
  </si>
  <si>
    <t>Os04g0420900</t>
  </si>
  <si>
    <t>Os04g0632100</t>
  </si>
  <si>
    <t>Os09g0454900</t>
  </si>
  <si>
    <t>Os04g0632600</t>
  </si>
  <si>
    <t>Os06g0689600</t>
  </si>
  <si>
    <t>Os06g0690200</t>
  </si>
  <si>
    <t>Os06g0241100</t>
  </si>
  <si>
    <t>Os06g0602500</t>
  </si>
  <si>
    <t>Os01g0224000</t>
  </si>
  <si>
    <t>Os01g0885700</t>
  </si>
  <si>
    <t>Os05g0501400</t>
  </si>
  <si>
    <t>Os04g0103500</t>
  </si>
  <si>
    <t>Os07g0550500</t>
  </si>
  <si>
    <t>Os07g0550900</t>
  </si>
  <si>
    <t>Os07g0551300</t>
  </si>
  <si>
    <t>Os04g0631800</t>
  </si>
  <si>
    <t>Os04g0103700</t>
  </si>
  <si>
    <t>Os01g0155200</t>
  </si>
  <si>
    <t>Os01g0670100</t>
  </si>
  <si>
    <t>Os10g0136400</t>
  </si>
  <si>
    <t>Os11g0133001</t>
  </si>
  <si>
    <t>Os11g0669200</t>
  </si>
  <si>
    <t>Os12g0130300</t>
  </si>
  <si>
    <t>Os12g0130800</t>
  </si>
  <si>
    <t>Os12g0527700</t>
  </si>
  <si>
    <t>Os07g0534500</t>
  </si>
  <si>
    <t>Os07g0534700</t>
  </si>
  <si>
    <t>Os07g0535800</t>
  </si>
  <si>
    <t>Os04g0634500</t>
  </si>
  <si>
    <t>Os04g0655300</t>
  </si>
  <si>
    <t>Os05g0166300</t>
  </si>
  <si>
    <t>Os04g0632901</t>
  </si>
  <si>
    <t>Os04g0633200</t>
  </si>
  <si>
    <t>Os04g0633600</t>
  </si>
  <si>
    <t>Os04g0201900</t>
  </si>
  <si>
    <t>Os04g0303100</t>
  </si>
  <si>
    <t>Os01g0366300</t>
  </si>
  <si>
    <t>Os01g0648600</t>
  </si>
  <si>
    <t>Os01g0222800</t>
  </si>
  <si>
    <t>Os01g0223800</t>
  </si>
  <si>
    <t>Os01g0223900</t>
  </si>
  <si>
    <t>Gene ID</t>
  </si>
  <si>
    <t>NP+Sub vs NP_Control</t>
  </si>
  <si>
    <t>NP_Control vs NP+Sub</t>
  </si>
  <si>
    <t xml:space="preserve">Se+Sub vs NP+Sub </t>
  </si>
  <si>
    <t xml:space="preserve">SA+Sub vs NP+Sub </t>
  </si>
  <si>
    <t>Os01g0670600</t>
  </si>
  <si>
    <t>Os05g0166900</t>
  </si>
  <si>
    <t>Os06g0164900</t>
  </si>
  <si>
    <t>Os06g0575000</t>
  </si>
  <si>
    <t>Os10g0101000</t>
  </si>
  <si>
    <t>Os12g0130500</t>
  </si>
  <si>
    <t>Os02g0767400</t>
  </si>
  <si>
    <t>Os07g0141100</t>
  </si>
  <si>
    <t>Os01g0889900</t>
  </si>
  <si>
    <t>GeneID</t>
  </si>
  <si>
    <t>Taikeng 9_SUB</t>
  </si>
  <si>
    <t>Taikeng 9 _SUB+TIBA</t>
  </si>
  <si>
    <t>log2 Fold Change (SUB+TIBA vs SUB )</t>
  </si>
  <si>
    <t>Os08g0343000</t>
  </si>
  <si>
    <t>Os04g0420600</t>
  </si>
  <si>
    <t>Os01g0668901</t>
  </si>
  <si>
    <t>Os04g0202300</t>
  </si>
  <si>
    <t>Os01g0587400</t>
  </si>
  <si>
    <t>Reference: Zhang et al. 2012: Comparative Transcriptome Profiling of Chilling Stress Responsiveness in Two Contrasting Rice Genotypes. PLOS ONE;  https://doi.org/10.1371/journal.pone.0043274 (PMID: PMID:22912843)</t>
  </si>
  <si>
    <t>chilling-tolerant Li-Jiang-Xin-Tuan-He-Gu (LTH) and chilling-sensitive IR29</t>
  </si>
  <si>
    <t>'cold stress; sensitive to chilling; 2 hour' vs 'control; sensitive to chilling'.foldChange</t>
  </si>
  <si>
    <t>'cold stress; sensitive to chilling; 8 hour' vs 'control; sensitive to chilling'.foldChange</t>
  </si>
  <si>
    <t>'cold stress; sensitive to chilling; 24 hour' vs 'control; sensitive to chilling'.foldChange</t>
  </si>
  <si>
    <t>'cold stress; sensitive to chilling; 48 hour' vs 'control; sensitive to chilling'.foldChange</t>
  </si>
  <si>
    <t>'cold stress; tolerant to chilling; 2 hour' vs 'control; tolerant to chilling'.foldChange</t>
  </si>
  <si>
    <t>cold stress; tolerant to chilling; 8 hour' vs 'control; tolerant to chilling'.foldChange</t>
  </si>
  <si>
    <t>'cold stress; tolerant to chilling; 24 hour' vs 'control; tolerant to chilling'.foldChange</t>
  </si>
  <si>
    <t>'cold stress; tolerant to chilling; 48 hour' vs 'control; tolerant to chilling'.foldChange</t>
  </si>
  <si>
    <t>'recovery from cold stress; sensitive to chilling; 24 hour' vs 'control; sensitive to chilling'.foldChange</t>
  </si>
  <si>
    <t>'recovery from cold stress; tolerant to chilling; 24 hour' vs 'control; tolerant to chilling'.foldChange</t>
  </si>
  <si>
    <t>IR29-2 h</t>
  </si>
  <si>
    <t>IR29-8 h</t>
  </si>
  <si>
    <t>IR29-24 h</t>
  </si>
  <si>
    <t>IR29-48 h</t>
  </si>
  <si>
    <t>LTH-2 h</t>
  </si>
  <si>
    <t>LTH-8 h</t>
  </si>
  <si>
    <t>LTH-24 h</t>
  </si>
  <si>
    <t>LTH-48 h</t>
  </si>
  <si>
    <t>IR29- 24 h (R)</t>
  </si>
  <si>
    <t>LTH-24 h (R)</t>
  </si>
  <si>
    <t>Os06g0142650</t>
  </si>
  <si>
    <t>Os10g0136500</t>
  </si>
  <si>
    <t>Os04g0632500</t>
  </si>
  <si>
    <t>Os12g0177800</t>
  </si>
  <si>
    <t>Os04g0633300</t>
  </si>
  <si>
    <t>Os10g0342300</t>
  </si>
  <si>
    <t>Os01g0784200</t>
  </si>
  <si>
    <t>Os03g0556600</t>
  </si>
  <si>
    <t>Os02g0472700</t>
  </si>
  <si>
    <t>Os12g0640700</t>
  </si>
  <si>
    <t>Os03g0838100</t>
  </si>
  <si>
    <t>Os05g0165900</t>
  </si>
  <si>
    <t>Os04g0356600</t>
  </si>
  <si>
    <t>Os06g0494100</t>
  </si>
  <si>
    <t>Thaibonnet_10 h</t>
  </si>
  <si>
    <t>Volano_10 h</t>
  </si>
  <si>
    <t>Volano (R) vs Thaibonnet (S)_0 h</t>
  </si>
  <si>
    <t>Volano(R) vs Thaibonnet (S)__2 h</t>
  </si>
  <si>
    <t>Volano vs Thaibonnet_10 h</t>
  </si>
  <si>
    <t>Os01g0113350</t>
  </si>
  <si>
    <t>Os01g0668400</t>
  </si>
  <si>
    <t>Os01g0668600</t>
  </si>
  <si>
    <t>Os01g0783800</t>
  </si>
  <si>
    <t>Os01g0870400</t>
  </si>
  <si>
    <t>Os04g0202500</t>
  </si>
  <si>
    <t>Os04g0475200</t>
  </si>
  <si>
    <t>Os06g0541600</t>
  </si>
  <si>
    <t>Os07g0553633</t>
  </si>
  <si>
    <t>PMID: 29876699 </t>
  </si>
  <si>
    <t>Thaibonnet (chilling susceptible) and Volano (chilling tolerant) genotypes.</t>
  </si>
  <si>
    <t>cold temperature regimen; 2 hour' vs 'none; 0 hour' in 'Thaibonnet' .foldChange</t>
  </si>
  <si>
    <t>'cold temperature regimen; 10 hour' vs 'none; 0 hour' in 'Thaibonnet' .foldChange</t>
  </si>
  <si>
    <t>'cold temperature regimen; 2 hour' vs 'none; 0 hour' in 'Volano' .foldChange</t>
  </si>
  <si>
    <t>'cold temperature regimen; 10 hour' vs 'none; 0 hour' in 'Volano' .foldChange</t>
  </si>
  <si>
    <t>'Volano' vs 'Thaibonnet' in 'none' at '0 hour' .foldChange</t>
  </si>
  <si>
    <t>Volano' vs 'Thaibonnet' in 'cold temperature regimen' at '2 hour' .foldChange</t>
  </si>
  <si>
    <t>'Volano' vs 'Thaibonnet' in 'cold temperature regimen' at '10 hour' .foldChange</t>
  </si>
  <si>
    <t>Thaibonnet_2 h (S)</t>
  </si>
  <si>
    <t>Volano_2h(T)</t>
  </si>
  <si>
    <r>
      <rPr>
        <b/>
        <sz val="12"/>
        <color theme="1"/>
        <rFont val="Calibri"/>
        <family val="2"/>
        <scheme val="minor"/>
      </rPr>
      <t xml:space="preserve">Reference: </t>
    </r>
    <r>
      <rPr>
        <sz val="12"/>
        <color theme="1"/>
        <rFont val="Calibri"/>
        <family val="2"/>
        <scheme val="minor"/>
      </rPr>
      <t xml:space="preserve">Buti et al. (2018). Transcriptome profiling of short-term response to chilling stress in tolerant and sensitive </t>
    </r>
    <r>
      <rPr>
        <i/>
        <sz val="12"/>
        <color theme="1"/>
        <rFont val="Calibri"/>
        <scheme val="minor"/>
      </rPr>
      <t>Oryza sativa</t>
    </r>
    <r>
      <rPr>
        <sz val="12"/>
        <color theme="1"/>
        <rFont val="Calibri"/>
        <family val="2"/>
        <scheme val="minor"/>
      </rPr>
      <t xml:space="preserve"> ssp. Japonica seedlings. Functional &amp; Integrative Genomics, 05 Jun 2018, 18(6):627-644</t>
    </r>
  </si>
  <si>
    <t>'drought environment' vs 'control' in 'susceptible to drought environment' at '3 hour'.foldChange</t>
  </si>
  <si>
    <t>'drought environment' vs 'control' in 'susceptible to drought environment' at '6 hour'.foldChange</t>
  </si>
  <si>
    <t>'drought environment' vs 'control' in 'tolerant to drought environment' at '3 hour'.foldChange</t>
  </si>
  <si>
    <t>'drought environment' vs 'control' in 'tolerant to drought environment' at '6 hour'.foldChange</t>
  </si>
  <si>
    <t>Nagina 22_'drought' vs 'normal'.foldChange</t>
  </si>
  <si>
    <t>Nagina22_'PEG Stress' vs 'normal'.foldChange</t>
  </si>
  <si>
    <t>ewst1_'PEG Stress' vs 'normal'.foldChange</t>
  </si>
  <si>
    <t>Dataset: E-GEOD-41647 (seedings)</t>
  </si>
  <si>
    <t>Dataset: E-MTAB-4994</t>
  </si>
  <si>
    <t>E-MTAB-3230 (lseedlings)</t>
  </si>
  <si>
    <t>IR20 (susceptible)_3 h</t>
  </si>
  <si>
    <t>IR20 (susceptible)_6 h</t>
  </si>
  <si>
    <t>Dagad deshi (tolerant)_3 h</t>
  </si>
  <si>
    <t>Dagad deshi (tolerant)_6 h</t>
  </si>
  <si>
    <t xml:space="preserve">Nagina 22_flag leaf </t>
  </si>
  <si>
    <t>Nagina22 (S)</t>
  </si>
  <si>
    <t>ewst1 (T)</t>
  </si>
  <si>
    <t>Nagina22_Early</t>
  </si>
  <si>
    <t>Nagina22_Late</t>
  </si>
  <si>
    <t>Nonabokra_Early</t>
  </si>
  <si>
    <t>Nonabokra_Late</t>
  </si>
  <si>
    <t xml:space="preserve"> E-MTAB-7317 (seedlings)</t>
  </si>
  <si>
    <t>Dataset 1: E-GEOD-41647 (seedings)</t>
  </si>
  <si>
    <t>Dataset 2: E-MTAB-4994</t>
  </si>
  <si>
    <t>Dataset 3: E-MTAB-3230 (lseedlings)</t>
  </si>
  <si>
    <t>Dataset 4: E-MTAB-7317: ArrayExpress https://www.ebi.ac.uk/arrayexpress/experiments/E-MTAB-7317</t>
  </si>
  <si>
    <t>RAP GeneID</t>
  </si>
  <si>
    <t>Reference link: https://www.ncbi.nlm.nih.gov/pmc/articles/PMC4964843/</t>
  </si>
  <si>
    <t xml:space="preserve">List of differentially expressed SD-RLK gene family members with significantly increased and decreased expression (Fold change &gt; |2|, FDR&lt;0.05) . </t>
  </si>
  <si>
    <t>The shaded columns were added to calculate Log2 Fold change (the original paper only contained Fold Change).</t>
  </si>
  <si>
    <t>NP+Control-R1_CDPV</t>
  </si>
  <si>
    <t>NP+Control-R2_CDPV</t>
  </si>
  <si>
    <t>NP+Sub-R1_CDPV</t>
  </si>
  <si>
    <t>NP+Sub-R2_CDPV</t>
  </si>
  <si>
    <t xml:space="preserve"> NP+Control vs NP+Sub (Fold Change)</t>
  </si>
  <si>
    <t xml:space="preserve"> NP+Control vs NP+Sub (FDR)</t>
  </si>
  <si>
    <t>Average of NP+Control (R1+R2)</t>
  </si>
  <si>
    <t>Average of NP+Sub_CDPV</t>
  </si>
  <si>
    <t>Log2 Fold change (NP+Sub vs NP+Control)</t>
  </si>
  <si>
    <t>Log2 Fold change (NP+contrrol vs NP+sub)</t>
  </si>
  <si>
    <t>Se+Sub-R1_CDPV</t>
  </si>
  <si>
    <t>Ave_Se+Sub_CDPV</t>
  </si>
  <si>
    <t>Se+Sub vs NP+Sub (Fold Change)</t>
  </si>
  <si>
    <t>FDR (Se+Sub vs NP+Sub )</t>
  </si>
  <si>
    <t xml:space="preserve">Log2 Fold Change_Se+Sub vs NP+Sub </t>
  </si>
  <si>
    <t>SA+Sub-R1_CDPV</t>
  </si>
  <si>
    <t>SA+Sub-R2_CDPV</t>
  </si>
  <si>
    <t>SA+Sub vs NP+Sub (Fold Change)</t>
  </si>
  <si>
    <t>FDR (SA+Sub vs NP+Sub)</t>
  </si>
  <si>
    <t xml:space="preserve">Log2 fold Change_SA+Sub vs NP+Sub </t>
  </si>
  <si>
    <t>LOC_Os01g48000.1</t>
  </si>
  <si>
    <t>LOC_Os01g48040.1</t>
  </si>
  <si>
    <t>LOC_Os04g34250.1</t>
  </si>
  <si>
    <t>LOC_Os05g07470.1</t>
  </si>
  <si>
    <t>LOC_Os06g06930.1</t>
  </si>
  <si>
    <t>LOC_Os06g37690.1</t>
  </si>
  <si>
    <t>LOC_Os06g37750.1</t>
  </si>
  <si>
    <t>LOC_Os10g01100.1</t>
  </si>
  <si>
    <t>LOC_Os12g03670.1</t>
  </si>
  <si>
    <t>LOC_Os02g52850.1</t>
  </si>
  <si>
    <t>LOC_Os06g13320.1</t>
  </si>
  <si>
    <t>LOC_Os06g30130.1</t>
  </si>
  <si>
    <t>LOC_Os07g04810.1</t>
  </si>
  <si>
    <t>LOC_Os01g47900.1</t>
  </si>
  <si>
    <t>LOC_Os03g12150.1</t>
  </si>
  <si>
    <t>LOC_Os04g34270.1</t>
  </si>
  <si>
    <t>LOC_Os12g03650.1</t>
  </si>
  <si>
    <t>LOC_Os01g66610.1</t>
  </si>
  <si>
    <t>LOC_Os05g07420.1</t>
  </si>
  <si>
    <r>
      <t xml:space="preserve">Data source: Supplement table 3 from </t>
    </r>
    <r>
      <rPr>
        <b/>
        <sz val="12"/>
        <rFont val="微軟正黑體"/>
        <family val="2"/>
        <charset val="136"/>
      </rPr>
      <t>Wu and Yang (2020)</t>
    </r>
    <r>
      <rPr>
        <sz val="12"/>
        <rFont val="微軟正黑體"/>
        <family val="2"/>
        <charset val="136"/>
      </rPr>
      <t>. Comprehensive Transcriptomic Analysis of Auxin Responses in Submerged Rice Coleoptile Growth . Int J Mol Sci. 2020 Feb; 21(4): 1292. (PMID: 32075118) (https://www.ncbi.nlm.nih.gov/pmc/articles/PMC7072898)</t>
    </r>
  </si>
  <si>
    <t>SUB+TIBA vs SUB (Fold Change)</t>
  </si>
  <si>
    <t>FDR</t>
  </si>
  <si>
    <t xml:space="preserve">Submergence Dataset 2:  A list of SD-RLK family genes that show differential expression in the Oryza sativa L. japonica cultivar Taikeng 9 under submergence with and without polar auxin transport inhibitor 2,3,5-triiodobenzoic acid (TIBA).       </t>
  </si>
  <si>
    <r>
      <rPr>
        <b/>
        <sz val="12"/>
        <rFont val="Arial"/>
      </rPr>
      <t>Submergence Data set1: Table S2 from Hussain et al. (2016)</t>
    </r>
    <r>
      <rPr>
        <sz val="12"/>
        <rFont val="Arial"/>
      </rPr>
      <t>.Comparative Transcriptional Profiling of Primed and Non-primed rice (Oryza sativa L. Indica cultivar Huanghuazhan) seedlings under Submergence Stress. Front Plant Sci. 7: 1125 (PMID: 27516766).</t>
    </r>
  </si>
  <si>
    <t xml:space="preserve">Data from Hussain et al. (2016) used for creating SD-RLK heat map </t>
  </si>
  <si>
    <r>
      <rPr>
        <b/>
        <sz val="14"/>
        <color theme="1"/>
        <rFont val="Calibri (Body)"/>
      </rPr>
      <t xml:space="preserve">Dataset 1: E-GEOD-38023 </t>
    </r>
    <r>
      <rPr>
        <sz val="12"/>
        <color theme="1"/>
        <rFont val="Calibri"/>
        <family val="2"/>
        <scheme val="minor"/>
      </rPr>
      <t>(https://www.ebi.ac.uk/gxa/experiments/E-GEOD-38023)</t>
    </r>
  </si>
  <si>
    <r>
      <rPr>
        <b/>
        <sz val="12"/>
        <color theme="1"/>
        <rFont val="Calibri"/>
        <family val="2"/>
        <scheme val="minor"/>
      </rPr>
      <t>Dataset 2: E-MATB-5941</t>
    </r>
    <r>
      <rPr>
        <sz val="12"/>
        <color theme="1"/>
        <rFont val="Calibri"/>
        <family val="2"/>
        <scheme val="minor"/>
      </rPr>
      <t xml:space="preserve"> available at https://www.ebi.ac.uk/arrayexpress/experiments/E-MTAB-5941: Chilling stress; RNA-seq data: </t>
    </r>
  </si>
  <si>
    <t>Supplementary Table 5: Differential expression data for SDRRLK family genes in response to abiotic stress treatments</t>
  </si>
  <si>
    <r>
      <t xml:space="preserve">These twoo EMBL-EBI Expression Atlas datasets are processed similarly for differential gene expression (cutoff values log2-fold change 1.0 and adjusted </t>
    </r>
    <r>
      <rPr>
        <i/>
        <sz val="12"/>
        <color rgb="FF000000"/>
        <rFont val="Times New Roman"/>
      </rPr>
      <t>p</t>
    </r>
    <r>
      <rPr>
        <sz val="12"/>
        <color rgb="FF000000"/>
        <rFont val="Times New Roman"/>
      </rPr>
      <t xml:space="preserve"> value= 0.05)</t>
    </r>
  </si>
  <si>
    <r>
      <t xml:space="preserve">These EMBL-EBI Expression Atlas datasets are pprocessed similarly for differential gene expression (cutoff values log2-fold change 1.0 and adjusted </t>
    </r>
    <r>
      <rPr>
        <i/>
        <sz val="12"/>
        <color rgb="FF000000"/>
        <rFont val="Times New Roman"/>
      </rPr>
      <t>p</t>
    </r>
    <r>
      <rPr>
        <sz val="12"/>
        <color rgb="FF000000"/>
        <rFont val="Times New Roman"/>
      </rPr>
      <t xml:space="preserve"> value = 0.05)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</si>
</sst>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222222"/>
      <name val="Helvetica"/>
    </font>
    <font>
      <sz val="11"/>
      <color theme="1"/>
      <name val="Calibri"/>
    </font>
    <font>
      <sz val="10"/>
      <color theme="1"/>
      <name val="Arial"/>
    </font>
    <font>
      <b/>
      <sz val="10"/>
      <color theme="1"/>
      <name val="Calibri"/>
      <scheme val="minor"/>
    </font>
    <font>
      <b/>
      <sz val="11"/>
      <color theme="1"/>
      <name val="Calibri"/>
      <scheme val="minor"/>
    </font>
    <font>
      <u/>
      <sz val="11"/>
      <color theme="10"/>
      <name val="Arial"/>
    </font>
    <font>
      <sz val="10"/>
      <color theme="1"/>
      <name val="Calibri"/>
      <scheme val="minor"/>
    </font>
    <font>
      <sz val="10"/>
      <color rgb="FF000000"/>
      <name val="Calibri"/>
    </font>
    <font>
      <b/>
      <sz val="12"/>
      <name val="微軟正黑體"/>
      <family val="2"/>
      <charset val="136"/>
    </font>
    <font>
      <sz val="12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b/>
      <sz val="14"/>
      <color theme="1"/>
      <name val="Calibri (Body)"/>
    </font>
    <font>
      <i/>
      <sz val="12"/>
      <color theme="1"/>
      <name val="Calibri"/>
      <scheme val="minor"/>
    </font>
    <font>
      <b/>
      <sz val="10"/>
      <color theme="1"/>
      <name val="Arial"/>
    </font>
    <font>
      <b/>
      <sz val="12"/>
      <color theme="1"/>
      <name val="Arial"/>
    </font>
    <font>
      <sz val="12"/>
      <color theme="1"/>
      <name val="Arial"/>
    </font>
    <font>
      <b/>
      <sz val="11"/>
      <color theme="1"/>
      <name val="Arial"/>
    </font>
    <font>
      <b/>
      <sz val="12"/>
      <name val="Arial"/>
    </font>
    <font>
      <sz val="12"/>
      <name val="Arial"/>
    </font>
    <font>
      <b/>
      <sz val="11"/>
      <name val="Calibri"/>
      <scheme val="minor"/>
    </font>
    <font>
      <i/>
      <sz val="16"/>
      <color rgb="FF000000"/>
      <name val="Times New Roman"/>
    </font>
    <font>
      <b/>
      <sz val="14"/>
      <color theme="1"/>
      <name val="Arial"/>
    </font>
    <font>
      <b/>
      <sz val="12"/>
      <color rgb="FF000000"/>
      <name val="微軟正黑體"/>
      <family val="2"/>
      <charset val="136"/>
    </font>
    <font>
      <u/>
      <sz val="12"/>
      <color theme="11"/>
      <name val="Calibri"/>
      <family val="2"/>
      <scheme val="minor"/>
    </font>
    <font>
      <b/>
      <sz val="14"/>
      <color theme="1"/>
      <name val="Times New Roman"/>
    </font>
    <font>
      <sz val="12"/>
      <color rgb="FF000000"/>
      <name val="Times New Roman"/>
    </font>
    <font>
      <i/>
      <sz val="12"/>
      <color rgb="FF000000"/>
      <name val="Times New Roman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8CBAD"/>
        <bgColor rgb="FF000000"/>
      </patternFill>
    </fill>
    <fill>
      <patternFill patternType="solid">
        <fgColor rgb="FFFFE699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92">
    <xf numFmtId="0" fontId="0" fillId="0" borderId="0" xfId="0"/>
    <xf numFmtId="0" fontId="0" fillId="2" borderId="0" xfId="0" applyFont="1" applyFill="1" applyAlignment="1">
      <alignment wrapText="1"/>
    </xf>
    <xf numFmtId="0" fontId="0" fillId="3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3" fillId="5" borderId="0" xfId="0" applyFont="1" applyFill="1" applyBorder="1" applyAlignment="1">
      <alignment horizontal="center" vertical="top" wrapText="1"/>
    </xf>
    <xf numFmtId="0" fontId="0" fillId="6" borderId="0" xfId="0" applyFont="1" applyFill="1" applyBorder="1" applyAlignment="1">
      <alignment horizontal="center" vertical="top" wrapText="1"/>
    </xf>
    <xf numFmtId="0" fontId="1" fillId="7" borderId="0" xfId="0" applyFont="1" applyFill="1" applyAlignment="1">
      <alignment wrapTex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/>
    <xf numFmtId="0" fontId="0" fillId="0" borderId="0" xfId="0" applyFont="1" applyFill="1"/>
    <xf numFmtId="0" fontId="5" fillId="0" borderId="0" xfId="0" applyFont="1" applyFill="1" applyAlignment="1">
      <alignment wrapText="1"/>
    </xf>
    <xf numFmtId="0" fontId="5" fillId="0" borderId="1" xfId="0" applyFont="1" applyFill="1" applyBorder="1" applyAlignment="1">
      <alignment wrapText="1"/>
    </xf>
    <xf numFmtId="0" fontId="6" fillId="9" borderId="0" xfId="0" applyFont="1" applyFill="1" applyBorder="1" applyAlignment="1">
      <alignment vertical="center" wrapText="1"/>
    </xf>
    <xf numFmtId="0" fontId="7" fillId="0" borderId="0" xfId="1" applyAlignment="1"/>
    <xf numFmtId="0" fontId="8" fillId="4" borderId="0" xfId="0" applyFont="1" applyFill="1" applyBorder="1" applyAlignment="1"/>
    <xf numFmtId="0" fontId="8" fillId="4" borderId="1" xfId="0" applyFont="1" applyFill="1" applyBorder="1" applyAlignment="1"/>
    <xf numFmtId="0" fontId="0" fillId="0" borderId="0" xfId="0" applyAlignment="1">
      <alignment wrapText="1"/>
    </xf>
    <xf numFmtId="0" fontId="0" fillId="4" borderId="0" xfId="0" applyFill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ont="1"/>
    <xf numFmtId="0" fontId="0" fillId="5" borderId="0" xfId="0" applyFill="1"/>
    <xf numFmtId="0" fontId="2" fillId="0" borderId="0" xfId="0" applyFont="1" applyFill="1" applyAlignment="1">
      <alignment wrapText="1"/>
    </xf>
    <xf numFmtId="0" fontId="0" fillId="0" borderId="0" xfId="0" applyFill="1" applyBorder="1"/>
    <xf numFmtId="0" fontId="16" fillId="0" borderId="0" xfId="0" applyFont="1" applyAlignment="1">
      <alignment vertical="top" wrapText="1"/>
    </xf>
    <xf numFmtId="0" fontId="16" fillId="0" borderId="0" xfId="0" applyFont="1" applyFill="1" applyAlignment="1">
      <alignment vertical="top" wrapText="1"/>
    </xf>
    <xf numFmtId="0" fontId="16" fillId="5" borderId="0" xfId="0" applyFont="1" applyFill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0" fillId="2" borderId="0" xfId="0" applyFont="1" applyFill="1" applyAlignment="1">
      <alignment vertical="top" wrapText="1"/>
    </xf>
    <xf numFmtId="0" fontId="0" fillId="3" borderId="0" xfId="0" applyFont="1" applyFill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" fillId="7" borderId="0" xfId="0" applyFont="1" applyFill="1" applyAlignment="1">
      <alignment vertical="top" wrapText="1"/>
    </xf>
    <xf numFmtId="0" fontId="0" fillId="0" borderId="1" xfId="0" applyFill="1" applyBorder="1" applyAlignment="1">
      <alignment vertical="center" wrapText="1"/>
    </xf>
    <xf numFmtId="0" fontId="7" fillId="0" borderId="0" xfId="1" applyFill="1" applyAlignment="1"/>
    <xf numFmtId="0" fontId="8" fillId="0" borderId="0" xfId="0" applyFont="1" applyFill="1" applyBorder="1" applyAlignment="1"/>
    <xf numFmtId="0" fontId="9" fillId="0" borderId="0" xfId="0" applyFont="1" applyFill="1" applyAlignment="1"/>
    <xf numFmtId="0" fontId="8" fillId="0" borderId="1" xfId="0" applyFont="1" applyFill="1" applyBorder="1" applyAlignment="1"/>
    <xf numFmtId="0" fontId="20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/>
    <xf numFmtId="0" fontId="18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5" fillId="11" borderId="0" xfId="0" applyFont="1" applyFill="1" applyAlignment="1">
      <alignment wrapText="1"/>
    </xf>
    <xf numFmtId="0" fontId="5" fillId="6" borderId="1" xfId="0" applyFont="1" applyFill="1" applyBorder="1" applyAlignment="1">
      <alignment wrapText="1"/>
    </xf>
    <xf numFmtId="0" fontId="5" fillId="12" borderId="0" xfId="0" applyFont="1" applyFill="1" applyAlignment="1">
      <alignment horizontal="left" wrapText="1"/>
    </xf>
    <xf numFmtId="0" fontId="0" fillId="12" borderId="1" xfId="0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5" fillId="9" borderId="0" xfId="0" applyFont="1" applyFill="1" applyBorder="1" applyAlignment="1">
      <alignment horizontal="left" wrapText="1"/>
    </xf>
    <xf numFmtId="0" fontId="5" fillId="9" borderId="1" xfId="0" applyFont="1" applyFill="1" applyBorder="1" applyAlignment="1">
      <alignment wrapText="1"/>
    </xf>
    <xf numFmtId="0" fontId="5" fillId="9" borderId="0" xfId="0" applyFont="1" applyFill="1" applyBorder="1" applyAlignment="1">
      <alignment wrapText="1"/>
    </xf>
    <xf numFmtId="0" fontId="8" fillId="0" borderId="0" xfId="0" applyFont="1" applyFill="1" applyAlignment="1"/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2" xfId="0" applyFont="1" applyFill="1" applyBorder="1" applyAlignment="1"/>
    <xf numFmtId="0" fontId="5" fillId="0" borderId="0" xfId="0" applyFont="1" applyFill="1" applyBorder="1" applyAlignment="1">
      <alignment wrapText="1"/>
    </xf>
    <xf numFmtId="0" fontId="23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13" borderId="0" xfId="0" applyFont="1" applyFill="1" applyAlignment="1">
      <alignment vertical="center"/>
    </xf>
    <xf numFmtId="11" fontId="11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2" fillId="14" borderId="0" xfId="0" applyFont="1" applyFill="1" applyAlignment="1">
      <alignment vertical="center"/>
    </xf>
    <xf numFmtId="11" fontId="12" fillId="0" borderId="0" xfId="0" applyNumberFormat="1" applyFont="1" applyAlignment="1">
      <alignment vertical="center"/>
    </xf>
    <xf numFmtId="0" fontId="10" fillId="0" borderId="0" xfId="0" applyFont="1" applyAlignment="1">
      <alignment vertical="top" wrapText="1"/>
    </xf>
    <xf numFmtId="0" fontId="1" fillId="0" borderId="0" xfId="0" applyFont="1"/>
    <xf numFmtId="0" fontId="26" fillId="0" borderId="0" xfId="0" applyFont="1" applyAlignment="1"/>
    <xf numFmtId="0" fontId="0" fillId="3" borderId="0" xfId="0" applyFill="1" applyAlignment="1">
      <alignment horizontal="center"/>
    </xf>
    <xf numFmtId="0" fontId="0" fillId="6" borderId="0" xfId="0" applyFill="1" applyBorder="1" applyAlignment="1">
      <alignment horizontal="center"/>
    </xf>
    <xf numFmtId="0" fontId="1" fillId="10" borderId="0" xfId="0" applyFont="1" applyFill="1" applyAlignment="1">
      <alignment horizontal="center"/>
    </xf>
    <xf numFmtId="0" fontId="16" fillId="3" borderId="0" xfId="0" applyFont="1" applyFill="1" applyAlignment="1">
      <alignment horizontal="center" vertical="top" wrapText="1"/>
    </xf>
    <xf numFmtId="0" fontId="16" fillId="6" borderId="0" xfId="0" applyFont="1" applyFill="1" applyBorder="1" applyAlignment="1">
      <alignment horizontal="center" vertical="top" wrapText="1"/>
    </xf>
    <xf numFmtId="0" fontId="15" fillId="7" borderId="0" xfId="0" applyFont="1" applyFill="1" applyAlignment="1">
      <alignment horizontal="center" vertical="top" wrapText="1"/>
    </xf>
    <xf numFmtId="0" fontId="16" fillId="0" borderId="0" xfId="0" applyFont="1" applyFill="1" applyBorder="1" applyAlignment="1">
      <alignment horizontal="center" wrapText="1"/>
    </xf>
    <xf numFmtId="0" fontId="27" fillId="0" borderId="0" xfId="0" applyFont="1"/>
  </cellXfs>
  <cellStyles count="3">
    <cellStyle name="Followed Hyperlink" xfId="2" builtinId="9" hidden="1"/>
    <cellStyle name="Hyperlink" xfId="1" builtinId="8"/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0" Type="http://schemas.openxmlformats.org/officeDocument/2006/relationships/hyperlink" Target="https://rapdb.dna.affrc.go.jp/viewer/gbrowse_details/irgsp1?name=Os01g0670600" TargetMode="External"/><Relationship Id="rId21" Type="http://schemas.openxmlformats.org/officeDocument/2006/relationships/hyperlink" Target="https://rapdb.dna.affrc.go.jp/viewer/gbrowse_details/irgsp1?name=Os04g0419700" TargetMode="External"/><Relationship Id="rId22" Type="http://schemas.openxmlformats.org/officeDocument/2006/relationships/hyperlink" Target="https://rapdb.dna.affrc.go.jp/viewer/gbrowse_details/irgsp1?name=Os05g0166900" TargetMode="External"/><Relationship Id="rId23" Type="http://schemas.openxmlformats.org/officeDocument/2006/relationships/hyperlink" Target="https://rapdb.dna.affrc.go.jp/viewer/gbrowse_details/irgsp1?name=Os06g0164900" TargetMode="External"/><Relationship Id="rId24" Type="http://schemas.openxmlformats.org/officeDocument/2006/relationships/hyperlink" Target="https://rapdb.dna.affrc.go.jp/viewer/gbrowse_details/irgsp1?name=Os06g0575000" TargetMode="External"/><Relationship Id="rId25" Type="http://schemas.openxmlformats.org/officeDocument/2006/relationships/hyperlink" Target="https://rapdb.dna.affrc.go.jp/viewer/gbrowse_details/irgsp1?name=Os06g0575400" TargetMode="External"/><Relationship Id="rId26" Type="http://schemas.openxmlformats.org/officeDocument/2006/relationships/hyperlink" Target="https://rapdb.dna.affrc.go.jp/viewer/gbrowse_details/irgsp1?name=Os10g0101000" TargetMode="External"/><Relationship Id="rId27" Type="http://schemas.openxmlformats.org/officeDocument/2006/relationships/hyperlink" Target="https://rapdb.dna.affrc.go.jp/viewer/gbrowse_details/irgsp1?name=Os12g0130500" TargetMode="External"/><Relationship Id="rId28" Type="http://schemas.openxmlformats.org/officeDocument/2006/relationships/hyperlink" Target="https://rapdb.dna.affrc.go.jp/viewer/gbrowse_details/irgsp1?name=Os02g0767400" TargetMode="External"/><Relationship Id="rId29" Type="http://schemas.openxmlformats.org/officeDocument/2006/relationships/hyperlink" Target="https://rapdb.dna.affrc.go.jp/viewer/gbrowse_details/irgsp1?name=Os06g0241100" TargetMode="External"/><Relationship Id="rId1" Type="http://schemas.openxmlformats.org/officeDocument/2006/relationships/hyperlink" Target="https://rapdb.dna.affrc.go.jp/viewer/gbrowse_details/irgsp1?name=Os01g0670100" TargetMode="External"/><Relationship Id="rId2" Type="http://schemas.openxmlformats.org/officeDocument/2006/relationships/hyperlink" Target="https://rapdb.dna.affrc.go.jp/viewer/gbrowse_details/irgsp1?name=Os01g0670600" TargetMode="External"/><Relationship Id="rId3" Type="http://schemas.openxmlformats.org/officeDocument/2006/relationships/hyperlink" Target="https://rapdb.dna.affrc.go.jp/viewer/gbrowse_details/irgsp1?name=Os04g0419700" TargetMode="External"/><Relationship Id="rId4" Type="http://schemas.openxmlformats.org/officeDocument/2006/relationships/hyperlink" Target="https://rapdb.dna.affrc.go.jp/viewer/gbrowse_details/irgsp1?name=Os05g0166900" TargetMode="External"/><Relationship Id="rId5" Type="http://schemas.openxmlformats.org/officeDocument/2006/relationships/hyperlink" Target="https://rapdb.dna.affrc.go.jp/viewer/gbrowse_details/irgsp1?name=Os06g0164900" TargetMode="External"/><Relationship Id="rId30" Type="http://schemas.openxmlformats.org/officeDocument/2006/relationships/hyperlink" Target="https://rapdb.dna.affrc.go.jp/viewer/gbrowse_details/irgsp1?name=Os06g0496800" TargetMode="External"/><Relationship Id="rId31" Type="http://schemas.openxmlformats.org/officeDocument/2006/relationships/hyperlink" Target="https://rapdb.dna.affrc.go.jp/viewer/gbrowse_details/irgsp1?name=Os01g0669100" TargetMode="External"/><Relationship Id="rId32" Type="http://schemas.openxmlformats.org/officeDocument/2006/relationships/hyperlink" Target="https://rapdb.dna.affrc.go.jp/viewer/gbrowse_details/irgsp1?name=Os03g0221700" TargetMode="External"/><Relationship Id="rId9" Type="http://schemas.openxmlformats.org/officeDocument/2006/relationships/hyperlink" Target="https://rapdb.dna.affrc.go.jp/viewer/gbrowse_details/irgsp1?name=Os12g0130500" TargetMode="External"/><Relationship Id="rId6" Type="http://schemas.openxmlformats.org/officeDocument/2006/relationships/hyperlink" Target="https://rapdb.dna.affrc.go.jp/viewer/gbrowse_details/irgsp1?name=Os06g0575000" TargetMode="External"/><Relationship Id="rId7" Type="http://schemas.openxmlformats.org/officeDocument/2006/relationships/hyperlink" Target="https://rapdb.dna.affrc.go.jp/viewer/gbrowse_details/irgsp1?name=Os06g0575400" TargetMode="External"/><Relationship Id="rId8" Type="http://schemas.openxmlformats.org/officeDocument/2006/relationships/hyperlink" Target="https://rapdb.dna.affrc.go.jp/viewer/gbrowse_details/irgsp1?name=Os10g0101000" TargetMode="External"/><Relationship Id="rId33" Type="http://schemas.openxmlformats.org/officeDocument/2006/relationships/hyperlink" Target="https://rapdb.dna.affrc.go.jp/viewer/gbrowse_details/irgsp1?name=Os04g0419900" TargetMode="External"/><Relationship Id="rId34" Type="http://schemas.openxmlformats.org/officeDocument/2006/relationships/hyperlink" Target="https://rapdb.dna.affrc.go.jp/viewer/gbrowse_details/irgsp1?name=Os12g0130300" TargetMode="External"/><Relationship Id="rId35" Type="http://schemas.openxmlformats.org/officeDocument/2006/relationships/hyperlink" Target="https://rapdb.dna.affrc.go.jp/viewer/gbrowse_details/irgsp1?name=Os01g0889900" TargetMode="External"/><Relationship Id="rId36" Type="http://schemas.openxmlformats.org/officeDocument/2006/relationships/hyperlink" Target="https://rapdb.dna.affrc.go.jp/viewer/gbrowse_details/irgsp1?name=Os05g0166300" TargetMode="External"/><Relationship Id="rId10" Type="http://schemas.openxmlformats.org/officeDocument/2006/relationships/hyperlink" Target="https://rapdb.dna.affrc.go.jp/viewer/gbrowse_details/irgsp1?name=Os02g0767400" TargetMode="External"/><Relationship Id="rId11" Type="http://schemas.openxmlformats.org/officeDocument/2006/relationships/hyperlink" Target="https://rapdb.dna.affrc.go.jp/viewer/gbrowse_details/irgsp1?name=Os06g0241100" TargetMode="External"/><Relationship Id="rId12" Type="http://schemas.openxmlformats.org/officeDocument/2006/relationships/hyperlink" Target="https://rapdb.dna.affrc.go.jp/viewer/gbrowse_details/irgsp1?name=Os06g0496800" TargetMode="External"/><Relationship Id="rId13" Type="http://schemas.openxmlformats.org/officeDocument/2006/relationships/hyperlink" Target="https://rapdb.dna.affrc.go.jp/viewer/gbrowse_details/irgsp1?name=Os07g0141100" TargetMode="External"/><Relationship Id="rId14" Type="http://schemas.openxmlformats.org/officeDocument/2006/relationships/hyperlink" Target="https://rapdb.dna.affrc.go.jp/viewer/gbrowse_details/irgsp1?name=Os01g0669100" TargetMode="External"/><Relationship Id="rId15" Type="http://schemas.openxmlformats.org/officeDocument/2006/relationships/hyperlink" Target="https://rapdb.dna.affrc.go.jp/viewer/gbrowse_details/irgsp1?name=Os03g0221700" TargetMode="External"/><Relationship Id="rId16" Type="http://schemas.openxmlformats.org/officeDocument/2006/relationships/hyperlink" Target="https://rapdb.dna.affrc.go.jp/viewer/gbrowse_details/irgsp1?name=Os04g0419900" TargetMode="External"/><Relationship Id="rId17" Type="http://schemas.openxmlformats.org/officeDocument/2006/relationships/hyperlink" Target="https://rapdb.dna.affrc.go.jp/viewer/gbrowse_details/irgsp1?name=Os12g0130300" TargetMode="External"/><Relationship Id="rId18" Type="http://schemas.openxmlformats.org/officeDocument/2006/relationships/hyperlink" Target="https://rapdb.dna.affrc.go.jp/viewer/gbrowse_details/irgsp1?name=Os01g0889900" TargetMode="External"/><Relationship Id="rId19" Type="http://schemas.openxmlformats.org/officeDocument/2006/relationships/hyperlink" Target="https://rapdb.dna.affrc.go.jp/viewer/gbrowse_details/irgsp1?name=Os05g01663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abSelected="1" workbookViewId="0">
      <selection activeCell="R10" sqref="R10"/>
    </sheetView>
  </sheetViews>
  <sheetFormatPr baseColWidth="10" defaultRowHeight="16" x14ac:dyDescent="0.2"/>
  <cols>
    <col min="2" max="2" width="17.33203125" customWidth="1"/>
    <col min="3" max="3" width="17.6640625" customWidth="1"/>
    <col min="4" max="4" width="16" customWidth="1"/>
    <col min="5" max="5" width="17" customWidth="1"/>
    <col min="6" max="6" width="10.83203125" style="10"/>
    <col min="7" max="7" width="22.6640625" customWidth="1"/>
    <col min="8" max="8" width="10.83203125" style="10"/>
    <col min="9" max="9" width="16.5" customWidth="1"/>
    <col min="10" max="10" width="18.33203125" customWidth="1"/>
    <col min="11" max="11" width="10.83203125" style="10"/>
  </cols>
  <sheetData>
    <row r="1" spans="1:15" x14ac:dyDescent="0.2">
      <c r="A1" s="91" t="s">
        <v>235</v>
      </c>
    </row>
    <row r="2" spans="1:15" s="29" customFormat="1" ht="38" customHeight="1" x14ac:dyDescent="0.2">
      <c r="B2" s="87" t="s">
        <v>178</v>
      </c>
      <c r="C2" s="87"/>
      <c r="D2" s="87"/>
      <c r="E2" s="87"/>
      <c r="F2" s="30"/>
      <c r="G2" s="31" t="s">
        <v>179</v>
      </c>
      <c r="H2" s="30"/>
      <c r="I2" s="88" t="s">
        <v>180</v>
      </c>
      <c r="J2" s="88"/>
      <c r="K2" s="30"/>
      <c r="L2" s="89" t="s">
        <v>181</v>
      </c>
      <c r="M2" s="89"/>
      <c r="N2" s="89"/>
      <c r="O2" s="89"/>
    </row>
    <row r="3" spans="1:15" s="37" customFormat="1" ht="105" x14ac:dyDescent="0.2">
      <c r="A3" s="32"/>
      <c r="B3" s="33" t="s">
        <v>156</v>
      </c>
      <c r="C3" s="33" t="s">
        <v>157</v>
      </c>
      <c r="D3" s="33" t="s">
        <v>158</v>
      </c>
      <c r="E3" s="33" t="s">
        <v>159</v>
      </c>
      <c r="F3" s="33"/>
      <c r="G3" s="24" t="s">
        <v>160</v>
      </c>
      <c r="H3" s="24"/>
      <c r="I3" s="11" t="s">
        <v>161</v>
      </c>
      <c r="J3" s="11" t="s">
        <v>162</v>
      </c>
      <c r="K3" s="34"/>
      <c r="L3" s="35"/>
      <c r="M3" s="36"/>
      <c r="N3" s="36"/>
      <c r="O3" s="36"/>
    </row>
    <row r="4" spans="1:15" x14ac:dyDescent="0.2">
      <c r="A4" s="25"/>
      <c r="B4" s="84" t="s">
        <v>163</v>
      </c>
      <c r="C4" s="84"/>
      <c r="D4" s="84"/>
      <c r="E4" s="84"/>
      <c r="G4" s="26" t="s">
        <v>164</v>
      </c>
      <c r="I4" s="85" t="s">
        <v>165</v>
      </c>
      <c r="J4" s="85"/>
      <c r="L4" s="86" t="s">
        <v>177</v>
      </c>
      <c r="M4" s="86"/>
      <c r="N4" s="86"/>
      <c r="O4" s="86"/>
    </row>
    <row r="5" spans="1:15" s="37" customFormat="1" ht="32" x14ac:dyDescent="0.2">
      <c r="A5" s="38" t="s">
        <v>0</v>
      </c>
      <c r="B5" s="39" t="s">
        <v>166</v>
      </c>
      <c r="C5" s="39" t="s">
        <v>167</v>
      </c>
      <c r="D5" s="40" t="s">
        <v>168</v>
      </c>
      <c r="E5" s="40" t="s">
        <v>169</v>
      </c>
      <c r="F5" s="41"/>
      <c r="G5" s="4" t="s">
        <v>170</v>
      </c>
      <c r="H5" s="24"/>
      <c r="I5" s="5" t="s">
        <v>171</v>
      </c>
      <c r="J5" s="5" t="s">
        <v>172</v>
      </c>
      <c r="K5" s="11"/>
      <c r="L5" s="42" t="s">
        <v>173</v>
      </c>
      <c r="M5" s="42" t="s">
        <v>174</v>
      </c>
      <c r="N5" s="42" t="s">
        <v>175</v>
      </c>
      <c r="O5" s="42" t="s">
        <v>176</v>
      </c>
    </row>
    <row r="6" spans="1:15" ht="32" x14ac:dyDescent="0.2">
      <c r="A6" s="1"/>
      <c r="B6" s="2" t="s">
        <v>1</v>
      </c>
      <c r="C6" s="2" t="s">
        <v>2</v>
      </c>
      <c r="D6" s="3" t="s">
        <v>3</v>
      </c>
      <c r="E6" s="3" t="s">
        <v>4</v>
      </c>
      <c r="F6" s="27"/>
      <c r="G6" s="4" t="s">
        <v>5</v>
      </c>
      <c r="H6" s="24"/>
      <c r="I6" s="5" t="s">
        <v>6</v>
      </c>
      <c r="J6" s="5" t="s">
        <v>7</v>
      </c>
      <c r="K6" s="11"/>
      <c r="L6" s="6" t="s">
        <v>8</v>
      </c>
      <c r="M6" s="6" t="s">
        <v>9</v>
      </c>
      <c r="N6" s="6" t="s">
        <v>10</v>
      </c>
      <c r="O6" s="6" t="s">
        <v>11</v>
      </c>
    </row>
    <row r="7" spans="1:15" x14ac:dyDescent="0.2">
      <c r="A7" s="7" t="s">
        <v>12</v>
      </c>
      <c r="B7" s="7"/>
      <c r="C7" s="7">
        <v>-1.2</v>
      </c>
      <c r="D7" s="7"/>
      <c r="E7" s="7"/>
      <c r="F7" s="7"/>
      <c r="G7" s="8">
        <v>-1.7</v>
      </c>
      <c r="H7" s="8"/>
      <c r="I7" s="9"/>
      <c r="J7" s="9"/>
      <c r="K7" s="9"/>
      <c r="L7" s="10">
        <v>0</v>
      </c>
      <c r="M7" s="10">
        <v>0</v>
      </c>
      <c r="N7" s="10">
        <v>-0.89488907500000003</v>
      </c>
      <c r="O7" s="10">
        <v>0</v>
      </c>
    </row>
    <row r="8" spans="1:15" x14ac:dyDescent="0.2">
      <c r="A8" s="7" t="s">
        <v>13</v>
      </c>
      <c r="B8" s="7"/>
      <c r="C8" s="7">
        <v>-2.7</v>
      </c>
      <c r="D8" s="7"/>
      <c r="E8" s="7"/>
      <c r="F8" s="7"/>
      <c r="G8" s="8"/>
      <c r="H8" s="8"/>
      <c r="I8" s="11"/>
      <c r="J8" s="11"/>
      <c r="K8" s="11"/>
      <c r="L8" s="10"/>
      <c r="M8" s="10"/>
      <c r="N8" s="10"/>
      <c r="O8" s="10"/>
    </row>
    <row r="9" spans="1:15" x14ac:dyDescent="0.2">
      <c r="A9" s="7" t="s">
        <v>14</v>
      </c>
      <c r="B9" s="7">
        <v>-1.2</v>
      </c>
      <c r="C9" s="7">
        <v>-1.3</v>
      </c>
      <c r="D9" s="7"/>
      <c r="E9" s="7"/>
      <c r="F9" s="7"/>
      <c r="G9" s="8"/>
      <c r="H9" s="8"/>
      <c r="I9" s="9"/>
      <c r="J9" s="9"/>
      <c r="K9" s="9"/>
      <c r="L9" s="10">
        <v>-2.250441897</v>
      </c>
      <c r="M9" s="10">
        <v>0</v>
      </c>
      <c r="N9" s="10">
        <v>-2.9461687369999998</v>
      </c>
      <c r="O9" s="10">
        <v>1.933424974</v>
      </c>
    </row>
    <row r="10" spans="1:15" x14ac:dyDescent="0.2">
      <c r="A10" s="7" t="s">
        <v>15</v>
      </c>
      <c r="B10" s="7">
        <v>-1.8</v>
      </c>
      <c r="C10" s="7">
        <v>-2.2000000000000002</v>
      </c>
      <c r="D10" s="7"/>
      <c r="E10" s="7"/>
      <c r="F10" s="7"/>
      <c r="G10" s="8"/>
      <c r="H10" s="8"/>
      <c r="I10" s="9"/>
      <c r="J10" s="9"/>
      <c r="K10" s="9"/>
      <c r="L10" s="10">
        <v>-1.1855941000000001</v>
      </c>
      <c r="M10" s="10">
        <v>0</v>
      </c>
      <c r="N10" s="10">
        <v>0</v>
      </c>
      <c r="O10" s="10">
        <v>0</v>
      </c>
    </row>
    <row r="11" spans="1:15" x14ac:dyDescent="0.2">
      <c r="A11" s="7" t="s">
        <v>16</v>
      </c>
      <c r="B11" s="7"/>
      <c r="C11" s="7"/>
      <c r="D11" s="7">
        <v>-1.1000000000000001</v>
      </c>
      <c r="E11" s="7"/>
      <c r="F11" s="7"/>
      <c r="G11" s="8">
        <v>-1.2</v>
      </c>
      <c r="H11" s="8"/>
      <c r="I11" s="12"/>
      <c r="J11" s="12">
        <v>-1.4</v>
      </c>
      <c r="K11" s="12"/>
      <c r="L11" s="10">
        <v>-0.66317122699999997</v>
      </c>
      <c r="M11" s="10">
        <v>0</v>
      </c>
      <c r="N11" s="10">
        <v>-1.3845079060000001</v>
      </c>
      <c r="O11" s="10">
        <v>1.10916985</v>
      </c>
    </row>
    <row r="12" spans="1:15" x14ac:dyDescent="0.2">
      <c r="A12" s="7" t="s">
        <v>17</v>
      </c>
      <c r="B12" s="7"/>
      <c r="C12" s="7"/>
      <c r="D12" s="7">
        <v>-1.3</v>
      </c>
      <c r="E12" s="7">
        <v>-1.4</v>
      </c>
      <c r="F12" s="7"/>
      <c r="G12" s="13"/>
      <c r="H12" s="13"/>
      <c r="I12" s="12"/>
      <c r="J12" s="12">
        <v>-1.1000000000000001</v>
      </c>
      <c r="K12" s="12"/>
      <c r="L12" s="10"/>
      <c r="M12" s="10"/>
      <c r="N12" s="10"/>
      <c r="O12" s="10"/>
    </row>
    <row r="13" spans="1:15" x14ac:dyDescent="0.2">
      <c r="A13" s="7" t="s">
        <v>18</v>
      </c>
      <c r="B13" s="7"/>
      <c r="C13" s="7"/>
      <c r="D13" s="7">
        <v>-1.5</v>
      </c>
      <c r="E13" s="7">
        <v>-1.2</v>
      </c>
      <c r="F13" s="7"/>
      <c r="G13" s="8">
        <v>-1.4</v>
      </c>
      <c r="H13" s="8"/>
      <c r="I13" s="9"/>
      <c r="J13" s="9"/>
      <c r="K13" s="9"/>
      <c r="L13" s="10"/>
      <c r="M13" s="10"/>
      <c r="N13" s="10"/>
      <c r="O13" s="10"/>
    </row>
    <row r="14" spans="1:15" x14ac:dyDescent="0.2">
      <c r="A14" s="7" t="s">
        <v>19</v>
      </c>
      <c r="B14" s="7"/>
      <c r="C14" s="7"/>
      <c r="D14" s="7">
        <v>-1.8</v>
      </c>
      <c r="E14" s="7">
        <v>-1.7</v>
      </c>
      <c r="F14" s="7"/>
      <c r="G14" s="13"/>
      <c r="H14" s="13"/>
      <c r="I14" s="9"/>
      <c r="J14" s="9"/>
      <c r="K14" s="9"/>
      <c r="L14" s="10"/>
      <c r="M14" s="10"/>
      <c r="N14" s="10"/>
      <c r="O14" s="10"/>
    </row>
    <row r="15" spans="1:15" x14ac:dyDescent="0.2">
      <c r="A15" s="7" t="s">
        <v>20</v>
      </c>
      <c r="B15" s="7"/>
      <c r="C15" s="7"/>
      <c r="D15" s="7">
        <v>-1.8</v>
      </c>
      <c r="E15" s="7">
        <v>-1.6</v>
      </c>
      <c r="F15" s="7"/>
      <c r="G15" s="13"/>
      <c r="H15" s="13"/>
      <c r="I15" s="9"/>
      <c r="J15" s="9"/>
      <c r="K15" s="9"/>
      <c r="L15" s="10">
        <v>2.1113569499999998</v>
      </c>
      <c r="M15" s="10">
        <v>-2.7744388949999998</v>
      </c>
      <c r="N15" s="10">
        <v>-3.017722021</v>
      </c>
      <c r="O15" s="10">
        <v>0</v>
      </c>
    </row>
    <row r="16" spans="1:15" x14ac:dyDescent="0.2">
      <c r="A16" s="7" t="s">
        <v>21</v>
      </c>
      <c r="B16" s="7">
        <v>-1.1000000000000001</v>
      </c>
      <c r="C16" s="7">
        <v>-1.2</v>
      </c>
      <c r="D16" s="7">
        <v>-1.3</v>
      </c>
      <c r="E16" s="7">
        <v>-1.7</v>
      </c>
      <c r="F16" s="7"/>
      <c r="G16" s="8">
        <v>-1.2</v>
      </c>
      <c r="H16" s="8"/>
      <c r="I16" s="12">
        <v>-1.1000000000000001</v>
      </c>
      <c r="J16" s="12">
        <v>-1.9</v>
      </c>
      <c r="K16" s="12"/>
      <c r="L16" s="10">
        <v>-0.92781375099999996</v>
      </c>
      <c r="M16" s="10">
        <v>0</v>
      </c>
      <c r="N16" s="10">
        <v>-2.4752294030000002</v>
      </c>
      <c r="O16" s="10">
        <v>1.8180092809999999</v>
      </c>
    </row>
    <row r="17" spans="1:15" x14ac:dyDescent="0.2">
      <c r="A17" s="7" t="s">
        <v>22</v>
      </c>
      <c r="B17" s="7">
        <v>-1.3</v>
      </c>
      <c r="C17" s="7">
        <v>-3.1</v>
      </c>
      <c r="D17" s="7">
        <v>-2.4</v>
      </c>
      <c r="E17" s="7">
        <v>-2.8</v>
      </c>
      <c r="F17" s="7"/>
      <c r="G17" s="8">
        <v>-3.4</v>
      </c>
      <c r="H17" s="8"/>
      <c r="I17" s="9"/>
      <c r="J17" s="9"/>
      <c r="K17" s="9"/>
      <c r="L17" s="10">
        <v>0</v>
      </c>
      <c r="M17" s="10">
        <v>0</v>
      </c>
      <c r="N17" s="10">
        <v>-1.34478827</v>
      </c>
      <c r="O17" s="10">
        <v>1.527142915</v>
      </c>
    </row>
    <row r="18" spans="1:15" x14ac:dyDescent="0.2">
      <c r="A18" s="7" t="s">
        <v>23</v>
      </c>
      <c r="B18" s="14"/>
      <c r="C18" s="14"/>
      <c r="D18" s="14"/>
      <c r="E18" s="14"/>
      <c r="F18" s="14"/>
      <c r="G18" s="13"/>
      <c r="H18" s="13"/>
      <c r="I18" s="12">
        <v>-1.6</v>
      </c>
      <c r="J18" s="12">
        <v>-2.2999999999999998</v>
      </c>
      <c r="K18" s="12"/>
      <c r="L18" s="10">
        <v>0</v>
      </c>
      <c r="M18" s="10">
        <v>-1.9081379119999999</v>
      </c>
      <c r="N18" s="10">
        <v>0</v>
      </c>
      <c r="O18" s="10">
        <v>0</v>
      </c>
    </row>
    <row r="19" spans="1:15" x14ac:dyDescent="0.2">
      <c r="A19" s="7" t="s">
        <v>24</v>
      </c>
      <c r="B19" s="14"/>
      <c r="C19" s="14"/>
      <c r="D19" s="14"/>
      <c r="E19" s="14"/>
      <c r="F19" s="14"/>
      <c r="G19" s="8">
        <v>-2.1</v>
      </c>
      <c r="H19" s="8"/>
      <c r="I19" s="12">
        <v>-1.5</v>
      </c>
      <c r="J19" s="12">
        <v>-1.3</v>
      </c>
      <c r="K19" s="12"/>
      <c r="L19" s="10">
        <v>1.4669637470000001</v>
      </c>
      <c r="M19" s="10">
        <v>0</v>
      </c>
      <c r="N19" s="10">
        <v>0</v>
      </c>
      <c r="O19" s="10">
        <v>-3.808616775</v>
      </c>
    </row>
    <row r="20" spans="1:15" x14ac:dyDescent="0.2">
      <c r="A20" s="7" t="s">
        <v>25</v>
      </c>
      <c r="B20" s="14"/>
      <c r="C20" s="14"/>
      <c r="D20" s="14"/>
      <c r="E20" s="14"/>
      <c r="F20" s="14"/>
      <c r="G20" s="8">
        <v>-1.2</v>
      </c>
      <c r="H20" s="8"/>
      <c r="I20" s="9"/>
      <c r="J20" s="9"/>
      <c r="K20" s="9"/>
      <c r="L20" s="10">
        <v>0</v>
      </c>
      <c r="M20" s="10">
        <v>0</v>
      </c>
      <c r="N20" s="10">
        <v>1.505915186</v>
      </c>
      <c r="O20" s="10">
        <v>0</v>
      </c>
    </row>
    <row r="21" spans="1:15" x14ac:dyDescent="0.2">
      <c r="A21" s="7" t="s">
        <v>26</v>
      </c>
      <c r="B21" s="14"/>
      <c r="C21" s="14"/>
      <c r="D21" s="14"/>
      <c r="E21" s="14"/>
      <c r="F21" s="14"/>
      <c r="G21" s="8">
        <v>-1.4</v>
      </c>
      <c r="H21" s="8"/>
      <c r="I21" s="9"/>
      <c r="J21" s="9"/>
      <c r="K21" s="9"/>
      <c r="L21" s="10">
        <v>-1.330581308</v>
      </c>
      <c r="M21" s="10">
        <v>0</v>
      </c>
      <c r="N21" s="10">
        <v>-1.638200428</v>
      </c>
      <c r="O21" s="10">
        <v>0</v>
      </c>
    </row>
    <row r="22" spans="1:15" x14ac:dyDescent="0.2">
      <c r="A22" s="7" t="s">
        <v>27</v>
      </c>
      <c r="B22" s="14"/>
      <c r="C22" s="14"/>
      <c r="D22" s="14"/>
      <c r="E22" s="14"/>
      <c r="F22" s="14"/>
      <c r="G22" s="8">
        <v>-1.5</v>
      </c>
      <c r="H22" s="8"/>
      <c r="I22" s="12"/>
      <c r="J22" s="12">
        <v>-2.1</v>
      </c>
      <c r="K22" s="12"/>
      <c r="L22" s="10">
        <v>1.475606159</v>
      </c>
      <c r="M22" s="10">
        <v>-1.7193008299999999</v>
      </c>
      <c r="N22" s="10">
        <v>-2.8990842040000002</v>
      </c>
      <c r="O22" s="10">
        <v>2.217563304</v>
      </c>
    </row>
    <row r="23" spans="1:15" x14ac:dyDescent="0.2">
      <c r="A23" s="7" t="s">
        <v>28</v>
      </c>
      <c r="B23" s="7">
        <v>1.2</v>
      </c>
      <c r="C23" s="7"/>
      <c r="D23" s="7"/>
      <c r="E23" s="7"/>
      <c r="F23" s="7"/>
      <c r="G23" s="8">
        <v>-2.2999999999999998</v>
      </c>
      <c r="H23" s="8"/>
      <c r="I23" s="9"/>
      <c r="J23" s="9"/>
      <c r="K23" s="9"/>
      <c r="L23" s="10"/>
      <c r="M23" s="10"/>
      <c r="N23" s="10"/>
      <c r="O23" s="10"/>
    </row>
    <row r="24" spans="1:15" x14ac:dyDescent="0.2">
      <c r="A24" s="7" t="s">
        <v>29</v>
      </c>
      <c r="B24" s="7"/>
      <c r="C24" s="7">
        <v>1.1000000000000001</v>
      </c>
      <c r="D24" s="7"/>
      <c r="E24" s="7"/>
      <c r="F24" s="7"/>
      <c r="G24" s="8">
        <v>2.6</v>
      </c>
      <c r="H24" s="8"/>
      <c r="I24" s="9"/>
      <c r="J24" s="9"/>
      <c r="K24" s="9"/>
      <c r="L24" s="10"/>
      <c r="M24" s="10"/>
      <c r="N24" s="10"/>
      <c r="O24" s="10"/>
    </row>
    <row r="25" spans="1:15" x14ac:dyDescent="0.2">
      <c r="A25" s="7" t="s">
        <v>30</v>
      </c>
      <c r="B25" s="7"/>
      <c r="C25" s="7"/>
      <c r="D25" s="7">
        <v>1.1000000000000001</v>
      </c>
      <c r="E25" s="7"/>
      <c r="F25" s="7"/>
      <c r="G25" s="13"/>
      <c r="H25" s="13"/>
      <c r="I25" s="9"/>
      <c r="J25" s="9"/>
      <c r="K25" s="9"/>
      <c r="L25" s="10"/>
      <c r="M25" s="10"/>
      <c r="N25" s="10"/>
      <c r="O25" s="10"/>
    </row>
    <row r="26" spans="1:15" x14ac:dyDescent="0.2">
      <c r="A26" s="7" t="s">
        <v>31</v>
      </c>
      <c r="B26" s="7"/>
      <c r="C26" s="7"/>
      <c r="D26" s="7">
        <v>1.1000000000000001</v>
      </c>
      <c r="E26" s="7"/>
      <c r="F26" s="7"/>
      <c r="G26" s="13"/>
      <c r="H26" s="13"/>
      <c r="I26" s="9"/>
      <c r="J26" s="9"/>
      <c r="K26" s="9"/>
      <c r="L26" s="10">
        <v>0.66860145000000004</v>
      </c>
      <c r="M26" s="10">
        <v>0</v>
      </c>
      <c r="N26" s="10">
        <v>0</v>
      </c>
      <c r="O26" s="10">
        <v>0</v>
      </c>
    </row>
    <row r="27" spans="1:15" x14ac:dyDescent="0.2">
      <c r="A27" s="7" t="s">
        <v>32</v>
      </c>
      <c r="B27" s="7"/>
      <c r="C27" s="7"/>
      <c r="D27" s="7">
        <v>1.2</v>
      </c>
      <c r="E27" s="7"/>
      <c r="F27" s="7"/>
      <c r="G27" s="8">
        <v>2.1</v>
      </c>
      <c r="H27" s="8"/>
      <c r="I27" s="9"/>
      <c r="J27" s="9"/>
      <c r="K27" s="9"/>
      <c r="L27" s="10">
        <v>0</v>
      </c>
      <c r="M27" s="10">
        <v>2.513817333</v>
      </c>
      <c r="N27" s="10">
        <v>4.5332493380000001</v>
      </c>
      <c r="O27" s="10">
        <v>0</v>
      </c>
    </row>
    <row r="28" spans="1:15" x14ac:dyDescent="0.2">
      <c r="A28" s="7" t="s">
        <v>33</v>
      </c>
      <c r="B28" s="7"/>
      <c r="C28" s="7"/>
      <c r="D28" s="7"/>
      <c r="E28" s="7">
        <v>1.2</v>
      </c>
      <c r="F28" s="7"/>
      <c r="G28" s="13"/>
      <c r="H28" s="13"/>
      <c r="I28" s="9"/>
      <c r="J28" s="9"/>
      <c r="K28" s="9"/>
      <c r="L28" s="10">
        <v>0</v>
      </c>
      <c r="M28" s="10">
        <v>0</v>
      </c>
      <c r="N28" s="10">
        <v>-3.12297191</v>
      </c>
      <c r="O28" s="10">
        <v>2.8697618010000001</v>
      </c>
    </row>
    <row r="29" spans="1:15" x14ac:dyDescent="0.2">
      <c r="A29" s="7" t="s">
        <v>34</v>
      </c>
      <c r="B29" s="7"/>
      <c r="C29" s="7"/>
      <c r="D29" s="7"/>
      <c r="E29" s="7">
        <v>1.2</v>
      </c>
      <c r="F29" s="7"/>
      <c r="G29" s="13"/>
      <c r="H29" s="13"/>
      <c r="I29" s="9"/>
      <c r="J29" s="9"/>
      <c r="K29" s="9"/>
      <c r="L29" s="10"/>
      <c r="M29" s="10"/>
      <c r="N29" s="10"/>
      <c r="O29" s="10"/>
    </row>
    <row r="30" spans="1:15" x14ac:dyDescent="0.2">
      <c r="A30" s="7" t="s">
        <v>35</v>
      </c>
      <c r="B30" s="7"/>
      <c r="C30" s="7"/>
      <c r="D30" s="7">
        <v>1.2</v>
      </c>
      <c r="E30" s="7">
        <v>1.3</v>
      </c>
      <c r="F30" s="7"/>
      <c r="G30" s="8">
        <v>1.2</v>
      </c>
      <c r="H30" s="8"/>
      <c r="I30" s="9"/>
      <c r="J30" s="9"/>
      <c r="K30" s="9"/>
      <c r="L30" s="10">
        <v>0.88412495099999999</v>
      </c>
      <c r="M30" s="10">
        <v>0</v>
      </c>
      <c r="N30" s="10">
        <v>1.859526255</v>
      </c>
      <c r="O30" s="10">
        <v>0</v>
      </c>
    </row>
    <row r="31" spans="1:15" x14ac:dyDescent="0.2">
      <c r="A31" s="7" t="s">
        <v>36</v>
      </c>
      <c r="B31" s="7"/>
      <c r="C31" s="7"/>
      <c r="D31" s="7">
        <v>1.4</v>
      </c>
      <c r="E31" s="7">
        <v>1.6</v>
      </c>
      <c r="F31" s="7"/>
      <c r="G31" s="13"/>
      <c r="H31" s="13"/>
      <c r="I31" s="9"/>
      <c r="J31" s="9"/>
      <c r="K31" s="9"/>
      <c r="L31" s="10"/>
      <c r="M31" s="10"/>
      <c r="N31" s="10"/>
      <c r="O31" s="10"/>
    </row>
    <row r="32" spans="1:15" x14ac:dyDescent="0.2">
      <c r="A32" s="7" t="s">
        <v>37</v>
      </c>
      <c r="B32" s="7"/>
      <c r="C32" s="7"/>
      <c r="D32" s="7">
        <v>1.7</v>
      </c>
      <c r="E32" s="7">
        <v>1.6</v>
      </c>
      <c r="F32" s="7"/>
      <c r="G32" s="8">
        <v>1.3</v>
      </c>
      <c r="H32" s="8"/>
      <c r="I32" s="9"/>
      <c r="J32" s="9"/>
      <c r="K32" s="9"/>
      <c r="L32" s="10"/>
      <c r="M32" s="10"/>
      <c r="N32" s="10"/>
      <c r="O32" s="10"/>
    </row>
    <row r="33" spans="1:15" x14ac:dyDescent="0.2">
      <c r="A33" s="7" t="s">
        <v>38</v>
      </c>
      <c r="B33" s="7"/>
      <c r="C33" s="7"/>
      <c r="D33" s="7">
        <v>1.8</v>
      </c>
      <c r="E33" s="7">
        <v>2</v>
      </c>
      <c r="F33" s="7"/>
      <c r="G33" s="8">
        <v>2.5</v>
      </c>
      <c r="H33" s="8"/>
      <c r="I33" s="9"/>
      <c r="J33" s="9"/>
      <c r="K33" s="9"/>
      <c r="L33" s="10">
        <v>0</v>
      </c>
      <c r="M33" s="10">
        <v>3.393524261</v>
      </c>
      <c r="N33" s="10">
        <v>5.6286540929999997</v>
      </c>
      <c r="O33" s="10">
        <v>-4.2862675489999997</v>
      </c>
    </row>
    <row r="34" spans="1:15" x14ac:dyDescent="0.2">
      <c r="A34" s="7" t="s">
        <v>39</v>
      </c>
      <c r="B34" s="7"/>
      <c r="C34" s="7"/>
      <c r="D34" s="7">
        <v>2.1</v>
      </c>
      <c r="E34" s="7">
        <v>2.4</v>
      </c>
      <c r="F34" s="7"/>
      <c r="G34" s="13"/>
      <c r="H34" s="13"/>
      <c r="I34" s="9"/>
      <c r="J34" s="9"/>
      <c r="K34" s="9"/>
      <c r="L34" s="10"/>
      <c r="M34" s="10"/>
      <c r="N34" s="10"/>
      <c r="O34" s="10"/>
    </row>
    <row r="35" spans="1:15" x14ac:dyDescent="0.2">
      <c r="A35" s="7" t="s">
        <v>40</v>
      </c>
      <c r="B35" s="7"/>
      <c r="C35" s="7">
        <v>2</v>
      </c>
      <c r="D35" s="7">
        <v>1.4</v>
      </c>
      <c r="E35" s="7">
        <v>1.7</v>
      </c>
      <c r="F35" s="7"/>
      <c r="G35" s="13"/>
      <c r="H35" s="13"/>
      <c r="I35" s="9"/>
      <c r="J35" s="9"/>
      <c r="K35" s="9"/>
      <c r="L35" s="10"/>
      <c r="M35" s="10"/>
      <c r="N35" s="10"/>
      <c r="O35" s="10"/>
    </row>
    <row r="36" spans="1:15" x14ac:dyDescent="0.2">
      <c r="A36" s="7" t="s">
        <v>41</v>
      </c>
      <c r="B36" s="7"/>
      <c r="C36" s="7">
        <v>1.3</v>
      </c>
      <c r="D36" s="7">
        <v>1.7</v>
      </c>
      <c r="E36" s="7">
        <v>2</v>
      </c>
      <c r="F36" s="7"/>
      <c r="G36" s="8">
        <v>2.2999999999999998</v>
      </c>
      <c r="H36" s="8"/>
      <c r="I36" s="9"/>
      <c r="J36" s="9"/>
      <c r="K36" s="9"/>
      <c r="L36" s="10">
        <v>1.8172919670000001</v>
      </c>
      <c r="M36" s="10">
        <v>0</v>
      </c>
      <c r="N36" s="10">
        <v>1.719725677</v>
      </c>
      <c r="O36" s="10">
        <v>0</v>
      </c>
    </row>
    <row r="37" spans="1:15" x14ac:dyDescent="0.2">
      <c r="A37" s="7" t="s">
        <v>42</v>
      </c>
      <c r="B37" s="7"/>
      <c r="C37" s="7">
        <v>1.8</v>
      </c>
      <c r="D37" s="7">
        <v>2.4</v>
      </c>
      <c r="E37" s="7">
        <v>2.6</v>
      </c>
      <c r="F37" s="7"/>
      <c r="G37" s="13"/>
      <c r="H37" s="13"/>
      <c r="I37" s="9"/>
      <c r="J37" s="9"/>
      <c r="K37" s="9"/>
      <c r="L37" s="10">
        <v>-0.72086339700000002</v>
      </c>
      <c r="M37" s="10">
        <v>0</v>
      </c>
      <c r="N37" s="10">
        <v>0</v>
      </c>
      <c r="O37" s="10">
        <v>0</v>
      </c>
    </row>
    <row r="38" spans="1:15" x14ac:dyDescent="0.2">
      <c r="A38" s="7" t="s">
        <v>43</v>
      </c>
      <c r="B38" s="14"/>
      <c r="C38" s="14"/>
      <c r="D38" s="14"/>
      <c r="E38" s="14"/>
      <c r="F38" s="14"/>
      <c r="G38" s="13"/>
      <c r="H38" s="13"/>
      <c r="I38" s="9"/>
      <c r="J38" s="12">
        <v>1.5</v>
      </c>
      <c r="K38" s="12"/>
      <c r="L38" s="10"/>
      <c r="M38" s="10"/>
      <c r="N38" s="10"/>
      <c r="O38" s="10"/>
    </row>
    <row r="39" spans="1:15" x14ac:dyDescent="0.2">
      <c r="A39" s="7" t="s">
        <v>44</v>
      </c>
      <c r="B39" s="14"/>
      <c r="C39" s="14"/>
      <c r="D39" s="14"/>
      <c r="E39" s="14"/>
      <c r="F39" s="14"/>
      <c r="G39" s="13"/>
      <c r="H39" s="13"/>
      <c r="I39" s="9"/>
      <c r="J39" s="12">
        <v>1.5</v>
      </c>
      <c r="K39" s="12"/>
      <c r="L39" s="10">
        <v>0</v>
      </c>
      <c r="M39" s="10">
        <v>0</v>
      </c>
      <c r="N39" s="10">
        <v>-0.89927094299999999</v>
      </c>
      <c r="O39" s="10">
        <v>0</v>
      </c>
    </row>
    <row r="40" spans="1:15" x14ac:dyDescent="0.2">
      <c r="A40" s="7" t="s">
        <v>45</v>
      </c>
      <c r="B40" s="14"/>
      <c r="C40" s="14"/>
      <c r="D40" s="14"/>
      <c r="E40" s="14"/>
      <c r="F40" s="14"/>
      <c r="G40" s="8">
        <v>2.6</v>
      </c>
      <c r="H40" s="8"/>
      <c r="I40" s="9"/>
      <c r="J40" s="9"/>
      <c r="K40" s="9"/>
      <c r="L40" s="10">
        <v>0</v>
      </c>
      <c r="M40" s="10">
        <v>0</v>
      </c>
      <c r="N40" s="10">
        <v>1.6165973979999999</v>
      </c>
      <c r="O40" s="10">
        <v>-1.458481801</v>
      </c>
    </row>
    <row r="41" spans="1:15" x14ac:dyDescent="0.2">
      <c r="A41" s="7" t="s">
        <v>46</v>
      </c>
      <c r="B41" s="14"/>
      <c r="C41" s="14"/>
      <c r="D41" s="14"/>
      <c r="E41" s="14"/>
      <c r="F41" s="14"/>
      <c r="G41" s="8">
        <v>1.3</v>
      </c>
      <c r="H41" s="8"/>
      <c r="I41" s="9"/>
      <c r="J41" s="9"/>
      <c r="K41" s="9"/>
      <c r="L41" s="10"/>
      <c r="M41" s="10"/>
      <c r="N41" s="10"/>
      <c r="O41" s="10"/>
    </row>
    <row r="42" spans="1:15" x14ac:dyDescent="0.2">
      <c r="A42" s="7" t="s">
        <v>47</v>
      </c>
      <c r="B42" s="14"/>
      <c r="C42" s="14"/>
      <c r="D42" s="14"/>
      <c r="E42" s="14"/>
      <c r="F42" s="14"/>
      <c r="G42" s="8">
        <v>1.6</v>
      </c>
      <c r="H42" s="8"/>
      <c r="I42" s="9"/>
      <c r="J42" s="9"/>
      <c r="K42" s="9"/>
      <c r="L42" s="10">
        <v>0</v>
      </c>
      <c r="M42" s="10">
        <v>0</v>
      </c>
      <c r="N42" s="10">
        <v>5.5582832079999998</v>
      </c>
      <c r="O42" s="10">
        <v>-2.9133203590000001</v>
      </c>
    </row>
    <row r="43" spans="1:15" x14ac:dyDescent="0.2">
      <c r="A43" s="7" t="s">
        <v>48</v>
      </c>
      <c r="B43" s="14"/>
      <c r="C43" s="14"/>
      <c r="D43" s="14"/>
      <c r="E43" s="14"/>
      <c r="F43" s="14"/>
      <c r="G43" s="8">
        <v>1.8</v>
      </c>
      <c r="H43" s="8"/>
      <c r="I43" s="9"/>
      <c r="J43" s="9"/>
      <c r="K43" s="9"/>
      <c r="L43" s="10">
        <v>-1.5781753119999999</v>
      </c>
      <c r="M43" s="10">
        <v>0</v>
      </c>
      <c r="N43" s="10">
        <v>1.193771785</v>
      </c>
      <c r="O43" s="10">
        <v>0</v>
      </c>
    </row>
    <row r="44" spans="1:15" x14ac:dyDescent="0.2">
      <c r="A44" s="15" t="s">
        <v>49</v>
      </c>
      <c r="B44" s="14"/>
      <c r="C44" s="14"/>
      <c r="D44" s="14"/>
      <c r="E44" s="14"/>
      <c r="F44" s="14"/>
      <c r="G44" s="13"/>
      <c r="H44" s="13"/>
      <c r="I44" s="9"/>
      <c r="J44" s="9"/>
      <c r="K44" s="9"/>
      <c r="L44" s="10">
        <v>0.84884249300000003</v>
      </c>
      <c r="M44" s="10">
        <v>-1.2051693020000001</v>
      </c>
      <c r="N44" s="10">
        <v>-1.9351199139999999</v>
      </c>
      <c r="O44" s="10">
        <v>1.6487032660000001</v>
      </c>
    </row>
    <row r="45" spans="1:15" x14ac:dyDescent="0.2">
      <c r="A45" s="15" t="s">
        <v>50</v>
      </c>
      <c r="B45" s="14"/>
      <c r="C45" s="14"/>
      <c r="D45" s="14"/>
      <c r="E45" s="14"/>
      <c r="F45" s="14"/>
      <c r="G45" s="13"/>
      <c r="H45" s="13"/>
      <c r="I45" s="9"/>
      <c r="J45" s="9"/>
      <c r="K45" s="9"/>
      <c r="L45" s="10">
        <v>0</v>
      </c>
      <c r="M45" s="10">
        <v>0</v>
      </c>
      <c r="N45" s="10">
        <v>8.9993946480000009</v>
      </c>
      <c r="O45" s="10">
        <v>-5.6607782379999998</v>
      </c>
    </row>
    <row r="46" spans="1:15" x14ac:dyDescent="0.2">
      <c r="A46" s="15" t="s">
        <v>51</v>
      </c>
      <c r="B46" s="14"/>
      <c r="C46" s="14"/>
      <c r="D46" s="14"/>
      <c r="E46" s="14"/>
      <c r="F46" s="14"/>
      <c r="G46" s="13"/>
      <c r="H46" s="13"/>
      <c r="I46" s="9"/>
      <c r="J46" s="9"/>
      <c r="K46" s="9"/>
      <c r="L46" s="10">
        <v>0</v>
      </c>
      <c r="M46" s="10">
        <v>0</v>
      </c>
      <c r="N46" s="10">
        <v>-4.1080056740000002</v>
      </c>
      <c r="O46" s="10">
        <v>0</v>
      </c>
    </row>
    <row r="47" spans="1:15" x14ac:dyDescent="0.2">
      <c r="A47" s="15" t="s">
        <v>52</v>
      </c>
      <c r="B47" s="14"/>
      <c r="C47" s="14"/>
      <c r="D47" s="14"/>
      <c r="E47" s="14"/>
      <c r="F47" s="14"/>
      <c r="G47" s="13"/>
      <c r="H47" s="13"/>
      <c r="I47" s="9"/>
      <c r="J47" s="9"/>
      <c r="K47" s="9"/>
      <c r="L47" s="10">
        <v>4.9596197139999996</v>
      </c>
      <c r="M47" s="10">
        <v>0</v>
      </c>
      <c r="N47" s="10">
        <v>0</v>
      </c>
      <c r="O47" s="10">
        <v>0</v>
      </c>
    </row>
    <row r="48" spans="1:15" s="10" customFormat="1" x14ac:dyDescent="0.2">
      <c r="A48" s="15" t="s">
        <v>53</v>
      </c>
      <c r="B48" s="14"/>
      <c r="C48" s="14"/>
      <c r="D48" s="14"/>
      <c r="E48" s="14"/>
      <c r="F48" s="14"/>
      <c r="G48" s="13"/>
      <c r="H48" s="13"/>
      <c r="I48" s="9"/>
      <c r="J48" s="9"/>
      <c r="K48" s="9"/>
      <c r="L48" s="10">
        <v>5.1824771839999997</v>
      </c>
      <c r="M48" s="10">
        <v>0</v>
      </c>
      <c r="N48" s="10">
        <v>0</v>
      </c>
      <c r="O48" s="10">
        <v>0</v>
      </c>
    </row>
    <row r="49" spans="1:15" x14ac:dyDescent="0.2">
      <c r="A49" s="15" t="s">
        <v>54</v>
      </c>
      <c r="B49" s="14"/>
      <c r="C49" s="14"/>
      <c r="D49" s="14"/>
      <c r="E49" s="14"/>
      <c r="F49" s="14"/>
      <c r="G49" s="13"/>
      <c r="H49" s="13"/>
      <c r="I49" s="9"/>
      <c r="J49" s="9"/>
      <c r="K49" s="9"/>
      <c r="L49" s="10">
        <v>-2.7889503699999998</v>
      </c>
      <c r="M49" s="10">
        <v>0</v>
      </c>
      <c r="N49" s="10">
        <v>0</v>
      </c>
      <c r="O49" s="10">
        <v>0</v>
      </c>
    </row>
    <row r="50" spans="1:15" x14ac:dyDescent="0.2">
      <c r="A50" s="15" t="s">
        <v>55</v>
      </c>
      <c r="B50" s="14"/>
      <c r="C50" s="14"/>
      <c r="D50" s="14"/>
      <c r="E50" s="14"/>
      <c r="F50" s="14"/>
      <c r="G50" s="13"/>
      <c r="H50" s="13"/>
      <c r="I50" s="9"/>
      <c r="J50" s="9"/>
      <c r="K50" s="9"/>
      <c r="L50" s="10">
        <v>-1.6985203310000001</v>
      </c>
      <c r="M50" s="10">
        <v>0</v>
      </c>
      <c r="N50" s="10">
        <v>-2.6666363739999999</v>
      </c>
      <c r="O50" s="10">
        <v>0</v>
      </c>
    </row>
    <row r="51" spans="1:15" x14ac:dyDescent="0.2">
      <c r="A51" s="15" t="s">
        <v>56</v>
      </c>
      <c r="B51" s="14"/>
      <c r="C51" s="14"/>
      <c r="D51" s="14"/>
      <c r="E51" s="14"/>
      <c r="F51" s="14"/>
      <c r="G51" s="13"/>
      <c r="H51" s="13"/>
      <c r="I51" s="9"/>
      <c r="J51" s="9"/>
      <c r="K51" s="9"/>
      <c r="L51" s="10">
        <v>0.55730744300000001</v>
      </c>
      <c r="M51" s="10">
        <v>0</v>
      </c>
      <c r="N51" s="10">
        <v>-3.3763797150000001</v>
      </c>
      <c r="O51" s="10">
        <v>2.3191656919999999</v>
      </c>
    </row>
    <row r="52" spans="1:15" x14ac:dyDescent="0.2">
      <c r="A52" s="15" t="s">
        <v>57</v>
      </c>
      <c r="B52" s="14"/>
      <c r="C52" s="14"/>
      <c r="D52" s="14"/>
      <c r="E52" s="14"/>
      <c r="F52" s="14"/>
      <c r="G52" s="13"/>
      <c r="H52" s="13"/>
      <c r="I52" s="9"/>
      <c r="J52" s="9"/>
      <c r="K52" s="9"/>
      <c r="L52" s="10">
        <v>0</v>
      </c>
      <c r="M52" s="10">
        <v>0</v>
      </c>
      <c r="N52" s="10">
        <v>2.4291675229999998</v>
      </c>
      <c r="O52" s="10">
        <v>-1.2324531839999999</v>
      </c>
    </row>
    <row r="53" spans="1:15" x14ac:dyDescent="0.2">
      <c r="A53" s="15" t="s">
        <v>58</v>
      </c>
      <c r="B53" s="14"/>
      <c r="C53" s="14"/>
      <c r="D53" s="14"/>
      <c r="E53" s="14"/>
      <c r="F53" s="14"/>
      <c r="G53" s="13"/>
      <c r="H53" s="13"/>
      <c r="I53" s="9"/>
      <c r="J53" s="9"/>
      <c r="K53" s="9"/>
      <c r="L53" s="10">
        <v>-0.75132728100000001</v>
      </c>
      <c r="M53" s="10">
        <v>0</v>
      </c>
      <c r="N53" s="10">
        <v>-0.85120943900000001</v>
      </c>
      <c r="O53" s="10">
        <v>0</v>
      </c>
    </row>
    <row r="54" spans="1:15" x14ac:dyDescent="0.2">
      <c r="A54" s="15" t="s">
        <v>59</v>
      </c>
      <c r="B54" s="14"/>
      <c r="C54" s="14"/>
      <c r="D54" s="14"/>
      <c r="E54" s="14"/>
      <c r="F54" s="14"/>
      <c r="G54" s="13"/>
      <c r="H54" s="13"/>
      <c r="I54" s="9"/>
      <c r="J54" s="9"/>
      <c r="K54" s="9"/>
      <c r="L54" s="10">
        <v>-0.74259257700000003</v>
      </c>
      <c r="M54" s="10">
        <v>0</v>
      </c>
      <c r="N54" s="10">
        <v>0</v>
      </c>
      <c r="O54" s="10">
        <v>0</v>
      </c>
    </row>
    <row r="55" spans="1:15" x14ac:dyDescent="0.2">
      <c r="A55" s="15" t="s">
        <v>60</v>
      </c>
      <c r="B55" s="14"/>
      <c r="C55" s="14"/>
      <c r="D55" s="14"/>
      <c r="E55" s="14"/>
      <c r="F55" s="14"/>
      <c r="G55" s="13"/>
      <c r="H55" s="13"/>
      <c r="I55" s="9"/>
      <c r="J55" s="9"/>
      <c r="K55" s="9"/>
      <c r="L55" s="10">
        <v>-3.1622398390000002</v>
      </c>
      <c r="M55" s="10">
        <v>0</v>
      </c>
      <c r="N55" s="10">
        <v>0</v>
      </c>
      <c r="O55" s="10">
        <v>0</v>
      </c>
    </row>
    <row r="56" spans="1:15" x14ac:dyDescent="0.2">
      <c r="A56" s="15" t="s">
        <v>61</v>
      </c>
      <c r="B56" s="14"/>
      <c r="C56" s="14"/>
      <c r="D56" s="14"/>
      <c r="E56" s="14"/>
      <c r="F56" s="14"/>
      <c r="G56" s="13"/>
      <c r="H56" s="13"/>
      <c r="I56" s="9"/>
      <c r="J56" s="9"/>
      <c r="K56" s="9"/>
      <c r="L56" s="10">
        <v>0</v>
      </c>
      <c r="M56" s="10">
        <v>0</v>
      </c>
      <c r="N56" s="10">
        <v>-2.2639078960000001</v>
      </c>
      <c r="O56" s="10">
        <v>1.7406019909999999</v>
      </c>
    </row>
    <row r="57" spans="1:15" x14ac:dyDescent="0.2">
      <c r="A57" s="15" t="s">
        <v>62</v>
      </c>
      <c r="B57" s="14"/>
      <c r="C57" s="14"/>
      <c r="D57" s="14"/>
      <c r="E57" s="14"/>
      <c r="F57" s="14"/>
      <c r="G57" s="13"/>
      <c r="H57" s="13"/>
      <c r="I57" s="9"/>
      <c r="J57" s="9"/>
      <c r="K57" s="9"/>
      <c r="L57" s="10">
        <v>0</v>
      </c>
      <c r="M57" s="10">
        <v>0</v>
      </c>
      <c r="N57" s="10">
        <v>0</v>
      </c>
      <c r="O57" s="10">
        <v>1.34550528</v>
      </c>
    </row>
    <row r="58" spans="1:15" x14ac:dyDescent="0.2">
      <c r="A58" s="15" t="s">
        <v>63</v>
      </c>
      <c r="B58" s="14"/>
      <c r="C58" s="14"/>
      <c r="D58" s="14"/>
      <c r="E58" s="14"/>
      <c r="F58" s="14"/>
      <c r="G58" s="13"/>
      <c r="H58" s="13"/>
      <c r="I58" s="9"/>
      <c r="J58" s="9"/>
      <c r="K58" s="9"/>
      <c r="L58" s="10">
        <v>1.8422786440000001</v>
      </c>
      <c r="M58" s="10">
        <v>0</v>
      </c>
      <c r="N58" s="10">
        <v>0</v>
      </c>
      <c r="O58" s="10">
        <v>0</v>
      </c>
    </row>
    <row r="59" spans="1:15" x14ac:dyDescent="0.2">
      <c r="A59" s="15" t="s">
        <v>64</v>
      </c>
      <c r="B59" s="14"/>
      <c r="C59" s="14"/>
      <c r="D59" s="14"/>
      <c r="E59" s="14"/>
      <c r="F59" s="14"/>
      <c r="G59" s="13"/>
      <c r="H59" s="13"/>
      <c r="I59" s="9"/>
      <c r="J59" s="9"/>
      <c r="K59" s="9"/>
      <c r="L59" s="10">
        <v>2.6867408570000002</v>
      </c>
      <c r="M59" s="10">
        <v>0</v>
      </c>
      <c r="N59" s="10">
        <v>3.9378737899999998</v>
      </c>
      <c r="O59" s="10">
        <v>-1.559793567</v>
      </c>
    </row>
    <row r="60" spans="1:15" x14ac:dyDescent="0.2">
      <c r="A60" s="15" t="s">
        <v>65</v>
      </c>
      <c r="B60" s="14"/>
      <c r="C60" s="14"/>
      <c r="D60" s="14"/>
      <c r="E60" s="14"/>
      <c r="F60" s="14"/>
      <c r="G60" s="13"/>
      <c r="H60" s="13"/>
      <c r="I60" s="9"/>
      <c r="J60" s="9"/>
      <c r="K60" s="9"/>
      <c r="L60" s="10">
        <v>4.3324105609999997</v>
      </c>
      <c r="M60" s="10">
        <v>0</v>
      </c>
      <c r="N60" s="10">
        <v>5.1933810239999998</v>
      </c>
      <c r="O60" s="10">
        <v>0</v>
      </c>
    </row>
    <row r="61" spans="1:15" x14ac:dyDescent="0.2">
      <c r="A61" s="15" t="s">
        <v>66</v>
      </c>
      <c r="B61" s="14"/>
      <c r="C61" s="14"/>
      <c r="D61" s="14"/>
      <c r="E61" s="14"/>
      <c r="F61" s="14"/>
      <c r="G61" s="13"/>
      <c r="H61" s="13"/>
      <c r="I61" s="9"/>
      <c r="J61" s="9"/>
      <c r="K61" s="9"/>
      <c r="L61" s="10">
        <v>4.99496407</v>
      </c>
      <c r="M61" s="10">
        <v>0</v>
      </c>
      <c r="N61" s="10">
        <v>0</v>
      </c>
      <c r="O61" s="10">
        <v>0</v>
      </c>
    </row>
    <row r="62" spans="1:15" x14ac:dyDescent="0.2">
      <c r="A62" s="15" t="s">
        <v>67</v>
      </c>
      <c r="B62" s="14"/>
      <c r="C62" s="14"/>
      <c r="D62" s="14"/>
      <c r="E62" s="14"/>
      <c r="F62" s="14"/>
      <c r="G62" s="13"/>
      <c r="H62" s="13"/>
      <c r="I62" s="9"/>
      <c r="J62" s="9"/>
      <c r="K62" s="9"/>
      <c r="L62" s="10">
        <v>0</v>
      </c>
      <c r="M62" s="10">
        <v>0</v>
      </c>
      <c r="N62" s="10">
        <v>-5.4654167510000002</v>
      </c>
      <c r="O62" s="10">
        <v>0</v>
      </c>
    </row>
    <row r="63" spans="1:15" x14ac:dyDescent="0.2">
      <c r="A63" s="15" t="s">
        <v>68</v>
      </c>
      <c r="B63" s="14"/>
      <c r="C63" s="14"/>
      <c r="D63" s="14"/>
      <c r="E63" s="14"/>
      <c r="F63" s="14"/>
      <c r="G63" s="13"/>
      <c r="H63" s="13"/>
      <c r="I63" s="9"/>
      <c r="J63" s="9"/>
      <c r="K63" s="9"/>
      <c r="L63" s="10">
        <v>5.6589064069999999</v>
      </c>
      <c r="M63" s="10">
        <v>0</v>
      </c>
      <c r="N63" s="10">
        <v>0</v>
      </c>
      <c r="O63" s="10">
        <v>0</v>
      </c>
    </row>
    <row r="64" spans="1:15" x14ac:dyDescent="0.2">
      <c r="A64" s="15" t="s">
        <v>69</v>
      </c>
      <c r="B64" s="14"/>
      <c r="C64" s="14"/>
      <c r="D64" s="14"/>
      <c r="E64" s="14"/>
      <c r="F64" s="14"/>
      <c r="G64" s="13"/>
      <c r="H64" s="13"/>
      <c r="I64" s="9"/>
      <c r="J64" s="9"/>
      <c r="K64" s="9"/>
      <c r="L64" s="10">
        <v>-1.110909572</v>
      </c>
      <c r="M64" s="10">
        <v>0</v>
      </c>
      <c r="N64" s="10">
        <v>0</v>
      </c>
      <c r="O64" s="10">
        <v>0</v>
      </c>
    </row>
    <row r="65" spans="1:15" s="10" customFormat="1" x14ac:dyDescent="0.2">
      <c r="A65" s="15" t="s">
        <v>70</v>
      </c>
      <c r="B65" s="14"/>
      <c r="C65" s="14"/>
      <c r="D65" s="14"/>
      <c r="E65" s="14"/>
      <c r="F65" s="14"/>
      <c r="G65" s="13"/>
      <c r="H65" s="13"/>
      <c r="I65" s="9"/>
      <c r="J65" s="9"/>
      <c r="K65" s="9"/>
      <c r="L65" s="10">
        <v>0</v>
      </c>
      <c r="M65" s="10">
        <v>0</v>
      </c>
      <c r="N65" s="10">
        <v>4.0464786339999996</v>
      </c>
      <c r="O65" s="10">
        <v>0</v>
      </c>
    </row>
  </sheetData>
  <mergeCells count="6">
    <mergeCell ref="B4:E4"/>
    <mergeCell ref="I4:J4"/>
    <mergeCell ref="L4:O4"/>
    <mergeCell ref="B2:E2"/>
    <mergeCell ref="I2:J2"/>
    <mergeCell ref="L2:O2"/>
  </mergeCells>
  <conditionalFormatting sqref="A44:A65">
    <cfRule type="duplicateValues" dxfId="1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"/>
  <sheetViews>
    <sheetView workbookViewId="0">
      <selection activeCell="AA5" sqref="AA5:AA24"/>
    </sheetView>
  </sheetViews>
  <sheetFormatPr baseColWidth="10" defaultRowHeight="16" x14ac:dyDescent="0.2"/>
  <cols>
    <col min="1" max="1" width="15.1640625" style="28" customWidth="1"/>
    <col min="2" max="2" width="17.33203125" style="28" customWidth="1"/>
    <col min="3" max="6" width="10.83203125" style="28"/>
    <col min="7" max="8" width="18.5" style="28" customWidth="1"/>
    <col min="9" max="9" width="18" style="28" customWidth="1"/>
    <col min="10" max="10" width="18.1640625" style="28" customWidth="1"/>
    <col min="11" max="11" width="19.83203125" style="28" customWidth="1"/>
    <col min="12" max="26" width="10.83203125" style="28"/>
    <col min="27" max="27" width="17.83203125" style="28" customWidth="1"/>
    <col min="28" max="28" width="18.1640625" style="28" customWidth="1"/>
    <col min="29" max="29" width="20.6640625" style="28" customWidth="1"/>
    <col min="30" max="30" width="22.1640625" style="28" customWidth="1"/>
    <col min="31" max="31" width="18.83203125" style="28" customWidth="1"/>
    <col min="32" max="32" width="17.33203125" style="28" customWidth="1"/>
    <col min="33" max="16384" width="10.83203125" style="28"/>
  </cols>
  <sheetData>
    <row r="1" spans="1:34" ht="56" customHeight="1" x14ac:dyDescent="0.2">
      <c r="A1" s="48" t="s">
        <v>229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  <c r="M1" s="49"/>
      <c r="N1" s="50"/>
      <c r="O1" s="51"/>
      <c r="P1" s="51"/>
      <c r="Q1" s="51"/>
      <c r="R1" s="51"/>
      <c r="S1" s="52"/>
      <c r="T1" s="52"/>
      <c r="U1" s="52"/>
      <c r="V1" s="52"/>
      <c r="W1" s="52"/>
      <c r="AA1" s="90" t="s">
        <v>228</v>
      </c>
      <c r="AB1" s="90"/>
      <c r="AC1" s="90"/>
      <c r="AD1" s="90"/>
      <c r="AE1" s="90"/>
      <c r="AF1" s="90"/>
    </row>
    <row r="2" spans="1:34" ht="18" x14ac:dyDescent="0.2">
      <c r="A2" s="53" t="s">
        <v>183</v>
      </c>
      <c r="B2" s="53"/>
      <c r="C2" s="53"/>
      <c r="D2" s="53"/>
      <c r="E2" s="54"/>
      <c r="F2" s="54"/>
      <c r="G2" s="54"/>
      <c r="H2" s="54"/>
      <c r="I2" s="54"/>
      <c r="J2" s="54"/>
      <c r="K2" s="54"/>
      <c r="L2" s="51"/>
      <c r="M2" s="55"/>
      <c r="N2" s="51"/>
      <c r="O2" s="51"/>
      <c r="P2" s="51"/>
      <c r="Q2" s="51"/>
      <c r="R2" s="51"/>
      <c r="S2" s="52"/>
      <c r="T2" s="52"/>
      <c r="U2" s="52"/>
      <c r="V2" s="52"/>
      <c r="W2" s="52"/>
      <c r="X2" s="52"/>
      <c r="AA2" s="74"/>
      <c r="AB2" s="74"/>
      <c r="AC2" s="74"/>
      <c r="AD2" s="74"/>
      <c r="AE2" s="74"/>
      <c r="AF2" s="74"/>
      <c r="AG2"/>
      <c r="AH2"/>
    </row>
    <row r="3" spans="1:34" ht="18" x14ac:dyDescent="0.2">
      <c r="A3" s="54" t="s">
        <v>184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1"/>
      <c r="M3" s="51"/>
      <c r="N3" s="51"/>
      <c r="O3" s="51"/>
      <c r="P3" s="51"/>
      <c r="Q3" s="51"/>
      <c r="R3" s="51"/>
      <c r="S3" s="52"/>
      <c r="T3" s="52"/>
      <c r="U3" s="52"/>
      <c r="V3" s="52"/>
      <c r="W3" s="52"/>
      <c r="X3" s="52"/>
      <c r="AA3" s="75" t="s">
        <v>225</v>
      </c>
      <c r="AB3" s="75"/>
      <c r="AC3" s="75"/>
      <c r="AD3" s="75"/>
      <c r="AE3" s="75"/>
      <c r="AF3" s="75"/>
      <c r="AG3"/>
      <c r="AH3"/>
    </row>
    <row r="4" spans="1:34" ht="54" x14ac:dyDescent="0.2">
      <c r="A4" s="51" t="s">
        <v>185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2"/>
      <c r="T4" s="52"/>
      <c r="U4" s="52"/>
      <c r="V4" s="52"/>
      <c r="W4" s="52"/>
      <c r="X4" s="52"/>
      <c r="AA4" s="81" t="s">
        <v>85</v>
      </c>
      <c r="AB4" s="81" t="s">
        <v>86</v>
      </c>
      <c r="AC4" s="81" t="s">
        <v>87</v>
      </c>
      <c r="AD4" s="81" t="s">
        <v>226</v>
      </c>
      <c r="AE4" s="81" t="s">
        <v>88</v>
      </c>
      <c r="AF4" s="81" t="s">
        <v>227</v>
      </c>
      <c r="AG4"/>
      <c r="AH4"/>
    </row>
    <row r="5" spans="1:34" ht="60" x14ac:dyDescent="0.2">
      <c r="A5" s="16" t="s">
        <v>71</v>
      </c>
      <c r="B5" s="16" t="s">
        <v>182</v>
      </c>
      <c r="C5" s="56" t="s">
        <v>186</v>
      </c>
      <c r="D5" s="56" t="s">
        <v>187</v>
      </c>
      <c r="E5" s="16" t="s">
        <v>188</v>
      </c>
      <c r="F5" s="16" t="s">
        <v>189</v>
      </c>
      <c r="G5" s="16" t="s">
        <v>190</v>
      </c>
      <c r="H5" s="16" t="s">
        <v>191</v>
      </c>
      <c r="I5" s="17" t="s">
        <v>192</v>
      </c>
      <c r="J5" s="17" t="s">
        <v>193</v>
      </c>
      <c r="K5" s="17" t="s">
        <v>194</v>
      </c>
      <c r="L5" s="57" t="s">
        <v>195</v>
      </c>
      <c r="M5" s="58" t="s">
        <v>196</v>
      </c>
      <c r="N5" s="58" t="s">
        <v>196</v>
      </c>
      <c r="O5" s="59" t="s">
        <v>197</v>
      </c>
      <c r="P5" s="58" t="s">
        <v>198</v>
      </c>
      <c r="Q5" s="58" t="s">
        <v>199</v>
      </c>
      <c r="R5" s="60" t="s">
        <v>200</v>
      </c>
      <c r="S5" s="61" t="s">
        <v>201</v>
      </c>
      <c r="T5" s="61" t="s">
        <v>202</v>
      </c>
      <c r="U5" s="62" t="s">
        <v>203</v>
      </c>
      <c r="V5" s="63" t="s">
        <v>204</v>
      </c>
      <c r="W5" s="18" t="s">
        <v>205</v>
      </c>
      <c r="X5" s="52"/>
      <c r="AA5" s="75" t="s">
        <v>34</v>
      </c>
      <c r="AB5" s="75">
        <v>0.53</v>
      </c>
      <c r="AC5" s="75">
        <v>4.8600000000000003</v>
      </c>
      <c r="AD5" s="75">
        <v>9.1698113200000009</v>
      </c>
      <c r="AE5" s="76">
        <v>3.1968920490000001</v>
      </c>
      <c r="AF5" s="77">
        <v>1.57E-10</v>
      </c>
      <c r="AG5"/>
      <c r="AH5"/>
    </row>
    <row r="6" spans="1:34" ht="18" x14ac:dyDescent="0.2">
      <c r="A6" s="64" t="s">
        <v>206</v>
      </c>
      <c r="B6" s="19" t="s">
        <v>48</v>
      </c>
      <c r="C6" s="64">
        <v>346.33302029999999</v>
      </c>
      <c r="D6" s="64">
        <v>327.35687289999998</v>
      </c>
      <c r="E6" s="64">
        <v>2285.109582</v>
      </c>
      <c r="F6" s="64">
        <v>2653.5274949999998</v>
      </c>
      <c r="G6" s="64">
        <f t="shared" ref="G6:G21" si="0">I6/J6</f>
        <v>0.1364121077731098</v>
      </c>
      <c r="H6" s="64">
        <v>3.5393999999999998E-3</v>
      </c>
      <c r="I6" s="21">
        <f t="shared" ref="I6:I18" si="1">AVERAGE(C6,D6)</f>
        <v>336.84494659999996</v>
      </c>
      <c r="J6" s="21">
        <f>AVERAGE(E6,F6)</f>
        <v>2469.3185384999997</v>
      </c>
      <c r="K6" s="21">
        <f t="shared" ref="K6:K24" si="2">LOG((J6/I6),2)</f>
        <v>2.8739563929813814</v>
      </c>
      <c r="L6" s="20">
        <f>LOG(G6,2)</f>
        <v>-2.8739563929813818</v>
      </c>
      <c r="M6" s="65"/>
      <c r="N6" s="65"/>
      <c r="O6" s="66"/>
      <c r="P6" s="67"/>
      <c r="Q6" s="65"/>
      <c r="R6" s="68"/>
      <c r="S6" s="69"/>
      <c r="T6" s="69"/>
      <c r="U6" s="66"/>
      <c r="V6" s="69"/>
      <c r="W6" s="68"/>
      <c r="X6" s="71"/>
      <c r="Y6" s="71"/>
      <c r="Z6" s="71"/>
      <c r="AA6" s="75" t="s">
        <v>59</v>
      </c>
      <c r="AB6" s="75">
        <v>0.98</v>
      </c>
      <c r="AC6" s="75">
        <v>5.61</v>
      </c>
      <c r="AD6" s="75">
        <v>5.7244897940000001</v>
      </c>
      <c r="AE6" s="76">
        <v>2.5171471159999999</v>
      </c>
      <c r="AF6" s="77">
        <v>6.8299999999999997E-14</v>
      </c>
      <c r="AG6"/>
      <c r="AH6"/>
    </row>
    <row r="7" spans="1:34" ht="18" x14ac:dyDescent="0.2">
      <c r="A7" s="64" t="s">
        <v>207</v>
      </c>
      <c r="B7" s="19" t="s">
        <v>76</v>
      </c>
      <c r="C7" s="64">
        <v>54.684161099999997</v>
      </c>
      <c r="D7" s="64">
        <v>58.296429420000003</v>
      </c>
      <c r="E7" s="64">
        <v>294.50946470000002</v>
      </c>
      <c r="F7" s="64">
        <v>270.52806909999998</v>
      </c>
      <c r="G7" s="64">
        <f t="shared" si="0"/>
        <v>0.19995236380171244</v>
      </c>
      <c r="H7" s="64">
        <v>3.7397775000000001E-2</v>
      </c>
      <c r="I7" s="21">
        <f t="shared" si="1"/>
        <v>56.490295259999996</v>
      </c>
      <c r="J7" s="21">
        <f>AVERAGE(E7,F7)</f>
        <v>282.5187669</v>
      </c>
      <c r="K7" s="21">
        <f t="shared" si="2"/>
        <v>2.3222717583512211</v>
      </c>
      <c r="L7" s="20">
        <f t="shared" ref="L7:L24" si="3">LOG(G7,2)</f>
        <v>-2.3222717583512211</v>
      </c>
      <c r="M7" s="65"/>
      <c r="N7" s="65"/>
      <c r="O7" s="66"/>
      <c r="P7" s="67"/>
      <c r="Q7" s="65"/>
      <c r="R7" s="68"/>
      <c r="S7" s="69"/>
      <c r="T7" s="69"/>
      <c r="U7" s="66"/>
      <c r="V7" s="69"/>
      <c r="W7" s="68"/>
      <c r="Y7" s="45"/>
      <c r="Z7" s="45"/>
      <c r="AA7" s="75" t="s">
        <v>36</v>
      </c>
      <c r="AB7" s="75">
        <v>1.66</v>
      </c>
      <c r="AC7" s="75">
        <v>6.35</v>
      </c>
      <c r="AD7" s="75">
        <v>3.8253012040000001</v>
      </c>
      <c r="AE7" s="76">
        <v>1.9355733500000001</v>
      </c>
      <c r="AF7" s="77">
        <v>7.6700000000000005E-8</v>
      </c>
      <c r="AG7"/>
      <c r="AH7"/>
    </row>
    <row r="8" spans="1:34" ht="18" x14ac:dyDescent="0.2">
      <c r="A8" s="64" t="s">
        <v>208</v>
      </c>
      <c r="B8" s="19" t="s">
        <v>28</v>
      </c>
      <c r="C8" s="64">
        <v>130.4744896</v>
      </c>
      <c r="D8" s="64">
        <v>134.5302217</v>
      </c>
      <c r="E8" s="64">
        <v>0</v>
      </c>
      <c r="F8" s="64">
        <v>0</v>
      </c>
      <c r="G8" s="64">
        <f t="shared" si="0"/>
        <v>132.50235565</v>
      </c>
      <c r="H8" s="64">
        <v>3.03E-7</v>
      </c>
      <c r="I8" s="21">
        <f t="shared" si="1"/>
        <v>132.50235565</v>
      </c>
      <c r="J8" s="21">
        <v>1</v>
      </c>
      <c r="K8" s="21">
        <f t="shared" si="2"/>
        <v>-7.0498741981627386</v>
      </c>
      <c r="L8" s="20">
        <f t="shared" si="3"/>
        <v>7.0498741981627386</v>
      </c>
      <c r="M8" s="65"/>
      <c r="N8" s="65"/>
      <c r="O8" s="66"/>
      <c r="P8" s="67"/>
      <c r="Q8" s="65"/>
      <c r="R8" s="68"/>
      <c r="S8" s="69"/>
      <c r="T8" s="69"/>
      <c r="U8" s="66"/>
      <c r="V8" s="69"/>
      <c r="W8" s="68"/>
      <c r="Y8" s="45"/>
      <c r="Z8" s="45"/>
      <c r="AA8" s="75" t="s">
        <v>79</v>
      </c>
      <c r="AB8" s="75">
        <v>1.1000000000000001</v>
      </c>
      <c r="AC8" s="75">
        <v>3.98</v>
      </c>
      <c r="AD8" s="75">
        <v>3.618181818</v>
      </c>
      <c r="AE8" s="76">
        <v>1.855264907</v>
      </c>
      <c r="AF8" s="75">
        <v>1.3072579999999999E-3</v>
      </c>
      <c r="AG8"/>
      <c r="AH8"/>
    </row>
    <row r="9" spans="1:34" ht="18" x14ac:dyDescent="0.2">
      <c r="A9" s="64" t="s">
        <v>209</v>
      </c>
      <c r="B9" s="19" t="s">
        <v>77</v>
      </c>
      <c r="C9" s="64">
        <v>1.918742495</v>
      </c>
      <c r="D9" s="64">
        <v>4.484340725</v>
      </c>
      <c r="E9" s="64">
        <v>86.342132219999996</v>
      </c>
      <c r="F9" s="64">
        <v>115.2684816</v>
      </c>
      <c r="G9" s="64">
        <f t="shared" si="0"/>
        <v>3.1759653416445315E-2</v>
      </c>
      <c r="H9" s="64">
        <v>1.9400799999999999E-4</v>
      </c>
      <c r="I9" s="21">
        <f t="shared" si="1"/>
        <v>3.20154161</v>
      </c>
      <c r="J9" s="21">
        <f t="shared" ref="J9:J21" si="4">AVERAGE(E9,F9)</f>
        <v>100.80530691</v>
      </c>
      <c r="K9" s="21">
        <f t="shared" si="2"/>
        <v>4.9766610209054356</v>
      </c>
      <c r="L9" s="20">
        <f t="shared" si="3"/>
        <v>-4.9766610209054356</v>
      </c>
      <c r="M9" s="65"/>
      <c r="N9" s="65"/>
      <c r="O9" s="66"/>
      <c r="P9" s="67"/>
      <c r="Q9" s="65"/>
      <c r="R9" s="68"/>
      <c r="S9" s="69"/>
      <c r="T9" s="69"/>
      <c r="U9" s="66"/>
      <c r="V9" s="69"/>
      <c r="W9" s="68"/>
      <c r="Y9" s="45"/>
      <c r="Z9" s="45"/>
      <c r="AA9" s="75" t="s">
        <v>56</v>
      </c>
      <c r="AB9" s="75">
        <v>4.8499999999999996</v>
      </c>
      <c r="AC9" s="75">
        <v>15.01</v>
      </c>
      <c r="AD9" s="75">
        <v>3.094845362</v>
      </c>
      <c r="AE9" s="76">
        <v>1.629867325</v>
      </c>
      <c r="AF9" s="77">
        <v>1.5400000000000001E-18</v>
      </c>
      <c r="AG9"/>
      <c r="AH9"/>
    </row>
    <row r="10" spans="1:34" ht="18" x14ac:dyDescent="0.2">
      <c r="A10" s="64" t="s">
        <v>210</v>
      </c>
      <c r="B10" s="19" t="s">
        <v>78</v>
      </c>
      <c r="C10" s="64">
        <v>44.131077380000001</v>
      </c>
      <c r="D10" s="64">
        <v>20.179533259999999</v>
      </c>
      <c r="E10" s="64">
        <v>391.49651729999999</v>
      </c>
      <c r="F10" s="64">
        <v>269.35186010000001</v>
      </c>
      <c r="G10" s="64">
        <f t="shared" si="0"/>
        <v>9.7315228181416719E-2</v>
      </c>
      <c r="H10" s="64">
        <v>1.2265710000000001E-3</v>
      </c>
      <c r="I10" s="21">
        <f t="shared" si="1"/>
        <v>32.155305319999997</v>
      </c>
      <c r="J10" s="21">
        <f t="shared" si="4"/>
        <v>330.4241887</v>
      </c>
      <c r="K10" s="21">
        <f t="shared" si="2"/>
        <v>3.361190609816791</v>
      </c>
      <c r="L10" s="20">
        <f t="shared" si="3"/>
        <v>-3.361190609816791</v>
      </c>
      <c r="M10" s="65"/>
      <c r="N10" s="65"/>
      <c r="O10" s="66"/>
      <c r="P10" s="67"/>
      <c r="Q10" s="65"/>
      <c r="R10" s="68"/>
      <c r="S10" s="69"/>
      <c r="T10" s="69"/>
      <c r="U10" s="66"/>
      <c r="V10" s="69"/>
      <c r="W10" s="68"/>
      <c r="Y10" s="45"/>
      <c r="Z10" s="45"/>
      <c r="AA10" s="75" t="s">
        <v>37</v>
      </c>
      <c r="AB10" s="75">
        <v>2.38</v>
      </c>
      <c r="AC10" s="75">
        <v>6.89</v>
      </c>
      <c r="AD10" s="75">
        <v>2.8949579820000002</v>
      </c>
      <c r="AE10" s="76">
        <v>1.5335424090000001</v>
      </c>
      <c r="AF10" s="77">
        <v>1.14E-9</v>
      </c>
      <c r="AG10"/>
      <c r="AH10"/>
    </row>
    <row r="11" spans="1:34" ht="18" x14ac:dyDescent="0.2">
      <c r="A11" s="64" t="s">
        <v>211</v>
      </c>
      <c r="B11" s="19" t="s">
        <v>79</v>
      </c>
      <c r="C11" s="64">
        <v>34.5373649</v>
      </c>
      <c r="D11" s="64">
        <v>31.390385070000001</v>
      </c>
      <c r="E11" s="64">
        <v>253.11255199999999</v>
      </c>
      <c r="F11" s="64">
        <v>217.5986642</v>
      </c>
      <c r="G11" s="64">
        <f t="shared" si="0"/>
        <v>0.14005986622164543</v>
      </c>
      <c r="H11" s="64">
        <v>7.1963469999999996E-3</v>
      </c>
      <c r="I11" s="21">
        <f t="shared" si="1"/>
        <v>32.963874985000004</v>
      </c>
      <c r="J11" s="21">
        <f t="shared" si="4"/>
        <v>235.35560809999998</v>
      </c>
      <c r="K11" s="21">
        <f t="shared" si="2"/>
        <v>2.8358844802883088</v>
      </c>
      <c r="L11" s="20">
        <f t="shared" si="3"/>
        <v>-2.8358844802883088</v>
      </c>
      <c r="M11" s="65"/>
      <c r="N11" s="65"/>
      <c r="O11" s="66"/>
      <c r="P11" s="67"/>
      <c r="Q11" s="65"/>
      <c r="R11" s="68"/>
      <c r="S11" s="69"/>
      <c r="T11" s="69"/>
      <c r="U11" s="66"/>
      <c r="V11" s="69"/>
      <c r="W11" s="68"/>
      <c r="Y11" s="45"/>
      <c r="Z11" s="45"/>
      <c r="AA11" s="75" t="s">
        <v>89</v>
      </c>
      <c r="AB11" s="75">
        <v>3.34</v>
      </c>
      <c r="AC11" s="75">
        <v>8.86</v>
      </c>
      <c r="AD11" s="75">
        <v>2.6526946109999998</v>
      </c>
      <c r="AE11" s="76">
        <v>1.4074585959999999</v>
      </c>
      <c r="AF11" s="77">
        <v>2.6300000000000001E-8</v>
      </c>
      <c r="AG11"/>
      <c r="AH11"/>
    </row>
    <row r="12" spans="1:34" ht="18" x14ac:dyDescent="0.2">
      <c r="A12" s="64" t="s">
        <v>212</v>
      </c>
      <c r="B12" s="19" t="s">
        <v>19</v>
      </c>
      <c r="C12" s="64">
        <v>35.496736149999997</v>
      </c>
      <c r="D12" s="64">
        <v>30.269299889999999</v>
      </c>
      <c r="E12" s="64">
        <v>246.01593840000001</v>
      </c>
      <c r="F12" s="64">
        <v>281.11394999999999</v>
      </c>
      <c r="G12" s="64">
        <f t="shared" si="0"/>
        <v>0.12476248736268772</v>
      </c>
      <c r="H12" s="64">
        <v>5.2631259999999999E-3</v>
      </c>
      <c r="I12" s="21">
        <f t="shared" si="1"/>
        <v>32.883018019999994</v>
      </c>
      <c r="J12" s="21">
        <f t="shared" si="4"/>
        <v>263.56494420000001</v>
      </c>
      <c r="K12" s="21">
        <f t="shared" si="2"/>
        <v>3.0027438740773875</v>
      </c>
      <c r="L12" s="20">
        <f t="shared" si="3"/>
        <v>-3.0027438740773875</v>
      </c>
      <c r="M12" s="65"/>
      <c r="N12" s="65"/>
      <c r="O12" s="66"/>
      <c r="P12" s="67"/>
      <c r="Q12" s="65"/>
      <c r="R12" s="68"/>
      <c r="S12" s="69"/>
      <c r="T12" s="69"/>
      <c r="U12" s="66"/>
      <c r="V12" s="69"/>
      <c r="W12" s="68"/>
      <c r="Y12" s="45"/>
      <c r="Z12" s="45"/>
      <c r="AA12" s="75" t="s">
        <v>90</v>
      </c>
      <c r="AB12" s="75">
        <v>0.82</v>
      </c>
      <c r="AC12" s="75">
        <v>2.16</v>
      </c>
      <c r="AD12" s="75">
        <v>2.6341463420000002</v>
      </c>
      <c r="AE12" s="76">
        <v>1.3973354979999999</v>
      </c>
      <c r="AF12" s="75">
        <v>4.6675199999999997E-3</v>
      </c>
      <c r="AG12"/>
      <c r="AH12"/>
    </row>
    <row r="13" spans="1:34" ht="18" x14ac:dyDescent="0.2">
      <c r="A13" s="64" t="s">
        <v>213</v>
      </c>
      <c r="B13" s="19" t="s">
        <v>80</v>
      </c>
      <c r="C13" s="64">
        <v>986.23364230000004</v>
      </c>
      <c r="D13" s="64">
        <v>974.22302239999999</v>
      </c>
      <c r="E13" s="64">
        <v>4195.2814109999999</v>
      </c>
      <c r="F13" s="64">
        <v>4168.4846820000002</v>
      </c>
      <c r="G13" s="64">
        <f t="shared" si="0"/>
        <v>0.23439879151340587</v>
      </c>
      <c r="H13" s="64">
        <v>4.7943319999999998E-2</v>
      </c>
      <c r="I13" s="21">
        <f t="shared" si="1"/>
        <v>980.22833235000007</v>
      </c>
      <c r="J13" s="21">
        <f t="shared" si="4"/>
        <v>4181.8830465000001</v>
      </c>
      <c r="K13" s="21">
        <f t="shared" si="2"/>
        <v>2.0929629631908142</v>
      </c>
      <c r="L13" s="20">
        <f t="shared" si="3"/>
        <v>-2.0929629631908142</v>
      </c>
      <c r="M13" s="65"/>
      <c r="N13" s="65"/>
      <c r="O13" s="66"/>
      <c r="P13" s="67"/>
      <c r="Q13" s="65"/>
      <c r="R13" s="68"/>
      <c r="S13" s="69"/>
      <c r="T13" s="69"/>
      <c r="U13" s="66"/>
      <c r="V13" s="69"/>
      <c r="W13" s="68"/>
      <c r="Y13" s="45"/>
      <c r="Z13" s="45"/>
      <c r="AA13" s="75" t="s">
        <v>91</v>
      </c>
      <c r="AB13" s="75">
        <v>1.46</v>
      </c>
      <c r="AC13" s="75">
        <v>3.17</v>
      </c>
      <c r="AD13" s="75">
        <v>2.1712328759999999</v>
      </c>
      <c r="AE13" s="76">
        <v>1.1185144709999999</v>
      </c>
      <c r="AF13" s="75">
        <v>3.6832430000000001E-3</v>
      </c>
      <c r="AG13"/>
      <c r="AH13"/>
    </row>
    <row r="14" spans="1:34" ht="18" x14ac:dyDescent="0.2">
      <c r="A14" s="64" t="s">
        <v>214</v>
      </c>
      <c r="B14" s="19" t="s">
        <v>81</v>
      </c>
      <c r="C14" s="64">
        <v>2.878113742</v>
      </c>
      <c r="D14" s="64">
        <v>1.121085181</v>
      </c>
      <c r="E14" s="64">
        <v>50.859064179999997</v>
      </c>
      <c r="F14" s="64">
        <v>18.819343929999999</v>
      </c>
      <c r="G14" s="64">
        <f t="shared" si="0"/>
        <v>5.7395096005731644E-2</v>
      </c>
      <c r="H14" s="64">
        <v>1.9945721E-2</v>
      </c>
      <c r="I14" s="21">
        <f t="shared" si="1"/>
        <v>1.9995994614999999</v>
      </c>
      <c r="J14" s="21">
        <f t="shared" si="4"/>
        <v>34.839204054999996</v>
      </c>
      <c r="K14" s="21">
        <f t="shared" si="2"/>
        <v>4.122928715425247</v>
      </c>
      <c r="L14" s="20">
        <f t="shared" si="3"/>
        <v>-4.122928715425247</v>
      </c>
      <c r="M14" s="65"/>
      <c r="N14" s="65"/>
      <c r="O14" s="66"/>
      <c r="P14" s="67"/>
      <c r="Q14" s="65"/>
      <c r="R14" s="68"/>
      <c r="S14" s="69"/>
      <c r="T14" s="69"/>
      <c r="U14" s="66"/>
      <c r="V14" s="69"/>
      <c r="W14" s="68"/>
      <c r="Y14" s="45"/>
      <c r="Z14" s="45"/>
      <c r="AA14" s="75" t="s">
        <v>35</v>
      </c>
      <c r="AB14" s="75">
        <v>1.77</v>
      </c>
      <c r="AC14" s="75">
        <v>3.58</v>
      </c>
      <c r="AD14" s="75">
        <v>2.0225988699999999</v>
      </c>
      <c r="AE14" s="76">
        <v>1.016210227</v>
      </c>
      <c r="AF14" s="75">
        <v>8.9769519999999998E-3</v>
      </c>
      <c r="AG14"/>
      <c r="AH14"/>
    </row>
    <row r="15" spans="1:34" ht="18" x14ac:dyDescent="0.2">
      <c r="A15" s="64" t="s">
        <v>215</v>
      </c>
      <c r="B15" s="19" t="s">
        <v>82</v>
      </c>
      <c r="C15" s="64">
        <v>166.93059700000001</v>
      </c>
      <c r="D15" s="64">
        <v>133.40913660000001</v>
      </c>
      <c r="E15" s="64">
        <v>870.51793580000003</v>
      </c>
      <c r="F15" s="64">
        <v>893.91883689999997</v>
      </c>
      <c r="G15" s="64">
        <f t="shared" si="0"/>
        <v>0.17021847325274805</v>
      </c>
      <c r="H15" s="64">
        <v>1.379649E-2</v>
      </c>
      <c r="I15" s="21">
        <f t="shared" si="1"/>
        <v>150.16986680000002</v>
      </c>
      <c r="J15" s="21">
        <f t="shared" si="4"/>
        <v>882.21838634999995</v>
      </c>
      <c r="K15" s="21">
        <f t="shared" si="2"/>
        <v>2.5545404784046801</v>
      </c>
      <c r="L15" s="20">
        <f t="shared" si="3"/>
        <v>-2.5545404784046801</v>
      </c>
      <c r="M15" s="65"/>
      <c r="N15" s="65"/>
      <c r="O15" s="66"/>
      <c r="P15" s="67"/>
      <c r="Q15" s="65"/>
      <c r="R15" s="68"/>
      <c r="S15" s="45">
        <v>201.58355330000001</v>
      </c>
      <c r="T15" s="45">
        <v>140.73981929999999</v>
      </c>
      <c r="U15" s="47">
        <v>0.194012831</v>
      </c>
      <c r="V15" s="45">
        <v>4.1516426000000002E-2</v>
      </c>
      <c r="W15" s="68">
        <f>LOG(U15,2)</f>
        <v>-2.3657760269701233</v>
      </c>
      <c r="Y15" s="45"/>
      <c r="Z15" s="45"/>
      <c r="AA15" s="75" t="s">
        <v>83</v>
      </c>
      <c r="AB15" s="75">
        <v>2.94</v>
      </c>
      <c r="AC15" s="75">
        <v>5.9</v>
      </c>
      <c r="AD15" s="75">
        <v>2.0068027210000001</v>
      </c>
      <c r="AE15" s="76">
        <v>1.004898799</v>
      </c>
      <c r="AF15" s="75">
        <v>7.0106220000000002E-3</v>
      </c>
      <c r="AG15"/>
      <c r="AH15"/>
    </row>
    <row r="16" spans="1:34" ht="18" x14ac:dyDescent="0.2">
      <c r="A16" s="64" t="s">
        <v>216</v>
      </c>
      <c r="B16" s="19" t="s">
        <v>36</v>
      </c>
      <c r="C16" s="64">
        <v>38.37484989</v>
      </c>
      <c r="D16" s="64">
        <v>21.300618440000001</v>
      </c>
      <c r="E16" s="64">
        <v>214.08117709999999</v>
      </c>
      <c r="F16" s="64">
        <v>228.1845452</v>
      </c>
      <c r="G16" s="64">
        <f t="shared" si="0"/>
        <v>0.13493125359039385</v>
      </c>
      <c r="H16" s="64">
        <v>1.212893E-2</v>
      </c>
      <c r="I16" s="21">
        <f t="shared" si="1"/>
        <v>29.837734165000001</v>
      </c>
      <c r="J16" s="21">
        <f t="shared" si="4"/>
        <v>221.13286115</v>
      </c>
      <c r="K16" s="21">
        <f t="shared" si="2"/>
        <v>2.889703542171763</v>
      </c>
      <c r="L16" s="20">
        <f t="shared" si="3"/>
        <v>-2.889703542171763</v>
      </c>
      <c r="M16" s="65"/>
      <c r="N16" s="65"/>
      <c r="O16" s="66"/>
      <c r="P16" s="67"/>
      <c r="Q16" s="65"/>
      <c r="R16" s="68"/>
      <c r="S16" s="45">
        <v>6.1085925230000004</v>
      </c>
      <c r="T16" s="45">
        <v>0.991125488</v>
      </c>
      <c r="U16" s="47">
        <v>1.6053060000000001E-2</v>
      </c>
      <c r="V16" s="45">
        <v>2.5900000000000002E-6</v>
      </c>
      <c r="W16" s="68">
        <f t="shared" ref="W16:W22" si="5">LOG(U16,2)</f>
        <v>-5.961007862767139</v>
      </c>
      <c r="Y16" s="45"/>
      <c r="Z16" s="45"/>
      <c r="AA16" s="75" t="s">
        <v>92</v>
      </c>
      <c r="AB16" s="75">
        <v>4.28</v>
      </c>
      <c r="AC16" s="75">
        <v>7.68</v>
      </c>
      <c r="AD16" s="75">
        <v>1.794392523</v>
      </c>
      <c r="AE16" s="76">
        <v>0.843495514</v>
      </c>
      <c r="AF16" s="75">
        <v>9.3982400000000002E-4</v>
      </c>
      <c r="AG16"/>
      <c r="AH16"/>
    </row>
    <row r="17" spans="1:34" ht="18" x14ac:dyDescent="0.2">
      <c r="A17" s="64" t="s">
        <v>217</v>
      </c>
      <c r="B17" s="19" t="s">
        <v>29</v>
      </c>
      <c r="C17" s="64">
        <v>1178.107892</v>
      </c>
      <c r="D17" s="64">
        <v>1206.2876550000001</v>
      </c>
      <c r="E17" s="64">
        <v>177.4153402</v>
      </c>
      <c r="F17" s="64">
        <v>204.6603653</v>
      </c>
      <c r="G17" s="64">
        <f t="shared" si="0"/>
        <v>6.2406363782792251</v>
      </c>
      <c r="H17" s="64">
        <v>8.4633780000000006E-3</v>
      </c>
      <c r="I17" s="21">
        <f t="shared" si="1"/>
        <v>1192.1977735</v>
      </c>
      <c r="J17" s="21">
        <f t="shared" si="4"/>
        <v>191.03785275000001</v>
      </c>
      <c r="K17" s="21">
        <f t="shared" si="2"/>
        <v>-2.6416931529617456</v>
      </c>
      <c r="L17" s="20">
        <f t="shared" si="3"/>
        <v>2.6416931529617456</v>
      </c>
      <c r="M17" s="64">
        <v>1423.6492679999999</v>
      </c>
      <c r="N17" s="64">
        <v>1299.0942170000001</v>
      </c>
      <c r="O17" s="66">
        <f t="shared" ref="O17:O22" si="6">AVERAGE(M17,N17)</f>
        <v>1361.3717425</v>
      </c>
      <c r="P17" s="70">
        <v>7.1261884640000002</v>
      </c>
      <c r="Q17" s="64">
        <v>6.8482509999999996E-3</v>
      </c>
      <c r="R17" s="21">
        <f>LOG((O17/J17),2)</f>
        <v>2.8331306385129307</v>
      </c>
      <c r="S17" s="45">
        <v>1198.0477089999999</v>
      </c>
      <c r="T17" s="45">
        <v>1120.962927</v>
      </c>
      <c r="U17" s="47">
        <v>6.0695056039999997</v>
      </c>
      <c r="V17" s="45">
        <v>1.5354567E-2</v>
      </c>
      <c r="W17" s="68">
        <f t="shared" si="5"/>
        <v>2.6015790054914496</v>
      </c>
      <c r="Y17" s="45"/>
      <c r="Z17" s="45"/>
      <c r="AA17" s="75" t="s">
        <v>40</v>
      </c>
      <c r="AB17" s="75">
        <v>4.59</v>
      </c>
      <c r="AC17" s="75">
        <v>7.99</v>
      </c>
      <c r="AD17" s="75">
        <v>1.740740741</v>
      </c>
      <c r="AE17" s="76">
        <v>0.79970134999999998</v>
      </c>
      <c r="AF17" s="75">
        <v>2.0326200000000001E-4</v>
      </c>
      <c r="AG17"/>
      <c r="AH17"/>
    </row>
    <row r="18" spans="1:34" ht="18" x14ac:dyDescent="0.2">
      <c r="A18" s="64" t="s">
        <v>218</v>
      </c>
      <c r="B18" s="19" t="s">
        <v>83</v>
      </c>
      <c r="C18" s="64">
        <v>86.343412259999994</v>
      </c>
      <c r="D18" s="64">
        <v>75.112707139999998</v>
      </c>
      <c r="E18" s="64">
        <v>1992.965655</v>
      </c>
      <c r="F18" s="64">
        <v>2135.9955369999998</v>
      </c>
      <c r="G18" s="64">
        <f t="shared" si="0"/>
        <v>3.9103326936767192E-2</v>
      </c>
      <c r="H18" s="64">
        <v>2.0099999999999998E-6</v>
      </c>
      <c r="I18" s="21">
        <f t="shared" si="1"/>
        <v>80.728059699999989</v>
      </c>
      <c r="J18" s="21">
        <f t="shared" si="4"/>
        <v>2064.4805959999999</v>
      </c>
      <c r="K18" s="21">
        <f t="shared" si="2"/>
        <v>4.6765648315774833</v>
      </c>
      <c r="L18" s="20">
        <f t="shared" si="3"/>
        <v>-4.6765648315774833</v>
      </c>
      <c r="M18" s="65"/>
      <c r="N18" s="65"/>
      <c r="O18" s="66"/>
      <c r="P18" s="67"/>
      <c r="Q18" s="65"/>
      <c r="R18" s="21"/>
      <c r="S18" s="45">
        <v>383.31418079999997</v>
      </c>
      <c r="T18" s="45">
        <v>250.75474850000001</v>
      </c>
      <c r="U18" s="47">
        <v>0.15356621200000001</v>
      </c>
      <c r="V18" s="45">
        <v>1.319465E-2</v>
      </c>
      <c r="W18" s="68">
        <f t="shared" si="5"/>
        <v>-2.70306726907718</v>
      </c>
      <c r="Y18" s="45"/>
      <c r="Z18" s="45"/>
      <c r="AA18" s="75" t="s">
        <v>44</v>
      </c>
      <c r="AB18" s="75">
        <v>9.86</v>
      </c>
      <c r="AC18" s="75">
        <v>15.47</v>
      </c>
      <c r="AD18" s="75">
        <v>1.5689655170000001</v>
      </c>
      <c r="AE18" s="76">
        <v>0.64981364500000005</v>
      </c>
      <c r="AF18" s="77">
        <v>5.2800000000000003E-6</v>
      </c>
      <c r="AG18"/>
      <c r="AH18"/>
    </row>
    <row r="19" spans="1:34" ht="18" x14ac:dyDescent="0.2">
      <c r="A19" s="64" t="s">
        <v>219</v>
      </c>
      <c r="B19" s="19" t="s">
        <v>17</v>
      </c>
      <c r="C19" s="65"/>
      <c r="D19" s="65"/>
      <c r="E19" s="64">
        <v>93.438745830000002</v>
      </c>
      <c r="F19" s="64">
        <v>69.396330759999998</v>
      </c>
      <c r="G19" s="64">
        <f t="shared" si="0"/>
        <v>1.2282365948927393E-2</v>
      </c>
      <c r="H19" s="65"/>
      <c r="I19" s="21">
        <v>1</v>
      </c>
      <c r="J19" s="21">
        <f t="shared" si="4"/>
        <v>81.417538295</v>
      </c>
      <c r="K19" s="21">
        <f t="shared" si="2"/>
        <v>6.3472676963298431</v>
      </c>
      <c r="L19" s="20">
        <f t="shared" si="3"/>
        <v>-6.3472676963298431</v>
      </c>
      <c r="M19" s="64">
        <v>496.341769</v>
      </c>
      <c r="N19" s="64">
        <v>337.5669838</v>
      </c>
      <c r="O19" s="66">
        <f t="shared" si="6"/>
        <v>416.9543764</v>
      </c>
      <c r="P19" s="70">
        <v>5.1211862349999997</v>
      </c>
      <c r="Q19" s="64">
        <v>4.4131534E-2</v>
      </c>
      <c r="R19" s="21">
        <f>LOG((O19/J19),2)</f>
        <v>2.3564780244950709</v>
      </c>
      <c r="S19" s="69"/>
      <c r="T19" s="69"/>
      <c r="U19" s="66"/>
      <c r="V19" s="69"/>
      <c r="W19" s="68"/>
      <c r="Y19" s="45"/>
      <c r="Z19" s="45"/>
      <c r="AA19" s="75" t="s">
        <v>20</v>
      </c>
      <c r="AB19" s="75">
        <v>0.69</v>
      </c>
      <c r="AC19" s="75">
        <v>1.71</v>
      </c>
      <c r="AD19" s="75">
        <v>2.4782608690000001</v>
      </c>
      <c r="AE19" s="76">
        <v>1.309328058</v>
      </c>
      <c r="AF19" s="75">
        <v>2.048205E-3</v>
      </c>
      <c r="AG19"/>
      <c r="AH19"/>
    </row>
    <row r="20" spans="1:34" ht="18" x14ac:dyDescent="0.2">
      <c r="A20" s="64" t="s">
        <v>220</v>
      </c>
      <c r="B20" s="19" t="s">
        <v>21</v>
      </c>
      <c r="C20" s="65"/>
      <c r="D20" s="65"/>
      <c r="E20" s="64">
        <v>73.331673940000002</v>
      </c>
      <c r="F20" s="64">
        <v>63.515285779999999</v>
      </c>
      <c r="G20" s="64">
        <f t="shared" si="0"/>
        <v>1.4614866154806526E-2</v>
      </c>
      <c r="H20" s="65"/>
      <c r="I20" s="21">
        <v>1</v>
      </c>
      <c r="J20" s="21">
        <f t="shared" si="4"/>
        <v>68.42347986</v>
      </c>
      <c r="K20" s="21">
        <f t="shared" si="2"/>
        <v>6.0964195729934749</v>
      </c>
      <c r="L20" s="20">
        <f t="shared" si="3"/>
        <v>-6.0964195729934749</v>
      </c>
      <c r="M20" s="64">
        <v>393.97665540000003</v>
      </c>
      <c r="N20" s="64">
        <v>390.53627110000002</v>
      </c>
      <c r="O20" s="66">
        <f t="shared" si="6"/>
        <v>392.25646325000002</v>
      </c>
      <c r="P20" s="70">
        <v>5.7327757090000002</v>
      </c>
      <c r="Q20" s="64">
        <v>2.7296193E-2</v>
      </c>
      <c r="R20" s="21">
        <f>LOG((O20/J20),2)</f>
        <v>2.5192338356047124</v>
      </c>
      <c r="S20" s="69"/>
      <c r="T20" s="69"/>
      <c r="U20" s="66"/>
      <c r="V20" s="69"/>
      <c r="W20" s="68"/>
      <c r="Y20" s="45"/>
      <c r="Z20" s="45"/>
      <c r="AA20" s="78" t="s">
        <v>46</v>
      </c>
      <c r="AB20" s="79">
        <v>7.76</v>
      </c>
      <c r="AC20" s="78">
        <v>4.7699999999999996</v>
      </c>
      <c r="AD20" s="78">
        <v>0.61469072199999997</v>
      </c>
      <c r="AE20" s="79">
        <v>-0.70206738599999996</v>
      </c>
      <c r="AF20" s="78">
        <v>1.240517E-3</v>
      </c>
      <c r="AG20"/>
      <c r="AH20"/>
    </row>
    <row r="21" spans="1:34" ht="18" x14ac:dyDescent="0.2">
      <c r="A21" s="64" t="s">
        <v>221</v>
      </c>
      <c r="B21" s="19" t="s">
        <v>26</v>
      </c>
      <c r="C21" s="65"/>
      <c r="D21" s="65"/>
      <c r="E21" s="64">
        <v>86.342132219999996</v>
      </c>
      <c r="F21" s="64">
        <v>88.21567469</v>
      </c>
      <c r="G21" s="64">
        <f t="shared" si="0"/>
        <v>1.1457522498728325E-2</v>
      </c>
      <c r="H21" s="65"/>
      <c r="I21" s="21">
        <v>1</v>
      </c>
      <c r="J21" s="21">
        <f t="shared" si="4"/>
        <v>87.278903455000005</v>
      </c>
      <c r="K21" s="21">
        <f t="shared" si="2"/>
        <v>6.4475610710909157</v>
      </c>
      <c r="L21" s="20">
        <f t="shared" si="3"/>
        <v>-6.4475610710909157</v>
      </c>
      <c r="M21" s="64">
        <v>325.15977240000001</v>
      </c>
      <c r="N21" s="64">
        <v>579.96880720000001</v>
      </c>
      <c r="O21" s="66">
        <f t="shared" si="6"/>
        <v>452.56428979999998</v>
      </c>
      <c r="P21" s="70">
        <v>5.1852655319999998</v>
      </c>
      <c r="Q21" s="64">
        <v>4.0678394E-2</v>
      </c>
      <c r="R21" s="21">
        <f>LOG((O21/J21),2)</f>
        <v>2.3744178699678424</v>
      </c>
      <c r="S21" s="69"/>
      <c r="T21" s="69"/>
      <c r="U21" s="66"/>
      <c r="V21" s="69"/>
      <c r="W21" s="68"/>
      <c r="Y21" s="45"/>
      <c r="Z21" s="45"/>
      <c r="AA21" s="78" t="s">
        <v>57</v>
      </c>
      <c r="AB21" s="79">
        <v>6.44</v>
      </c>
      <c r="AC21" s="78">
        <v>1.75</v>
      </c>
      <c r="AD21" s="78">
        <v>0.27173913</v>
      </c>
      <c r="AE21" s="79">
        <v>-1.8797057660000001</v>
      </c>
      <c r="AF21" s="80">
        <v>7.0500000000000003E-9</v>
      </c>
      <c r="AG21"/>
      <c r="AH21"/>
    </row>
    <row r="22" spans="1:34" ht="18" x14ac:dyDescent="0.2">
      <c r="A22" s="64" t="s">
        <v>222</v>
      </c>
      <c r="B22" s="19" t="s">
        <v>52</v>
      </c>
      <c r="C22" s="65"/>
      <c r="D22" s="65"/>
      <c r="E22" s="64"/>
      <c r="F22" s="64"/>
      <c r="G22" s="64"/>
      <c r="H22" s="65"/>
      <c r="I22" s="21">
        <v>1</v>
      </c>
      <c r="J22" s="21">
        <v>1</v>
      </c>
      <c r="K22" s="21"/>
      <c r="L22" s="20"/>
      <c r="M22" s="64">
        <v>92.902792109999993</v>
      </c>
      <c r="N22" s="64">
        <v>61.947132660000001</v>
      </c>
      <c r="O22" s="66">
        <f t="shared" si="6"/>
        <v>77.424962385000001</v>
      </c>
      <c r="P22" s="70">
        <v>6599</v>
      </c>
      <c r="Q22" s="64">
        <v>1.6399999999999999E-5</v>
      </c>
      <c r="R22" s="21">
        <f>LOG((O22/J22),2)</f>
        <v>6.2747268718898246</v>
      </c>
      <c r="S22" s="45">
        <v>45.814443920000002</v>
      </c>
      <c r="T22" s="45">
        <v>33.698266590000003</v>
      </c>
      <c r="U22" s="47">
        <v>2645</v>
      </c>
      <c r="V22" s="45">
        <v>2.79461E-4</v>
      </c>
      <c r="W22" s="68">
        <f t="shared" si="5"/>
        <v>11.369052007001388</v>
      </c>
      <c r="Y22" s="45"/>
      <c r="Z22" s="45"/>
      <c r="AA22" s="78" t="s">
        <v>25</v>
      </c>
      <c r="AB22" s="79">
        <v>3.06</v>
      </c>
      <c r="AC22" s="78">
        <v>0.76</v>
      </c>
      <c r="AD22" s="78">
        <v>0.248366013</v>
      </c>
      <c r="AE22" s="79">
        <v>-2.0094603289999999</v>
      </c>
      <c r="AF22" s="78">
        <v>4.25797E-4</v>
      </c>
      <c r="AG22"/>
      <c r="AH22"/>
    </row>
    <row r="23" spans="1:34" ht="18" x14ac:dyDescent="0.2">
      <c r="A23" s="64" t="s">
        <v>223</v>
      </c>
      <c r="B23" s="19" t="s">
        <v>84</v>
      </c>
      <c r="C23" s="64">
        <v>3.5483068040000001</v>
      </c>
      <c r="D23" s="64">
        <v>7.0572539760000002</v>
      </c>
      <c r="E23" s="64">
        <v>341.3176072</v>
      </c>
      <c r="F23" s="64">
        <v>301.3021483</v>
      </c>
      <c r="G23" s="64">
        <f>I23/J23</f>
        <v>1.6503633274934388E-2</v>
      </c>
      <c r="H23" s="64">
        <v>2.79E-7</v>
      </c>
      <c r="I23" s="21">
        <f>AVERAGE(C23,D23)</f>
        <v>5.3027803900000006</v>
      </c>
      <c r="J23" s="21">
        <f>AVERAGE(E23,F23)</f>
        <v>321.30987775</v>
      </c>
      <c r="K23" s="21">
        <f t="shared" si="2"/>
        <v>5.9210725210183801</v>
      </c>
      <c r="L23" s="20">
        <f t="shared" si="3"/>
        <v>-5.9210725210183801</v>
      </c>
      <c r="M23" s="65"/>
      <c r="N23" s="65"/>
      <c r="O23" s="66"/>
      <c r="P23" s="67"/>
      <c r="Q23" s="65"/>
      <c r="R23" s="68"/>
      <c r="S23" s="69"/>
      <c r="T23" s="69"/>
      <c r="U23" s="66"/>
      <c r="V23" s="69"/>
      <c r="W23" s="68"/>
      <c r="Y23" s="45"/>
      <c r="Z23" s="45"/>
      <c r="AA23" s="78" t="s">
        <v>93</v>
      </c>
      <c r="AB23" s="79">
        <v>0.91</v>
      </c>
      <c r="AC23" s="78">
        <v>0.17</v>
      </c>
      <c r="AD23" s="78">
        <v>0.18681318699999999</v>
      </c>
      <c r="AE23" s="79">
        <v>-2.420331799</v>
      </c>
      <c r="AF23" s="78">
        <v>3.7929249999999999E-3</v>
      </c>
      <c r="AG23"/>
      <c r="AH23"/>
    </row>
    <row r="24" spans="1:34" ht="18" x14ac:dyDescent="0.2">
      <c r="A24" s="64" t="s">
        <v>224</v>
      </c>
      <c r="B24" s="19" t="s">
        <v>60</v>
      </c>
      <c r="C24" s="64">
        <v>66.235060329999996</v>
      </c>
      <c r="D24" s="64">
        <v>51.753195820000002</v>
      </c>
      <c r="E24" s="64">
        <v>643.69293709999999</v>
      </c>
      <c r="F24" s="64">
        <v>432.13071280000003</v>
      </c>
      <c r="G24" s="64">
        <f>I24/J24</f>
        <v>0.10967248782917836</v>
      </c>
      <c r="H24" s="64">
        <v>2.5904919999999998E-3</v>
      </c>
      <c r="I24" s="21">
        <f>AVERAGE(C24,D24)</f>
        <v>58.994128074999999</v>
      </c>
      <c r="J24" s="21">
        <f>AVERAGE(E24,F24)</f>
        <v>537.91182494999998</v>
      </c>
      <c r="K24" s="21">
        <f t="shared" si="2"/>
        <v>3.1887264346929283</v>
      </c>
      <c r="L24" s="20">
        <f t="shared" si="3"/>
        <v>-3.1887264346929283</v>
      </c>
      <c r="M24" s="65"/>
      <c r="N24" s="65"/>
      <c r="O24" s="66"/>
      <c r="P24" s="67"/>
      <c r="Q24" s="65"/>
      <c r="R24" s="68"/>
      <c r="S24" s="69"/>
      <c r="T24" s="69"/>
      <c r="U24" s="66"/>
      <c r="V24" s="69"/>
      <c r="W24" s="68"/>
      <c r="Y24" s="45"/>
      <c r="Z24" s="45"/>
      <c r="AA24" s="78" t="s">
        <v>60</v>
      </c>
      <c r="AB24" s="79">
        <v>0.86</v>
      </c>
      <c r="AC24" s="78">
        <v>0.12</v>
      </c>
      <c r="AD24" s="78">
        <v>0.139534884</v>
      </c>
      <c r="AE24" s="79">
        <v>-2.8413022539999999</v>
      </c>
      <c r="AF24" s="78">
        <v>5.4447150000000001E-3</v>
      </c>
      <c r="AG24"/>
      <c r="AH24"/>
    </row>
    <row r="25" spans="1:34" x14ac:dyDescent="0.2">
      <c r="A25" s="45"/>
      <c r="B25" s="45"/>
      <c r="C25" s="45"/>
      <c r="D25" s="45"/>
      <c r="E25" s="45"/>
      <c r="F25" s="45"/>
      <c r="G25" s="45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Y25" s="45"/>
      <c r="Z25" s="45"/>
      <c r="AA25" s="45"/>
      <c r="AB25" s="45"/>
    </row>
    <row r="28" spans="1:34" ht="18" x14ac:dyDescent="0.2">
      <c r="A28" s="72" t="s">
        <v>230</v>
      </c>
      <c r="B28" s="65"/>
      <c r="C28" s="65"/>
      <c r="D28" s="65"/>
      <c r="E28" s="65"/>
    </row>
    <row r="29" spans="1:34" ht="64" x14ac:dyDescent="0.2">
      <c r="A29" s="16" t="s">
        <v>71</v>
      </c>
      <c r="B29" s="17" t="s">
        <v>194</v>
      </c>
      <c r="C29" s="17" t="s">
        <v>195</v>
      </c>
      <c r="D29" s="43" t="s">
        <v>200</v>
      </c>
      <c r="E29" s="73" t="s">
        <v>205</v>
      </c>
    </row>
    <row r="30" spans="1:34" ht="32" x14ac:dyDescent="0.2">
      <c r="A30" s="16" t="s">
        <v>71</v>
      </c>
      <c r="B30" s="17" t="s">
        <v>72</v>
      </c>
      <c r="C30" s="17" t="s">
        <v>73</v>
      </c>
      <c r="D30" s="43" t="s">
        <v>74</v>
      </c>
      <c r="E30" s="73" t="s">
        <v>75</v>
      </c>
    </row>
    <row r="31" spans="1:34" x14ac:dyDescent="0.2">
      <c r="A31" s="10" t="s">
        <v>48</v>
      </c>
      <c r="B31" s="45">
        <v>2.8739563929813814</v>
      </c>
      <c r="C31" s="46">
        <v>-2.8739563929999998</v>
      </c>
      <c r="D31" s="47"/>
      <c r="E31" s="47"/>
    </row>
    <row r="32" spans="1:34" x14ac:dyDescent="0.2">
      <c r="A32" s="44" t="s">
        <v>76</v>
      </c>
      <c r="B32" s="45">
        <v>2.3222717583512211</v>
      </c>
      <c r="C32" s="46">
        <v>-2.3222717579999999</v>
      </c>
      <c r="D32" s="47"/>
      <c r="E32" s="47"/>
    </row>
    <row r="33" spans="1:5" x14ac:dyDescent="0.2">
      <c r="A33" s="44" t="s">
        <v>28</v>
      </c>
      <c r="B33" s="45">
        <v>-7.0498741981627386</v>
      </c>
      <c r="C33" s="46">
        <v>7.0498741980000004</v>
      </c>
      <c r="D33" s="47"/>
      <c r="E33" s="47"/>
    </row>
    <row r="34" spans="1:5" x14ac:dyDescent="0.2">
      <c r="A34" s="44" t="s">
        <v>77</v>
      </c>
      <c r="B34" s="45">
        <v>4.9766610209054356</v>
      </c>
      <c r="C34" s="46">
        <v>-4.976661021</v>
      </c>
      <c r="D34" s="47"/>
      <c r="E34" s="47"/>
    </row>
    <row r="35" spans="1:5" x14ac:dyDescent="0.2">
      <c r="A35" s="44" t="s">
        <v>78</v>
      </c>
      <c r="B35" s="45">
        <v>3.361190609816791</v>
      </c>
      <c r="C35" s="46">
        <v>-3.36119061</v>
      </c>
      <c r="D35" s="47"/>
      <c r="E35" s="47"/>
    </row>
    <row r="36" spans="1:5" x14ac:dyDescent="0.2">
      <c r="A36" s="44" t="s">
        <v>79</v>
      </c>
      <c r="B36" s="45">
        <v>2.8358844802883088</v>
      </c>
      <c r="C36" s="46">
        <v>-2.8358844799999998</v>
      </c>
      <c r="D36" s="47"/>
      <c r="E36" s="47"/>
    </row>
    <row r="37" spans="1:5" x14ac:dyDescent="0.2">
      <c r="A37" s="44" t="s">
        <v>19</v>
      </c>
      <c r="B37" s="45">
        <v>3.0027438740773875</v>
      </c>
      <c r="C37" s="46">
        <v>-3.0027438740000001</v>
      </c>
      <c r="D37" s="47"/>
      <c r="E37" s="47"/>
    </row>
    <row r="38" spans="1:5" x14ac:dyDescent="0.2">
      <c r="A38" s="44" t="s">
        <v>80</v>
      </c>
      <c r="B38" s="45">
        <v>2.0929629631908142</v>
      </c>
      <c r="C38" s="46">
        <v>-2.0929629630000002</v>
      </c>
      <c r="D38" s="47"/>
      <c r="E38" s="47"/>
    </row>
    <row r="39" spans="1:5" x14ac:dyDescent="0.2">
      <c r="A39" s="44" t="s">
        <v>81</v>
      </c>
      <c r="B39" s="45">
        <v>4.122928715425247</v>
      </c>
      <c r="C39" s="46">
        <v>-4.1229287149999996</v>
      </c>
      <c r="D39" s="47"/>
      <c r="E39" s="47"/>
    </row>
    <row r="40" spans="1:5" x14ac:dyDescent="0.2">
      <c r="A40" s="44" t="s">
        <v>82</v>
      </c>
      <c r="B40" s="45">
        <v>2.5545404784046801</v>
      </c>
      <c r="C40" s="46">
        <v>-2.5545404779999998</v>
      </c>
      <c r="D40" s="47"/>
      <c r="E40" s="47">
        <v>-2.3657760269701233</v>
      </c>
    </row>
    <row r="41" spans="1:5" x14ac:dyDescent="0.2">
      <c r="A41" s="44" t="s">
        <v>36</v>
      </c>
      <c r="B41" s="45">
        <v>2.889703542171763</v>
      </c>
      <c r="C41" s="46">
        <v>-2.8897035419999999</v>
      </c>
      <c r="D41" s="47"/>
      <c r="E41" s="47">
        <v>-5.961007862767139</v>
      </c>
    </row>
    <row r="42" spans="1:5" x14ac:dyDescent="0.2">
      <c r="A42" s="44" t="s">
        <v>29</v>
      </c>
      <c r="B42" s="45">
        <v>-2.6416931529617456</v>
      </c>
      <c r="C42" s="46">
        <v>2.6416931529999998</v>
      </c>
      <c r="D42" s="47">
        <v>2.8331306385129307</v>
      </c>
      <c r="E42" s="47">
        <v>2.6015790054914496</v>
      </c>
    </row>
    <row r="43" spans="1:5" x14ac:dyDescent="0.2">
      <c r="A43" s="10" t="s">
        <v>83</v>
      </c>
      <c r="B43" s="45">
        <v>4.6765648315774833</v>
      </c>
      <c r="C43" s="46">
        <v>-4.6765648320000004</v>
      </c>
      <c r="D43" s="47"/>
      <c r="E43" s="47">
        <v>-2.70306726907718</v>
      </c>
    </row>
    <row r="44" spans="1:5" x14ac:dyDescent="0.2">
      <c r="A44" s="44" t="s">
        <v>17</v>
      </c>
      <c r="B44" s="45">
        <v>6.3472676963298431</v>
      </c>
      <c r="C44" s="46">
        <v>-6.3472676960000003</v>
      </c>
      <c r="D44" s="47">
        <v>2.3564780244950709</v>
      </c>
      <c r="E44" s="47"/>
    </row>
    <row r="45" spans="1:5" x14ac:dyDescent="0.2">
      <c r="A45" s="44" t="s">
        <v>21</v>
      </c>
      <c r="B45" s="45">
        <v>6.0964195729934749</v>
      </c>
      <c r="C45" s="46">
        <v>-6.0964195730000004</v>
      </c>
      <c r="D45" s="47">
        <v>2.5192338356047124</v>
      </c>
      <c r="E45" s="47"/>
    </row>
    <row r="46" spans="1:5" x14ac:dyDescent="0.2">
      <c r="A46" s="44" t="s">
        <v>26</v>
      </c>
      <c r="B46" s="45">
        <v>6.4475610710909157</v>
      </c>
      <c r="C46" s="46">
        <v>-6.447561071</v>
      </c>
      <c r="D46" s="47">
        <v>2.3744178699678424</v>
      </c>
      <c r="E46" s="47"/>
    </row>
    <row r="47" spans="1:5" x14ac:dyDescent="0.2">
      <c r="A47" s="44" t="s">
        <v>52</v>
      </c>
      <c r="B47" s="45"/>
      <c r="C47" s="46"/>
      <c r="D47" s="47">
        <v>6.2747268718898246</v>
      </c>
      <c r="E47" s="47">
        <v>11.369052007001388</v>
      </c>
    </row>
    <row r="48" spans="1:5" x14ac:dyDescent="0.2">
      <c r="A48" s="44" t="s">
        <v>84</v>
      </c>
      <c r="B48" s="45">
        <v>5.9210725210183801</v>
      </c>
      <c r="C48" s="46">
        <v>-5.9210725210000001</v>
      </c>
      <c r="D48" s="47"/>
      <c r="E48" s="47"/>
    </row>
    <row r="49" spans="1:5" x14ac:dyDescent="0.2">
      <c r="A49" s="44" t="s">
        <v>60</v>
      </c>
      <c r="B49" s="45">
        <v>3.1887264346929283</v>
      </c>
      <c r="C49" s="46">
        <v>-3.188726435</v>
      </c>
      <c r="D49" s="47"/>
      <c r="E49" s="47"/>
    </row>
  </sheetData>
  <mergeCells count="1">
    <mergeCell ref="AA1:AF1"/>
  </mergeCells>
  <conditionalFormatting sqref="X6">
    <cfRule type="duplicateValues" dxfId="9" priority="16"/>
  </conditionalFormatting>
  <conditionalFormatting sqref="X6 A25">
    <cfRule type="duplicateValues" dxfId="8" priority="19"/>
  </conditionalFormatting>
  <conditionalFormatting sqref="A5:B5 A6:A18">
    <cfRule type="duplicateValues" dxfId="7" priority="6"/>
  </conditionalFormatting>
  <conditionalFormatting sqref="A5:B5 A6:A24">
    <cfRule type="duplicateValues" dxfId="6" priority="7"/>
  </conditionalFormatting>
  <conditionalFormatting sqref="A19:A22">
    <cfRule type="duplicateValues" dxfId="5" priority="8"/>
  </conditionalFormatting>
  <conditionalFormatting sqref="A28:B28">
    <cfRule type="duplicateValues" dxfId="4" priority="5"/>
  </conditionalFormatting>
  <conditionalFormatting sqref="A29">
    <cfRule type="duplicateValues" dxfId="3" priority="3"/>
  </conditionalFormatting>
  <conditionalFormatting sqref="A29">
    <cfRule type="duplicateValues" dxfId="2" priority="4"/>
  </conditionalFormatting>
  <conditionalFormatting sqref="A30">
    <cfRule type="duplicateValues" dxfId="1" priority="1"/>
  </conditionalFormatting>
  <conditionalFormatting sqref="A30">
    <cfRule type="duplicateValues" dxfId="0" priority="2"/>
  </conditionalFormatting>
  <hyperlinks>
    <hyperlink ref="B6" r:id="rId1"/>
    <hyperlink ref="B7" r:id="rId2"/>
    <hyperlink ref="B8" r:id="rId3"/>
    <hyperlink ref="B9" r:id="rId4"/>
    <hyperlink ref="B10" r:id="rId5"/>
    <hyperlink ref="B11" r:id="rId6"/>
    <hyperlink ref="B12" r:id="rId7"/>
    <hyperlink ref="B13" r:id="rId8"/>
    <hyperlink ref="B14" r:id="rId9"/>
    <hyperlink ref="B15" r:id="rId10"/>
    <hyperlink ref="B16" r:id="rId11"/>
    <hyperlink ref="B17" r:id="rId12"/>
    <hyperlink ref="B18" r:id="rId13"/>
    <hyperlink ref="B19" r:id="rId14"/>
    <hyperlink ref="B20" r:id="rId15"/>
    <hyperlink ref="B21" r:id="rId16"/>
    <hyperlink ref="B22" r:id="rId17"/>
    <hyperlink ref="B23" r:id="rId18"/>
    <hyperlink ref="B24" r:id="rId19"/>
    <hyperlink ref="A32" r:id="rId20"/>
    <hyperlink ref="A33" r:id="rId21"/>
    <hyperlink ref="A34" r:id="rId22"/>
    <hyperlink ref="A35" r:id="rId23"/>
    <hyperlink ref="A36" r:id="rId24"/>
    <hyperlink ref="A37" r:id="rId25"/>
    <hyperlink ref="A38" r:id="rId26"/>
    <hyperlink ref="A39" r:id="rId27"/>
    <hyperlink ref="A40" r:id="rId28"/>
    <hyperlink ref="A41" r:id="rId29"/>
    <hyperlink ref="A42" r:id="rId30"/>
    <hyperlink ref="A44" r:id="rId31"/>
    <hyperlink ref="A45" r:id="rId32"/>
    <hyperlink ref="A46" r:id="rId33"/>
    <hyperlink ref="A47" r:id="rId34"/>
    <hyperlink ref="A48" r:id="rId35"/>
    <hyperlink ref="A49" r:id="rId36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workbookViewId="0">
      <selection activeCell="N2" sqref="N2"/>
    </sheetView>
  </sheetViews>
  <sheetFormatPr baseColWidth="10" defaultRowHeight="16" x14ac:dyDescent="0.2"/>
  <cols>
    <col min="1" max="1" width="19.83203125" customWidth="1"/>
    <col min="2" max="2" width="14" customWidth="1"/>
    <col min="3" max="3" width="15.83203125" customWidth="1"/>
    <col min="4" max="4" width="13.6640625" customWidth="1"/>
    <col min="5" max="5" width="13.83203125" customWidth="1"/>
    <col min="6" max="6" width="13" customWidth="1"/>
    <col min="7" max="7" width="14.33203125" customWidth="1"/>
    <col min="8" max="8" width="12" customWidth="1"/>
    <col min="9" max="9" width="13.33203125" customWidth="1"/>
    <col min="10" max="10" width="15.33203125" customWidth="1"/>
    <col min="11" max="11" width="18" customWidth="1"/>
    <col min="17" max="17" width="17.1640625" customWidth="1"/>
    <col min="18" max="18" width="17.5" customWidth="1"/>
    <col min="19" max="19" width="15" customWidth="1"/>
    <col min="20" max="20" width="15.6640625" customWidth="1"/>
    <col min="21" max="21" width="16" customWidth="1"/>
    <col min="22" max="22" width="15.1640625" customWidth="1"/>
    <col min="23" max="23" width="16.1640625" customWidth="1"/>
  </cols>
  <sheetData>
    <row r="1" spans="1:26" s="82" customFormat="1" ht="18" x14ac:dyDescent="0.2">
      <c r="A1" s="83" t="s">
        <v>233</v>
      </c>
      <c r="B1" s="83"/>
      <c r="C1" s="83"/>
      <c r="D1" s="83"/>
      <c r="E1" s="83"/>
      <c r="F1" s="83"/>
      <c r="G1" s="83"/>
    </row>
    <row r="2" spans="1:26" x14ac:dyDescent="0.2">
      <c r="A2" s="91" t="s">
        <v>234</v>
      </c>
    </row>
    <row r="3" spans="1:26" ht="19" x14ac:dyDescent="0.25">
      <c r="A3" t="s">
        <v>231</v>
      </c>
      <c r="P3" t="s">
        <v>232</v>
      </c>
    </row>
    <row r="4" spans="1:26" x14ac:dyDescent="0.2">
      <c r="A4" t="s">
        <v>94</v>
      </c>
      <c r="P4" t="s">
        <v>155</v>
      </c>
      <c r="X4" t="s">
        <v>144</v>
      </c>
    </row>
    <row r="5" spans="1:26" x14ac:dyDescent="0.2">
      <c r="A5" t="s">
        <v>95</v>
      </c>
      <c r="P5" t="s">
        <v>145</v>
      </c>
    </row>
    <row r="6" spans="1:26" s="22" customFormat="1" ht="128" x14ac:dyDescent="0.2">
      <c r="A6" s="23"/>
      <c r="B6" s="23" t="s">
        <v>96</v>
      </c>
      <c r="C6" s="23" t="s">
        <v>97</v>
      </c>
      <c r="D6" s="23" t="s">
        <v>98</v>
      </c>
      <c r="E6" s="23" t="s">
        <v>99</v>
      </c>
      <c r="F6" s="23" t="s">
        <v>100</v>
      </c>
      <c r="G6" s="23" t="s">
        <v>101</v>
      </c>
      <c r="H6" s="23" t="s">
        <v>102</v>
      </c>
      <c r="I6" s="23" t="s">
        <v>103</v>
      </c>
      <c r="J6" s="23" t="s">
        <v>104</v>
      </c>
      <c r="K6" s="23" t="s">
        <v>105</v>
      </c>
      <c r="L6" s="23"/>
      <c r="M6" s="23"/>
      <c r="P6" s="23" t="s">
        <v>71</v>
      </c>
      <c r="Q6" s="23" t="s">
        <v>146</v>
      </c>
      <c r="R6" s="23" t="s">
        <v>147</v>
      </c>
      <c r="S6" s="23" t="s">
        <v>148</v>
      </c>
      <c r="T6" s="23" t="s">
        <v>149</v>
      </c>
      <c r="U6" s="23" t="s">
        <v>150</v>
      </c>
      <c r="V6" s="23" t="s">
        <v>151</v>
      </c>
      <c r="W6" s="23" t="s">
        <v>152</v>
      </c>
      <c r="X6" s="23"/>
      <c r="Y6"/>
      <c r="Z6"/>
    </row>
    <row r="7" spans="1:26" s="22" customFormat="1" ht="48" x14ac:dyDescent="0.2">
      <c r="A7" s="22" t="s">
        <v>0</v>
      </c>
      <c r="B7" s="22" t="s">
        <v>106</v>
      </c>
      <c r="C7" s="22" t="s">
        <v>107</v>
      </c>
      <c r="D7" s="22" t="s">
        <v>108</v>
      </c>
      <c r="E7" s="22" t="s">
        <v>109</v>
      </c>
      <c r="F7" s="22" t="s">
        <v>110</v>
      </c>
      <c r="G7" s="22" t="s">
        <v>111</v>
      </c>
      <c r="H7" s="22" t="s">
        <v>112</v>
      </c>
      <c r="I7" s="22" t="s">
        <v>113</v>
      </c>
      <c r="J7" s="22" t="s">
        <v>114</v>
      </c>
      <c r="K7" s="22" t="s">
        <v>115</v>
      </c>
      <c r="Q7" s="22" t="s">
        <v>153</v>
      </c>
      <c r="R7" s="22" t="s">
        <v>130</v>
      </c>
      <c r="S7" s="22" t="s">
        <v>154</v>
      </c>
      <c r="T7" s="22" t="s">
        <v>131</v>
      </c>
      <c r="U7" s="22" t="s">
        <v>132</v>
      </c>
      <c r="V7" s="22" t="s">
        <v>133</v>
      </c>
      <c r="W7" s="22" t="s">
        <v>134</v>
      </c>
    </row>
    <row r="8" spans="1:26" x14ac:dyDescent="0.2">
      <c r="A8" t="s">
        <v>17</v>
      </c>
      <c r="E8">
        <v>-1.2</v>
      </c>
      <c r="J8">
        <v>-1.4</v>
      </c>
      <c r="P8" t="s">
        <v>117</v>
      </c>
      <c r="U8">
        <v>-1.5</v>
      </c>
      <c r="V8">
        <v>-1.9</v>
      </c>
      <c r="W8">
        <v>-1.7</v>
      </c>
    </row>
    <row r="9" spans="1:26" x14ac:dyDescent="0.2">
      <c r="A9" t="s">
        <v>20</v>
      </c>
      <c r="B9">
        <v>-1.3</v>
      </c>
      <c r="J9">
        <v>-1.5</v>
      </c>
      <c r="P9" t="s">
        <v>142</v>
      </c>
      <c r="U9">
        <v>-1.5</v>
      </c>
      <c r="V9">
        <v>-2.5</v>
      </c>
      <c r="W9">
        <v>-2.4</v>
      </c>
    </row>
    <row r="10" spans="1:26" x14ac:dyDescent="0.2">
      <c r="A10" t="s">
        <v>15</v>
      </c>
      <c r="J10">
        <v>-1.6</v>
      </c>
      <c r="P10" t="s">
        <v>49</v>
      </c>
      <c r="S10">
        <v>-1.1000000000000001</v>
      </c>
      <c r="T10">
        <v>-1.1000000000000001</v>
      </c>
      <c r="U10">
        <v>-1.5</v>
      </c>
      <c r="V10">
        <v>-2.4</v>
      </c>
      <c r="W10">
        <v>-3.1</v>
      </c>
    </row>
    <row r="11" spans="1:26" x14ac:dyDescent="0.2">
      <c r="A11" t="s">
        <v>116</v>
      </c>
      <c r="C11">
        <v>-1.1000000000000001</v>
      </c>
      <c r="P11" t="s">
        <v>135</v>
      </c>
      <c r="S11">
        <v>-1.2</v>
      </c>
    </row>
    <row r="12" spans="1:26" x14ac:dyDescent="0.2">
      <c r="A12" t="s">
        <v>16</v>
      </c>
      <c r="C12">
        <v>-1.3</v>
      </c>
      <c r="D12">
        <v>-1.2</v>
      </c>
      <c r="E12">
        <v>-1.4</v>
      </c>
      <c r="P12" t="s">
        <v>90</v>
      </c>
      <c r="Q12">
        <v>-1.1000000000000001</v>
      </c>
    </row>
    <row r="13" spans="1:26" x14ac:dyDescent="0.2">
      <c r="A13" t="s">
        <v>55</v>
      </c>
      <c r="B13">
        <v>-1.7</v>
      </c>
      <c r="C13">
        <v>-1.8</v>
      </c>
      <c r="D13">
        <v>-2</v>
      </c>
      <c r="E13">
        <v>-2.1</v>
      </c>
      <c r="P13" t="s">
        <v>21</v>
      </c>
      <c r="Q13">
        <v>-1.3</v>
      </c>
    </row>
    <row r="14" spans="1:26" x14ac:dyDescent="0.2">
      <c r="A14" t="s">
        <v>27</v>
      </c>
      <c r="B14">
        <v>-1.6</v>
      </c>
      <c r="C14">
        <v>-1.9</v>
      </c>
      <c r="D14">
        <v>-1.6</v>
      </c>
      <c r="E14">
        <v>-1.9</v>
      </c>
      <c r="J14">
        <v>-1.6</v>
      </c>
      <c r="P14" t="s">
        <v>27</v>
      </c>
      <c r="Q14">
        <v>-1.4</v>
      </c>
      <c r="S14">
        <v>-1.3</v>
      </c>
    </row>
    <row r="15" spans="1:26" x14ac:dyDescent="0.2">
      <c r="A15" t="s">
        <v>49</v>
      </c>
      <c r="B15">
        <v>-1.2</v>
      </c>
      <c r="C15">
        <v>-2.2000000000000002</v>
      </c>
      <c r="D15">
        <v>-2</v>
      </c>
      <c r="E15">
        <v>-2.5</v>
      </c>
      <c r="J15">
        <v>-2</v>
      </c>
      <c r="P15" t="s">
        <v>139</v>
      </c>
      <c r="Q15">
        <v>-1.6</v>
      </c>
      <c r="R15">
        <v>-1.1000000000000001</v>
      </c>
      <c r="S15">
        <v>-1.4</v>
      </c>
    </row>
    <row r="16" spans="1:26" x14ac:dyDescent="0.2">
      <c r="A16" t="s">
        <v>14</v>
      </c>
      <c r="C16">
        <v>-1.1000000000000001</v>
      </c>
      <c r="D16">
        <v>-1.1000000000000001</v>
      </c>
      <c r="E16">
        <v>-1.3</v>
      </c>
      <c r="J16">
        <v>-2</v>
      </c>
      <c r="P16" t="s">
        <v>120</v>
      </c>
      <c r="R16">
        <v>-1.2</v>
      </c>
      <c r="V16">
        <v>-1.1000000000000001</v>
      </c>
    </row>
    <row r="17" spans="1:22" x14ac:dyDescent="0.2">
      <c r="A17" t="s">
        <v>60</v>
      </c>
      <c r="G17">
        <v>-1.9</v>
      </c>
      <c r="H17">
        <v>-2.2999999999999998</v>
      </c>
      <c r="I17">
        <v>-2.8</v>
      </c>
      <c r="P17" t="s">
        <v>63</v>
      </c>
      <c r="R17">
        <v>-1.4</v>
      </c>
      <c r="U17">
        <v>-1.2</v>
      </c>
    </row>
    <row r="18" spans="1:22" x14ac:dyDescent="0.2">
      <c r="A18" t="s">
        <v>84</v>
      </c>
      <c r="G18">
        <v>-1.2</v>
      </c>
      <c r="H18">
        <v>-3.1</v>
      </c>
      <c r="I18">
        <v>-2.4</v>
      </c>
      <c r="P18" t="s">
        <v>62</v>
      </c>
      <c r="R18">
        <v>-1.2</v>
      </c>
    </row>
    <row r="19" spans="1:22" x14ac:dyDescent="0.2">
      <c r="A19" t="s">
        <v>28</v>
      </c>
      <c r="C19">
        <v>-2.2000000000000002</v>
      </c>
      <c r="D19">
        <v>-2.8</v>
      </c>
      <c r="E19">
        <v>-3.3</v>
      </c>
      <c r="F19">
        <v>-1.2</v>
      </c>
      <c r="G19">
        <v>-2.2000000000000002</v>
      </c>
      <c r="H19">
        <v>-2.4</v>
      </c>
      <c r="I19">
        <v>-2.6</v>
      </c>
      <c r="J19">
        <v>-4.4000000000000004</v>
      </c>
      <c r="P19" t="s">
        <v>48</v>
      </c>
      <c r="R19">
        <v>-1.3</v>
      </c>
    </row>
    <row r="20" spans="1:22" x14ac:dyDescent="0.2">
      <c r="A20" t="s">
        <v>23</v>
      </c>
      <c r="B20">
        <v>-1.4</v>
      </c>
      <c r="C20">
        <v>-1.4</v>
      </c>
      <c r="D20">
        <v>-1.6</v>
      </c>
      <c r="E20">
        <v>-1.6</v>
      </c>
      <c r="F20">
        <v>-1.4</v>
      </c>
      <c r="G20">
        <v>-1.5</v>
      </c>
      <c r="H20">
        <v>-1.5</v>
      </c>
      <c r="I20">
        <v>-1.3</v>
      </c>
      <c r="J20">
        <v>-1.6</v>
      </c>
      <c r="P20" t="s">
        <v>138</v>
      </c>
      <c r="R20">
        <v>-1.4</v>
      </c>
    </row>
    <row r="21" spans="1:22" x14ac:dyDescent="0.2">
      <c r="A21" t="s">
        <v>21</v>
      </c>
      <c r="B21">
        <v>-1.3</v>
      </c>
      <c r="C21">
        <v>-1.8</v>
      </c>
      <c r="D21">
        <v>-1.6</v>
      </c>
      <c r="E21">
        <v>-1.5</v>
      </c>
      <c r="F21">
        <v>-1.2</v>
      </c>
      <c r="G21">
        <v>-1.3</v>
      </c>
      <c r="H21">
        <v>-1.4</v>
      </c>
      <c r="I21">
        <v>-1.3</v>
      </c>
      <c r="J21">
        <v>-2.8</v>
      </c>
      <c r="P21" t="s">
        <v>12</v>
      </c>
      <c r="R21">
        <v>-1.4</v>
      </c>
    </row>
    <row r="22" spans="1:22" x14ac:dyDescent="0.2">
      <c r="A22" t="s">
        <v>117</v>
      </c>
      <c r="B22">
        <v>-1.7</v>
      </c>
      <c r="C22">
        <v>-2.6</v>
      </c>
      <c r="D22">
        <v>-2.7</v>
      </c>
      <c r="E22">
        <v>-3</v>
      </c>
      <c r="H22">
        <v>-1.3</v>
      </c>
      <c r="I22">
        <v>-1.4</v>
      </c>
      <c r="J22">
        <v>-2.9</v>
      </c>
      <c r="K22">
        <v>-1.1000000000000001</v>
      </c>
      <c r="P22" t="s">
        <v>65</v>
      </c>
      <c r="R22">
        <v>-1.4</v>
      </c>
    </row>
    <row r="23" spans="1:22" x14ac:dyDescent="0.2">
      <c r="A23" t="s">
        <v>22</v>
      </c>
      <c r="C23">
        <v>-1.5</v>
      </c>
      <c r="D23">
        <v>-1.3</v>
      </c>
      <c r="E23">
        <v>-1.6</v>
      </c>
      <c r="F23">
        <v>-1.3</v>
      </c>
      <c r="G23">
        <v>-2.2000000000000002</v>
      </c>
      <c r="J23">
        <v>-4.3</v>
      </c>
      <c r="P23" t="s">
        <v>93</v>
      </c>
      <c r="R23">
        <v>-1.8</v>
      </c>
    </row>
    <row r="24" spans="1:22" x14ac:dyDescent="0.2">
      <c r="A24" t="s">
        <v>12</v>
      </c>
      <c r="C24">
        <v>-1.5</v>
      </c>
      <c r="D24">
        <v>-1.5</v>
      </c>
      <c r="E24">
        <v>-1.5</v>
      </c>
      <c r="I24">
        <v>-1.1000000000000001</v>
      </c>
      <c r="J24">
        <v>-2.2999999999999998</v>
      </c>
      <c r="P24" t="s">
        <v>136</v>
      </c>
      <c r="R24">
        <v>-1.4</v>
      </c>
      <c r="T24">
        <v>-1.1000000000000001</v>
      </c>
    </row>
    <row r="25" spans="1:22" x14ac:dyDescent="0.2">
      <c r="A25" t="s">
        <v>33</v>
      </c>
      <c r="C25">
        <v>-1.5</v>
      </c>
      <c r="D25">
        <v>-1.3</v>
      </c>
      <c r="E25">
        <v>-1.5</v>
      </c>
      <c r="G25">
        <v>1.5</v>
      </c>
      <c r="H25">
        <v>2.2999999999999998</v>
      </c>
      <c r="I25">
        <v>2.7</v>
      </c>
      <c r="J25">
        <v>-3.4</v>
      </c>
      <c r="P25" t="s">
        <v>16</v>
      </c>
      <c r="R25">
        <v>-1.4</v>
      </c>
      <c r="T25">
        <v>-1.3</v>
      </c>
    </row>
    <row r="26" spans="1:22" x14ac:dyDescent="0.2">
      <c r="A26" t="s">
        <v>26</v>
      </c>
      <c r="F26">
        <v>4</v>
      </c>
      <c r="G26">
        <v>4.3</v>
      </c>
      <c r="H26">
        <v>3.8</v>
      </c>
      <c r="I26">
        <v>3.5</v>
      </c>
      <c r="J26">
        <v>-1.4</v>
      </c>
      <c r="P26" t="s">
        <v>20</v>
      </c>
      <c r="R26">
        <v>-1.4</v>
      </c>
      <c r="T26">
        <v>-1.7</v>
      </c>
    </row>
    <row r="27" spans="1:22" x14ac:dyDescent="0.2">
      <c r="A27" t="s">
        <v>37</v>
      </c>
      <c r="E27">
        <v>-1.3</v>
      </c>
      <c r="F27">
        <v>1.8</v>
      </c>
      <c r="G27">
        <v>1.3</v>
      </c>
      <c r="H27">
        <v>1.5</v>
      </c>
      <c r="I27">
        <v>1.9</v>
      </c>
      <c r="J27">
        <v>1.5</v>
      </c>
      <c r="P27" t="s">
        <v>79</v>
      </c>
      <c r="R27">
        <v>-2.6</v>
      </c>
      <c r="T27">
        <v>-1.6</v>
      </c>
    </row>
    <row r="28" spans="1:22" x14ac:dyDescent="0.2">
      <c r="A28" t="s">
        <v>70</v>
      </c>
      <c r="C28">
        <v>1.2</v>
      </c>
      <c r="I28">
        <v>-1.6</v>
      </c>
      <c r="P28" t="s">
        <v>91</v>
      </c>
      <c r="R28">
        <v>-2.7</v>
      </c>
      <c r="T28">
        <v>-2.6</v>
      </c>
    </row>
    <row r="29" spans="1:22" x14ac:dyDescent="0.2">
      <c r="A29" t="s">
        <v>19</v>
      </c>
      <c r="C29">
        <v>1.2</v>
      </c>
      <c r="P29" t="s">
        <v>15</v>
      </c>
      <c r="R29">
        <v>-1.8</v>
      </c>
      <c r="T29">
        <v>-2.4</v>
      </c>
      <c r="V29">
        <v>-1.3</v>
      </c>
    </row>
    <row r="30" spans="1:22" x14ac:dyDescent="0.2">
      <c r="A30" t="s">
        <v>76</v>
      </c>
      <c r="C30">
        <v>1.8</v>
      </c>
      <c r="P30" t="s">
        <v>54</v>
      </c>
      <c r="R30">
        <v>-2.2000000000000002</v>
      </c>
      <c r="T30">
        <v>-1.9</v>
      </c>
      <c r="V30">
        <v>-1.8</v>
      </c>
    </row>
    <row r="31" spans="1:22" x14ac:dyDescent="0.2">
      <c r="A31" t="s">
        <v>83</v>
      </c>
      <c r="B31">
        <v>1.3</v>
      </c>
      <c r="C31">
        <v>1.4</v>
      </c>
      <c r="P31" t="s">
        <v>141</v>
      </c>
      <c r="Q31">
        <v>-1.7</v>
      </c>
      <c r="R31">
        <v>-2.1</v>
      </c>
      <c r="S31">
        <v>-1.8</v>
      </c>
      <c r="T31">
        <v>-2.2000000000000002</v>
      </c>
    </row>
    <row r="32" spans="1:22" x14ac:dyDescent="0.2">
      <c r="A32" t="s">
        <v>43</v>
      </c>
      <c r="D32">
        <v>1.3</v>
      </c>
      <c r="E32">
        <v>1.1000000000000001</v>
      </c>
      <c r="P32" t="s">
        <v>137</v>
      </c>
      <c r="Q32">
        <v>-1.3</v>
      </c>
      <c r="R32">
        <v>-2.5</v>
      </c>
      <c r="S32">
        <v>-1.7</v>
      </c>
      <c r="T32">
        <v>-1.8</v>
      </c>
    </row>
    <row r="33" spans="1:23" x14ac:dyDescent="0.2">
      <c r="A33" t="s">
        <v>118</v>
      </c>
      <c r="B33">
        <v>1.4</v>
      </c>
      <c r="D33">
        <v>1.1000000000000001</v>
      </c>
      <c r="P33" t="s">
        <v>60</v>
      </c>
      <c r="S33">
        <v>-1.1000000000000001</v>
      </c>
      <c r="T33">
        <v>-2.2999999999999998</v>
      </c>
      <c r="U33">
        <v>1.7</v>
      </c>
      <c r="V33">
        <v>1.6</v>
      </c>
    </row>
    <row r="34" spans="1:23" x14ac:dyDescent="0.2">
      <c r="A34" t="s">
        <v>119</v>
      </c>
      <c r="E34">
        <v>1.6</v>
      </c>
      <c r="P34" t="s">
        <v>18</v>
      </c>
      <c r="Q34">
        <v>1.5</v>
      </c>
      <c r="R34">
        <v>-1.1000000000000001</v>
      </c>
      <c r="S34">
        <v>1.6</v>
      </c>
    </row>
    <row r="35" spans="1:23" x14ac:dyDescent="0.2">
      <c r="A35" t="s">
        <v>120</v>
      </c>
      <c r="J35">
        <v>1.2</v>
      </c>
      <c r="P35" t="s">
        <v>26</v>
      </c>
      <c r="S35">
        <v>2.6</v>
      </c>
      <c r="V35">
        <v>1.8</v>
      </c>
    </row>
    <row r="36" spans="1:23" x14ac:dyDescent="0.2">
      <c r="A36" t="s">
        <v>40</v>
      </c>
      <c r="J36">
        <v>1.3</v>
      </c>
      <c r="P36" t="s">
        <v>78</v>
      </c>
      <c r="V36">
        <v>1.2</v>
      </c>
    </row>
    <row r="37" spans="1:23" x14ac:dyDescent="0.2">
      <c r="A37" t="s">
        <v>59</v>
      </c>
      <c r="J37">
        <v>1.5</v>
      </c>
      <c r="P37" t="s">
        <v>25</v>
      </c>
      <c r="R37">
        <v>1.5</v>
      </c>
    </row>
    <row r="38" spans="1:23" x14ac:dyDescent="0.2">
      <c r="A38" t="s">
        <v>121</v>
      </c>
      <c r="J38">
        <v>1.7</v>
      </c>
      <c r="P38" t="s">
        <v>123</v>
      </c>
      <c r="R38">
        <v>1.6</v>
      </c>
    </row>
    <row r="39" spans="1:23" x14ac:dyDescent="0.2">
      <c r="A39" t="s">
        <v>122</v>
      </c>
      <c r="J39">
        <v>1.7</v>
      </c>
      <c r="P39" t="s">
        <v>32</v>
      </c>
      <c r="R39">
        <v>1.6</v>
      </c>
    </row>
    <row r="40" spans="1:23" x14ac:dyDescent="0.2">
      <c r="A40" t="s">
        <v>38</v>
      </c>
      <c r="F40">
        <v>1.1000000000000001</v>
      </c>
      <c r="J40">
        <v>2.4</v>
      </c>
      <c r="P40" t="s">
        <v>38</v>
      </c>
      <c r="R40">
        <v>1.9</v>
      </c>
    </row>
    <row r="41" spans="1:23" x14ac:dyDescent="0.2">
      <c r="A41" t="s">
        <v>91</v>
      </c>
      <c r="J41">
        <v>3</v>
      </c>
      <c r="K41">
        <v>1.6</v>
      </c>
      <c r="P41" t="s">
        <v>39</v>
      </c>
      <c r="R41">
        <v>2.2000000000000002</v>
      </c>
    </row>
    <row r="42" spans="1:23" x14ac:dyDescent="0.2">
      <c r="A42" t="s">
        <v>123</v>
      </c>
      <c r="I42">
        <v>2</v>
      </c>
      <c r="J42">
        <v>3.5</v>
      </c>
      <c r="P42" t="s">
        <v>70</v>
      </c>
      <c r="Q42">
        <v>1.1000000000000001</v>
      </c>
      <c r="R42">
        <v>1.9</v>
      </c>
    </row>
    <row r="43" spans="1:23" x14ac:dyDescent="0.2">
      <c r="A43" t="s">
        <v>36</v>
      </c>
      <c r="B43">
        <v>1.8</v>
      </c>
      <c r="C43">
        <v>1.1000000000000001</v>
      </c>
      <c r="H43">
        <v>2.1</v>
      </c>
      <c r="I43">
        <v>2.8</v>
      </c>
      <c r="P43" t="s">
        <v>40</v>
      </c>
      <c r="Q43">
        <v>2.1</v>
      </c>
      <c r="R43">
        <v>2</v>
      </c>
      <c r="S43">
        <v>1.3</v>
      </c>
    </row>
    <row r="44" spans="1:23" x14ac:dyDescent="0.2">
      <c r="A44" t="s">
        <v>124</v>
      </c>
      <c r="B44">
        <v>1.5</v>
      </c>
      <c r="F44">
        <v>1.2</v>
      </c>
      <c r="P44" t="s">
        <v>14</v>
      </c>
      <c r="Q44">
        <v>1.6</v>
      </c>
    </row>
    <row r="45" spans="1:23" x14ac:dyDescent="0.2">
      <c r="A45" t="s">
        <v>80</v>
      </c>
      <c r="F45">
        <v>1.4</v>
      </c>
      <c r="P45" t="s">
        <v>55</v>
      </c>
      <c r="W45">
        <v>1.1000000000000001</v>
      </c>
    </row>
    <row r="46" spans="1:23" x14ac:dyDescent="0.2">
      <c r="A46" t="s">
        <v>82</v>
      </c>
      <c r="E46">
        <v>1.2</v>
      </c>
      <c r="J46">
        <v>1.4</v>
      </c>
      <c r="P46" t="s">
        <v>33</v>
      </c>
      <c r="T46">
        <v>1.8</v>
      </c>
    </row>
    <row r="47" spans="1:23" x14ac:dyDescent="0.2">
      <c r="A47" t="s">
        <v>125</v>
      </c>
      <c r="I47">
        <v>2.5</v>
      </c>
      <c r="P47" t="s">
        <v>140</v>
      </c>
      <c r="T47">
        <v>1.6</v>
      </c>
    </row>
    <row r="48" spans="1:23" x14ac:dyDescent="0.2">
      <c r="A48" t="s">
        <v>47</v>
      </c>
      <c r="H48">
        <v>1.1000000000000001</v>
      </c>
      <c r="I48">
        <v>1.8</v>
      </c>
      <c r="P48" t="s">
        <v>17</v>
      </c>
      <c r="T48">
        <v>1.5</v>
      </c>
      <c r="W48">
        <v>1.2</v>
      </c>
    </row>
    <row r="49" spans="1:23" x14ac:dyDescent="0.2">
      <c r="A49" t="s">
        <v>18</v>
      </c>
      <c r="F49">
        <v>1.3</v>
      </c>
      <c r="G49">
        <v>1.5</v>
      </c>
      <c r="H49">
        <v>1.2</v>
      </c>
      <c r="P49" t="s">
        <v>37</v>
      </c>
      <c r="T49">
        <v>1.8</v>
      </c>
      <c r="W49">
        <v>1.4</v>
      </c>
    </row>
    <row r="50" spans="1:23" x14ac:dyDescent="0.2">
      <c r="A50" t="s">
        <v>35</v>
      </c>
      <c r="F50">
        <v>1.5</v>
      </c>
      <c r="G50">
        <v>1.7</v>
      </c>
      <c r="H50">
        <v>1.6</v>
      </c>
      <c r="I50">
        <v>1.1000000000000001</v>
      </c>
      <c r="P50" t="s">
        <v>56</v>
      </c>
      <c r="R50">
        <v>1.1000000000000001</v>
      </c>
      <c r="T50">
        <v>2.1</v>
      </c>
      <c r="W50">
        <v>1.5</v>
      </c>
    </row>
    <row r="51" spans="1:23" x14ac:dyDescent="0.2">
      <c r="A51" t="s">
        <v>56</v>
      </c>
      <c r="G51">
        <v>1.1000000000000001</v>
      </c>
      <c r="H51">
        <v>1.6</v>
      </c>
      <c r="I51">
        <v>2.4</v>
      </c>
      <c r="P51" t="s">
        <v>35</v>
      </c>
      <c r="R51">
        <v>1.1000000000000001</v>
      </c>
      <c r="T51">
        <v>1.3</v>
      </c>
    </row>
    <row r="52" spans="1:23" x14ac:dyDescent="0.2">
      <c r="A52" t="s">
        <v>39</v>
      </c>
      <c r="F52">
        <v>1.2</v>
      </c>
      <c r="G52">
        <v>1.6</v>
      </c>
      <c r="H52">
        <v>2</v>
      </c>
      <c r="I52">
        <v>2.6</v>
      </c>
      <c r="J52">
        <v>2.2999999999999998</v>
      </c>
      <c r="P52" t="s">
        <v>129</v>
      </c>
      <c r="R52">
        <v>1.6</v>
      </c>
      <c r="T52">
        <v>2.2000000000000002</v>
      </c>
    </row>
    <row r="53" spans="1:23" x14ac:dyDescent="0.2">
      <c r="A53" t="s">
        <v>30</v>
      </c>
      <c r="H53">
        <v>1.1000000000000001</v>
      </c>
      <c r="I53">
        <v>2.6</v>
      </c>
      <c r="J53">
        <v>4.5999999999999996</v>
      </c>
      <c r="K53">
        <v>3.1</v>
      </c>
      <c r="P53" t="s">
        <v>126</v>
      </c>
      <c r="R53">
        <v>1.5</v>
      </c>
      <c r="T53">
        <v>2</v>
      </c>
    </row>
    <row r="54" spans="1:23" x14ac:dyDescent="0.2">
      <c r="A54" t="s">
        <v>126</v>
      </c>
      <c r="B54">
        <v>1.1000000000000001</v>
      </c>
      <c r="F54">
        <v>1.4</v>
      </c>
      <c r="G54">
        <v>1.5</v>
      </c>
      <c r="H54">
        <v>1.6</v>
      </c>
      <c r="I54">
        <v>1.8</v>
      </c>
      <c r="P54" t="s">
        <v>46</v>
      </c>
      <c r="R54">
        <v>1.6</v>
      </c>
      <c r="T54">
        <v>2</v>
      </c>
    </row>
    <row r="55" spans="1:23" x14ac:dyDescent="0.2">
      <c r="A55" t="s">
        <v>48</v>
      </c>
      <c r="B55">
        <v>1.4</v>
      </c>
      <c r="F55">
        <v>2.2999999999999998</v>
      </c>
      <c r="G55">
        <v>1.9</v>
      </c>
      <c r="H55">
        <v>1.7</v>
      </c>
      <c r="I55">
        <v>1.8</v>
      </c>
      <c r="J55">
        <v>1.3</v>
      </c>
      <c r="P55" t="s">
        <v>41</v>
      </c>
      <c r="R55">
        <v>1.9</v>
      </c>
      <c r="T55">
        <v>1.4</v>
      </c>
    </row>
    <row r="56" spans="1:23" x14ac:dyDescent="0.2">
      <c r="A56" t="s">
        <v>32</v>
      </c>
      <c r="B56">
        <v>1.5</v>
      </c>
      <c r="F56">
        <v>3.2</v>
      </c>
      <c r="G56">
        <v>2.1</v>
      </c>
      <c r="I56">
        <v>1.7</v>
      </c>
      <c r="J56">
        <v>3.6</v>
      </c>
      <c r="K56">
        <v>1.5</v>
      </c>
      <c r="P56" t="s">
        <v>29</v>
      </c>
      <c r="R56">
        <v>2.1</v>
      </c>
      <c r="T56">
        <v>2.2000000000000002</v>
      </c>
    </row>
    <row r="57" spans="1:23" x14ac:dyDescent="0.2">
      <c r="A57" t="s">
        <v>41</v>
      </c>
      <c r="B57">
        <v>1.1000000000000001</v>
      </c>
      <c r="F57">
        <v>2.5</v>
      </c>
      <c r="H57">
        <v>1.4</v>
      </c>
      <c r="I57">
        <v>1.7</v>
      </c>
      <c r="J57">
        <v>2.8</v>
      </c>
      <c r="K57">
        <v>1.2</v>
      </c>
      <c r="P57" t="s">
        <v>143</v>
      </c>
      <c r="R57">
        <v>1.6</v>
      </c>
      <c r="S57">
        <v>1.3</v>
      </c>
      <c r="T57">
        <v>2.1</v>
      </c>
    </row>
    <row r="58" spans="1:23" x14ac:dyDescent="0.2">
      <c r="A58" t="s">
        <v>25</v>
      </c>
      <c r="D58">
        <v>1.5</v>
      </c>
      <c r="E58">
        <v>2.1</v>
      </c>
      <c r="F58">
        <v>2.1</v>
      </c>
      <c r="G58">
        <v>1.9</v>
      </c>
      <c r="H58">
        <v>2.2000000000000002</v>
      </c>
      <c r="I58">
        <v>2.2999999999999998</v>
      </c>
      <c r="J58">
        <v>3.7</v>
      </c>
      <c r="K58">
        <v>1.9</v>
      </c>
      <c r="P58" t="s">
        <v>45</v>
      </c>
      <c r="R58">
        <v>1.9</v>
      </c>
      <c r="S58">
        <v>1.4</v>
      </c>
      <c r="T58">
        <v>2.6</v>
      </c>
    </row>
    <row r="59" spans="1:23" x14ac:dyDescent="0.2">
      <c r="A59" t="s">
        <v>45</v>
      </c>
      <c r="B59">
        <v>1.8</v>
      </c>
      <c r="C59">
        <v>1.3</v>
      </c>
      <c r="D59">
        <v>1.3</v>
      </c>
      <c r="E59">
        <v>2</v>
      </c>
      <c r="F59">
        <v>3.3</v>
      </c>
      <c r="G59">
        <v>3</v>
      </c>
      <c r="H59">
        <v>3</v>
      </c>
      <c r="I59">
        <v>3.9</v>
      </c>
      <c r="J59">
        <v>2.5</v>
      </c>
      <c r="K59">
        <v>2.1</v>
      </c>
      <c r="P59" t="s">
        <v>31</v>
      </c>
      <c r="R59">
        <v>1.6</v>
      </c>
      <c r="S59">
        <v>1.4</v>
      </c>
      <c r="T59">
        <v>2.6</v>
      </c>
      <c r="V59">
        <v>1.5</v>
      </c>
    </row>
    <row r="60" spans="1:23" x14ac:dyDescent="0.2">
      <c r="A60" t="s">
        <v>46</v>
      </c>
      <c r="B60">
        <v>1.3</v>
      </c>
      <c r="C60">
        <v>1.5</v>
      </c>
      <c r="E60">
        <v>1.1000000000000001</v>
      </c>
      <c r="F60">
        <v>2.8</v>
      </c>
      <c r="G60">
        <v>2.2000000000000002</v>
      </c>
      <c r="H60">
        <v>2.1</v>
      </c>
      <c r="I60">
        <v>1.8</v>
      </c>
      <c r="J60">
        <v>1.6</v>
      </c>
      <c r="P60" t="s">
        <v>57</v>
      </c>
      <c r="R60">
        <v>1.1000000000000001</v>
      </c>
      <c r="S60">
        <v>1.3</v>
      </c>
      <c r="T60">
        <v>2.1</v>
      </c>
      <c r="V60">
        <v>1.2</v>
      </c>
      <c r="W60">
        <v>1.3</v>
      </c>
    </row>
    <row r="61" spans="1:23" x14ac:dyDescent="0.2">
      <c r="A61" t="s">
        <v>127</v>
      </c>
      <c r="B61">
        <v>3.3</v>
      </c>
      <c r="C61">
        <v>2.5</v>
      </c>
      <c r="D61">
        <v>4.7</v>
      </c>
      <c r="E61">
        <v>6</v>
      </c>
      <c r="F61">
        <v>3.2</v>
      </c>
      <c r="G61">
        <v>3.1</v>
      </c>
      <c r="H61">
        <v>3.3</v>
      </c>
      <c r="I61">
        <v>3.7</v>
      </c>
      <c r="J61">
        <v>2.9</v>
      </c>
      <c r="P61" t="s">
        <v>43</v>
      </c>
      <c r="Q61">
        <v>1.2</v>
      </c>
      <c r="R61">
        <v>1.5</v>
      </c>
      <c r="S61">
        <v>1.6</v>
      </c>
      <c r="T61">
        <v>2</v>
      </c>
    </row>
    <row r="62" spans="1:23" x14ac:dyDescent="0.2">
      <c r="A62" t="s">
        <v>44</v>
      </c>
      <c r="B62">
        <v>2.1</v>
      </c>
      <c r="C62">
        <v>1.7</v>
      </c>
      <c r="D62">
        <v>1.7</v>
      </c>
      <c r="E62">
        <v>1.9</v>
      </c>
      <c r="F62">
        <v>1.5</v>
      </c>
      <c r="G62">
        <v>1.1000000000000001</v>
      </c>
      <c r="H62">
        <v>1.2</v>
      </c>
      <c r="I62">
        <v>1.4</v>
      </c>
      <c r="P62" t="s">
        <v>44</v>
      </c>
      <c r="Q62">
        <v>1.8</v>
      </c>
      <c r="R62">
        <v>2</v>
      </c>
      <c r="S62">
        <v>2.5</v>
      </c>
      <c r="T62">
        <v>1.8</v>
      </c>
    </row>
    <row r="63" spans="1:23" x14ac:dyDescent="0.2">
      <c r="A63" t="s">
        <v>29</v>
      </c>
      <c r="C63">
        <v>1.5</v>
      </c>
      <c r="D63">
        <v>1.8</v>
      </c>
      <c r="E63">
        <v>2</v>
      </c>
      <c r="G63">
        <v>1.4</v>
      </c>
      <c r="H63">
        <v>1.8</v>
      </c>
      <c r="I63">
        <v>2.2000000000000002</v>
      </c>
    </row>
    <row r="64" spans="1:23" x14ac:dyDescent="0.2">
      <c r="A64" t="s">
        <v>128</v>
      </c>
      <c r="B64">
        <v>1.4</v>
      </c>
      <c r="C64">
        <v>1.3</v>
      </c>
      <c r="F64">
        <v>1.5</v>
      </c>
      <c r="G64">
        <v>1.2</v>
      </c>
      <c r="H64">
        <v>1.9</v>
      </c>
      <c r="I64">
        <v>2.5</v>
      </c>
    </row>
    <row r="65" spans="1:9" x14ac:dyDescent="0.2">
      <c r="A65" t="s">
        <v>129</v>
      </c>
      <c r="B65">
        <v>1.2</v>
      </c>
      <c r="E65">
        <v>1.1000000000000001</v>
      </c>
      <c r="F65">
        <v>2.6</v>
      </c>
      <c r="G65">
        <v>2.1</v>
      </c>
      <c r="H65">
        <v>2</v>
      </c>
      <c r="I65">
        <v>2.5</v>
      </c>
    </row>
    <row r="66" spans="1:9" x14ac:dyDescent="0.2">
      <c r="A66" t="s">
        <v>31</v>
      </c>
      <c r="B66">
        <v>1.7</v>
      </c>
      <c r="F66">
        <v>2.8</v>
      </c>
      <c r="G66">
        <v>2.2000000000000002</v>
      </c>
      <c r="H66">
        <v>2.6</v>
      </c>
      <c r="I66">
        <v>3.5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Drought-4-sets</vt:lpstr>
      <vt:lpstr>Submergence-2-sets</vt:lpstr>
      <vt:lpstr>Cold-2-sets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Sushma Naithani</dc:creator>
  <cp:lastModifiedBy>Sushma Naithani</cp:lastModifiedBy>
  <dcterms:created xsi:type="dcterms:W3CDTF">2020-05-23T00:02:32Z</dcterms:created>
  <dcterms:modified xsi:type="dcterms:W3CDTF">2021-01-25T02:58:26Z</dcterms:modified>
</cp:coreProperties>
</file>