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5"/>
  </bookViews>
  <sheets>
    <sheet name="Table1 " sheetId="1" r:id="rId1"/>
    <sheet name="Table2 " sheetId="2" r:id="rId2"/>
    <sheet name="Figure1 " sheetId="3" r:id="rId3"/>
    <sheet name="Figure2  " sheetId="4" r:id="rId4"/>
    <sheet name="Table3 " sheetId="5" r:id="rId5"/>
    <sheet name="unpublished data" sheetId="6" r:id="rId6"/>
  </sheets>
  <definedNames/>
  <calcPr fullCalcOnLoad="1"/>
</workbook>
</file>

<file path=xl/sharedStrings.xml><?xml version="1.0" encoding="utf-8"?>
<sst xmlns="http://schemas.openxmlformats.org/spreadsheetml/2006/main" count="428" uniqueCount="76">
  <si>
    <t>Table 1 Changes of soil properties in 0-40 cm soil depth after long-term continuous cropping and cotton residues incorporation.</t>
  </si>
  <si>
    <t>Cmic</t>
  </si>
  <si>
    <t>Nmic</t>
  </si>
  <si>
    <t>Cmic/Nmic</t>
  </si>
  <si>
    <t>Treatment</t>
  </si>
  <si>
    <t>Average</t>
  </si>
  <si>
    <t>Deviation</t>
  </si>
  <si>
    <t>Significance</t>
  </si>
  <si>
    <r>
      <t>mg kg</t>
    </r>
    <r>
      <rPr>
        <vertAlign val="superscript"/>
        <sz val="10"/>
        <rFont val="Times New Roman"/>
        <family val="1"/>
      </rPr>
      <t>-1</t>
    </r>
  </si>
  <si>
    <t>5a</t>
  </si>
  <si>
    <t>d</t>
  </si>
  <si>
    <t>ab</t>
  </si>
  <si>
    <t>10a</t>
  </si>
  <si>
    <t>b</t>
  </si>
  <si>
    <t>15a</t>
  </si>
  <si>
    <t>c</t>
  </si>
  <si>
    <t>20a</t>
  </si>
  <si>
    <t>a</t>
  </si>
  <si>
    <t>CK5</t>
  </si>
  <si>
    <t>CK10</t>
  </si>
  <si>
    <t>de</t>
  </si>
  <si>
    <t>CK20</t>
  </si>
  <si>
    <t>e</t>
  </si>
  <si>
    <t>TOC</t>
  </si>
  <si>
    <t>TON</t>
  </si>
  <si>
    <t>TOC/TON</t>
  </si>
  <si>
    <r>
      <t>g kg</t>
    </r>
    <r>
      <rPr>
        <vertAlign val="superscript"/>
        <sz val="10"/>
        <rFont val="Times New Roman"/>
        <family val="1"/>
      </rPr>
      <t>-1</t>
    </r>
  </si>
  <si>
    <t>g</t>
  </si>
  <si>
    <t>f</t>
  </si>
  <si>
    <t>SOC</t>
  </si>
  <si>
    <t>cd</t>
  </si>
  <si>
    <t>Table 2 Concentrations of N (mg kg-1) in the various fractions in long-term continuous cropping cotton field under straw incorporation</t>
  </si>
  <si>
    <t>AAN</t>
  </si>
  <si>
    <t>bc</t>
  </si>
  <si>
    <t>AN</t>
  </si>
  <si>
    <t>ASN</t>
  </si>
  <si>
    <t>HUN</t>
  </si>
  <si>
    <t xml:space="preserve"> </t>
  </si>
  <si>
    <t>Hydrolysable  Total N</t>
  </si>
  <si>
    <t>AIN</t>
  </si>
  <si>
    <t>Figure 1 Distribution (%) of soil amino acid nitrogen (AAN), ammonium nitrogen (AN), amino sugar nitrogen (ASN), hydrolysable unidentified nitrogen (HUN), and acid insoluble nitrogen (AIN) in long-term continuous cropping cotton field under straw incorporation.</t>
  </si>
  <si>
    <t>%</t>
  </si>
  <si>
    <t>Figure 2 Soil enzyme activities of protease, urease, nitrate reductase and nitrite reductase in long-term continuous cropping cotton field under straw incorporation. Error bars represent SD (n = 3). The different letters indicate significant differences (p &lt; 0.05) between treatments.</t>
  </si>
  <si>
    <t>protease</t>
  </si>
  <si>
    <t>ug/g</t>
  </si>
  <si>
    <t>urease</t>
  </si>
  <si>
    <t>nitrate reductase</t>
  </si>
  <si>
    <t>nitrite reductase</t>
  </si>
  <si>
    <t>Table 3 Correlations between soil organic N distribution (%) and N-mineralizing enzyme activities in the long-term continuous cropping cotton field</t>
  </si>
  <si>
    <t>Protease</t>
  </si>
  <si>
    <t>Urease</t>
  </si>
  <si>
    <t>Nitrate reductase</t>
  </si>
  <si>
    <r>
      <t>Nitrous</t>
    </r>
    <r>
      <rPr>
        <sz val="8"/>
        <rFont val="宋体"/>
        <family val="0"/>
      </rPr>
      <t> </t>
    </r>
    <r>
      <rPr>
        <sz val="8"/>
        <rFont val="Times New Roman"/>
        <family val="1"/>
      </rPr>
      <t>reductase</t>
    </r>
  </si>
  <si>
    <r>
      <t xml:space="preserve">Amino acid N </t>
    </r>
    <r>
      <rPr>
        <sz val="8"/>
        <rFont val="宋体"/>
        <family val="0"/>
      </rPr>
      <t>(</t>
    </r>
    <r>
      <rPr>
        <sz val="8"/>
        <rFont val="Times New Roman"/>
        <family val="1"/>
      </rPr>
      <t>%</t>
    </r>
    <r>
      <rPr>
        <sz val="8"/>
        <rFont val="宋体"/>
        <family val="0"/>
      </rPr>
      <t>)</t>
    </r>
  </si>
  <si>
    <r>
      <t xml:space="preserve">Ammonium N </t>
    </r>
    <r>
      <rPr>
        <sz val="8"/>
        <rFont val="宋体"/>
        <family val="0"/>
      </rPr>
      <t>(</t>
    </r>
    <r>
      <rPr>
        <sz val="8"/>
        <rFont val="Times New Roman"/>
        <family val="1"/>
      </rPr>
      <t>%</t>
    </r>
    <r>
      <rPr>
        <sz val="8"/>
        <rFont val="宋体"/>
        <family val="0"/>
      </rPr>
      <t>)</t>
    </r>
  </si>
  <si>
    <r>
      <t>-0.784</t>
    </r>
    <r>
      <rPr>
        <vertAlign val="superscript"/>
        <sz val="8"/>
        <rFont val="Times New Roman"/>
        <family val="1"/>
      </rPr>
      <t>*</t>
    </r>
  </si>
  <si>
    <r>
      <t>-0.909</t>
    </r>
    <r>
      <rPr>
        <vertAlign val="superscript"/>
        <sz val="8"/>
        <rFont val="Times New Roman"/>
        <family val="1"/>
      </rPr>
      <t>**</t>
    </r>
  </si>
  <si>
    <r>
      <t>-.867</t>
    </r>
    <r>
      <rPr>
        <vertAlign val="superscript"/>
        <sz val="8"/>
        <rFont val="Times New Roman"/>
        <family val="1"/>
      </rPr>
      <t>*</t>
    </r>
  </si>
  <si>
    <r>
      <t>-0.794</t>
    </r>
    <r>
      <rPr>
        <vertAlign val="superscript"/>
        <sz val="8"/>
        <rFont val="Times New Roman"/>
        <family val="1"/>
      </rPr>
      <t>*</t>
    </r>
  </si>
  <si>
    <r>
      <t xml:space="preserve">Amino sugar N </t>
    </r>
    <r>
      <rPr>
        <sz val="8"/>
        <rFont val="宋体"/>
        <family val="0"/>
      </rPr>
      <t>(</t>
    </r>
    <r>
      <rPr>
        <sz val="8"/>
        <rFont val="Times New Roman"/>
        <family val="1"/>
      </rPr>
      <t>%</t>
    </r>
    <r>
      <rPr>
        <sz val="8"/>
        <rFont val="宋体"/>
        <family val="0"/>
      </rPr>
      <t>)</t>
    </r>
  </si>
  <si>
    <r>
      <t xml:space="preserve">Unidentified N </t>
    </r>
    <r>
      <rPr>
        <sz val="8"/>
        <rFont val="宋体"/>
        <family val="0"/>
      </rPr>
      <t>(</t>
    </r>
    <r>
      <rPr>
        <sz val="8"/>
        <rFont val="Times New Roman"/>
        <family val="1"/>
      </rPr>
      <t>%</t>
    </r>
    <r>
      <rPr>
        <sz val="8"/>
        <rFont val="宋体"/>
        <family val="0"/>
      </rPr>
      <t>)</t>
    </r>
  </si>
  <si>
    <r>
      <t xml:space="preserve">Insoluble N </t>
    </r>
    <r>
      <rPr>
        <sz val="8"/>
        <rFont val="宋体"/>
        <family val="0"/>
      </rPr>
      <t>(</t>
    </r>
    <r>
      <rPr>
        <sz val="8"/>
        <rFont val="Times New Roman"/>
        <family val="1"/>
      </rPr>
      <t>%</t>
    </r>
    <r>
      <rPr>
        <sz val="8"/>
        <rFont val="宋体"/>
        <family val="0"/>
      </rPr>
      <t>)</t>
    </r>
  </si>
  <si>
    <r>
      <t xml:space="preserve">Total organic N </t>
    </r>
    <r>
      <rPr>
        <sz val="8"/>
        <rFont val="宋体"/>
        <family val="0"/>
      </rPr>
      <t>(</t>
    </r>
    <r>
      <rPr>
        <sz val="8"/>
        <rFont val="Times New Roman"/>
        <family val="1"/>
      </rPr>
      <t>%</t>
    </r>
    <r>
      <rPr>
        <sz val="8"/>
        <rFont val="宋体"/>
        <family val="0"/>
      </rPr>
      <t>)</t>
    </r>
  </si>
  <si>
    <r>
      <t>0.837</t>
    </r>
    <r>
      <rPr>
        <vertAlign val="superscript"/>
        <sz val="8"/>
        <rFont val="Times New Roman"/>
        <family val="1"/>
      </rPr>
      <t>*</t>
    </r>
  </si>
  <si>
    <r>
      <t>0.854</t>
    </r>
    <r>
      <rPr>
        <vertAlign val="superscript"/>
        <sz val="8"/>
        <rFont val="Times New Roman"/>
        <family val="1"/>
      </rPr>
      <t>*</t>
    </r>
  </si>
  <si>
    <r>
      <t>0.869</t>
    </r>
    <r>
      <rPr>
        <vertAlign val="superscript"/>
        <sz val="8"/>
        <rFont val="Times New Roman"/>
        <family val="1"/>
      </rPr>
      <t>*</t>
    </r>
  </si>
  <si>
    <r>
      <t>0.882</t>
    </r>
    <r>
      <rPr>
        <vertAlign val="superscript"/>
        <sz val="8"/>
        <rFont val="Times New Roman"/>
        <family val="1"/>
      </rPr>
      <t>**</t>
    </r>
  </si>
  <si>
    <t xml:space="preserve">The raw data of this table from figure1 and figure2 basic data </t>
  </si>
  <si>
    <t>5a</t>
  </si>
  <si>
    <t>10a</t>
  </si>
  <si>
    <t>15a</t>
  </si>
  <si>
    <t>20a</t>
  </si>
  <si>
    <t>CK5</t>
  </si>
  <si>
    <t>CK10</t>
  </si>
  <si>
    <t>CK20</t>
  </si>
  <si>
    <t>ammonia nitrogen content in 0-40 cm soil layer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</si>
</sst>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2"/>
      <name val="宋体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8"/>
      <name val="宋体"/>
      <family val="0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63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1"/>
      <name val="Calibri"/>
      <family val="0"/>
    </font>
    <font>
      <sz val="11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1" fillId="32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33" borderId="0" xfId="0" applyFill="1" applyAlignment="1">
      <alignment horizontal="justify"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justify" vertical="center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 wrapText="1"/>
    </xf>
    <xf numFmtId="11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/>
    </xf>
    <xf numFmtId="176" fontId="0" fillId="33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176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34"/>
  <sheetViews>
    <sheetView zoomScaleSheetLayoutView="100" zoomScalePageLayoutView="0" workbookViewId="0" topLeftCell="A4">
      <selection activeCell="B26" sqref="B26"/>
    </sheetView>
  </sheetViews>
  <sheetFormatPr defaultColWidth="9.00390625" defaultRowHeight="14.25"/>
  <cols>
    <col min="2" max="3" width="12.625" style="0" bestFit="1" customWidth="1"/>
    <col min="4" max="4" width="12.375" style="0" customWidth="1"/>
    <col min="5" max="5" width="12.875" style="0" customWidth="1"/>
    <col min="14" max="15" width="12.625" style="0" bestFit="1" customWidth="1"/>
  </cols>
  <sheetData>
    <row r="2" ht="14.25">
      <c r="B2" t="s">
        <v>0</v>
      </c>
    </row>
    <row r="4" spans="2:15" ht="14.25">
      <c r="B4" s="12" t="s">
        <v>1</v>
      </c>
      <c r="H4" s="17" t="s">
        <v>2</v>
      </c>
      <c r="N4" s="27" t="s">
        <v>3</v>
      </c>
      <c r="O4" s="9"/>
    </row>
    <row r="5" spans="1:18" ht="15.75">
      <c r="A5" s="8" t="s">
        <v>4</v>
      </c>
      <c r="B5" s="9" t="s">
        <v>5</v>
      </c>
      <c r="C5" s="9" t="s">
        <v>6</v>
      </c>
      <c r="D5" s="10" t="s">
        <v>7</v>
      </c>
      <c r="E5" s="15" t="s">
        <v>8</v>
      </c>
      <c r="F5" s="18"/>
      <c r="G5" s="8" t="s">
        <v>4</v>
      </c>
      <c r="H5" s="9" t="s">
        <v>5</v>
      </c>
      <c r="I5" s="9" t="s">
        <v>6</v>
      </c>
      <c r="J5" s="10" t="s">
        <v>7</v>
      </c>
      <c r="K5" s="15" t="s">
        <v>8</v>
      </c>
      <c r="L5" s="11"/>
      <c r="M5" s="8" t="s">
        <v>4</v>
      </c>
      <c r="N5" s="9" t="s">
        <v>5</v>
      </c>
      <c r="O5" s="9" t="s">
        <v>6</v>
      </c>
      <c r="P5" s="10" t="s">
        <v>7</v>
      </c>
      <c r="Q5" s="9"/>
      <c r="R5" s="9"/>
    </row>
    <row r="6" spans="1:18" ht="14.25">
      <c r="A6" s="19" t="s">
        <v>9</v>
      </c>
      <c r="B6" s="11">
        <v>83.8805970149254</v>
      </c>
      <c r="C6" s="11">
        <v>5.21</v>
      </c>
      <c r="D6" s="10" t="s">
        <v>10</v>
      </c>
      <c r="E6" s="18" t="str">
        <f>ROUND(B6,2)&amp;"±"&amp;ROUND(C6,2)&amp;D6</f>
        <v>83.88±5.21d</v>
      </c>
      <c r="F6" s="20"/>
      <c r="G6" s="19" t="s">
        <v>9</v>
      </c>
      <c r="H6" s="9">
        <v>18.5</v>
      </c>
      <c r="I6" s="9">
        <v>0.832</v>
      </c>
      <c r="J6" s="9" t="s">
        <v>10</v>
      </c>
      <c r="K6" s="26" t="str">
        <f>ROUND(H6,2)&amp;"±"&amp;ROUND(I6,2)&amp;J6</f>
        <v>18.5±0.83d</v>
      </c>
      <c r="L6" s="26"/>
      <c r="M6" s="19" t="s">
        <v>9</v>
      </c>
      <c r="N6" s="9">
        <v>4.57</v>
      </c>
      <c r="O6" s="9">
        <v>0.36</v>
      </c>
      <c r="P6" s="28" t="s">
        <v>11</v>
      </c>
      <c r="Q6" s="11" t="str">
        <f>ROUND(N6,2)&amp;"±"&amp;ROUND(O6,2)&amp;P6</f>
        <v>4.57±0.36ab</v>
      </c>
      <c r="R6" s="9"/>
    </row>
    <row r="7" spans="1:18" ht="14.25">
      <c r="A7" s="19" t="s">
        <v>12</v>
      </c>
      <c r="B7" s="11">
        <v>127.537313432836</v>
      </c>
      <c r="C7" s="11">
        <v>8.35</v>
      </c>
      <c r="D7" s="10" t="s">
        <v>13</v>
      </c>
      <c r="E7" s="18" t="str">
        <f aca="true" t="shared" si="0" ref="E7:E12">ROUND(B7,2)&amp;"±"&amp;ROUND(C7,2)&amp;D7</f>
        <v>127.54±8.35b</v>
      </c>
      <c r="F7" s="20"/>
      <c r="G7" s="19" t="s">
        <v>12</v>
      </c>
      <c r="H7" s="9">
        <v>29.4090909090909</v>
      </c>
      <c r="I7" s="9">
        <v>2.611</v>
      </c>
      <c r="J7" s="9" t="s">
        <v>13</v>
      </c>
      <c r="K7" s="26" t="str">
        <f aca="true" t="shared" si="1" ref="K7:K22">ROUND(H7,2)&amp;"±"&amp;ROUND(I7,2)&amp;J7</f>
        <v>29.41±2.61b</v>
      </c>
      <c r="L7" s="26"/>
      <c r="M7" s="19" t="s">
        <v>12</v>
      </c>
      <c r="N7" s="9">
        <v>4.36</v>
      </c>
      <c r="O7" s="9">
        <v>0.78</v>
      </c>
      <c r="P7" s="28" t="s">
        <v>11</v>
      </c>
      <c r="Q7" s="11" t="str">
        <f aca="true" t="shared" si="2" ref="Q7:Q22">ROUND(N7,2)&amp;"±"&amp;ROUND(O7,2)&amp;P7</f>
        <v>4.36±0.78ab</v>
      </c>
      <c r="R7" s="9"/>
    </row>
    <row r="8" spans="1:18" ht="14.25">
      <c r="A8" s="19" t="s">
        <v>14</v>
      </c>
      <c r="B8" s="11">
        <v>110.746268656716</v>
      </c>
      <c r="C8" s="11">
        <v>8.26</v>
      </c>
      <c r="D8" s="10" t="s">
        <v>15</v>
      </c>
      <c r="E8" s="18" t="str">
        <f t="shared" si="0"/>
        <v>110.75±8.26c</v>
      </c>
      <c r="F8" s="20"/>
      <c r="G8" s="19" t="s">
        <v>14</v>
      </c>
      <c r="H8" s="9">
        <v>25.9</v>
      </c>
      <c r="I8" s="9">
        <v>4.48</v>
      </c>
      <c r="J8" s="9" t="s">
        <v>15</v>
      </c>
      <c r="K8" s="26" t="str">
        <f t="shared" si="1"/>
        <v>25.9±4.48c</v>
      </c>
      <c r="L8" s="26"/>
      <c r="M8" s="19" t="s">
        <v>14</v>
      </c>
      <c r="N8" s="9">
        <v>4.29</v>
      </c>
      <c r="O8" s="9">
        <v>1.15</v>
      </c>
      <c r="P8" s="28" t="s">
        <v>11</v>
      </c>
      <c r="Q8" s="11" t="str">
        <f t="shared" si="2"/>
        <v>4.29±1.15ab</v>
      </c>
      <c r="R8" s="9"/>
    </row>
    <row r="9" spans="1:18" ht="14.25">
      <c r="A9" s="19" t="s">
        <v>16</v>
      </c>
      <c r="B9" s="11">
        <v>151.044776119403</v>
      </c>
      <c r="C9" s="11">
        <v>10.38</v>
      </c>
      <c r="D9" s="10" t="s">
        <v>17</v>
      </c>
      <c r="E9" s="18" t="str">
        <f t="shared" si="0"/>
        <v>151.04±10.38a</v>
      </c>
      <c r="F9" s="20"/>
      <c r="G9" s="19" t="s">
        <v>16</v>
      </c>
      <c r="H9" s="9">
        <v>35.5454545454545</v>
      </c>
      <c r="I9" s="9">
        <v>6.5</v>
      </c>
      <c r="J9" s="9" t="s">
        <v>17</v>
      </c>
      <c r="K9" s="26" t="str">
        <f t="shared" si="1"/>
        <v>35.55±6.5a</v>
      </c>
      <c r="L9" s="26"/>
      <c r="M9" s="19" t="s">
        <v>16</v>
      </c>
      <c r="N9" s="9">
        <v>4.19</v>
      </c>
      <c r="O9" s="9">
        <v>0.22</v>
      </c>
      <c r="P9" s="28" t="s">
        <v>13</v>
      </c>
      <c r="Q9" s="11" t="str">
        <f t="shared" si="2"/>
        <v>4.19±0.22b</v>
      </c>
      <c r="R9" s="9"/>
    </row>
    <row r="10" spans="1:18" ht="14.25">
      <c r="A10" s="19" t="s">
        <v>18</v>
      </c>
      <c r="B10" s="11">
        <v>80.5223880597015</v>
      </c>
      <c r="C10" s="11">
        <v>3.67</v>
      </c>
      <c r="D10" s="10" t="s">
        <v>10</v>
      </c>
      <c r="E10" s="18" t="str">
        <f t="shared" si="0"/>
        <v>80.52±3.67d</v>
      </c>
      <c r="F10" s="20"/>
      <c r="G10" s="19" t="s">
        <v>18</v>
      </c>
      <c r="H10" s="9">
        <v>17.8181818181818</v>
      </c>
      <c r="I10" s="9">
        <v>3.33</v>
      </c>
      <c r="J10" s="9" t="s">
        <v>10</v>
      </c>
      <c r="K10" s="26" t="str">
        <f t="shared" si="1"/>
        <v>17.82±3.33d</v>
      </c>
      <c r="L10" s="26"/>
      <c r="M10" s="19" t="s">
        <v>18</v>
      </c>
      <c r="N10" s="9">
        <v>4.54</v>
      </c>
      <c r="O10" s="9">
        <v>0.73</v>
      </c>
      <c r="P10" s="28" t="s">
        <v>11</v>
      </c>
      <c r="Q10" s="11" t="str">
        <f t="shared" si="2"/>
        <v>4.54±0.73ab</v>
      </c>
      <c r="R10" s="9"/>
    </row>
    <row r="11" spans="1:18" ht="14.25">
      <c r="A11" s="19" t="s">
        <v>19</v>
      </c>
      <c r="B11" s="11">
        <v>77.1641791044776</v>
      </c>
      <c r="C11" s="11">
        <v>4.88</v>
      </c>
      <c r="D11" s="21" t="s">
        <v>20</v>
      </c>
      <c r="E11" s="18" t="str">
        <f t="shared" si="0"/>
        <v>77.16±4.88de</v>
      </c>
      <c r="F11" s="20"/>
      <c r="G11" s="19" t="s">
        <v>19</v>
      </c>
      <c r="H11" s="9">
        <v>16.9363636363636</v>
      </c>
      <c r="I11" s="9">
        <v>6.2</v>
      </c>
      <c r="J11" s="9" t="s">
        <v>20</v>
      </c>
      <c r="K11" s="26" t="str">
        <f t="shared" si="1"/>
        <v>16.94±6.2de</v>
      </c>
      <c r="L11" s="26"/>
      <c r="M11" s="19" t="s">
        <v>19</v>
      </c>
      <c r="N11" s="9">
        <v>4.58</v>
      </c>
      <c r="O11" s="9">
        <v>0.8</v>
      </c>
      <c r="P11" s="28" t="s">
        <v>11</v>
      </c>
      <c r="Q11" s="11" t="str">
        <f t="shared" si="2"/>
        <v>4.58±0.8ab</v>
      </c>
      <c r="R11" s="9"/>
    </row>
    <row r="12" spans="1:18" ht="14.25">
      <c r="A12" s="19" t="s">
        <v>21</v>
      </c>
      <c r="B12" s="11">
        <v>67.089552238806</v>
      </c>
      <c r="C12" s="11">
        <v>5.12</v>
      </c>
      <c r="D12" s="21" t="s">
        <v>22</v>
      </c>
      <c r="E12" s="18" t="str">
        <f t="shared" si="0"/>
        <v>67.09±5.12e</v>
      </c>
      <c r="F12" s="20"/>
      <c r="G12" s="19" t="s">
        <v>21</v>
      </c>
      <c r="H12" s="9">
        <v>14.4090909090909</v>
      </c>
      <c r="I12" s="9">
        <v>3.52</v>
      </c>
      <c r="J12" s="9" t="s">
        <v>22</v>
      </c>
      <c r="K12" s="26" t="str">
        <f t="shared" si="1"/>
        <v>14.41±3.52e</v>
      </c>
      <c r="L12" s="26"/>
      <c r="M12" s="19" t="s">
        <v>21</v>
      </c>
      <c r="N12" s="9">
        <v>4.71</v>
      </c>
      <c r="O12" s="9">
        <v>0.54</v>
      </c>
      <c r="P12" s="28" t="s">
        <v>17</v>
      </c>
      <c r="Q12" s="11" t="str">
        <f t="shared" si="2"/>
        <v>4.71±0.54a</v>
      </c>
      <c r="R12" s="9"/>
    </row>
    <row r="13" spans="1:18" ht="14.25">
      <c r="A13" s="19"/>
      <c r="B13" s="11"/>
      <c r="C13" s="11"/>
      <c r="D13" s="21"/>
      <c r="E13" s="18"/>
      <c r="F13" s="20"/>
      <c r="G13" s="19"/>
      <c r="H13" s="9"/>
      <c r="I13" s="9"/>
      <c r="J13" s="9"/>
      <c r="K13" s="26"/>
      <c r="L13" s="26"/>
      <c r="M13" s="19"/>
      <c r="N13" s="9"/>
      <c r="O13" s="9"/>
      <c r="P13" s="28"/>
      <c r="Q13" s="11"/>
      <c r="R13" s="9"/>
    </row>
    <row r="14" spans="1:18" ht="14.25">
      <c r="A14" s="22"/>
      <c r="B14" s="23" t="s">
        <v>23</v>
      </c>
      <c r="C14" s="22"/>
      <c r="D14" s="22"/>
      <c r="E14" s="18"/>
      <c r="F14" s="22"/>
      <c r="G14" s="22"/>
      <c r="H14" s="24" t="s">
        <v>24</v>
      </c>
      <c r="I14" s="22"/>
      <c r="J14" s="22"/>
      <c r="K14" s="26"/>
      <c r="L14" s="22"/>
      <c r="M14" s="22"/>
      <c r="N14" s="23" t="s">
        <v>25</v>
      </c>
      <c r="O14" s="29"/>
      <c r="P14" s="22"/>
      <c r="Q14" s="11"/>
      <c r="R14" s="22"/>
    </row>
    <row r="15" spans="1:18" ht="15.75">
      <c r="A15" s="8" t="s">
        <v>4</v>
      </c>
      <c r="B15" s="9" t="s">
        <v>5</v>
      </c>
      <c r="C15" s="9" t="s">
        <v>6</v>
      </c>
      <c r="D15" s="10" t="s">
        <v>7</v>
      </c>
      <c r="E15" s="15" t="s">
        <v>26</v>
      </c>
      <c r="F15" s="10"/>
      <c r="G15" s="8" t="s">
        <v>4</v>
      </c>
      <c r="H15" s="9" t="s">
        <v>5</v>
      </c>
      <c r="I15" s="9" t="s">
        <v>6</v>
      </c>
      <c r="J15" s="10" t="s">
        <v>7</v>
      </c>
      <c r="K15" s="15" t="s">
        <v>26</v>
      </c>
      <c r="L15" s="11"/>
      <c r="M15" s="8" t="s">
        <v>4</v>
      </c>
      <c r="N15" s="9" t="s">
        <v>5</v>
      </c>
      <c r="O15" s="9" t="s">
        <v>6</v>
      </c>
      <c r="P15" s="10" t="s">
        <v>7</v>
      </c>
      <c r="Q15" s="11"/>
      <c r="R15" s="22"/>
    </row>
    <row r="16" spans="1:18" ht="14.25">
      <c r="A16" s="19" t="s">
        <v>9</v>
      </c>
      <c r="B16" s="9">
        <v>10.25</v>
      </c>
      <c r="C16" s="9">
        <v>0.792</v>
      </c>
      <c r="D16" s="25" t="s">
        <v>15</v>
      </c>
      <c r="E16" s="18" t="str">
        <f aca="true" t="shared" si="3" ref="E16:E32">ROUND(B16,2)&amp;"±"&amp;ROUND(C16,2)&amp;D16</f>
        <v>10.25±0.79c</v>
      </c>
      <c r="F16" s="9"/>
      <c r="G16" s="19" t="s">
        <v>9</v>
      </c>
      <c r="H16" s="26">
        <v>0.5085714285714283</v>
      </c>
      <c r="I16" s="26">
        <v>0.02</v>
      </c>
      <c r="J16" s="11" t="s">
        <v>10</v>
      </c>
      <c r="K16" s="26" t="str">
        <f t="shared" si="1"/>
        <v>0.51±0.02d</v>
      </c>
      <c r="L16" s="11"/>
      <c r="M16" s="19" t="s">
        <v>9</v>
      </c>
      <c r="N16" s="11">
        <v>20.2144943820225</v>
      </c>
      <c r="O16" s="11">
        <v>3.21</v>
      </c>
      <c r="P16" s="30" t="s">
        <v>17</v>
      </c>
      <c r="Q16" s="11" t="str">
        <f t="shared" si="2"/>
        <v>20.21±3.21a</v>
      </c>
      <c r="R16" s="22"/>
    </row>
    <row r="17" spans="1:18" ht="14.25">
      <c r="A17" s="19" t="s">
        <v>12</v>
      </c>
      <c r="B17" s="11">
        <v>10.66</v>
      </c>
      <c r="C17" s="11">
        <v>3.51</v>
      </c>
      <c r="D17" s="11" t="s">
        <v>15</v>
      </c>
      <c r="E17" s="18" t="str">
        <f t="shared" si="3"/>
        <v>10.66±3.51c</v>
      </c>
      <c r="F17" s="9"/>
      <c r="G17" s="19" t="s">
        <v>12</v>
      </c>
      <c r="H17" s="26">
        <v>0.5985714285714286</v>
      </c>
      <c r="I17" s="26">
        <v>0.02</v>
      </c>
      <c r="J17" s="11" t="s">
        <v>15</v>
      </c>
      <c r="K17" s="26" t="str">
        <f t="shared" si="1"/>
        <v>0.6±0.02c</v>
      </c>
      <c r="L17" s="11"/>
      <c r="M17" s="19" t="s">
        <v>12</v>
      </c>
      <c r="N17" s="11">
        <v>17.8690692124105</v>
      </c>
      <c r="O17" s="11">
        <v>3.71</v>
      </c>
      <c r="P17" s="30" t="s">
        <v>13</v>
      </c>
      <c r="Q17" s="11" t="str">
        <f t="shared" si="2"/>
        <v>17.87±3.71b</v>
      </c>
      <c r="R17" s="22"/>
    </row>
    <row r="18" spans="1:18" ht="14.25">
      <c r="A18" s="19" t="s">
        <v>14</v>
      </c>
      <c r="B18" s="11">
        <v>11.75</v>
      </c>
      <c r="C18" s="11">
        <v>3.672</v>
      </c>
      <c r="D18" s="11" t="s">
        <v>13</v>
      </c>
      <c r="E18" s="18" t="str">
        <f t="shared" si="3"/>
        <v>11.75±3.67b</v>
      </c>
      <c r="F18" s="9"/>
      <c r="G18" s="19" t="s">
        <v>14</v>
      </c>
      <c r="H18" s="26">
        <v>0.638095238095238</v>
      </c>
      <c r="I18" s="26">
        <v>0.03</v>
      </c>
      <c r="J18" s="11" t="s">
        <v>13</v>
      </c>
      <c r="K18" s="26" t="str">
        <f t="shared" si="1"/>
        <v>0.64±0.03b</v>
      </c>
      <c r="L18" s="11"/>
      <c r="M18" s="19" t="s">
        <v>14</v>
      </c>
      <c r="N18" s="11">
        <v>18.4841791044776</v>
      </c>
      <c r="O18" s="11">
        <v>2.57</v>
      </c>
      <c r="P18" s="31" t="s">
        <v>17</v>
      </c>
      <c r="Q18" s="11" t="str">
        <f t="shared" si="2"/>
        <v>18.48±2.57a</v>
      </c>
      <c r="R18" s="22"/>
    </row>
    <row r="19" spans="1:18" ht="14.25">
      <c r="A19" s="19" t="s">
        <v>16</v>
      </c>
      <c r="B19" s="11">
        <v>12.52</v>
      </c>
      <c r="C19" s="11">
        <v>2.16</v>
      </c>
      <c r="D19" s="11" t="s">
        <v>17</v>
      </c>
      <c r="E19" s="18" t="str">
        <f t="shared" si="3"/>
        <v>12.52±2.16a</v>
      </c>
      <c r="F19" s="9"/>
      <c r="G19" s="19" t="s">
        <v>16</v>
      </c>
      <c r="H19" s="26">
        <v>0.6919047619047619</v>
      </c>
      <c r="I19" s="26">
        <v>0.02</v>
      </c>
      <c r="J19" s="11" t="s">
        <v>17</v>
      </c>
      <c r="K19" s="26" t="str">
        <f t="shared" si="1"/>
        <v>0.69±0.02a</v>
      </c>
      <c r="L19" s="11"/>
      <c r="M19" s="19" t="s">
        <v>16</v>
      </c>
      <c r="N19" s="11">
        <v>18.1949759119064</v>
      </c>
      <c r="O19" s="11">
        <v>5.1</v>
      </c>
      <c r="P19" s="31" t="s">
        <v>11</v>
      </c>
      <c r="Q19" s="11" t="str">
        <f t="shared" si="2"/>
        <v>18.19±5.1ab</v>
      </c>
      <c r="R19" s="22"/>
    </row>
    <row r="20" spans="1:18" ht="14.25">
      <c r="A20" s="19" t="s">
        <v>18</v>
      </c>
      <c r="B20" s="11">
        <v>8.73</v>
      </c>
      <c r="C20" s="11">
        <v>1.611</v>
      </c>
      <c r="D20" s="11" t="s">
        <v>10</v>
      </c>
      <c r="E20" s="18" t="str">
        <f t="shared" si="3"/>
        <v>8.73±1.61d</v>
      </c>
      <c r="F20" s="9"/>
      <c r="G20" s="19" t="s">
        <v>18</v>
      </c>
      <c r="H20" s="26">
        <v>0.40142857142857147</v>
      </c>
      <c r="I20" s="26">
        <v>0.04</v>
      </c>
      <c r="J20" s="11" t="s">
        <v>27</v>
      </c>
      <c r="K20" s="26" t="str">
        <f t="shared" si="1"/>
        <v>0.4±0.04g</v>
      </c>
      <c r="L20" s="11"/>
      <c r="M20" s="19" t="s">
        <v>18</v>
      </c>
      <c r="N20" s="11">
        <v>21.6973309608541</v>
      </c>
      <c r="O20" s="11">
        <v>4.18</v>
      </c>
      <c r="P20" s="31" t="s">
        <v>17</v>
      </c>
      <c r="Q20" s="11" t="str">
        <f t="shared" si="2"/>
        <v>21.7±4.18a</v>
      </c>
      <c r="R20" s="22"/>
    </row>
    <row r="21" spans="1:18" ht="14.25">
      <c r="A21" s="19" t="s">
        <v>19</v>
      </c>
      <c r="B21" s="11">
        <v>8.59</v>
      </c>
      <c r="C21" s="11">
        <v>2.3</v>
      </c>
      <c r="D21" s="11" t="s">
        <v>20</v>
      </c>
      <c r="E21" s="18" t="str">
        <f t="shared" si="3"/>
        <v>8.59±2.3de</v>
      </c>
      <c r="F21" s="9"/>
      <c r="G21" s="19" t="s">
        <v>19</v>
      </c>
      <c r="H21" s="26">
        <v>0.42952380952380953</v>
      </c>
      <c r="I21" s="26">
        <v>0.02</v>
      </c>
      <c r="J21" s="11" t="s">
        <v>28</v>
      </c>
      <c r="K21" s="26" t="str">
        <f t="shared" si="1"/>
        <v>0.43±0.02f</v>
      </c>
      <c r="L21" s="11"/>
      <c r="M21" s="19" t="s">
        <v>19</v>
      </c>
      <c r="N21" s="11">
        <v>19.9588913525499</v>
      </c>
      <c r="O21" s="11">
        <v>1.15</v>
      </c>
      <c r="P21" s="31" t="s">
        <v>17</v>
      </c>
      <c r="Q21" s="11" t="str">
        <f t="shared" si="2"/>
        <v>19.96±1.15a</v>
      </c>
      <c r="R21" s="22"/>
    </row>
    <row r="22" spans="1:18" ht="14.25">
      <c r="A22" s="19" t="s">
        <v>21</v>
      </c>
      <c r="B22" s="11">
        <v>7.69</v>
      </c>
      <c r="C22" s="11">
        <v>2.23</v>
      </c>
      <c r="D22" s="11" t="s">
        <v>22</v>
      </c>
      <c r="E22" s="18" t="str">
        <f t="shared" si="3"/>
        <v>7.69±2.23e</v>
      </c>
      <c r="F22" s="9"/>
      <c r="G22" s="19" t="s">
        <v>21</v>
      </c>
      <c r="H22" s="26">
        <v>0.47904761904761906</v>
      </c>
      <c r="I22" s="26">
        <v>0.04</v>
      </c>
      <c r="J22" s="11" t="s">
        <v>22</v>
      </c>
      <c r="K22" s="26" t="str">
        <f t="shared" si="1"/>
        <v>0.48±0.04e</v>
      </c>
      <c r="L22" s="11"/>
      <c r="M22" s="19" t="s">
        <v>21</v>
      </c>
      <c r="N22" s="11">
        <v>16.1826838966203</v>
      </c>
      <c r="O22" s="11">
        <v>1.06</v>
      </c>
      <c r="P22" s="31" t="s">
        <v>13</v>
      </c>
      <c r="Q22" s="11" t="str">
        <f t="shared" si="2"/>
        <v>16.18±1.06b</v>
      </c>
      <c r="R22" s="22"/>
    </row>
    <row r="23" spans="1:18" ht="14.25">
      <c r="A23" s="19"/>
      <c r="B23" s="11"/>
      <c r="C23" s="11"/>
      <c r="D23" s="11"/>
      <c r="E23" s="18"/>
      <c r="F23" s="9"/>
      <c r="G23" s="19"/>
      <c r="H23" s="26"/>
      <c r="I23" s="26"/>
      <c r="J23" s="11"/>
      <c r="K23" s="11"/>
      <c r="L23" s="11"/>
      <c r="M23" s="19"/>
      <c r="N23" s="11"/>
      <c r="O23" s="11"/>
      <c r="P23" s="31"/>
      <c r="Q23" s="11"/>
      <c r="R23" s="22"/>
    </row>
    <row r="24" spans="1:18" ht="14.25">
      <c r="A24" s="22"/>
      <c r="B24" s="24" t="s">
        <v>29</v>
      </c>
      <c r="C24" s="22"/>
      <c r="D24" s="22"/>
      <c r="E24" s="1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5.75">
      <c r="A25" s="8" t="s">
        <v>4</v>
      </c>
      <c r="B25" s="9" t="s">
        <v>5</v>
      </c>
      <c r="C25" s="9" t="s">
        <v>6</v>
      </c>
      <c r="D25" s="10" t="s">
        <v>7</v>
      </c>
      <c r="E25" s="15" t="s">
        <v>26</v>
      </c>
      <c r="F25" s="9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4.25">
      <c r="A26" s="19" t="s">
        <v>9</v>
      </c>
      <c r="B26" s="11">
        <v>3.44</v>
      </c>
      <c r="C26" s="11">
        <v>0.51</v>
      </c>
      <c r="D26" s="11" t="s">
        <v>15</v>
      </c>
      <c r="E26" s="18" t="str">
        <f t="shared" si="3"/>
        <v>3.44±0.51c</v>
      </c>
      <c r="F26" s="9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4.25">
      <c r="A27" s="19" t="s">
        <v>12</v>
      </c>
      <c r="B27" s="11">
        <v>4.38</v>
      </c>
      <c r="C27" s="11">
        <v>0.67</v>
      </c>
      <c r="D27" s="11" t="s">
        <v>13</v>
      </c>
      <c r="E27" s="18" t="str">
        <f t="shared" si="3"/>
        <v>4.38±0.67b</v>
      </c>
      <c r="F27" s="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4.25">
      <c r="A28" s="19" t="s">
        <v>14</v>
      </c>
      <c r="B28" s="11">
        <v>4.27</v>
      </c>
      <c r="C28" s="11">
        <v>1.02</v>
      </c>
      <c r="D28" s="11" t="s">
        <v>13</v>
      </c>
      <c r="E28" s="18" t="str">
        <f t="shared" si="3"/>
        <v>4.27±1.02b</v>
      </c>
      <c r="F28" s="9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4.25">
      <c r="A29" s="19" t="s">
        <v>16</v>
      </c>
      <c r="B29" s="11">
        <v>4.976</v>
      </c>
      <c r="C29" s="11">
        <v>0.77</v>
      </c>
      <c r="D29" s="11" t="s">
        <v>17</v>
      </c>
      <c r="E29" s="18" t="str">
        <f t="shared" si="3"/>
        <v>4.98±0.77a</v>
      </c>
      <c r="F29" s="9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4.25">
      <c r="A30" s="19" t="s">
        <v>18</v>
      </c>
      <c r="B30" s="11">
        <v>3.11</v>
      </c>
      <c r="C30" s="11">
        <v>0.58</v>
      </c>
      <c r="D30" s="11" t="s">
        <v>30</v>
      </c>
      <c r="E30" s="18" t="str">
        <f t="shared" si="3"/>
        <v>3.11±0.58cd</v>
      </c>
      <c r="F30" s="9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4.25">
      <c r="A31" s="19" t="s">
        <v>19</v>
      </c>
      <c r="B31" s="11">
        <v>2.93</v>
      </c>
      <c r="C31" s="11">
        <v>0.6</v>
      </c>
      <c r="D31" s="11" t="s">
        <v>10</v>
      </c>
      <c r="E31" s="18" t="str">
        <f t="shared" si="3"/>
        <v>2.93±0.6d</v>
      </c>
      <c r="F31" s="9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4.25">
      <c r="A32" s="19" t="s">
        <v>21</v>
      </c>
      <c r="B32" s="11">
        <v>2.54</v>
      </c>
      <c r="C32" s="11">
        <v>0.39</v>
      </c>
      <c r="D32" s="11" t="s">
        <v>22</v>
      </c>
      <c r="E32" s="18" t="str">
        <f t="shared" si="3"/>
        <v>2.54±0.39e</v>
      </c>
      <c r="F32" s="9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4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4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7"/>
  <sheetViews>
    <sheetView zoomScaleSheetLayoutView="100" zoomScalePageLayoutView="0" workbookViewId="0" topLeftCell="A1">
      <selection activeCell="I14" sqref="I14"/>
    </sheetView>
  </sheetViews>
  <sheetFormatPr defaultColWidth="9.00390625" defaultRowHeight="14.25"/>
  <cols>
    <col min="4" max="4" width="13.875" style="0" customWidth="1"/>
    <col min="5" max="5" width="11.625" style="0" customWidth="1"/>
    <col min="6" max="6" width="12.50390625" style="0" customWidth="1"/>
    <col min="7" max="7" width="14.75390625" style="0" customWidth="1"/>
  </cols>
  <sheetData>
    <row r="2" ht="14.25">
      <c r="B2" t="s">
        <v>31</v>
      </c>
    </row>
    <row r="4" ht="14.25">
      <c r="D4" s="12" t="s">
        <v>32</v>
      </c>
    </row>
    <row r="5" spans="3:7" ht="15.75">
      <c r="C5" s="8" t="s">
        <v>4</v>
      </c>
      <c r="D5" s="9" t="s">
        <v>5</v>
      </c>
      <c r="E5" s="9" t="s">
        <v>6</v>
      </c>
      <c r="F5" s="10" t="s">
        <v>7</v>
      </c>
      <c r="G5" s="15" t="s">
        <v>8</v>
      </c>
    </row>
    <row r="6" spans="3:7" ht="14.25">
      <c r="C6" s="7" t="s">
        <v>9</v>
      </c>
      <c r="D6" s="14">
        <v>99.16666666666667</v>
      </c>
      <c r="E6" s="14">
        <v>10.11</v>
      </c>
      <c r="F6" s="7" t="s">
        <v>15</v>
      </c>
      <c r="G6" t="str">
        <f aca="true" t="shared" si="0" ref="G6:G12">ROUND(D6,2)&amp;"±"&amp;ROUND(E6,2)&amp;F6</f>
        <v>99.17±10.11c</v>
      </c>
    </row>
    <row r="7" spans="3:7" ht="14.25">
      <c r="C7" s="7" t="s">
        <v>12</v>
      </c>
      <c r="D7" s="14">
        <v>134.16666666666666</v>
      </c>
      <c r="E7" s="14">
        <v>5.05</v>
      </c>
      <c r="F7" s="7" t="s">
        <v>13</v>
      </c>
      <c r="G7" t="str">
        <f t="shared" si="0"/>
        <v>134.17±5.05b</v>
      </c>
    </row>
    <row r="8" spans="3:7" ht="14.25">
      <c r="C8" s="7" t="s">
        <v>14</v>
      </c>
      <c r="D8" s="14">
        <v>122.5</v>
      </c>
      <c r="E8" s="14">
        <v>10.11</v>
      </c>
      <c r="F8" s="7" t="s">
        <v>33</v>
      </c>
      <c r="G8" t="str">
        <f t="shared" si="0"/>
        <v>122.5±10.11bc</v>
      </c>
    </row>
    <row r="9" spans="3:7" ht="14.25">
      <c r="C9" s="7" t="s">
        <v>16</v>
      </c>
      <c r="D9" s="14">
        <v>151.66666666666666</v>
      </c>
      <c r="E9" s="14">
        <v>10.11</v>
      </c>
      <c r="F9" s="7" t="s">
        <v>17</v>
      </c>
      <c r="G9" t="str">
        <f t="shared" si="0"/>
        <v>151.67±10.11a</v>
      </c>
    </row>
    <row r="10" spans="3:7" ht="14.25">
      <c r="C10" s="7" t="s">
        <v>18</v>
      </c>
      <c r="D10" s="14">
        <v>78.16666666666666</v>
      </c>
      <c r="E10" s="14">
        <v>10.31</v>
      </c>
      <c r="F10" s="7" t="s">
        <v>22</v>
      </c>
      <c r="G10" t="str">
        <f t="shared" si="0"/>
        <v>78.17±10.31e</v>
      </c>
    </row>
    <row r="11" spans="3:7" ht="14.25">
      <c r="C11" s="7" t="s">
        <v>19</v>
      </c>
      <c r="D11" s="14">
        <v>87.5</v>
      </c>
      <c r="E11" s="14">
        <v>5.52</v>
      </c>
      <c r="F11" s="7" t="s">
        <v>30</v>
      </c>
      <c r="G11" t="str">
        <f t="shared" si="0"/>
        <v>87.5±5.52cd</v>
      </c>
    </row>
    <row r="12" spans="3:7" ht="14.25">
      <c r="C12" s="7" t="s">
        <v>21</v>
      </c>
      <c r="D12" s="14">
        <v>102.08333333333334</v>
      </c>
      <c r="E12" s="14">
        <v>12.39</v>
      </c>
      <c r="F12" s="7" t="s">
        <v>15</v>
      </c>
      <c r="G12" t="str">
        <f t="shared" si="0"/>
        <v>102.08±12.39c</v>
      </c>
    </row>
    <row r="13" spans="3:6" ht="14.25">
      <c r="C13" s="7"/>
      <c r="D13" s="12" t="s">
        <v>34</v>
      </c>
      <c r="E13" s="14"/>
      <c r="F13" s="7"/>
    </row>
    <row r="14" spans="3:7" ht="15.75">
      <c r="C14" s="8" t="s">
        <v>4</v>
      </c>
      <c r="D14" s="9" t="s">
        <v>5</v>
      </c>
      <c r="E14" s="9" t="s">
        <v>6</v>
      </c>
      <c r="F14" s="10" t="s">
        <v>7</v>
      </c>
      <c r="G14" s="15" t="s">
        <v>8</v>
      </c>
    </row>
    <row r="15" spans="3:7" ht="14.25">
      <c r="C15" s="7" t="s">
        <v>9</v>
      </c>
      <c r="D15">
        <v>84.58333333333334</v>
      </c>
      <c r="E15">
        <v>6.9</v>
      </c>
      <c r="F15" t="s">
        <v>15</v>
      </c>
      <c r="G15" t="str">
        <f aca="true" t="shared" si="1" ref="G15:G21">ROUND(D15,2)&amp;"±"&amp;ROUND(E15,2)&amp;F15</f>
        <v>84.58±6.9c</v>
      </c>
    </row>
    <row r="16" spans="3:7" ht="14.25">
      <c r="C16" s="7" t="s">
        <v>12</v>
      </c>
      <c r="D16">
        <v>97.70833333333334</v>
      </c>
      <c r="E16">
        <v>2.53</v>
      </c>
      <c r="F16" t="s">
        <v>15</v>
      </c>
      <c r="G16" t="str">
        <f t="shared" si="1"/>
        <v>97.71±2.53c</v>
      </c>
    </row>
    <row r="17" spans="3:7" ht="14.25">
      <c r="C17" s="7" t="s">
        <v>14</v>
      </c>
      <c r="D17">
        <v>105</v>
      </c>
      <c r="E17">
        <v>7.58</v>
      </c>
      <c r="F17" t="s">
        <v>13</v>
      </c>
      <c r="G17" t="str">
        <f t="shared" si="1"/>
        <v>105±7.58b</v>
      </c>
    </row>
    <row r="18" spans="3:7" ht="14.25">
      <c r="C18" s="7" t="s">
        <v>16</v>
      </c>
      <c r="D18">
        <v>113.75</v>
      </c>
      <c r="E18">
        <v>4.38</v>
      </c>
      <c r="F18" t="s">
        <v>17</v>
      </c>
      <c r="G18" t="str">
        <f t="shared" si="1"/>
        <v>113.75±4.38a</v>
      </c>
    </row>
    <row r="19" spans="3:7" ht="14.25">
      <c r="C19" s="7" t="s">
        <v>18</v>
      </c>
      <c r="D19">
        <v>71.45833333333333</v>
      </c>
      <c r="E19">
        <v>5.05</v>
      </c>
      <c r="F19" t="s">
        <v>10</v>
      </c>
      <c r="G19" t="str">
        <f t="shared" si="1"/>
        <v>71.46±5.05d</v>
      </c>
    </row>
    <row r="20" spans="3:7" ht="14.25">
      <c r="C20" s="7" t="s">
        <v>19</v>
      </c>
      <c r="D20">
        <v>80.20833333333333</v>
      </c>
      <c r="E20">
        <v>5.05</v>
      </c>
      <c r="F20" t="s">
        <v>30</v>
      </c>
      <c r="G20" t="str">
        <f t="shared" si="1"/>
        <v>80.21±5.05cd</v>
      </c>
    </row>
    <row r="21" spans="3:7" ht="14.25">
      <c r="C21" s="7" t="s">
        <v>21</v>
      </c>
      <c r="D21">
        <v>86.04166666666667</v>
      </c>
      <c r="E21">
        <v>3.65</v>
      </c>
      <c r="F21" t="s">
        <v>15</v>
      </c>
      <c r="G21" t="str">
        <f t="shared" si="1"/>
        <v>86.04±3.65c</v>
      </c>
    </row>
    <row r="22" spans="3:4" ht="14.25">
      <c r="C22" s="7"/>
      <c r="D22" s="12" t="s">
        <v>35</v>
      </c>
    </row>
    <row r="23" spans="3:7" ht="15.75">
      <c r="C23" s="8" t="s">
        <v>4</v>
      </c>
      <c r="D23" s="9" t="s">
        <v>5</v>
      </c>
      <c r="E23" s="9" t="s">
        <v>6</v>
      </c>
      <c r="F23" s="10" t="s">
        <v>7</v>
      </c>
      <c r="G23" s="15" t="s">
        <v>8</v>
      </c>
    </row>
    <row r="24" spans="3:7" ht="14.25">
      <c r="C24" s="7" t="s">
        <v>9</v>
      </c>
      <c r="D24">
        <v>26.249999999999993</v>
      </c>
      <c r="E24">
        <v>3.86</v>
      </c>
      <c r="F24" t="s">
        <v>30</v>
      </c>
      <c r="G24" t="str">
        <f aca="true" t="shared" si="2" ref="G24:G30">ROUND(D24,2)&amp;"±"&amp;ROUND(E24,2)&amp;F24</f>
        <v>26.25±3.86cd</v>
      </c>
    </row>
    <row r="25" spans="3:7" ht="14.25">
      <c r="C25" s="7" t="s">
        <v>12</v>
      </c>
      <c r="D25">
        <v>33.541666666666664</v>
      </c>
      <c r="E25">
        <v>5.05</v>
      </c>
      <c r="F25" t="s">
        <v>11</v>
      </c>
      <c r="G25" t="str">
        <f t="shared" si="2"/>
        <v>33.54±5.05ab</v>
      </c>
    </row>
    <row r="26" spans="3:7" ht="14.25">
      <c r="C26" s="7" t="s">
        <v>14</v>
      </c>
      <c r="D26">
        <v>30.625</v>
      </c>
      <c r="E26">
        <v>7.58</v>
      </c>
      <c r="F26" t="s">
        <v>33</v>
      </c>
      <c r="G26" t="str">
        <f t="shared" si="2"/>
        <v>30.63±7.58bc</v>
      </c>
    </row>
    <row r="27" spans="3:7" ht="14.25">
      <c r="C27" s="7" t="s">
        <v>16</v>
      </c>
      <c r="D27">
        <v>37.333333333333336</v>
      </c>
      <c r="E27">
        <v>3.54</v>
      </c>
      <c r="F27" t="s">
        <v>17</v>
      </c>
      <c r="G27" t="str">
        <f t="shared" si="2"/>
        <v>37.33±3.54a</v>
      </c>
    </row>
    <row r="28" spans="3:7" ht="14.25">
      <c r="C28" s="7" t="s">
        <v>18</v>
      </c>
      <c r="D28">
        <v>23.625</v>
      </c>
      <c r="E28">
        <v>2.87</v>
      </c>
      <c r="F28" t="s">
        <v>20</v>
      </c>
      <c r="G28" t="str">
        <f t="shared" si="2"/>
        <v>23.63±2.87de</v>
      </c>
    </row>
    <row r="29" spans="3:7" ht="14.25">
      <c r="C29" s="7" t="s">
        <v>19</v>
      </c>
      <c r="D29">
        <v>21.874999999999996</v>
      </c>
      <c r="E29">
        <v>4.35</v>
      </c>
      <c r="F29" t="s">
        <v>20</v>
      </c>
      <c r="G29" t="str">
        <f t="shared" si="2"/>
        <v>21.88±4.35de</v>
      </c>
    </row>
    <row r="30" spans="3:7" ht="14.25">
      <c r="C30" s="7" t="s">
        <v>21</v>
      </c>
      <c r="D30">
        <v>18.958333333333336</v>
      </c>
      <c r="E30">
        <v>2.53</v>
      </c>
      <c r="F30" t="s">
        <v>22</v>
      </c>
      <c r="G30" t="str">
        <f t="shared" si="2"/>
        <v>18.96±2.53e</v>
      </c>
    </row>
    <row r="31" spans="3:4" ht="14.25">
      <c r="C31" s="7"/>
      <c r="D31" s="12" t="s">
        <v>36</v>
      </c>
    </row>
    <row r="32" spans="1:7" ht="15.75">
      <c r="A32" t="s">
        <v>37</v>
      </c>
      <c r="C32" s="8" t="s">
        <v>4</v>
      </c>
      <c r="D32" s="9" t="s">
        <v>5</v>
      </c>
      <c r="E32" s="9" t="s">
        <v>6</v>
      </c>
      <c r="F32" s="10" t="s">
        <v>7</v>
      </c>
      <c r="G32" s="15" t="s">
        <v>8</v>
      </c>
    </row>
    <row r="33" spans="3:7" ht="14.25">
      <c r="C33" s="7" t="s">
        <v>9</v>
      </c>
      <c r="D33">
        <v>138.25</v>
      </c>
      <c r="E33">
        <v>14.17</v>
      </c>
      <c r="F33" t="s">
        <v>15</v>
      </c>
      <c r="G33" t="str">
        <f aca="true" t="shared" si="3" ref="G33:G39">ROUND(D33,2)&amp;"±"&amp;ROUND(E33,2)&amp;F33</f>
        <v>138.25±14.17c</v>
      </c>
    </row>
    <row r="34" spans="3:7" ht="14.25">
      <c r="C34" s="7" t="s">
        <v>12</v>
      </c>
      <c r="D34">
        <v>158.66666666666669</v>
      </c>
      <c r="E34">
        <v>12.75</v>
      </c>
      <c r="F34" t="s">
        <v>13</v>
      </c>
      <c r="G34" t="str">
        <f t="shared" si="3"/>
        <v>158.67±12.75b</v>
      </c>
    </row>
    <row r="35" spans="3:7" ht="14.25">
      <c r="C35" s="7" t="s">
        <v>14</v>
      </c>
      <c r="D35">
        <v>189.875</v>
      </c>
      <c r="E35">
        <v>6.97</v>
      </c>
      <c r="F35" t="s">
        <v>17</v>
      </c>
      <c r="G35" t="str">
        <f t="shared" si="3"/>
        <v>189.88±6.97a</v>
      </c>
    </row>
    <row r="36" spans="3:7" ht="14.25">
      <c r="C36" s="7" t="s">
        <v>16</v>
      </c>
      <c r="D36">
        <v>182.58333333333334</v>
      </c>
      <c r="E36">
        <v>15.67</v>
      </c>
      <c r="F36" t="s">
        <v>17</v>
      </c>
      <c r="G36" t="str">
        <f t="shared" si="3"/>
        <v>182.58±15.67a</v>
      </c>
    </row>
    <row r="37" spans="3:7" ht="14.25">
      <c r="C37" s="7" t="s">
        <v>18</v>
      </c>
      <c r="D37">
        <v>104.41666666666669</v>
      </c>
      <c r="E37">
        <v>19.69</v>
      </c>
      <c r="F37" t="s">
        <v>10</v>
      </c>
      <c r="G37" t="str">
        <f t="shared" si="3"/>
        <v>104.42±19.69d</v>
      </c>
    </row>
    <row r="38" spans="3:7" ht="14.25">
      <c r="C38" s="7" t="s">
        <v>19</v>
      </c>
      <c r="D38">
        <v>110.25000000000006</v>
      </c>
      <c r="E38">
        <v>10.67</v>
      </c>
      <c r="F38" t="s">
        <v>10</v>
      </c>
      <c r="G38" t="str">
        <f t="shared" si="3"/>
        <v>110.25±10.67d</v>
      </c>
    </row>
    <row r="39" spans="3:7" ht="14.25">
      <c r="C39" s="7" t="s">
        <v>21</v>
      </c>
      <c r="D39">
        <v>123.08333333333334</v>
      </c>
      <c r="E39">
        <v>16.88</v>
      </c>
      <c r="F39" t="s">
        <v>30</v>
      </c>
      <c r="G39" t="str">
        <f t="shared" si="3"/>
        <v>123.08±16.88cd</v>
      </c>
    </row>
    <row r="40" spans="3:4" ht="14.25">
      <c r="C40" s="7"/>
      <c r="D40" s="16" t="s">
        <v>38</v>
      </c>
    </row>
    <row r="41" spans="3:7" ht="15.75">
      <c r="C41" s="8" t="s">
        <v>4</v>
      </c>
      <c r="D41" s="9" t="s">
        <v>5</v>
      </c>
      <c r="E41" s="9" t="s">
        <v>6</v>
      </c>
      <c r="F41" s="10" t="s">
        <v>7</v>
      </c>
      <c r="G41" s="15" t="s">
        <v>8</v>
      </c>
    </row>
    <row r="42" spans="3:7" ht="14.25">
      <c r="C42" s="7" t="s">
        <v>9</v>
      </c>
      <c r="D42">
        <v>348.25</v>
      </c>
      <c r="E42">
        <v>5.52</v>
      </c>
      <c r="F42" t="s">
        <v>15</v>
      </c>
      <c r="G42" t="str">
        <f aca="true" t="shared" si="4" ref="G42:G48">ROUND(D42,2)&amp;"±"&amp;ROUND(E42,2)&amp;F42</f>
        <v>348.25±5.52c</v>
      </c>
    </row>
    <row r="43" spans="3:7" ht="14.25">
      <c r="C43" s="7" t="s">
        <v>12</v>
      </c>
      <c r="D43">
        <v>424.08333333333337</v>
      </c>
      <c r="E43">
        <v>17.56</v>
      </c>
      <c r="F43" t="s">
        <v>13</v>
      </c>
      <c r="G43" t="str">
        <f t="shared" si="4"/>
        <v>424.08±17.56b</v>
      </c>
    </row>
    <row r="44" spans="3:7" ht="14.25">
      <c r="C44" s="7" t="s">
        <v>14</v>
      </c>
      <c r="D44">
        <v>448</v>
      </c>
      <c r="E44">
        <v>16.33</v>
      </c>
      <c r="F44" t="s">
        <v>13</v>
      </c>
      <c r="G44" t="str">
        <f t="shared" si="4"/>
        <v>448±16.33b</v>
      </c>
    </row>
    <row r="45" spans="3:7" ht="14.25">
      <c r="C45" s="7" t="s">
        <v>16</v>
      </c>
      <c r="D45">
        <v>485.33333333333337</v>
      </c>
      <c r="E45">
        <v>12.63</v>
      </c>
      <c r="F45" t="s">
        <v>17</v>
      </c>
      <c r="G45" t="str">
        <f t="shared" si="4"/>
        <v>485.33±12.63a</v>
      </c>
    </row>
    <row r="46" spans="3:7" ht="14.25">
      <c r="C46" s="7" t="s">
        <v>18</v>
      </c>
      <c r="D46">
        <v>277.66666666666663</v>
      </c>
      <c r="E46">
        <v>10.34</v>
      </c>
      <c r="F46" t="s">
        <v>22</v>
      </c>
      <c r="G46" t="str">
        <f t="shared" si="4"/>
        <v>277.67±10.34e</v>
      </c>
    </row>
    <row r="47" spans="3:7" ht="14.25">
      <c r="C47" s="7" t="s">
        <v>19</v>
      </c>
      <c r="D47">
        <v>299.83333333333337</v>
      </c>
      <c r="E47">
        <v>9.02</v>
      </c>
      <c r="F47" t="s">
        <v>20</v>
      </c>
      <c r="G47" t="str">
        <f t="shared" si="4"/>
        <v>299.83±9.02de</v>
      </c>
    </row>
    <row r="48" spans="3:7" ht="14.25">
      <c r="C48" s="7" t="s">
        <v>21</v>
      </c>
      <c r="D48">
        <v>330.1666666666667</v>
      </c>
      <c r="E48">
        <v>9.3</v>
      </c>
      <c r="F48" t="s">
        <v>30</v>
      </c>
      <c r="G48" t="str">
        <f t="shared" si="4"/>
        <v>330.17±9.3cd</v>
      </c>
    </row>
    <row r="49" spans="3:4" ht="14.25">
      <c r="C49" s="7"/>
      <c r="D49" s="12" t="s">
        <v>39</v>
      </c>
    </row>
    <row r="50" spans="3:7" ht="15.75">
      <c r="C50" s="8" t="s">
        <v>4</v>
      </c>
      <c r="D50" s="9" t="s">
        <v>5</v>
      </c>
      <c r="E50" s="9" t="s">
        <v>6</v>
      </c>
      <c r="F50" s="10" t="s">
        <v>7</v>
      </c>
      <c r="G50" s="15" t="s">
        <v>8</v>
      </c>
    </row>
    <row r="51" spans="3:7" ht="14.25">
      <c r="C51" s="7" t="s">
        <v>9</v>
      </c>
      <c r="D51">
        <v>160.3214285714286</v>
      </c>
      <c r="E51">
        <v>10.22</v>
      </c>
      <c r="F51" t="s">
        <v>15</v>
      </c>
      <c r="G51" t="str">
        <f aca="true" t="shared" si="5" ref="G51:G57">ROUND(D51,2)&amp;"±"&amp;ROUND(E51,2)&amp;F51</f>
        <v>160.32±10.22c</v>
      </c>
    </row>
    <row r="52" spans="3:7" ht="14.25">
      <c r="C52" s="7" t="s">
        <v>12</v>
      </c>
      <c r="D52">
        <v>174.48809523809527</v>
      </c>
      <c r="E52">
        <v>10.31</v>
      </c>
      <c r="F52" t="s">
        <v>13</v>
      </c>
      <c r="G52" t="str">
        <f t="shared" si="5"/>
        <v>174.49±10.31b</v>
      </c>
    </row>
    <row r="53" spans="3:7" ht="14.25">
      <c r="C53" s="7" t="s">
        <v>14</v>
      </c>
      <c r="D53">
        <v>190.09523809523813</v>
      </c>
      <c r="E53">
        <v>12.28</v>
      </c>
      <c r="F53" t="s">
        <v>11</v>
      </c>
      <c r="G53" t="str">
        <f t="shared" si="5"/>
        <v>190.1±12.28ab</v>
      </c>
    </row>
    <row r="54" spans="3:7" ht="14.25">
      <c r="C54" s="7" t="s">
        <v>16</v>
      </c>
      <c r="D54">
        <v>206.5714285714285</v>
      </c>
      <c r="E54">
        <v>12.08</v>
      </c>
      <c r="F54" t="s">
        <v>17</v>
      </c>
      <c r="G54" t="str">
        <f t="shared" si="5"/>
        <v>206.57±12.08a</v>
      </c>
    </row>
    <row r="55" spans="3:7" ht="14.25">
      <c r="C55" s="7" t="s">
        <v>18</v>
      </c>
      <c r="D55">
        <v>123.76190476190482</v>
      </c>
      <c r="E55">
        <v>14.99</v>
      </c>
      <c r="F55" t="s">
        <v>10</v>
      </c>
      <c r="G55" t="str">
        <f t="shared" si="5"/>
        <v>123.76±14.99d</v>
      </c>
    </row>
    <row r="56" spans="3:7" ht="14.25">
      <c r="C56" s="7" t="s">
        <v>19</v>
      </c>
      <c r="D56">
        <v>129.69047619047618</v>
      </c>
      <c r="E56">
        <v>10.16</v>
      </c>
      <c r="F56" t="s">
        <v>10</v>
      </c>
      <c r="G56" t="str">
        <f t="shared" si="5"/>
        <v>129.69±10.16d</v>
      </c>
    </row>
    <row r="57" spans="3:7" ht="14.25">
      <c r="C57" s="7" t="s">
        <v>21</v>
      </c>
      <c r="D57">
        <v>148.88095238095238</v>
      </c>
      <c r="E57">
        <v>5.11</v>
      </c>
      <c r="F57" t="s">
        <v>30</v>
      </c>
      <c r="G57" t="str">
        <f t="shared" si="5"/>
        <v>148.88±5.11cd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47"/>
  <sheetViews>
    <sheetView zoomScaleSheetLayoutView="100" zoomScalePageLayoutView="0" workbookViewId="0" topLeftCell="A1">
      <selection activeCell="C4" sqref="C4:F47"/>
    </sheetView>
  </sheetViews>
  <sheetFormatPr defaultColWidth="9.00390625" defaultRowHeight="14.25"/>
  <cols>
    <col min="4" max="4" width="12.625" style="0" bestFit="1" customWidth="1"/>
    <col min="6" max="6" width="12.625" style="0" bestFit="1" customWidth="1"/>
  </cols>
  <sheetData>
    <row r="2" ht="14.25">
      <c r="B2" t="s">
        <v>40</v>
      </c>
    </row>
    <row r="4" spans="3:6" ht="14.25">
      <c r="C4" s="8" t="s">
        <v>4</v>
      </c>
      <c r="D4" s="12" t="s">
        <v>32</v>
      </c>
      <c r="E4" t="s">
        <v>24</v>
      </c>
      <c r="F4" t="s">
        <v>41</v>
      </c>
    </row>
    <row r="5" spans="3:6" ht="14.25">
      <c r="C5" s="7" t="s">
        <v>9</v>
      </c>
      <c r="D5" s="14">
        <v>99.16666666666667</v>
      </c>
      <c r="E5" s="14">
        <v>508.5714285714284</v>
      </c>
      <c r="F5">
        <f>D5/E5</f>
        <v>0.19499063670411992</v>
      </c>
    </row>
    <row r="6" spans="3:6" ht="14.25">
      <c r="C6" s="7" t="s">
        <v>12</v>
      </c>
      <c r="D6" s="14">
        <v>134.16666666666666</v>
      </c>
      <c r="E6" s="14">
        <v>598.5714285714287</v>
      </c>
      <c r="F6">
        <f aca="true" t="shared" si="0" ref="F6:F47">D6/E6</f>
        <v>0.22414478918058864</v>
      </c>
    </row>
    <row r="7" spans="3:6" ht="14.25">
      <c r="C7" s="7" t="s">
        <v>14</v>
      </c>
      <c r="D7" s="14">
        <v>122.5</v>
      </c>
      <c r="E7" s="14">
        <v>638.0952380952381</v>
      </c>
      <c r="F7">
        <f t="shared" si="0"/>
        <v>0.19197761194029853</v>
      </c>
    </row>
    <row r="8" spans="3:6" ht="14.25">
      <c r="C8" s="7" t="s">
        <v>16</v>
      </c>
      <c r="D8" s="14">
        <v>151.66666666666666</v>
      </c>
      <c r="E8" s="14">
        <v>691.9047619047619</v>
      </c>
      <c r="F8">
        <f t="shared" si="0"/>
        <v>0.21920165175498965</v>
      </c>
    </row>
    <row r="9" spans="3:6" ht="14.25">
      <c r="C9" s="7" t="s">
        <v>18</v>
      </c>
      <c r="D9" s="14">
        <v>78.16666666666666</v>
      </c>
      <c r="E9" s="14">
        <v>401.42857142857144</v>
      </c>
      <c r="F9">
        <f t="shared" si="0"/>
        <v>0.1947212336892052</v>
      </c>
    </row>
    <row r="10" spans="3:6" ht="14.25">
      <c r="C10" s="7" t="s">
        <v>19</v>
      </c>
      <c r="D10" s="14">
        <v>87.5</v>
      </c>
      <c r="E10" s="14">
        <v>429.5238095238095</v>
      </c>
      <c r="F10">
        <f t="shared" si="0"/>
        <v>0.2037139689578714</v>
      </c>
    </row>
    <row r="11" spans="3:6" ht="14.25">
      <c r="C11" s="7" t="s">
        <v>21</v>
      </c>
      <c r="D11" s="14">
        <v>102.08333333333334</v>
      </c>
      <c r="E11" s="14">
        <v>479.04761904761904</v>
      </c>
      <c r="F11">
        <f t="shared" si="0"/>
        <v>0.213096421471173</v>
      </c>
    </row>
    <row r="12" ht="14.25">
      <c r="C12" s="7"/>
    </row>
    <row r="13" spans="3:6" ht="14.25">
      <c r="C13" s="8" t="s">
        <v>4</v>
      </c>
      <c r="D13" s="12" t="s">
        <v>34</v>
      </c>
      <c r="E13" t="s">
        <v>24</v>
      </c>
      <c r="F13" t="s">
        <v>41</v>
      </c>
    </row>
    <row r="14" spans="3:6" ht="14.25">
      <c r="C14" s="7" t="s">
        <v>9</v>
      </c>
      <c r="D14">
        <v>84.58333333333334</v>
      </c>
      <c r="E14" s="14">
        <v>508.5714285714284</v>
      </c>
      <c r="F14">
        <f t="shared" si="0"/>
        <v>0.16631554307116111</v>
      </c>
    </row>
    <row r="15" spans="3:6" ht="14.25">
      <c r="C15" s="7" t="s">
        <v>12</v>
      </c>
      <c r="D15">
        <v>97.70833333333334</v>
      </c>
      <c r="E15" s="14">
        <v>598.5714285714287</v>
      </c>
      <c r="F15">
        <f t="shared" si="0"/>
        <v>0.16323587907716786</v>
      </c>
    </row>
    <row r="16" spans="3:6" ht="14.25">
      <c r="C16" s="7" t="s">
        <v>14</v>
      </c>
      <c r="D16">
        <v>105</v>
      </c>
      <c r="E16" s="14">
        <v>638.0952380952381</v>
      </c>
      <c r="F16">
        <f t="shared" si="0"/>
        <v>0.16455223880597014</v>
      </c>
    </row>
    <row r="17" spans="3:6" ht="14.25">
      <c r="C17" s="7" t="s">
        <v>16</v>
      </c>
      <c r="D17">
        <v>113.75</v>
      </c>
      <c r="E17" s="14">
        <v>691.9047619047619</v>
      </c>
      <c r="F17">
        <f t="shared" si="0"/>
        <v>0.16440123881624225</v>
      </c>
    </row>
    <row r="18" spans="3:6" ht="14.25">
      <c r="C18" s="7" t="s">
        <v>18</v>
      </c>
      <c r="D18">
        <v>71.45833333333333</v>
      </c>
      <c r="E18" s="14">
        <v>401.42857142857144</v>
      </c>
      <c r="F18">
        <f t="shared" si="0"/>
        <v>0.1780100830367734</v>
      </c>
    </row>
    <row r="19" spans="3:6" ht="14.25">
      <c r="C19" s="7" t="s">
        <v>19</v>
      </c>
      <c r="D19">
        <v>80.20833333333333</v>
      </c>
      <c r="E19" s="14">
        <v>429.5238095238095</v>
      </c>
      <c r="F19">
        <f t="shared" si="0"/>
        <v>0.18673780487804878</v>
      </c>
    </row>
    <row r="20" spans="3:6" ht="14.25">
      <c r="C20" s="7" t="s">
        <v>21</v>
      </c>
      <c r="D20">
        <v>86.04166666666667</v>
      </c>
      <c r="E20" s="14">
        <v>479.04761904761904</v>
      </c>
      <c r="F20">
        <f t="shared" si="0"/>
        <v>0.17960984095427437</v>
      </c>
    </row>
    <row r="21" ht="14.25">
      <c r="C21" s="7"/>
    </row>
    <row r="22" spans="3:6" ht="14.25">
      <c r="C22" s="8" t="s">
        <v>4</v>
      </c>
      <c r="D22" s="12" t="s">
        <v>35</v>
      </c>
      <c r="E22" t="s">
        <v>24</v>
      </c>
      <c r="F22" t="s">
        <v>41</v>
      </c>
    </row>
    <row r="23" spans="3:6" ht="14.25">
      <c r="C23" s="7" t="s">
        <v>9</v>
      </c>
      <c r="D23">
        <v>26.249999999999993</v>
      </c>
      <c r="E23" s="14">
        <v>508.5714285714284</v>
      </c>
      <c r="F23">
        <f t="shared" si="0"/>
        <v>0.05161516853932585</v>
      </c>
    </row>
    <row r="24" spans="3:6" ht="14.25">
      <c r="C24" s="7" t="s">
        <v>12</v>
      </c>
      <c r="D24">
        <v>33.541666666666664</v>
      </c>
      <c r="E24" s="14">
        <v>598.5714285714287</v>
      </c>
      <c r="F24">
        <f t="shared" si="0"/>
        <v>0.05603619729514716</v>
      </c>
    </row>
    <row r="25" spans="3:6" ht="14.25">
      <c r="C25" s="7" t="s">
        <v>14</v>
      </c>
      <c r="D25">
        <v>30.625</v>
      </c>
      <c r="E25" s="14">
        <v>638.0952380952381</v>
      </c>
      <c r="F25">
        <f t="shared" si="0"/>
        <v>0.04799440298507463</v>
      </c>
    </row>
    <row r="26" spans="3:6" ht="14.25">
      <c r="C26" s="7" t="s">
        <v>16</v>
      </c>
      <c r="D26">
        <v>37.333333333333336</v>
      </c>
      <c r="E26" s="14">
        <v>691.9047619047619</v>
      </c>
      <c r="F26">
        <f t="shared" si="0"/>
        <v>0.053957329662766694</v>
      </c>
    </row>
    <row r="27" spans="3:6" ht="14.25">
      <c r="C27" s="7" t="s">
        <v>18</v>
      </c>
      <c r="D27">
        <v>23.625</v>
      </c>
      <c r="E27" s="14">
        <v>401.42857142857144</v>
      </c>
      <c r="F27">
        <f t="shared" si="0"/>
        <v>0.058852313167259786</v>
      </c>
    </row>
    <row r="28" spans="3:6" ht="14.25">
      <c r="C28" s="7" t="s">
        <v>19</v>
      </c>
      <c r="D28">
        <v>21.874999999999996</v>
      </c>
      <c r="E28" s="14">
        <v>429.5238095238095</v>
      </c>
      <c r="F28">
        <f t="shared" si="0"/>
        <v>0.05092849223946784</v>
      </c>
    </row>
    <row r="29" spans="3:6" ht="14.25">
      <c r="C29" s="7" t="s">
        <v>21</v>
      </c>
      <c r="D29">
        <v>18.958333333333336</v>
      </c>
      <c r="E29" s="14">
        <v>479.04761904761904</v>
      </c>
      <c r="F29">
        <f t="shared" si="0"/>
        <v>0.039575049701789274</v>
      </c>
    </row>
    <row r="30" ht="14.25">
      <c r="C30" s="7"/>
    </row>
    <row r="31" spans="3:6" ht="14.25">
      <c r="C31" s="8" t="s">
        <v>4</v>
      </c>
      <c r="D31" s="12" t="s">
        <v>36</v>
      </c>
      <c r="E31" t="s">
        <v>24</v>
      </c>
      <c r="F31" t="s">
        <v>41</v>
      </c>
    </row>
    <row r="32" spans="3:6" ht="14.25">
      <c r="C32" s="7" t="s">
        <v>9</v>
      </c>
      <c r="D32">
        <v>138.25</v>
      </c>
      <c r="E32" s="14">
        <v>508.5714285714284</v>
      </c>
      <c r="F32">
        <f t="shared" si="0"/>
        <v>0.27183988764044953</v>
      </c>
    </row>
    <row r="33" spans="3:6" ht="14.25">
      <c r="C33" s="7" t="s">
        <v>12</v>
      </c>
      <c r="D33">
        <v>158.66666666666669</v>
      </c>
      <c r="E33" s="14">
        <v>598.5714285714287</v>
      </c>
      <c r="F33">
        <f t="shared" si="0"/>
        <v>0.2650755767700875</v>
      </c>
    </row>
    <row r="34" spans="3:6" ht="14.25">
      <c r="C34" s="7" t="s">
        <v>14</v>
      </c>
      <c r="D34">
        <v>189.875</v>
      </c>
      <c r="E34" s="14">
        <v>638.0952380952381</v>
      </c>
      <c r="F34">
        <f t="shared" si="0"/>
        <v>0.2975652985074627</v>
      </c>
    </row>
    <row r="35" spans="3:6" ht="14.25">
      <c r="C35" s="7" t="s">
        <v>16</v>
      </c>
      <c r="D35">
        <v>182.58333333333334</v>
      </c>
      <c r="E35" s="14">
        <v>691.9047619047619</v>
      </c>
      <c r="F35">
        <f t="shared" si="0"/>
        <v>0.2638850653819683</v>
      </c>
    </row>
    <row r="36" spans="3:6" ht="14.25">
      <c r="C36" s="7" t="s">
        <v>18</v>
      </c>
      <c r="D36">
        <v>104.41666666666669</v>
      </c>
      <c r="E36" s="14">
        <v>401.42857142857144</v>
      </c>
      <c r="F36">
        <f t="shared" si="0"/>
        <v>0.26011269276393834</v>
      </c>
    </row>
    <row r="37" spans="3:6" ht="14.25">
      <c r="C37" s="7" t="s">
        <v>19</v>
      </c>
      <c r="D37">
        <v>110.25000000000006</v>
      </c>
      <c r="E37" s="14">
        <v>429.5238095238095</v>
      </c>
      <c r="F37">
        <f t="shared" si="0"/>
        <v>0.2566796008869181</v>
      </c>
    </row>
    <row r="38" spans="3:6" ht="14.25">
      <c r="C38" s="7" t="s">
        <v>21</v>
      </c>
      <c r="D38">
        <v>123.08333333333334</v>
      </c>
      <c r="E38" s="14">
        <v>479.04761904761904</v>
      </c>
      <c r="F38">
        <f t="shared" si="0"/>
        <v>0.2569333996023857</v>
      </c>
    </row>
    <row r="39" ht="14.25">
      <c r="C39" s="7"/>
    </row>
    <row r="40" spans="3:6" ht="14.25">
      <c r="C40" s="8" t="s">
        <v>4</v>
      </c>
      <c r="D40" s="12" t="s">
        <v>39</v>
      </c>
      <c r="E40" t="s">
        <v>24</v>
      </c>
      <c r="F40" t="s">
        <v>41</v>
      </c>
    </row>
    <row r="41" spans="3:6" ht="14.25">
      <c r="C41" s="7" t="s">
        <v>9</v>
      </c>
      <c r="D41">
        <v>160.3214285714286</v>
      </c>
      <c r="E41" s="14">
        <v>508.5714285714284</v>
      </c>
      <c r="F41">
        <f t="shared" si="0"/>
        <v>0.315238764044944</v>
      </c>
    </row>
    <row r="42" spans="3:6" ht="14.25">
      <c r="C42" s="7" t="s">
        <v>12</v>
      </c>
      <c r="D42">
        <v>174.48809523809527</v>
      </c>
      <c r="E42" s="14">
        <v>598.5714285714287</v>
      </c>
      <c r="F42">
        <f t="shared" si="0"/>
        <v>0.29150755767700876</v>
      </c>
    </row>
    <row r="43" spans="3:6" ht="14.25">
      <c r="C43" s="7" t="s">
        <v>14</v>
      </c>
      <c r="D43">
        <v>190.09523809523813</v>
      </c>
      <c r="E43" s="14">
        <v>638.0952380952381</v>
      </c>
      <c r="F43">
        <f t="shared" si="0"/>
        <v>0.2979104477611941</v>
      </c>
    </row>
    <row r="44" spans="3:6" ht="14.25">
      <c r="C44" s="7" t="s">
        <v>16</v>
      </c>
      <c r="D44">
        <v>206.5714285714285</v>
      </c>
      <c r="E44" s="14">
        <v>691.9047619047619</v>
      </c>
      <c r="F44">
        <f t="shared" si="0"/>
        <v>0.2985547143840329</v>
      </c>
    </row>
    <row r="45" spans="3:6" ht="14.25">
      <c r="C45" s="7" t="s">
        <v>18</v>
      </c>
      <c r="D45">
        <v>123.76190476190482</v>
      </c>
      <c r="E45" s="14">
        <v>401.42857142857144</v>
      </c>
      <c r="F45">
        <f t="shared" si="0"/>
        <v>0.3083036773428234</v>
      </c>
    </row>
    <row r="46" spans="3:6" ht="14.25">
      <c r="C46" s="7" t="s">
        <v>19</v>
      </c>
      <c r="D46">
        <v>129.69047619047618</v>
      </c>
      <c r="E46" s="14">
        <v>429.5238095238095</v>
      </c>
      <c r="F46">
        <f t="shared" si="0"/>
        <v>0.30194013303769396</v>
      </c>
    </row>
    <row r="47" spans="3:6" ht="14.25">
      <c r="C47" s="7" t="s">
        <v>21</v>
      </c>
      <c r="D47">
        <v>148.88095238095238</v>
      </c>
      <c r="E47" s="14">
        <v>479.04761904761904</v>
      </c>
      <c r="F47">
        <f t="shared" si="0"/>
        <v>0.3107852882703777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9"/>
  <sheetViews>
    <sheetView zoomScaleSheetLayoutView="100" zoomScalePageLayoutView="0" workbookViewId="0" topLeftCell="A1">
      <selection activeCell="D5" sqref="D5:E5"/>
    </sheetView>
  </sheetViews>
  <sheetFormatPr defaultColWidth="9.00390625" defaultRowHeight="14.25"/>
  <cols>
    <col min="4" max="5" width="12.625" style="0" bestFit="1" customWidth="1"/>
    <col min="6" max="6" width="14.00390625" style="0" customWidth="1"/>
  </cols>
  <sheetData>
    <row r="2" ht="14.25">
      <c r="B2" t="s">
        <v>42</v>
      </c>
    </row>
    <row r="4" spans="4:5" ht="14.25">
      <c r="D4" s="6" t="s">
        <v>43</v>
      </c>
      <c r="E4" s="7" t="s">
        <v>44</v>
      </c>
    </row>
    <row r="5" spans="3:6" ht="14.25">
      <c r="C5" s="8" t="s">
        <v>4</v>
      </c>
      <c r="D5" s="9" t="s">
        <v>5</v>
      </c>
      <c r="E5" s="9" t="s">
        <v>6</v>
      </c>
      <c r="F5" s="10" t="s">
        <v>7</v>
      </c>
    </row>
    <row r="6" spans="3:6" ht="14.25">
      <c r="C6" s="8" t="s">
        <v>9</v>
      </c>
      <c r="D6" s="11">
        <v>13.879890688528961</v>
      </c>
      <c r="E6" s="7">
        <v>0.3353928047832573</v>
      </c>
      <c r="F6" s="7" t="s">
        <v>15</v>
      </c>
    </row>
    <row r="7" spans="3:6" ht="14.25">
      <c r="C7" s="8" t="s">
        <v>12</v>
      </c>
      <c r="D7" s="11">
        <v>15.199626741318403</v>
      </c>
      <c r="E7" s="7">
        <v>0.496824505861117</v>
      </c>
      <c r="F7" s="7" t="s">
        <v>13</v>
      </c>
    </row>
    <row r="8" spans="3:6" ht="14.25">
      <c r="C8" s="8" t="s">
        <v>14</v>
      </c>
      <c r="D8" s="11">
        <v>14.753049390121975</v>
      </c>
      <c r="E8" s="7">
        <v>0.8660830964889941</v>
      </c>
      <c r="F8" s="7" t="s">
        <v>33</v>
      </c>
    </row>
    <row r="9" spans="3:6" ht="14.25">
      <c r="C9" s="8" t="s">
        <v>16</v>
      </c>
      <c r="D9" s="11">
        <v>18.625608211691</v>
      </c>
      <c r="E9" s="7">
        <v>0.702236469562926</v>
      </c>
      <c r="F9" s="7" t="s">
        <v>17</v>
      </c>
    </row>
    <row r="10" spans="3:6" ht="14.25">
      <c r="C10" s="8" t="s">
        <v>18</v>
      </c>
      <c r="D10" s="11">
        <v>12.413517296540693</v>
      </c>
      <c r="E10" s="7">
        <v>0.2424386253344859</v>
      </c>
      <c r="F10" s="7" t="s">
        <v>10</v>
      </c>
    </row>
    <row r="11" spans="3:6" ht="14.25">
      <c r="C11" s="8" t="s">
        <v>19</v>
      </c>
      <c r="D11" s="11">
        <v>11.660334599746719</v>
      </c>
      <c r="E11" s="7">
        <v>0.5685103682340472</v>
      </c>
      <c r="F11" s="7" t="s">
        <v>10</v>
      </c>
    </row>
    <row r="12" spans="3:6" ht="14.25">
      <c r="C12" s="8" t="s">
        <v>21</v>
      </c>
      <c r="D12" s="11">
        <v>9.620742518163034</v>
      </c>
      <c r="E12" s="7">
        <v>0.8945463744481896</v>
      </c>
      <c r="F12" s="7" t="s">
        <v>22</v>
      </c>
    </row>
    <row r="13" spans="4:5" ht="14.25">
      <c r="D13" s="12" t="s">
        <v>45</v>
      </c>
      <c r="E13" s="7" t="s">
        <v>44</v>
      </c>
    </row>
    <row r="14" spans="3:6" ht="14.25">
      <c r="C14" s="8" t="s">
        <v>4</v>
      </c>
      <c r="D14" s="9" t="s">
        <v>5</v>
      </c>
      <c r="E14" s="9" t="s">
        <v>6</v>
      </c>
      <c r="F14" s="10" t="s">
        <v>7</v>
      </c>
    </row>
    <row r="15" spans="3:6" ht="14.25">
      <c r="C15" s="8" t="s">
        <v>9</v>
      </c>
      <c r="D15" s="7">
        <v>476.6582504865604</v>
      </c>
      <c r="E15" s="7">
        <v>21.472943886170672</v>
      </c>
      <c r="F15" s="7" t="s">
        <v>13</v>
      </c>
    </row>
    <row r="16" spans="3:6" ht="14.25">
      <c r="C16" s="8" t="s">
        <v>12</v>
      </c>
      <c r="D16" s="7">
        <v>535.7030140445005</v>
      </c>
      <c r="E16" s="7">
        <v>46.40759278177401</v>
      </c>
      <c r="F16" s="7" t="s">
        <v>17</v>
      </c>
    </row>
    <row r="17" spans="3:6" ht="14.25">
      <c r="C17" s="8" t="s">
        <v>14</v>
      </c>
      <c r="D17" s="7">
        <v>541.6863920887907</v>
      </c>
      <c r="E17" s="7">
        <v>50.86036032266591</v>
      </c>
      <c r="F17" s="7" t="s">
        <v>17</v>
      </c>
    </row>
    <row r="18" spans="3:6" ht="14.25">
      <c r="C18" s="8" t="s">
        <v>16</v>
      </c>
      <c r="D18" s="7">
        <v>550.2998264162853</v>
      </c>
      <c r="E18" s="7">
        <v>24.26066546670222</v>
      </c>
      <c r="F18" s="7" t="s">
        <v>17</v>
      </c>
    </row>
    <row r="19" spans="3:6" ht="14.25">
      <c r="C19" s="8" t="s">
        <v>18</v>
      </c>
      <c r="D19" s="7">
        <v>432.0130450791647</v>
      </c>
      <c r="E19" s="7">
        <v>22.264692494577698</v>
      </c>
      <c r="F19" s="7" t="s">
        <v>33</v>
      </c>
    </row>
    <row r="20" spans="3:6" ht="14.25">
      <c r="C20" s="8" t="s">
        <v>19</v>
      </c>
      <c r="D20" s="7">
        <v>389.4718846983325</v>
      </c>
      <c r="E20" s="7">
        <v>14.48218586986061</v>
      </c>
      <c r="F20" s="7" t="s">
        <v>30</v>
      </c>
    </row>
    <row r="21" spans="3:6" ht="14.25">
      <c r="C21" s="8" t="s">
        <v>21</v>
      </c>
      <c r="D21" s="7">
        <v>353.9003734679922</v>
      </c>
      <c r="E21" s="7">
        <v>6.8397267163765285</v>
      </c>
      <c r="F21" s="7" t="s">
        <v>10</v>
      </c>
    </row>
    <row r="22" spans="4:5" ht="28.5">
      <c r="D22" s="6" t="s">
        <v>46</v>
      </c>
      <c r="E22" s="7" t="s">
        <v>44</v>
      </c>
    </row>
    <row r="23" spans="3:6" ht="14.25">
      <c r="C23" s="8" t="s">
        <v>4</v>
      </c>
      <c r="D23" s="9" t="s">
        <v>5</v>
      </c>
      <c r="E23" s="9" t="s">
        <v>6</v>
      </c>
      <c r="F23" s="10" t="s">
        <v>7</v>
      </c>
    </row>
    <row r="24" spans="3:7" ht="14.25">
      <c r="C24" s="8" t="s">
        <v>9</v>
      </c>
      <c r="D24" s="7">
        <v>85.8108108108108</v>
      </c>
      <c r="E24" s="7">
        <v>3.378378378378463</v>
      </c>
      <c r="F24" s="7" t="s">
        <v>13</v>
      </c>
      <c r="G24" s="13"/>
    </row>
    <row r="25" spans="3:7" ht="14.25">
      <c r="C25" s="8" t="s">
        <v>12</v>
      </c>
      <c r="D25" s="7">
        <v>95.94594594594594</v>
      </c>
      <c r="E25" s="7">
        <v>5.160558215040489</v>
      </c>
      <c r="F25" s="7" t="s">
        <v>13</v>
      </c>
      <c r="G25" s="13"/>
    </row>
    <row r="26" spans="3:7" ht="14.25">
      <c r="C26" s="8" t="s">
        <v>14</v>
      </c>
      <c r="D26" s="7">
        <v>88.06306306306305</v>
      </c>
      <c r="E26" s="7">
        <v>7.0326554036017175</v>
      </c>
      <c r="F26" s="7" t="s">
        <v>13</v>
      </c>
      <c r="G26" s="13"/>
    </row>
    <row r="27" spans="3:7" ht="14.25">
      <c r="C27" s="8" t="s">
        <v>16</v>
      </c>
      <c r="D27" s="7">
        <v>109.83483483483482</v>
      </c>
      <c r="E27" s="7">
        <v>10.093340585396954</v>
      </c>
      <c r="F27" s="7" t="s">
        <v>17</v>
      </c>
      <c r="G27" s="13"/>
    </row>
    <row r="28" spans="3:7" ht="14.25">
      <c r="C28" s="8" t="s">
        <v>18</v>
      </c>
      <c r="D28" s="7">
        <v>68.16816816816817</v>
      </c>
      <c r="E28" s="7">
        <v>9.444253472529395</v>
      </c>
      <c r="F28" s="7" t="s">
        <v>15</v>
      </c>
      <c r="G28" s="13"/>
    </row>
    <row r="29" spans="3:7" ht="14.25">
      <c r="C29" s="8" t="s">
        <v>19</v>
      </c>
      <c r="D29" s="7">
        <v>64.78978978978978</v>
      </c>
      <c r="E29" s="7">
        <v>6.880744286720491</v>
      </c>
      <c r="F29" s="7" t="s">
        <v>15</v>
      </c>
      <c r="G29" s="13"/>
    </row>
    <row r="30" spans="3:7" ht="14.25">
      <c r="C30" s="8" t="s">
        <v>21</v>
      </c>
      <c r="D30" s="7">
        <v>55.780780780780766</v>
      </c>
      <c r="E30" s="7">
        <v>7.498117250539815</v>
      </c>
      <c r="F30" s="7" t="s">
        <v>15</v>
      </c>
      <c r="G30" s="13"/>
    </row>
    <row r="31" spans="4:5" ht="28.5">
      <c r="D31" s="6" t="s">
        <v>47</v>
      </c>
      <c r="E31" s="7" t="s">
        <v>44</v>
      </c>
    </row>
    <row r="32" spans="3:6" ht="14.25">
      <c r="C32" s="8" t="s">
        <v>4</v>
      </c>
      <c r="D32" s="9" t="s">
        <v>5</v>
      </c>
      <c r="E32" s="9" t="s">
        <v>6</v>
      </c>
      <c r="F32" s="10" t="s">
        <v>7</v>
      </c>
    </row>
    <row r="33" spans="3:7" ht="14.25">
      <c r="C33" s="8" t="s">
        <v>9</v>
      </c>
      <c r="D33" s="7">
        <v>12.148257034859306</v>
      </c>
      <c r="E33" s="7">
        <v>0.47851864196159205</v>
      </c>
      <c r="F33" s="7" t="s">
        <v>15</v>
      </c>
      <c r="G33" s="13"/>
    </row>
    <row r="34" spans="3:7" ht="14.25">
      <c r="C34" s="8" t="s">
        <v>12</v>
      </c>
      <c r="D34" s="7">
        <v>15.074198516029682</v>
      </c>
      <c r="E34" s="7">
        <v>0.8631781082975484</v>
      </c>
      <c r="F34" s="7" t="s">
        <v>13</v>
      </c>
      <c r="G34" s="13"/>
    </row>
    <row r="35" spans="3:7" ht="14.25">
      <c r="C35" s="8" t="s">
        <v>14</v>
      </c>
      <c r="D35" s="7">
        <v>14.00671986560269</v>
      </c>
      <c r="E35" s="7">
        <v>1.5115686737597598</v>
      </c>
      <c r="F35" s="7" t="s">
        <v>13</v>
      </c>
      <c r="G35" s="13"/>
    </row>
    <row r="36" spans="3:7" ht="14.25">
      <c r="C36" s="8" t="s">
        <v>16</v>
      </c>
      <c r="D36" s="7">
        <v>18.94162116757665</v>
      </c>
      <c r="E36" s="7">
        <v>1.4950683395525064</v>
      </c>
      <c r="F36" s="7" t="s">
        <v>17</v>
      </c>
      <c r="G36" s="13"/>
    </row>
    <row r="37" spans="3:7" ht="14.25">
      <c r="C37" s="8" t="s">
        <v>18</v>
      </c>
      <c r="D37" s="7">
        <v>10.559288814223718</v>
      </c>
      <c r="E37" s="7">
        <v>0.8929966976181704</v>
      </c>
      <c r="F37" s="7" t="s">
        <v>30</v>
      </c>
      <c r="G37" s="13"/>
    </row>
    <row r="38" spans="3:7" ht="14.25">
      <c r="C38" s="8" t="s">
        <v>19</v>
      </c>
      <c r="D38" s="7">
        <v>9.841803163936724</v>
      </c>
      <c r="E38" s="7">
        <v>0.7374810130794285</v>
      </c>
      <c r="F38" s="7" t="s">
        <v>10</v>
      </c>
      <c r="G38" s="13"/>
    </row>
    <row r="39" spans="3:7" ht="14.25">
      <c r="C39" s="8" t="s">
        <v>21</v>
      </c>
      <c r="D39" s="7">
        <v>7.934341313173739</v>
      </c>
      <c r="E39" s="7">
        <v>0.8503101367252109</v>
      </c>
      <c r="F39" s="7" t="s">
        <v>22</v>
      </c>
      <c r="G39" s="1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2"/>
  <sheetViews>
    <sheetView zoomScaleSheetLayoutView="100" zoomScalePageLayoutView="0" workbookViewId="0" topLeftCell="A1">
      <selection activeCell="D17" sqref="D17"/>
    </sheetView>
  </sheetViews>
  <sheetFormatPr defaultColWidth="9.00390625" defaultRowHeight="14.25"/>
  <cols>
    <col min="7" max="7" width="6.25390625" style="0" customWidth="1"/>
  </cols>
  <sheetData>
    <row r="2" ht="14.25">
      <c r="B2" t="s">
        <v>48</v>
      </c>
    </row>
    <row r="4" spans="3:7" ht="22.5">
      <c r="C4" s="1"/>
      <c r="D4" s="1" t="s">
        <v>49</v>
      </c>
      <c r="E4" s="1" t="s">
        <v>50</v>
      </c>
      <c r="F4" s="1" t="s">
        <v>51</v>
      </c>
      <c r="G4" s="1" t="s">
        <v>52</v>
      </c>
    </row>
    <row r="5" spans="3:7" ht="22.5">
      <c r="C5" s="2" t="s">
        <v>53</v>
      </c>
      <c r="D5" s="3">
        <v>0.293</v>
      </c>
      <c r="E5" s="3">
        <v>0.157</v>
      </c>
      <c r="F5" s="3">
        <v>0.339</v>
      </c>
      <c r="G5" s="3">
        <v>0.384</v>
      </c>
    </row>
    <row r="6" spans="3:7" ht="22.5">
      <c r="C6" s="2" t="s">
        <v>54</v>
      </c>
      <c r="D6" s="3" t="s">
        <v>55</v>
      </c>
      <c r="E6" s="3" t="s">
        <v>56</v>
      </c>
      <c r="F6" s="3" t="s">
        <v>57</v>
      </c>
      <c r="G6" s="3" t="s">
        <v>58</v>
      </c>
    </row>
    <row r="7" spans="3:7" ht="22.5">
      <c r="C7" s="2" t="s">
        <v>59</v>
      </c>
      <c r="D7" s="3">
        <v>0.513</v>
      </c>
      <c r="E7" s="3">
        <v>0.47</v>
      </c>
      <c r="F7" s="3">
        <v>0.46</v>
      </c>
      <c r="G7" s="3">
        <v>0.561</v>
      </c>
    </row>
    <row r="8" spans="3:7" ht="22.5">
      <c r="C8" s="2" t="s">
        <v>60</v>
      </c>
      <c r="D8" s="3">
        <v>0.346</v>
      </c>
      <c r="E8" s="3">
        <v>0.608</v>
      </c>
      <c r="F8" s="3">
        <v>0.384</v>
      </c>
      <c r="G8" s="3">
        <v>0.333</v>
      </c>
    </row>
    <row r="9" spans="3:7" ht="22.5">
      <c r="C9" s="2" t="s">
        <v>61</v>
      </c>
      <c r="D9" s="3">
        <v>-0.546</v>
      </c>
      <c r="E9" s="3">
        <v>-0.612</v>
      </c>
      <c r="F9" s="3">
        <v>-0.55</v>
      </c>
      <c r="G9" s="3">
        <v>-0.615</v>
      </c>
    </row>
    <row r="10" spans="3:7" ht="22.5">
      <c r="C10" s="4" t="s">
        <v>62</v>
      </c>
      <c r="D10" s="5" t="s">
        <v>63</v>
      </c>
      <c r="E10" s="5" t="s">
        <v>64</v>
      </c>
      <c r="F10" s="5" t="s">
        <v>65</v>
      </c>
      <c r="G10" s="5" t="s">
        <v>66</v>
      </c>
    </row>
    <row r="12" ht="14.25">
      <c r="B12" t="s">
        <v>67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0"/>
  <sheetViews>
    <sheetView tabSelected="1" zoomScalePageLayoutView="0" workbookViewId="0" topLeftCell="A1">
      <selection activeCell="B12" sqref="B12"/>
    </sheetView>
  </sheetViews>
  <sheetFormatPr defaultColWidth="9.00390625" defaultRowHeight="14.25"/>
  <cols>
    <col min="4" max="4" width="12.25390625" style="0" customWidth="1"/>
  </cols>
  <sheetData>
    <row r="2" spans="2:7" ht="14.25">
      <c r="B2" s="34" t="s">
        <v>75</v>
      </c>
      <c r="C2" s="35"/>
      <c r="D2" s="35"/>
      <c r="E2" s="35"/>
      <c r="F2" s="35"/>
      <c r="G2" s="35"/>
    </row>
    <row r="3" spans="3:4" ht="14.25">
      <c r="C3" s="9" t="s">
        <v>5</v>
      </c>
      <c r="D3" s="9" t="s">
        <v>6</v>
      </c>
    </row>
    <row r="4" spans="2:4" ht="14.25">
      <c r="B4" s="32" t="s">
        <v>68</v>
      </c>
      <c r="C4" s="33">
        <v>4.983112190174581</v>
      </c>
      <c r="D4" s="33">
        <v>0.260175380359281</v>
      </c>
    </row>
    <row r="5" spans="2:4" ht="14.25">
      <c r="B5" s="32" t="s">
        <v>69</v>
      </c>
      <c r="C5" s="33">
        <v>5.741958596377718</v>
      </c>
      <c r="D5" s="33">
        <v>0.03383866991074797</v>
      </c>
    </row>
    <row r="6" spans="2:4" ht="14.25">
      <c r="B6" s="32" t="s">
        <v>70</v>
      </c>
      <c r="C6" s="33">
        <v>5.888214979358465</v>
      </c>
      <c r="D6" s="33">
        <v>0.3011086425389595</v>
      </c>
    </row>
    <row r="7" spans="2:4" ht="14.25">
      <c r="B7" s="32" t="s">
        <v>71</v>
      </c>
      <c r="C7" s="33">
        <v>6.848407902853874</v>
      </c>
      <c r="D7" s="33">
        <v>0.25830990597314046</v>
      </c>
    </row>
    <row r="8" spans="2:4" ht="14.25">
      <c r="B8" s="32" t="s">
        <v>72</v>
      </c>
      <c r="C8" s="33">
        <v>4.3402902973917</v>
      </c>
      <c r="D8" s="33">
        <v>0.2420903388547595</v>
      </c>
    </row>
    <row r="9" spans="2:4" ht="14.25">
      <c r="B9" s="32" t="s">
        <v>73</v>
      </c>
      <c r="C9" s="33">
        <v>4.642260891986443</v>
      </c>
      <c r="D9" s="33">
        <v>0.15768898482668317</v>
      </c>
    </row>
    <row r="10" spans="2:4" ht="14.25">
      <c r="B10" s="32" t="s">
        <v>74</v>
      </c>
      <c r="C10" s="33">
        <v>5.222278554334768</v>
      </c>
      <c r="D10" s="33">
        <v>0.07863673504866409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Jianguo Liu</cp:lastModifiedBy>
  <dcterms:created xsi:type="dcterms:W3CDTF">2020-07-01T15:51:40Z</dcterms:created>
  <dcterms:modified xsi:type="dcterms:W3CDTF">2020-11-19T03:25:36Z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