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5" i="3" l="1"/>
  <c r="H14" i="3"/>
  <c r="H9" i="3"/>
  <c r="H8" i="3"/>
  <c r="U41" i="2" l="1"/>
  <c r="U36" i="2"/>
  <c r="U40" i="2"/>
  <c r="U30" i="2"/>
  <c r="U17" i="2"/>
  <c r="U24" i="2"/>
  <c r="U16" i="2"/>
  <c r="U10" i="2"/>
  <c r="U4" i="2"/>
  <c r="U21" i="2"/>
  <c r="U35" i="2"/>
  <c r="U51" i="2"/>
  <c r="U54" i="2"/>
  <c r="U89" i="2"/>
  <c r="U77" i="2"/>
  <c r="U55" i="2"/>
  <c r="U67" i="2"/>
  <c r="U60" i="2"/>
  <c r="U56" i="2"/>
  <c r="U66" i="2"/>
  <c r="U79" i="2"/>
  <c r="U85" i="2"/>
  <c r="U91" i="2"/>
  <c r="U94" i="2"/>
  <c r="U146" i="2"/>
  <c r="U139" i="2"/>
  <c r="U133" i="2"/>
  <c r="U110" i="2"/>
  <c r="U103" i="2"/>
  <c r="U98" i="2"/>
  <c r="U101" i="2"/>
  <c r="U125" i="2"/>
  <c r="U114" i="2"/>
  <c r="U123" i="2"/>
  <c r="U112" i="2"/>
  <c r="U120" i="2"/>
  <c r="U137" i="2"/>
  <c r="U147" i="2"/>
  <c r="U148" i="2"/>
  <c r="U182" i="2"/>
  <c r="U165" i="2"/>
  <c r="U159" i="2"/>
  <c r="U149" i="2"/>
  <c r="U162" i="2"/>
  <c r="U176" i="2"/>
  <c r="U168" i="2"/>
  <c r="U161" i="2"/>
  <c r="U178" i="2"/>
  <c r="U187" i="2"/>
  <c r="U49" i="2"/>
  <c r="U48" i="2"/>
  <c r="U38" i="2"/>
  <c r="U34" i="2"/>
  <c r="U43" i="2"/>
  <c r="U47" i="2"/>
  <c r="U37" i="2"/>
  <c r="U33" i="2"/>
  <c r="U28" i="2"/>
  <c r="U26" i="2"/>
  <c r="U12" i="2"/>
  <c r="U20" i="2"/>
  <c r="U18" i="2"/>
  <c r="U13" i="2"/>
  <c r="U25" i="2"/>
  <c r="U19" i="2"/>
  <c r="U8" i="2"/>
  <c r="U7" i="2"/>
  <c r="U6" i="2"/>
  <c r="U9" i="2"/>
  <c r="U27" i="2"/>
  <c r="U29" i="2"/>
  <c r="U42" i="2"/>
  <c r="U46" i="2"/>
  <c r="U52" i="2"/>
  <c r="U53" i="2"/>
  <c r="U84" i="2"/>
  <c r="U61" i="2"/>
  <c r="U75" i="2"/>
  <c r="U69" i="2"/>
  <c r="U64" i="2"/>
  <c r="U74" i="2"/>
  <c r="U78" i="2"/>
  <c r="U81" i="2"/>
  <c r="U88" i="2"/>
  <c r="U93" i="2"/>
  <c r="U144" i="2"/>
  <c r="U138" i="2"/>
  <c r="U129" i="2"/>
  <c r="U121" i="2"/>
  <c r="U99" i="2"/>
  <c r="U96" i="2"/>
  <c r="U109" i="2"/>
  <c r="U117" i="2"/>
  <c r="U126" i="2"/>
  <c r="U115" i="2"/>
  <c r="U105" i="2"/>
  <c r="U128" i="2"/>
  <c r="U140" i="2"/>
  <c r="U186" i="2"/>
  <c r="U177" i="2"/>
  <c r="U157" i="2"/>
  <c r="U152" i="2"/>
  <c r="U158" i="2"/>
  <c r="U174" i="2"/>
  <c r="U167" i="2"/>
  <c r="U156" i="2"/>
  <c r="U169" i="2"/>
  <c r="U183" i="2"/>
  <c r="U3" i="2"/>
  <c r="T49" i="2"/>
  <c r="T48" i="2"/>
  <c r="T45" i="2"/>
  <c r="T41" i="2"/>
  <c r="T38" i="2"/>
  <c r="T34" i="2"/>
  <c r="T39" i="2"/>
  <c r="T36" i="2"/>
  <c r="T43" i="2"/>
  <c r="T47" i="2"/>
  <c r="T44" i="2"/>
  <c r="T40" i="2"/>
  <c r="T37" i="2"/>
  <c r="T33" i="2"/>
  <c r="T31" i="2"/>
  <c r="T30" i="2"/>
  <c r="T28" i="2"/>
  <c r="T26" i="2"/>
  <c r="T23" i="2"/>
  <c r="T17" i="2"/>
  <c r="T12" i="2"/>
  <c r="T20" i="2"/>
  <c r="T15" i="2"/>
  <c r="T24" i="2"/>
  <c r="T18" i="2"/>
  <c r="T13" i="2"/>
  <c r="T22" i="2"/>
  <c r="T16" i="2"/>
  <c r="T25" i="2"/>
  <c r="T19" i="2"/>
  <c r="T14" i="2"/>
  <c r="T10" i="2"/>
  <c r="T8" i="2"/>
  <c r="T7" i="2"/>
  <c r="T5" i="2"/>
  <c r="T4" i="2"/>
  <c r="T6" i="2"/>
  <c r="T9" i="2"/>
  <c r="T11" i="2"/>
  <c r="T21" i="2"/>
  <c r="T27" i="2"/>
  <c r="T29" i="2"/>
  <c r="T32" i="2"/>
  <c r="T35" i="2"/>
  <c r="T42" i="2"/>
  <c r="T46" i="2"/>
  <c r="T50" i="2"/>
  <c r="T51" i="2"/>
  <c r="T52" i="2"/>
  <c r="T53" i="2"/>
  <c r="T54" i="2"/>
  <c r="T89" i="2"/>
  <c r="T87" i="2"/>
  <c r="T84" i="2"/>
  <c r="T80" i="2"/>
  <c r="T77" i="2"/>
  <c r="T73" i="2"/>
  <c r="T61" i="2"/>
  <c r="T58" i="2"/>
  <c r="T55" i="2"/>
  <c r="T68" i="2"/>
  <c r="T75" i="2"/>
  <c r="T71" i="2"/>
  <c r="T67" i="2"/>
  <c r="T63" i="2"/>
  <c r="T69" i="2"/>
  <c r="T65" i="2"/>
  <c r="T60" i="2"/>
  <c r="T57" i="2"/>
  <c r="T64" i="2"/>
  <c r="T59" i="2"/>
  <c r="T56" i="2"/>
  <c r="T62" i="2"/>
  <c r="T74" i="2"/>
  <c r="T70" i="2"/>
  <c r="T66" i="2"/>
  <c r="T72" i="2"/>
  <c r="T78" i="2"/>
  <c r="T82" i="2"/>
  <c r="T79" i="2"/>
  <c r="T76" i="2"/>
  <c r="T81" i="2"/>
  <c r="T83" i="2"/>
  <c r="T85" i="2"/>
  <c r="T86" i="2"/>
  <c r="T88" i="2"/>
  <c r="T90" i="2"/>
  <c r="T91" i="2"/>
  <c r="T92" i="2"/>
  <c r="T93" i="2"/>
  <c r="T94" i="2"/>
  <c r="T146" i="2"/>
  <c r="T144" i="2"/>
  <c r="T143" i="2"/>
  <c r="T141" i="2"/>
  <c r="T139" i="2"/>
  <c r="T138" i="2"/>
  <c r="T136" i="2"/>
  <c r="T134" i="2"/>
  <c r="T133" i="2"/>
  <c r="T129" i="2"/>
  <c r="T124" i="2"/>
  <c r="T116" i="2"/>
  <c r="T110" i="2"/>
  <c r="T121" i="2"/>
  <c r="T113" i="2"/>
  <c r="T106" i="2"/>
  <c r="T103" i="2"/>
  <c r="T99" i="2"/>
  <c r="T104" i="2"/>
  <c r="T100" i="2"/>
  <c r="T98" i="2"/>
  <c r="T96" i="2"/>
  <c r="T95" i="2"/>
  <c r="T97" i="2"/>
  <c r="T101" i="2"/>
  <c r="T109" i="2"/>
  <c r="T119" i="2"/>
  <c r="T130" i="2"/>
  <c r="T125" i="2"/>
  <c r="T117" i="2"/>
  <c r="T111" i="2"/>
  <c r="T122" i="2"/>
  <c r="T114" i="2"/>
  <c r="T126" i="2"/>
  <c r="T131" i="2"/>
  <c r="T127" i="2"/>
  <c r="T123" i="2"/>
  <c r="T115" i="2"/>
  <c r="T107" i="2"/>
  <c r="T118" i="2"/>
  <c r="T112" i="2"/>
  <c r="T105" i="2"/>
  <c r="T102" i="2"/>
  <c r="T108" i="2"/>
  <c r="T120" i="2"/>
  <c r="T128" i="2"/>
  <c r="T132" i="2"/>
  <c r="T135" i="2"/>
  <c r="T137" i="2"/>
  <c r="T140" i="2"/>
  <c r="T142" i="2"/>
  <c r="T145" i="2"/>
  <c r="T147" i="2"/>
  <c r="T148" i="2"/>
  <c r="T186" i="2"/>
  <c r="T185" i="2"/>
  <c r="T182" i="2"/>
  <c r="T180" i="2"/>
  <c r="T177" i="2"/>
  <c r="T170" i="2"/>
  <c r="T165" i="2"/>
  <c r="T163" i="2"/>
  <c r="T157" i="2"/>
  <c r="T154" i="2"/>
  <c r="T159" i="2"/>
  <c r="T155" i="2"/>
  <c r="T152" i="2"/>
  <c r="T151" i="2"/>
  <c r="T149" i="2"/>
  <c r="T150" i="2"/>
  <c r="T158" i="2"/>
  <c r="T164" i="2"/>
  <c r="T162" i="2"/>
  <c r="T171" i="2"/>
  <c r="T174" i="2"/>
  <c r="T179" i="2"/>
  <c r="T176" i="2"/>
  <c r="T173" i="2"/>
  <c r="T167" i="2"/>
  <c r="T172" i="2"/>
  <c r="T168" i="2"/>
  <c r="T160" i="2"/>
  <c r="T156" i="2"/>
  <c r="T153" i="2"/>
  <c r="T161" i="2"/>
  <c r="T166" i="2"/>
  <c r="T169" i="2"/>
  <c r="T175" i="2"/>
  <c r="T178" i="2"/>
  <c r="T181" i="2"/>
  <c r="T183" i="2"/>
  <c r="T184" i="2"/>
  <c r="T187" i="2"/>
  <c r="T188" i="2"/>
  <c r="T3" i="2"/>
  <c r="S49" i="2"/>
  <c r="S48" i="2"/>
  <c r="S45" i="2"/>
  <c r="S41" i="2"/>
  <c r="S38" i="2"/>
  <c r="S34" i="2"/>
  <c r="S39" i="2"/>
  <c r="S36" i="2"/>
  <c r="S43" i="2"/>
  <c r="S47" i="2"/>
  <c r="S44" i="2"/>
  <c r="S40" i="2"/>
  <c r="S37" i="2"/>
  <c r="S33" i="2"/>
  <c r="S31" i="2"/>
  <c r="S30" i="2"/>
  <c r="S28" i="2"/>
  <c r="S26" i="2"/>
  <c r="S23" i="2"/>
  <c r="S17" i="2"/>
  <c r="S12" i="2"/>
  <c r="S20" i="2"/>
  <c r="S15" i="2"/>
  <c r="S24" i="2"/>
  <c r="S18" i="2"/>
  <c r="S13" i="2"/>
  <c r="S22" i="2"/>
  <c r="S16" i="2"/>
  <c r="S25" i="2"/>
  <c r="S19" i="2"/>
  <c r="S14" i="2"/>
  <c r="S10" i="2"/>
  <c r="S8" i="2"/>
  <c r="S7" i="2"/>
  <c r="S5" i="2"/>
  <c r="S4" i="2"/>
  <c r="S6" i="2"/>
  <c r="S9" i="2"/>
  <c r="S11" i="2"/>
  <c r="S21" i="2"/>
  <c r="S27" i="2"/>
  <c r="S29" i="2"/>
  <c r="S32" i="2"/>
  <c r="S35" i="2"/>
  <c r="S42" i="2"/>
  <c r="S46" i="2"/>
  <c r="S50" i="2"/>
  <c r="S51" i="2"/>
  <c r="S52" i="2"/>
  <c r="S53" i="2"/>
  <c r="S54" i="2"/>
  <c r="S89" i="2"/>
  <c r="S87" i="2"/>
  <c r="S84" i="2"/>
  <c r="S80" i="2"/>
  <c r="S77" i="2"/>
  <c r="S73" i="2"/>
  <c r="S61" i="2"/>
  <c r="S58" i="2"/>
  <c r="S55" i="2"/>
  <c r="S68" i="2"/>
  <c r="S75" i="2"/>
  <c r="S71" i="2"/>
  <c r="S67" i="2"/>
  <c r="S63" i="2"/>
  <c r="S69" i="2"/>
  <c r="S65" i="2"/>
  <c r="S60" i="2"/>
  <c r="S57" i="2"/>
  <c r="S64" i="2"/>
  <c r="S59" i="2"/>
  <c r="S56" i="2"/>
  <c r="S62" i="2"/>
  <c r="S74" i="2"/>
  <c r="S70" i="2"/>
  <c r="S66" i="2"/>
  <c r="S72" i="2"/>
  <c r="S78" i="2"/>
  <c r="S82" i="2"/>
  <c r="S79" i="2"/>
  <c r="S76" i="2"/>
  <c r="S81" i="2"/>
  <c r="S83" i="2"/>
  <c r="S85" i="2"/>
  <c r="S86" i="2"/>
  <c r="S88" i="2"/>
  <c r="S90" i="2"/>
  <c r="S91" i="2"/>
  <c r="S92" i="2"/>
  <c r="S93" i="2"/>
  <c r="S94" i="2"/>
  <c r="S146" i="2"/>
  <c r="S144" i="2"/>
  <c r="S143" i="2"/>
  <c r="S141" i="2"/>
  <c r="S139" i="2"/>
  <c r="S138" i="2"/>
  <c r="S136" i="2"/>
  <c r="S134" i="2"/>
  <c r="S133" i="2"/>
  <c r="S129" i="2"/>
  <c r="S124" i="2"/>
  <c r="S116" i="2"/>
  <c r="S110" i="2"/>
  <c r="S121" i="2"/>
  <c r="S113" i="2"/>
  <c r="S106" i="2"/>
  <c r="S103" i="2"/>
  <c r="S99" i="2"/>
  <c r="S104" i="2"/>
  <c r="S100" i="2"/>
  <c r="S98" i="2"/>
  <c r="S96" i="2"/>
  <c r="S95" i="2"/>
  <c r="S97" i="2"/>
  <c r="S101" i="2"/>
  <c r="S109" i="2"/>
  <c r="S119" i="2"/>
  <c r="S130" i="2"/>
  <c r="S125" i="2"/>
  <c r="S117" i="2"/>
  <c r="S111" i="2"/>
  <c r="S122" i="2"/>
  <c r="S114" i="2"/>
  <c r="S126" i="2"/>
  <c r="S131" i="2"/>
  <c r="S127" i="2"/>
  <c r="S123" i="2"/>
  <c r="S115" i="2"/>
  <c r="S107" i="2"/>
  <c r="S118" i="2"/>
  <c r="S112" i="2"/>
  <c r="S105" i="2"/>
  <c r="S102" i="2"/>
  <c r="S108" i="2"/>
  <c r="S120" i="2"/>
  <c r="S128" i="2"/>
  <c r="S132" i="2"/>
  <c r="S135" i="2"/>
  <c r="S137" i="2"/>
  <c r="S140" i="2"/>
  <c r="S142" i="2"/>
  <c r="S145" i="2"/>
  <c r="S147" i="2"/>
  <c r="S148" i="2"/>
  <c r="S186" i="2"/>
  <c r="S185" i="2"/>
  <c r="S182" i="2"/>
  <c r="S180" i="2"/>
  <c r="S177" i="2"/>
  <c r="S170" i="2"/>
  <c r="S165" i="2"/>
  <c r="S163" i="2"/>
  <c r="S157" i="2"/>
  <c r="S154" i="2"/>
  <c r="S159" i="2"/>
  <c r="S155" i="2"/>
  <c r="S152" i="2"/>
  <c r="S151" i="2"/>
  <c r="S149" i="2"/>
  <c r="S150" i="2"/>
  <c r="S158" i="2"/>
  <c r="S164" i="2"/>
  <c r="S162" i="2"/>
  <c r="S171" i="2"/>
  <c r="S174" i="2"/>
  <c r="S179" i="2"/>
  <c r="S176" i="2"/>
  <c r="S173" i="2"/>
  <c r="S167" i="2"/>
  <c r="S172" i="2"/>
  <c r="S168" i="2"/>
  <c r="S160" i="2"/>
  <c r="S156" i="2"/>
  <c r="S153" i="2"/>
  <c r="S161" i="2"/>
  <c r="S166" i="2"/>
  <c r="S169" i="2"/>
  <c r="S175" i="2"/>
  <c r="S178" i="2"/>
  <c r="S181" i="2"/>
  <c r="S183" i="2"/>
  <c r="S184" i="2"/>
  <c r="S187" i="2"/>
  <c r="S188" i="2"/>
  <c r="S3" i="2"/>
  <c r="K133" i="2"/>
  <c r="K210" i="2"/>
  <c r="K338" i="2"/>
  <c r="K3" i="2"/>
  <c r="K121" i="2"/>
  <c r="K114" i="2"/>
  <c r="K116" i="2"/>
  <c r="K120" i="2"/>
  <c r="K113" i="2"/>
  <c r="K107" i="2"/>
  <c r="K104" i="2"/>
  <c r="K100" i="2"/>
  <c r="K94" i="2"/>
  <c r="K98" i="2"/>
  <c r="K91" i="2"/>
  <c r="K87" i="2"/>
  <c r="K78" i="2"/>
  <c r="K74" i="2"/>
  <c r="K69" i="2"/>
  <c r="K66" i="2"/>
  <c r="K61" i="2"/>
  <c r="K57" i="2"/>
  <c r="K54" i="2"/>
  <c r="K48" i="2"/>
  <c r="K49" i="2"/>
  <c r="K40" i="2"/>
  <c r="K36" i="2"/>
  <c r="K30" i="2"/>
  <c r="K29" i="2"/>
  <c r="K24" i="2"/>
  <c r="K14" i="2"/>
  <c r="K7" i="2"/>
  <c r="K9" i="2"/>
  <c r="K12" i="2"/>
  <c r="K6" i="2"/>
  <c r="K8" i="2"/>
  <c r="K11" i="2"/>
  <c r="K19" i="2"/>
  <c r="K22" i="2"/>
  <c r="K25" i="2"/>
  <c r="K18" i="2"/>
  <c r="K21" i="2"/>
  <c r="K10" i="2"/>
  <c r="K17" i="2"/>
  <c r="K20" i="2"/>
  <c r="K23" i="2"/>
  <c r="K27" i="2"/>
  <c r="K28" i="2"/>
  <c r="K31" i="2"/>
  <c r="K34" i="2"/>
  <c r="K35" i="2"/>
  <c r="K37" i="2"/>
  <c r="K39" i="2"/>
  <c r="K41" i="2"/>
  <c r="K42" i="2"/>
  <c r="K45" i="2"/>
  <c r="K46" i="2"/>
  <c r="K47" i="2"/>
  <c r="K51" i="2"/>
  <c r="K53" i="2"/>
  <c r="K55" i="2"/>
  <c r="K58" i="2"/>
  <c r="K59" i="2"/>
  <c r="K60" i="2"/>
  <c r="K63" i="2"/>
  <c r="K64" i="2"/>
  <c r="K65" i="2"/>
  <c r="K68" i="2"/>
  <c r="K70" i="2"/>
  <c r="K72" i="2"/>
  <c r="K75" i="2"/>
  <c r="K76" i="2"/>
  <c r="K77" i="2"/>
  <c r="K80" i="2"/>
  <c r="K81" i="2"/>
  <c r="K82" i="2"/>
  <c r="K85" i="2"/>
  <c r="K86" i="2"/>
  <c r="K88" i="2"/>
  <c r="K90" i="2"/>
  <c r="K92" i="2"/>
  <c r="K93" i="2"/>
  <c r="K97" i="2"/>
  <c r="K99" i="2"/>
  <c r="K101" i="2"/>
  <c r="K103" i="2"/>
  <c r="K105" i="2"/>
  <c r="K106" i="2"/>
  <c r="K110" i="2"/>
  <c r="K111" i="2"/>
  <c r="K112" i="2"/>
  <c r="K117" i="2"/>
  <c r="K119" i="2"/>
  <c r="K122" i="2"/>
  <c r="K124" i="2"/>
  <c r="K125" i="2"/>
  <c r="K126" i="2"/>
  <c r="K128" i="2"/>
  <c r="K129" i="2"/>
  <c r="K130" i="2"/>
  <c r="K132" i="2"/>
  <c r="K188" i="2"/>
  <c r="K175" i="2"/>
  <c r="K159" i="2"/>
  <c r="K151" i="2"/>
  <c r="K134" i="2"/>
  <c r="K154" i="2"/>
  <c r="K158" i="2"/>
  <c r="K152" i="2"/>
  <c r="K146" i="2"/>
  <c r="K153" i="2"/>
  <c r="K142" i="2"/>
  <c r="K137" i="2"/>
  <c r="K150" i="2"/>
  <c r="K139" i="2"/>
  <c r="K143" i="2"/>
  <c r="K138" i="2"/>
  <c r="K135" i="2"/>
  <c r="K136" i="2"/>
  <c r="K140" i="2"/>
  <c r="K149" i="2"/>
  <c r="K155" i="2"/>
  <c r="K156" i="2"/>
  <c r="K160" i="2"/>
  <c r="K161" i="2"/>
  <c r="K163" i="2"/>
  <c r="K167" i="2"/>
  <c r="K170" i="2"/>
  <c r="K166" i="2"/>
  <c r="K171" i="2"/>
  <c r="K172" i="2"/>
  <c r="K173" i="2"/>
  <c r="K176" i="2"/>
  <c r="K177" i="2"/>
  <c r="K178" i="2"/>
  <c r="K180" i="2"/>
  <c r="K181" i="2"/>
  <c r="K182" i="2"/>
  <c r="K184" i="2"/>
  <c r="K185" i="2"/>
  <c r="K186" i="2"/>
  <c r="K189" i="2"/>
  <c r="K190" i="2"/>
  <c r="K191" i="2"/>
  <c r="K193" i="2"/>
  <c r="K194" i="2"/>
  <c r="K196" i="2"/>
  <c r="K198" i="2"/>
  <c r="K199" i="2"/>
  <c r="K200" i="2"/>
  <c r="K202" i="2"/>
  <c r="K203" i="2"/>
  <c r="K204" i="2"/>
  <c r="K206" i="2"/>
  <c r="K207" i="2"/>
  <c r="K208" i="2"/>
  <c r="K326" i="2"/>
  <c r="K321" i="2"/>
  <c r="K308" i="2"/>
  <c r="K310" i="2"/>
  <c r="K293" i="2"/>
  <c r="K295" i="2"/>
  <c r="K275" i="2"/>
  <c r="K281" i="2"/>
  <c r="K251" i="2"/>
  <c r="K238" i="2"/>
  <c r="K224" i="2"/>
  <c r="K227" i="2"/>
  <c r="K225" i="2"/>
  <c r="K219" i="2"/>
  <c r="K211" i="2"/>
  <c r="K212" i="2"/>
  <c r="K217" i="2"/>
  <c r="K218" i="2"/>
  <c r="K223" i="2"/>
  <c r="K226" i="2"/>
  <c r="K233" i="2"/>
  <c r="K240" i="2"/>
  <c r="K253" i="2"/>
  <c r="K257" i="2"/>
  <c r="K250" i="2"/>
  <c r="K255" i="2"/>
  <c r="K235" i="2"/>
  <c r="K237" i="2"/>
  <c r="K254" i="2"/>
  <c r="K259" i="2"/>
  <c r="K256" i="2"/>
  <c r="K262" i="2"/>
  <c r="K283" i="2"/>
  <c r="K272" i="2"/>
  <c r="K287" i="2"/>
  <c r="K289" i="2"/>
  <c r="K268" i="2"/>
  <c r="K280" i="2"/>
  <c r="K273" i="2"/>
  <c r="K277" i="2"/>
  <c r="K234" i="2"/>
  <c r="K236" i="2"/>
  <c r="K252" i="2"/>
  <c r="K258" i="2"/>
  <c r="K279" i="2"/>
  <c r="K284" i="2"/>
  <c r="K294" i="2"/>
  <c r="K296" i="2"/>
  <c r="K299" i="2"/>
  <c r="K301" i="2"/>
  <c r="K305" i="2"/>
  <c r="K306" i="2"/>
  <c r="K311" i="2"/>
  <c r="K312" i="2"/>
  <c r="K316" i="2"/>
  <c r="K318" i="2"/>
  <c r="K322" i="2"/>
  <c r="K323" i="2"/>
  <c r="K327" i="2"/>
  <c r="K328" i="2"/>
  <c r="K332" i="2"/>
  <c r="K334" i="2"/>
  <c r="K337" i="2"/>
  <c r="K418" i="2"/>
  <c r="K415" i="2"/>
  <c r="K400" i="2"/>
  <c r="K383" i="2"/>
  <c r="K358" i="2"/>
  <c r="K356" i="2"/>
  <c r="K354" i="2"/>
  <c r="K348" i="2"/>
  <c r="K346" i="2"/>
  <c r="K349" i="2"/>
  <c r="K339" i="2"/>
  <c r="K342" i="2"/>
  <c r="K345" i="2"/>
  <c r="K353" i="2"/>
  <c r="K360" i="2"/>
  <c r="K363" i="2"/>
  <c r="K365" i="2"/>
  <c r="K362" i="2"/>
  <c r="K359" i="2"/>
  <c r="K361" i="2"/>
  <c r="K373" i="2"/>
  <c r="K381" i="2"/>
  <c r="K389" i="2"/>
  <c r="K395" i="2"/>
  <c r="K376" i="2"/>
  <c r="K379" i="2"/>
  <c r="K388" i="2"/>
  <c r="K392" i="2"/>
  <c r="K374" i="2"/>
  <c r="K377" i="2"/>
  <c r="K386" i="2"/>
  <c r="K391" i="2"/>
  <c r="K398" i="2"/>
  <c r="K399" i="2"/>
  <c r="K404" i="2"/>
  <c r="K405" i="2"/>
  <c r="K409" i="2"/>
  <c r="K410" i="2"/>
  <c r="K413" i="2"/>
  <c r="K414" i="2"/>
  <c r="K419" i="2"/>
  <c r="K420" i="2"/>
  <c r="K423" i="2"/>
  <c r="K424" i="2"/>
  <c r="K118" i="2"/>
  <c r="K109" i="2"/>
  <c r="K96" i="2"/>
  <c r="K83" i="2"/>
  <c r="K71" i="2"/>
  <c r="K52" i="2"/>
  <c r="K44" i="2"/>
  <c r="K33" i="2"/>
  <c r="K5" i="2"/>
  <c r="K4" i="2"/>
  <c r="K16" i="2"/>
  <c r="K15" i="2"/>
  <c r="K13" i="2"/>
  <c r="K26" i="2"/>
  <c r="K32" i="2"/>
  <c r="K38" i="2"/>
  <c r="K43" i="2"/>
  <c r="K50" i="2"/>
  <c r="K56" i="2"/>
  <c r="K62" i="2"/>
  <c r="K67" i="2"/>
  <c r="K73" i="2"/>
  <c r="K79" i="2"/>
  <c r="K84" i="2"/>
  <c r="K89" i="2"/>
  <c r="K95" i="2"/>
  <c r="K102" i="2"/>
  <c r="K108" i="2"/>
  <c r="K115" i="2"/>
  <c r="K123" i="2"/>
  <c r="K127" i="2"/>
  <c r="K131" i="2"/>
  <c r="K195" i="2"/>
  <c r="K169" i="2"/>
  <c r="K162" i="2"/>
  <c r="K145" i="2"/>
  <c r="K157" i="2"/>
  <c r="K148" i="2"/>
  <c r="K144" i="2"/>
  <c r="K141" i="2"/>
  <c r="K147" i="2"/>
  <c r="K164" i="2"/>
  <c r="K165" i="2"/>
  <c r="K168" i="2"/>
  <c r="K174" i="2"/>
  <c r="K179" i="2"/>
  <c r="K183" i="2"/>
  <c r="K187" i="2"/>
  <c r="K192" i="2"/>
  <c r="K197" i="2"/>
  <c r="K201" i="2"/>
  <c r="K205" i="2"/>
  <c r="K209" i="2"/>
  <c r="K333" i="2"/>
  <c r="K329" i="2"/>
  <c r="K317" i="2"/>
  <c r="K313" i="2"/>
  <c r="K304" i="2"/>
  <c r="K300" i="2"/>
  <c r="K288" i="2"/>
  <c r="K271" i="2"/>
  <c r="K263" i="2"/>
  <c r="K269" i="2"/>
  <c r="K229" i="2"/>
  <c r="K232" i="2"/>
  <c r="K231" i="2"/>
  <c r="K222" i="2"/>
  <c r="K214" i="2"/>
  <c r="K216" i="2"/>
  <c r="K213" i="2"/>
  <c r="K215" i="2"/>
  <c r="K220" i="2"/>
  <c r="K221" i="2"/>
  <c r="K228" i="2"/>
  <c r="K230" i="2"/>
  <c r="K242" i="2"/>
  <c r="K248" i="2"/>
  <c r="K241" i="2"/>
  <c r="K247" i="2"/>
  <c r="K261" i="2"/>
  <c r="K246" i="2"/>
  <c r="K244" i="2"/>
  <c r="K249" i="2"/>
  <c r="K264" i="2"/>
  <c r="K270" i="2"/>
  <c r="K266" i="2"/>
  <c r="K278" i="2"/>
  <c r="K276" i="2"/>
  <c r="K282" i="2"/>
  <c r="K291" i="2"/>
  <c r="K286" i="2"/>
  <c r="K285" i="2"/>
  <c r="K265" i="2"/>
  <c r="K260" i="2"/>
  <c r="K245" i="2"/>
  <c r="K239" i="2"/>
  <c r="K243" i="2"/>
  <c r="K267" i="2"/>
  <c r="K274" i="2"/>
  <c r="K290" i="2"/>
  <c r="K292" i="2"/>
  <c r="K297" i="2"/>
  <c r="K298" i="2"/>
  <c r="K302" i="2"/>
  <c r="K303" i="2"/>
  <c r="K307" i="2"/>
  <c r="K309" i="2"/>
  <c r="K314" i="2"/>
  <c r="K315" i="2"/>
  <c r="K319" i="2"/>
  <c r="K320" i="2"/>
  <c r="K324" i="2"/>
  <c r="K325" i="2"/>
  <c r="K330" i="2"/>
  <c r="K331" i="2"/>
  <c r="K335" i="2"/>
  <c r="K336" i="2"/>
  <c r="K407" i="2"/>
  <c r="K403" i="2"/>
  <c r="K387" i="2"/>
  <c r="K364" i="2"/>
  <c r="K351" i="2"/>
  <c r="K352" i="2"/>
  <c r="K340" i="2"/>
  <c r="K343" i="2"/>
  <c r="K344" i="2"/>
  <c r="K341" i="2"/>
  <c r="K347" i="2"/>
  <c r="K350" i="2"/>
  <c r="K355" i="2"/>
  <c r="K357" i="2"/>
  <c r="K370" i="2"/>
  <c r="K378" i="2"/>
  <c r="K368" i="2"/>
  <c r="K371" i="2"/>
  <c r="K367" i="2"/>
  <c r="K369" i="2"/>
  <c r="K375" i="2"/>
  <c r="K385" i="2"/>
  <c r="K366" i="2"/>
  <c r="K372" i="2"/>
  <c r="K390" i="2"/>
  <c r="K393" i="2"/>
  <c r="K394" i="2"/>
  <c r="K384" i="2"/>
  <c r="K380" i="2"/>
  <c r="K382" i="2"/>
  <c r="K396" i="2"/>
  <c r="K397" i="2"/>
  <c r="K401" i="2"/>
  <c r="K402" i="2"/>
  <c r="K406" i="2"/>
  <c r="K408" i="2"/>
  <c r="K411" i="2"/>
  <c r="K412" i="2"/>
  <c r="K416" i="2"/>
  <c r="K417" i="2"/>
  <c r="K421" i="2"/>
  <c r="K422" i="2"/>
  <c r="J121" i="2"/>
  <c r="J114" i="2"/>
  <c r="J116" i="2"/>
  <c r="J118" i="2"/>
  <c r="J120" i="2"/>
  <c r="J113" i="2"/>
  <c r="J107" i="2"/>
  <c r="J109" i="2"/>
  <c r="J104" i="2"/>
  <c r="J100" i="2"/>
  <c r="J94" i="2"/>
  <c r="J96" i="2"/>
  <c r="J98" i="2"/>
  <c r="J91" i="2"/>
  <c r="J87" i="2"/>
  <c r="J83" i="2"/>
  <c r="J78" i="2"/>
  <c r="J74" i="2"/>
  <c r="J69" i="2"/>
  <c r="J71" i="2"/>
  <c r="J66" i="2"/>
  <c r="J61" i="2"/>
  <c r="J57" i="2"/>
  <c r="J52" i="2"/>
  <c r="J54" i="2"/>
  <c r="J48" i="2"/>
  <c r="J49" i="2"/>
  <c r="J44" i="2"/>
  <c r="J40" i="2"/>
  <c r="J36" i="2"/>
  <c r="J30" i="2"/>
  <c r="J33" i="2"/>
  <c r="J29" i="2"/>
  <c r="J24" i="2"/>
  <c r="J14" i="2"/>
  <c r="J5" i="2"/>
  <c r="J7" i="2"/>
  <c r="J9" i="2"/>
  <c r="J12" i="2"/>
  <c r="J4" i="2"/>
  <c r="J6" i="2"/>
  <c r="J8" i="2"/>
  <c r="J11" i="2"/>
  <c r="J16" i="2"/>
  <c r="J19" i="2"/>
  <c r="J22" i="2"/>
  <c r="J25" i="2"/>
  <c r="J15" i="2"/>
  <c r="J18" i="2"/>
  <c r="J21" i="2"/>
  <c r="J10" i="2"/>
  <c r="J13" i="2"/>
  <c r="J17" i="2"/>
  <c r="J20" i="2"/>
  <c r="J23" i="2"/>
  <c r="J26" i="2"/>
  <c r="J27" i="2"/>
  <c r="J28" i="2"/>
  <c r="J31" i="2"/>
  <c r="J32" i="2"/>
  <c r="J34" i="2"/>
  <c r="J35" i="2"/>
  <c r="J37" i="2"/>
  <c r="J38" i="2"/>
  <c r="J39" i="2"/>
  <c r="J41" i="2"/>
  <c r="J42" i="2"/>
  <c r="J43" i="2"/>
  <c r="J45" i="2"/>
  <c r="J46" i="2"/>
  <c r="J47" i="2"/>
  <c r="J50" i="2"/>
  <c r="J51" i="2"/>
  <c r="J53" i="2"/>
  <c r="J55" i="2"/>
  <c r="J56" i="2"/>
  <c r="J58" i="2"/>
  <c r="J59" i="2"/>
  <c r="J60" i="2"/>
  <c r="J62" i="2"/>
  <c r="J63" i="2"/>
  <c r="J64" i="2"/>
  <c r="J65" i="2"/>
  <c r="J67" i="2"/>
  <c r="J68" i="2"/>
  <c r="J70" i="2"/>
  <c r="J72" i="2"/>
  <c r="J73" i="2"/>
  <c r="J75" i="2"/>
  <c r="J76" i="2"/>
  <c r="J77" i="2"/>
  <c r="J79" i="2"/>
  <c r="J80" i="2"/>
  <c r="J81" i="2"/>
  <c r="J82" i="2"/>
  <c r="J84" i="2"/>
  <c r="J85" i="2"/>
  <c r="J86" i="2"/>
  <c r="J88" i="2"/>
  <c r="J89" i="2"/>
  <c r="J90" i="2"/>
  <c r="J92" i="2"/>
  <c r="J93" i="2"/>
  <c r="J95" i="2"/>
  <c r="J97" i="2"/>
  <c r="J99" i="2"/>
  <c r="J101" i="2"/>
  <c r="J102" i="2"/>
  <c r="J103" i="2"/>
  <c r="J105" i="2"/>
  <c r="J106" i="2"/>
  <c r="J108" i="2"/>
  <c r="J110" i="2"/>
  <c r="J111" i="2"/>
  <c r="J112" i="2"/>
  <c r="J115" i="2"/>
  <c r="J117" i="2"/>
  <c r="J119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95" i="2"/>
  <c r="J188" i="2"/>
  <c r="J175" i="2"/>
  <c r="J169" i="2"/>
  <c r="J162" i="2"/>
  <c r="J159" i="2"/>
  <c r="J151" i="2"/>
  <c r="J145" i="2"/>
  <c r="J134" i="2"/>
  <c r="J154" i="2"/>
  <c r="J158" i="2"/>
  <c r="J157" i="2"/>
  <c r="J152" i="2"/>
  <c r="J146" i="2"/>
  <c r="J153" i="2"/>
  <c r="J148" i="2"/>
  <c r="J142" i="2"/>
  <c r="J137" i="2"/>
  <c r="J150" i="2"/>
  <c r="J144" i="2"/>
  <c r="J139" i="2"/>
  <c r="J143" i="2"/>
  <c r="J138" i="2"/>
  <c r="J141" i="2"/>
  <c r="J135" i="2"/>
  <c r="J136" i="2"/>
  <c r="J140" i="2"/>
  <c r="J147" i="2"/>
  <c r="J149" i="2"/>
  <c r="J155" i="2"/>
  <c r="J156" i="2"/>
  <c r="J164" i="2"/>
  <c r="J160" i="2"/>
  <c r="J161" i="2"/>
  <c r="J163" i="2"/>
  <c r="J165" i="2"/>
  <c r="J167" i="2"/>
  <c r="J170" i="2"/>
  <c r="J166" i="2"/>
  <c r="J168" i="2"/>
  <c r="J171" i="2"/>
  <c r="J172" i="2"/>
  <c r="J173" i="2"/>
  <c r="J174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9" i="2"/>
  <c r="J190" i="2"/>
  <c r="J191" i="2"/>
  <c r="J192" i="2"/>
  <c r="J193" i="2"/>
  <c r="J194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333" i="2"/>
  <c r="J329" i="2"/>
  <c r="J326" i="2"/>
  <c r="J321" i="2"/>
  <c r="J317" i="2"/>
  <c r="J313" i="2"/>
  <c r="J308" i="2"/>
  <c r="J310" i="2"/>
  <c r="J304" i="2"/>
  <c r="J300" i="2"/>
  <c r="J293" i="2"/>
  <c r="J295" i="2"/>
  <c r="J288" i="2"/>
  <c r="J271" i="2"/>
  <c r="J275" i="2"/>
  <c r="J281" i="2"/>
  <c r="J263" i="2"/>
  <c r="J269" i="2"/>
  <c r="J251" i="2"/>
  <c r="J238" i="2"/>
  <c r="J229" i="2"/>
  <c r="J232" i="2"/>
  <c r="J224" i="2"/>
  <c r="J227" i="2"/>
  <c r="J231" i="2"/>
  <c r="J222" i="2"/>
  <c r="J225" i="2"/>
  <c r="J219" i="2"/>
  <c r="J214" i="2"/>
  <c r="J216" i="2"/>
  <c r="J211" i="2"/>
  <c r="J212" i="2"/>
  <c r="J213" i="2"/>
  <c r="J215" i="2"/>
  <c r="J217" i="2"/>
  <c r="J218" i="2"/>
  <c r="J220" i="2"/>
  <c r="J221" i="2"/>
  <c r="J223" i="2"/>
  <c r="J226" i="2"/>
  <c r="J228" i="2"/>
  <c r="J230" i="2"/>
  <c r="J233" i="2"/>
  <c r="J240" i="2"/>
  <c r="J242" i="2"/>
  <c r="J248" i="2"/>
  <c r="J253" i="2"/>
  <c r="J257" i="2"/>
  <c r="J241" i="2"/>
  <c r="J247" i="2"/>
  <c r="J250" i="2"/>
  <c r="J255" i="2"/>
  <c r="J261" i="2"/>
  <c r="J246" i="2"/>
  <c r="J235" i="2"/>
  <c r="J237" i="2"/>
  <c r="J244" i="2"/>
  <c r="J249" i="2"/>
  <c r="J254" i="2"/>
  <c r="J259" i="2"/>
  <c r="J264" i="2"/>
  <c r="J270" i="2"/>
  <c r="J256" i="2"/>
  <c r="J262" i="2"/>
  <c r="J266" i="2"/>
  <c r="J278" i="2"/>
  <c r="J283" i="2"/>
  <c r="J272" i="2"/>
  <c r="J276" i="2"/>
  <c r="J282" i="2"/>
  <c r="J287" i="2"/>
  <c r="J289" i="2"/>
  <c r="J291" i="2"/>
  <c r="J286" i="2"/>
  <c r="J268" i="2"/>
  <c r="J280" i="2"/>
  <c r="J285" i="2"/>
  <c r="J265" i="2"/>
  <c r="J273" i="2"/>
  <c r="J277" i="2"/>
  <c r="J260" i="2"/>
  <c r="J245" i="2"/>
  <c r="J234" i="2"/>
  <c r="J236" i="2"/>
  <c r="J239" i="2"/>
  <c r="J243" i="2"/>
  <c r="J252" i="2"/>
  <c r="J258" i="2"/>
  <c r="J267" i="2"/>
  <c r="J274" i="2"/>
  <c r="J279" i="2"/>
  <c r="J284" i="2"/>
  <c r="J290" i="2"/>
  <c r="J292" i="2"/>
  <c r="J294" i="2"/>
  <c r="J296" i="2"/>
  <c r="J297" i="2"/>
  <c r="J298" i="2"/>
  <c r="J299" i="2"/>
  <c r="J301" i="2"/>
  <c r="J302" i="2"/>
  <c r="J303" i="2"/>
  <c r="J305" i="2"/>
  <c r="J306" i="2"/>
  <c r="J307" i="2"/>
  <c r="J309" i="2"/>
  <c r="J311" i="2"/>
  <c r="J312" i="2"/>
  <c r="J314" i="2"/>
  <c r="J315" i="2"/>
  <c r="J316" i="2"/>
  <c r="J318" i="2"/>
  <c r="J319" i="2"/>
  <c r="J320" i="2"/>
  <c r="J322" i="2"/>
  <c r="J323" i="2"/>
  <c r="J324" i="2"/>
  <c r="J325" i="2"/>
  <c r="J327" i="2"/>
  <c r="J328" i="2"/>
  <c r="J330" i="2"/>
  <c r="J331" i="2"/>
  <c r="J332" i="2"/>
  <c r="J334" i="2"/>
  <c r="J335" i="2"/>
  <c r="J336" i="2"/>
  <c r="J337" i="2"/>
  <c r="J338" i="2"/>
  <c r="J418" i="2"/>
  <c r="J415" i="2"/>
  <c r="J407" i="2"/>
  <c r="J403" i="2"/>
  <c r="J400" i="2"/>
  <c r="J383" i="2"/>
  <c r="J387" i="2"/>
  <c r="J364" i="2"/>
  <c r="J358" i="2"/>
  <c r="J356" i="2"/>
  <c r="J351" i="2"/>
  <c r="J352" i="2"/>
  <c r="J354" i="2"/>
  <c r="J348" i="2"/>
  <c r="J340" i="2"/>
  <c r="J343" i="2"/>
  <c r="J346" i="2"/>
  <c r="J349" i="2"/>
  <c r="J344" i="2"/>
  <c r="J341" i="2"/>
  <c r="J339" i="2"/>
  <c r="J342" i="2"/>
  <c r="J347" i="2"/>
  <c r="J350" i="2"/>
  <c r="J345" i="2"/>
  <c r="J353" i="2"/>
  <c r="J355" i="2"/>
  <c r="J357" i="2"/>
  <c r="J360" i="2"/>
  <c r="J363" i="2"/>
  <c r="J370" i="2"/>
  <c r="J378" i="2"/>
  <c r="J365" i="2"/>
  <c r="J362" i="2"/>
  <c r="J368" i="2"/>
  <c r="J371" i="2"/>
  <c r="J359" i="2"/>
  <c r="J361" i="2"/>
  <c r="J367" i="2"/>
  <c r="J369" i="2"/>
  <c r="J373" i="2"/>
  <c r="J381" i="2"/>
  <c r="J375" i="2"/>
  <c r="J385" i="2"/>
  <c r="J389" i="2"/>
  <c r="J395" i="2"/>
  <c r="J366" i="2"/>
  <c r="J372" i="2"/>
  <c r="J376" i="2"/>
  <c r="J379" i="2"/>
  <c r="J390" i="2"/>
  <c r="J393" i="2"/>
  <c r="J388" i="2"/>
  <c r="J392" i="2"/>
  <c r="J394" i="2"/>
  <c r="J384" i="2"/>
  <c r="J374" i="2"/>
  <c r="J377" i="2"/>
  <c r="J380" i="2"/>
  <c r="J382" i="2"/>
  <c r="J386" i="2"/>
  <c r="J391" i="2"/>
  <c r="J396" i="2"/>
  <c r="J397" i="2"/>
  <c r="J398" i="2"/>
  <c r="J399" i="2"/>
  <c r="J401" i="2"/>
  <c r="J402" i="2"/>
  <c r="J404" i="2"/>
  <c r="J405" i="2"/>
  <c r="J406" i="2"/>
  <c r="J408" i="2"/>
  <c r="J409" i="2"/>
  <c r="J410" i="2"/>
  <c r="J411" i="2"/>
  <c r="J412" i="2"/>
  <c r="J413" i="2"/>
  <c r="J414" i="2"/>
  <c r="J416" i="2"/>
  <c r="J417" i="2"/>
  <c r="J419" i="2"/>
  <c r="J420" i="2"/>
  <c r="J421" i="2"/>
  <c r="J422" i="2"/>
  <c r="J423" i="2"/>
  <c r="J424" i="2"/>
  <c r="J3" i="2"/>
  <c r="I325" i="2"/>
  <c r="I327" i="2"/>
  <c r="I328" i="2"/>
  <c r="I330" i="2"/>
  <c r="I331" i="2"/>
  <c r="I332" i="2"/>
  <c r="I334" i="2"/>
  <c r="I335" i="2"/>
  <c r="I336" i="2"/>
  <c r="I337" i="2"/>
  <c r="I338" i="2"/>
  <c r="I418" i="2"/>
  <c r="I415" i="2"/>
  <c r="I407" i="2"/>
  <c r="I403" i="2"/>
  <c r="I400" i="2"/>
  <c r="I383" i="2"/>
  <c r="I387" i="2"/>
  <c r="I364" i="2"/>
  <c r="I358" i="2"/>
  <c r="I356" i="2"/>
  <c r="I351" i="2"/>
  <c r="I352" i="2"/>
  <c r="I354" i="2"/>
  <c r="I348" i="2"/>
  <c r="I340" i="2"/>
  <c r="I343" i="2"/>
  <c r="I346" i="2"/>
  <c r="I349" i="2"/>
  <c r="I344" i="2"/>
  <c r="I341" i="2"/>
  <c r="I339" i="2"/>
  <c r="I342" i="2"/>
  <c r="I347" i="2"/>
  <c r="I350" i="2"/>
  <c r="I345" i="2"/>
  <c r="I353" i="2"/>
  <c r="I355" i="2"/>
  <c r="I357" i="2"/>
  <c r="I360" i="2"/>
  <c r="I363" i="2"/>
  <c r="I370" i="2"/>
  <c r="I378" i="2"/>
  <c r="I365" i="2"/>
  <c r="I362" i="2"/>
  <c r="I368" i="2"/>
  <c r="I371" i="2"/>
  <c r="I359" i="2"/>
  <c r="I361" i="2"/>
  <c r="I367" i="2"/>
  <c r="I369" i="2"/>
  <c r="I373" i="2"/>
  <c r="I381" i="2"/>
  <c r="I375" i="2"/>
  <c r="I385" i="2"/>
  <c r="I389" i="2"/>
  <c r="I395" i="2"/>
  <c r="I366" i="2"/>
  <c r="I372" i="2"/>
  <c r="I376" i="2"/>
  <c r="I379" i="2"/>
  <c r="I390" i="2"/>
  <c r="I393" i="2"/>
  <c r="I388" i="2"/>
  <c r="I392" i="2"/>
  <c r="I394" i="2"/>
  <c r="I384" i="2"/>
  <c r="I374" i="2"/>
  <c r="I377" i="2"/>
  <c r="I380" i="2"/>
  <c r="I382" i="2"/>
  <c r="I386" i="2"/>
  <c r="I391" i="2"/>
  <c r="I396" i="2"/>
  <c r="I397" i="2"/>
  <c r="I398" i="2"/>
  <c r="I399" i="2"/>
  <c r="I401" i="2"/>
  <c r="I402" i="2"/>
  <c r="I404" i="2"/>
  <c r="I405" i="2"/>
  <c r="I406" i="2"/>
  <c r="I408" i="2"/>
  <c r="I409" i="2"/>
  <c r="I410" i="2"/>
  <c r="I411" i="2"/>
  <c r="I412" i="2"/>
  <c r="I413" i="2"/>
  <c r="I414" i="2"/>
  <c r="I416" i="2"/>
  <c r="I417" i="2"/>
  <c r="I419" i="2"/>
  <c r="I420" i="2"/>
  <c r="I421" i="2"/>
  <c r="I422" i="2"/>
  <c r="I423" i="2"/>
  <c r="I424" i="2"/>
  <c r="I121" i="2"/>
  <c r="I114" i="2"/>
  <c r="I116" i="2"/>
  <c r="I118" i="2"/>
  <c r="I120" i="2"/>
  <c r="I113" i="2"/>
  <c r="I107" i="2"/>
  <c r="I109" i="2"/>
  <c r="I104" i="2"/>
  <c r="I100" i="2"/>
  <c r="I94" i="2"/>
  <c r="I96" i="2"/>
  <c r="I98" i="2"/>
  <c r="I91" i="2"/>
  <c r="I87" i="2"/>
  <c r="I83" i="2"/>
  <c r="I78" i="2"/>
  <c r="I74" i="2"/>
  <c r="I69" i="2"/>
  <c r="I71" i="2"/>
  <c r="I66" i="2"/>
  <c r="I61" i="2"/>
  <c r="I57" i="2"/>
  <c r="I52" i="2"/>
  <c r="I54" i="2"/>
  <c r="I48" i="2"/>
  <c r="I49" i="2"/>
  <c r="I44" i="2"/>
  <c r="I40" i="2"/>
  <c r="I36" i="2"/>
  <c r="I30" i="2"/>
  <c r="I33" i="2"/>
  <c r="I29" i="2"/>
  <c r="I24" i="2"/>
  <c r="I14" i="2"/>
  <c r="I5" i="2"/>
  <c r="I7" i="2"/>
  <c r="I9" i="2"/>
  <c r="I12" i="2"/>
  <c r="I4" i="2"/>
  <c r="I6" i="2"/>
  <c r="I8" i="2"/>
  <c r="I11" i="2"/>
  <c r="I16" i="2"/>
  <c r="I19" i="2"/>
  <c r="I22" i="2"/>
  <c r="I25" i="2"/>
  <c r="I15" i="2"/>
  <c r="I18" i="2"/>
  <c r="I21" i="2"/>
  <c r="I10" i="2"/>
  <c r="I13" i="2"/>
  <c r="I17" i="2"/>
  <c r="I20" i="2"/>
  <c r="I23" i="2"/>
  <c r="I26" i="2"/>
  <c r="I27" i="2"/>
  <c r="I28" i="2"/>
  <c r="I31" i="2"/>
  <c r="I32" i="2"/>
  <c r="I34" i="2"/>
  <c r="I35" i="2"/>
  <c r="I37" i="2"/>
  <c r="I38" i="2"/>
  <c r="I39" i="2"/>
  <c r="I41" i="2"/>
  <c r="I42" i="2"/>
  <c r="I43" i="2"/>
  <c r="I45" i="2"/>
  <c r="I46" i="2"/>
  <c r="I47" i="2"/>
  <c r="I50" i="2"/>
  <c r="I51" i="2"/>
  <c r="I53" i="2"/>
  <c r="I55" i="2"/>
  <c r="I56" i="2"/>
  <c r="I58" i="2"/>
  <c r="I59" i="2"/>
  <c r="I60" i="2"/>
  <c r="I62" i="2"/>
  <c r="I63" i="2"/>
  <c r="I64" i="2"/>
  <c r="I65" i="2"/>
  <c r="I67" i="2"/>
  <c r="I68" i="2"/>
  <c r="I70" i="2"/>
  <c r="I72" i="2"/>
  <c r="I73" i="2"/>
  <c r="I75" i="2"/>
  <c r="I76" i="2"/>
  <c r="I77" i="2"/>
  <c r="I79" i="2"/>
  <c r="I80" i="2"/>
  <c r="I81" i="2"/>
  <c r="I82" i="2"/>
  <c r="I84" i="2"/>
  <c r="I85" i="2"/>
  <c r="I86" i="2"/>
  <c r="I88" i="2"/>
  <c r="I89" i="2"/>
  <c r="I90" i="2"/>
  <c r="I92" i="2"/>
  <c r="I93" i="2"/>
  <c r="I95" i="2"/>
  <c r="I97" i="2"/>
  <c r="I99" i="2"/>
  <c r="I101" i="2"/>
  <c r="I102" i="2"/>
  <c r="I103" i="2"/>
  <c r="I105" i="2"/>
  <c r="I106" i="2"/>
  <c r="I108" i="2"/>
  <c r="I110" i="2"/>
  <c r="I111" i="2"/>
  <c r="I112" i="2"/>
  <c r="I115" i="2"/>
  <c r="I117" i="2"/>
  <c r="I119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95" i="2"/>
  <c r="I188" i="2"/>
  <c r="I175" i="2"/>
  <c r="I169" i="2"/>
  <c r="I162" i="2"/>
  <c r="I159" i="2"/>
  <c r="I151" i="2"/>
  <c r="I145" i="2"/>
  <c r="I134" i="2"/>
  <c r="I154" i="2"/>
  <c r="I158" i="2"/>
  <c r="I157" i="2"/>
  <c r="I152" i="2"/>
  <c r="I146" i="2"/>
  <c r="I153" i="2"/>
  <c r="I148" i="2"/>
  <c r="I142" i="2"/>
  <c r="I137" i="2"/>
  <c r="I150" i="2"/>
  <c r="I144" i="2"/>
  <c r="I139" i="2"/>
  <c r="I143" i="2"/>
  <c r="I138" i="2"/>
  <c r="I141" i="2"/>
  <c r="I135" i="2"/>
  <c r="I136" i="2"/>
  <c r="I140" i="2"/>
  <c r="I147" i="2"/>
  <c r="I149" i="2"/>
  <c r="I155" i="2"/>
  <c r="I156" i="2"/>
  <c r="I164" i="2"/>
  <c r="I160" i="2"/>
  <c r="I161" i="2"/>
  <c r="I163" i="2"/>
  <c r="I165" i="2"/>
  <c r="I167" i="2"/>
  <c r="I170" i="2"/>
  <c r="I166" i="2"/>
  <c r="I168" i="2"/>
  <c r="I171" i="2"/>
  <c r="I172" i="2"/>
  <c r="I173" i="2"/>
  <c r="I174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9" i="2"/>
  <c r="I190" i="2"/>
  <c r="I191" i="2"/>
  <c r="I192" i="2"/>
  <c r="I193" i="2"/>
  <c r="I194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333" i="2"/>
  <c r="I329" i="2"/>
  <c r="I326" i="2"/>
  <c r="I321" i="2"/>
  <c r="I317" i="2"/>
  <c r="I313" i="2"/>
  <c r="I308" i="2"/>
  <c r="I310" i="2"/>
  <c r="I304" i="2"/>
  <c r="I300" i="2"/>
  <c r="I293" i="2"/>
  <c r="I295" i="2"/>
  <c r="I288" i="2"/>
  <c r="I271" i="2"/>
  <c r="I275" i="2"/>
  <c r="I281" i="2"/>
  <c r="I263" i="2"/>
  <c r="I269" i="2"/>
  <c r="I251" i="2"/>
  <c r="I238" i="2"/>
  <c r="I229" i="2"/>
  <c r="I232" i="2"/>
  <c r="I224" i="2"/>
  <c r="I227" i="2"/>
  <c r="I231" i="2"/>
  <c r="I222" i="2"/>
  <c r="I225" i="2"/>
  <c r="I219" i="2"/>
  <c r="I214" i="2"/>
  <c r="I216" i="2"/>
  <c r="I211" i="2"/>
  <c r="I212" i="2"/>
  <c r="I213" i="2"/>
  <c r="I215" i="2"/>
  <c r="I217" i="2"/>
  <c r="I218" i="2"/>
  <c r="I220" i="2"/>
  <c r="I221" i="2"/>
  <c r="I223" i="2"/>
  <c r="I226" i="2"/>
  <c r="I228" i="2"/>
  <c r="I230" i="2"/>
  <c r="I233" i="2"/>
  <c r="I240" i="2"/>
  <c r="I242" i="2"/>
  <c r="I248" i="2"/>
  <c r="I253" i="2"/>
  <c r="I257" i="2"/>
  <c r="I241" i="2"/>
  <c r="I247" i="2"/>
  <c r="I250" i="2"/>
  <c r="I255" i="2"/>
  <c r="I261" i="2"/>
  <c r="I246" i="2"/>
  <c r="I235" i="2"/>
  <c r="I237" i="2"/>
  <c r="I244" i="2"/>
  <c r="I249" i="2"/>
  <c r="I254" i="2"/>
  <c r="I259" i="2"/>
  <c r="I264" i="2"/>
  <c r="I270" i="2"/>
  <c r="I256" i="2"/>
  <c r="I262" i="2"/>
  <c r="I266" i="2"/>
  <c r="I278" i="2"/>
  <c r="I283" i="2"/>
  <c r="I272" i="2"/>
  <c r="I276" i="2"/>
  <c r="I282" i="2"/>
  <c r="I287" i="2"/>
  <c r="I289" i="2"/>
  <c r="I291" i="2"/>
  <c r="I286" i="2"/>
  <c r="I268" i="2"/>
  <c r="I280" i="2"/>
  <c r="I285" i="2"/>
  <c r="I265" i="2"/>
  <c r="I273" i="2"/>
  <c r="I277" i="2"/>
  <c r="I260" i="2"/>
  <c r="I245" i="2"/>
  <c r="I234" i="2"/>
  <c r="I236" i="2"/>
  <c r="I239" i="2"/>
  <c r="I243" i="2"/>
  <c r="I252" i="2"/>
  <c r="I258" i="2"/>
  <c r="I267" i="2"/>
  <c r="I274" i="2"/>
  <c r="I279" i="2"/>
  <c r="I284" i="2"/>
  <c r="I290" i="2"/>
  <c r="I292" i="2"/>
  <c r="I294" i="2"/>
  <c r="I296" i="2"/>
  <c r="I297" i="2"/>
  <c r="I298" i="2"/>
  <c r="I299" i="2"/>
  <c r="I301" i="2"/>
  <c r="I302" i="2"/>
  <c r="I303" i="2"/>
  <c r="I305" i="2"/>
  <c r="I306" i="2"/>
  <c r="I307" i="2"/>
  <c r="I309" i="2"/>
  <c r="I311" i="2"/>
  <c r="I312" i="2"/>
  <c r="I314" i="2"/>
  <c r="I315" i="2"/>
  <c r="I316" i="2"/>
  <c r="I318" i="2"/>
  <c r="I319" i="2"/>
  <c r="I320" i="2"/>
  <c r="I322" i="2"/>
  <c r="I323" i="2"/>
  <c r="I324" i="2"/>
  <c r="I3" i="2"/>
  <c r="U184" i="2" l="1"/>
  <c r="U175" i="2"/>
  <c r="U153" i="2"/>
  <c r="U172" i="2"/>
  <c r="U179" i="2"/>
  <c r="U164" i="2"/>
  <c r="U151" i="2"/>
  <c r="U154" i="2"/>
  <c r="U170" i="2"/>
  <c r="U185" i="2"/>
  <c r="U145" i="2"/>
  <c r="U135" i="2"/>
  <c r="U108" i="2"/>
  <c r="U118" i="2"/>
  <c r="U127" i="2"/>
  <c r="U122" i="2"/>
  <c r="U130" i="2"/>
  <c r="U97" i="2"/>
  <c r="U100" i="2"/>
  <c r="U106" i="2"/>
  <c r="U116" i="2"/>
  <c r="U134" i="2"/>
  <c r="U141" i="2"/>
  <c r="U90" i="2"/>
  <c r="U83" i="2"/>
  <c r="U82" i="2"/>
  <c r="U70" i="2"/>
  <c r="U59" i="2"/>
  <c r="U65" i="2"/>
  <c r="U71" i="2"/>
  <c r="U58" i="2"/>
  <c r="U80" i="2"/>
  <c r="U50" i="2"/>
  <c r="U32" i="2"/>
  <c r="U11" i="2"/>
  <c r="U5" i="2"/>
  <c r="U14" i="2"/>
  <c r="U22" i="2"/>
  <c r="U15" i="2"/>
  <c r="U23" i="2"/>
  <c r="U31" i="2"/>
  <c r="U44" i="2"/>
  <c r="U39" i="2"/>
  <c r="U45" i="2"/>
  <c r="U142" i="2"/>
  <c r="U132" i="2"/>
  <c r="U102" i="2"/>
  <c r="U107" i="2"/>
  <c r="U131" i="2"/>
  <c r="U111" i="2"/>
  <c r="U119" i="2"/>
  <c r="U95" i="2"/>
  <c r="U104" i="2"/>
  <c r="U113" i="2"/>
  <c r="U124" i="2"/>
  <c r="U136" i="2"/>
  <c r="U143" i="2"/>
  <c r="U188" i="2"/>
  <c r="U181" i="2"/>
  <c r="U166" i="2"/>
  <c r="U160" i="2"/>
  <c r="U173" i="2"/>
  <c r="U171" i="2"/>
  <c r="U150" i="2"/>
  <c r="U155" i="2"/>
  <c r="U163" i="2"/>
  <c r="U180" i="2"/>
  <c r="U92" i="2"/>
  <c r="U86" i="2"/>
  <c r="U76" i="2"/>
  <c r="U72" i="2"/>
  <c r="U62" i="2"/>
  <c r="U57" i="2"/>
  <c r="U63" i="2"/>
  <c r="U68" i="2"/>
  <c r="U73" i="2"/>
  <c r="U87" i="2"/>
</calcChain>
</file>

<file path=xl/sharedStrings.xml><?xml version="1.0" encoding="utf-8"?>
<sst xmlns="http://schemas.openxmlformats.org/spreadsheetml/2006/main" count="1535" uniqueCount="169">
  <si>
    <t>gender</t>
  </si>
  <si>
    <t>age/year</t>
  </si>
  <si>
    <t>Connective tissue disease</t>
  </si>
  <si>
    <t>HBV/HCV/HIV</t>
  </si>
  <si>
    <t>tuberculosis</t>
  </si>
  <si>
    <t>Corticosteroid</t>
  </si>
  <si>
    <t>sample</t>
  </si>
  <si>
    <t>Pathogen</t>
  </si>
  <si>
    <t>Discharge diagnosis</t>
  </si>
  <si>
    <t>GROUP</t>
  </si>
  <si>
    <t>PaO2</t>
  </si>
  <si>
    <t>FiO2</t>
  </si>
  <si>
    <t>male</t>
  </si>
  <si>
    <t>no</t>
  </si>
  <si>
    <t>sputum</t>
  </si>
  <si>
    <t>Gram-positive cocci</t>
  </si>
  <si>
    <t xml:space="preserve">CAP Parkinson's Disease Coronary Heart Disease ,Type 2 diabetes, Cerebral infarction, </t>
  </si>
  <si>
    <t>CAP ,High blood pressure,Coronary Heart Disease</t>
  </si>
  <si>
    <t>Klebsiella pneumoniae</t>
  </si>
  <si>
    <t xml:space="preserve">CAP ，Cerebral infarction,  ,High blood pressure，Type 2 diabetes, </t>
  </si>
  <si>
    <t>CAP ,Type 2 diabetes,</t>
  </si>
  <si>
    <t>Pseudomonas aeruginosa</t>
  </si>
  <si>
    <t>CAP ，Nephrotic syndrome,  ,High blood pressure,</t>
  </si>
  <si>
    <t xml:space="preserve">CAP ,Cerebral infarction,  Coronary Heart Disease </t>
  </si>
  <si>
    <t xml:space="preserve">CAP AECOPD Coronary Heart Disease ，Atrial fibrillation,  ，Connective tissue disease, </t>
  </si>
  <si>
    <t>CAP</t>
  </si>
  <si>
    <t>CAP ,High blood pressure,</t>
  </si>
  <si>
    <t xml:space="preserve">CAP ,Type 2 diabetes, High blood pressure，Cerebral infarction,  </t>
  </si>
  <si>
    <t>CAP Coronary Heart Disease ,Type 2 diabetes,</t>
  </si>
  <si>
    <t>female</t>
  </si>
  <si>
    <t>Staphylococcus aureus</t>
  </si>
  <si>
    <t xml:space="preserve">CAP Coronary Heart Disease ，Heart failure, </t>
  </si>
  <si>
    <t xml:space="preserve">CAP Coronary Heart Disease ,High blood pressure，Cerebral infarction, Kidney stones, </t>
  </si>
  <si>
    <t>Gram-negative bacilli</t>
  </si>
  <si>
    <t xml:space="preserve">CAP ,High blood pressure,Cerebral infarction,  </t>
  </si>
  <si>
    <t>CAP COPD Coronary Heart Disease</t>
  </si>
  <si>
    <t>Enterobacter cloacae</t>
  </si>
  <si>
    <t>CAP ，Cerebral infarction,  ,High blood pressure,</t>
  </si>
  <si>
    <t>CAP COPD Coronary Heart Disease ,Type 2 diabetes, High blood pressure,</t>
  </si>
  <si>
    <t xml:space="preserve">CAP ，Cerebral infarction,  ，Parkinson's Disease,  </t>
  </si>
  <si>
    <t>CAP  Coronary Heart Disease ,High blood pressure,</t>
  </si>
  <si>
    <t>CAP COPD ,High blood pressure,</t>
  </si>
  <si>
    <t>CAP COPD  Coronary Heart Disease ,High blood pressure,</t>
  </si>
  <si>
    <t>CAP Coronary Heart Disease</t>
  </si>
  <si>
    <t>CAP  ,Cerebral infarction, Sequelae of cerebral hemorrhage,  ,High blood pressure,</t>
  </si>
  <si>
    <t>Acinetobacter baumannii</t>
  </si>
  <si>
    <t xml:space="preserve">CAP Coronary Heart Disease </t>
  </si>
  <si>
    <t>Streptococcus pneumoniae</t>
  </si>
  <si>
    <t>CAP COPD</t>
  </si>
  <si>
    <t xml:space="preserve">CAP Coronary Heart Disease ,High blood pressure，Cerebral infarction, </t>
  </si>
  <si>
    <t xml:space="preserve">CAP Coronary Heart Disease ,Type 2 diabetes, Cerebral infarction, </t>
  </si>
  <si>
    <t>CAP COPD ,Type 2 diabetes, High blood pressure,</t>
  </si>
  <si>
    <t xml:space="preserve">CAP </t>
  </si>
  <si>
    <t>CAP COPD ,High blood pressure，Type 2 diabetes,</t>
  </si>
  <si>
    <t>CAP ,High blood pressure，Type 2 diabetes, Coronary Heart Disease</t>
  </si>
  <si>
    <t>CAP ,High blood pressure，Type 2 diabetes,</t>
  </si>
  <si>
    <t xml:space="preserve">CAP ,High blood pressure,Coronary Heart Disease </t>
  </si>
  <si>
    <t>Proteus mirabilis</t>
  </si>
  <si>
    <t>CAP  ,High blood pressure，Cerebral infarction,</t>
  </si>
  <si>
    <t xml:space="preserve">CAP COPD pulmonary heart disease ，Cerebral infarction, </t>
  </si>
  <si>
    <t>Serratia marcescens</t>
  </si>
  <si>
    <t>CAP ，Cerebral infarction,  ,Type 2 diabetes,</t>
  </si>
  <si>
    <t>CAP COPD pulmonary heart disease</t>
  </si>
  <si>
    <t xml:space="preserve">CAP COPD Sequelae of cerebral hemorrhage Coronary Heart Disease </t>
  </si>
  <si>
    <t>Maltophilia Stenotrophomonas</t>
  </si>
  <si>
    <t xml:space="preserve">CAP ,Type 2 diabetes, High blood pressure，Cerebral infarction, </t>
  </si>
  <si>
    <t xml:space="preserve">CAP  ,High blood pressure，Type 2 diabetes, </t>
  </si>
  <si>
    <t>CAP Coronary Heart Disease ,High blood pressure,</t>
  </si>
  <si>
    <t>CAP pulmonary heart disease ,High blood pressure,</t>
  </si>
  <si>
    <t xml:space="preserve">CAP ,Type 2 diabetes, </t>
  </si>
  <si>
    <t>Escherichia Coli</t>
  </si>
  <si>
    <t>CAP Coronary Heart Disease ，Rheumatoid arthritis，</t>
  </si>
  <si>
    <t>Haemophilus influenzae</t>
  </si>
  <si>
    <t>CAP Coronary Heart Disease ，Old myocardial infarction，</t>
  </si>
  <si>
    <t xml:space="preserve">CAP COPD ,High blood pressure，Cerebral infarction, </t>
  </si>
  <si>
    <t>CAP ，Sequelae of cerebral hemorrhage, Diabetes insipidus, epilepsy，</t>
  </si>
  <si>
    <t>CAP  ,High blood pressure,</t>
  </si>
  <si>
    <t>CAP COPD ，Cerebral infarction，</t>
  </si>
  <si>
    <t>CAP Coronary Heart Disease ，Unstable angina, High blood pressure，Chronic bronchitis， 腹主动脉瘤 十二指肠及空肠憩室</t>
  </si>
  <si>
    <t xml:space="preserve">CAP ,High blood pressure，Cerebral infarction, </t>
  </si>
  <si>
    <t>CAP Parkinson's Disease</t>
  </si>
  <si>
    <t>CAP ，Lung adenocarcinoma, High blood pressure,</t>
  </si>
  <si>
    <t>CAP COPD pulmonary heart disease ,High blood pressure,</t>
  </si>
  <si>
    <t>CAP ,High blood pressure,COPD Coronary Heart Disease，Cerebral infarction，</t>
  </si>
  <si>
    <t xml:space="preserve">CAP ,High blood pressure，Cerebral infarction,Renal insufficiency， </t>
  </si>
  <si>
    <t>CAP ，Esophageal cancer，</t>
  </si>
  <si>
    <t>CAP ，Old myocardial infarction, High blood pressure,</t>
  </si>
  <si>
    <t>Aspergillus</t>
  </si>
  <si>
    <t>CAP Coronary Heart Disease ,High blood pressure，Type 2 diabetes,</t>
  </si>
  <si>
    <t>CAP COPD pulmonary heart disease Coronary Heart Disease ,High blood pressure,</t>
  </si>
  <si>
    <t xml:space="preserve">CAP Coronary Heart Disease ，Esophageal cancer， </t>
  </si>
  <si>
    <t>CAP Coronary Heart Disease 2,Type 2 diabetes, High blood pressure,</t>
  </si>
  <si>
    <t xml:space="preserve">CAP COPD 陈久性，Cerebral infarction, </t>
  </si>
  <si>
    <t>CAP ,Type 2 diabetes, Stomach cancer surgery，</t>
  </si>
  <si>
    <t>CAP 左，Lung adenocarcinoma，</t>
  </si>
  <si>
    <t>CAP COPD Coronary Heart Disease ,High blood pressure,</t>
  </si>
  <si>
    <t xml:space="preserve">CAP ,High blood pressure, Type 2 diabetes，Cerebral infarction, </t>
  </si>
  <si>
    <t>CAP，Lung cancer surgery，</t>
  </si>
  <si>
    <t xml:space="preserve">CAP，COPD,Coronary Heart Disease </t>
  </si>
  <si>
    <t xml:space="preserve">CAP ，Cerebral infarction,   </t>
  </si>
  <si>
    <t>CAP COPD ，Rectal cancer，</t>
  </si>
  <si>
    <t>CAP ，Pituitary tumor surgery，</t>
  </si>
  <si>
    <t xml:space="preserve">CAP ，Cerebral infarction,  Coronary Heart Disease ,Type 2 diabetes, </t>
  </si>
  <si>
    <t>Influenza A virus</t>
  </si>
  <si>
    <t>Human parainfluenza virus</t>
  </si>
  <si>
    <t xml:space="preserve">CAP ，Old cerebral hemorrhage， </t>
  </si>
  <si>
    <t>Adenovirus</t>
  </si>
  <si>
    <t>Respiratory syncytial virus</t>
  </si>
  <si>
    <t>CAP AECOPD</t>
  </si>
  <si>
    <t xml:space="preserve">CAP  pulmonary heart disease CAP COPD Coronary Heart Disease </t>
  </si>
  <si>
    <t xml:space="preserve">CAP COPD Coronary Heart Disease </t>
  </si>
  <si>
    <t>Influenza B virus</t>
  </si>
  <si>
    <t>CAP ,High blood pressure,Coronary Heart Disease ，Old myocardial infarction，</t>
  </si>
  <si>
    <t>CAP ,High blood pressure,Coronary Heart Disease ,Type 2 diabetes,</t>
  </si>
  <si>
    <t xml:space="preserve">CAP ,Type 2 diabetes, Cerebral infarction, </t>
  </si>
  <si>
    <t>CAP Coronary Heart Disease ，Cerebral infarction,  ,Type 2 diabetes, High blood pressure,</t>
  </si>
  <si>
    <t>CAP ,High blood pressure，Meningioma，Alzheimer's disease，</t>
  </si>
  <si>
    <t xml:space="preserve">Adenovirus </t>
  </si>
  <si>
    <t xml:space="preserve">CAP ，Stomach cancer surgery， </t>
  </si>
  <si>
    <t>Admission date</t>
  </si>
  <si>
    <t>Discharge date</t>
  </si>
  <si>
    <t xml:space="preserve">Pseudomonas aeruginosa </t>
    <phoneticPr fontId="1" type="noConversion"/>
  </si>
  <si>
    <t>Patient number</t>
    <phoneticPr fontId="1" type="noConversion"/>
  </si>
  <si>
    <r>
      <t>Leukocyte(*10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scheme val="minor"/>
      </rPr>
      <t>/L)</t>
    </r>
    <phoneticPr fontId="1" type="noConversion"/>
  </si>
  <si>
    <r>
      <t>Monocyte(*10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scheme val="minor"/>
      </rPr>
      <t>/L)</t>
    </r>
    <phoneticPr fontId="1" type="noConversion"/>
  </si>
  <si>
    <r>
      <t>Lymphocyte(*10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scheme val="minor"/>
      </rPr>
      <t>/L)</t>
    </r>
    <phoneticPr fontId="1" type="noConversion"/>
  </si>
  <si>
    <t>ALT(U/L)</t>
  </si>
  <si>
    <t>TB(μmol/L)</t>
  </si>
  <si>
    <t>BUN(mmol/L)</t>
  </si>
  <si>
    <t>Cr(μmol/L)</t>
  </si>
  <si>
    <r>
      <t>HBP(</t>
    </r>
    <r>
      <rPr>
        <sz val="12"/>
        <color theme="1"/>
        <rFont val="Times New Roman"/>
        <family val="1"/>
      </rPr>
      <t>ng/mL</t>
    </r>
    <r>
      <rPr>
        <sz val="11"/>
        <color rgb="FF000000"/>
        <rFont val="Times New Roman"/>
        <family val="1"/>
      </rPr>
      <t>)</t>
    </r>
  </si>
  <si>
    <t>CRP(mg/L)</t>
  </si>
  <si>
    <r>
      <t>PCT(</t>
    </r>
    <r>
      <rPr>
        <sz val="12"/>
        <color theme="1"/>
        <rFont val="Times New Roman"/>
        <family val="1"/>
      </rPr>
      <t>ng/mL</t>
    </r>
    <r>
      <rPr>
        <sz val="11"/>
        <color rgb="FF000000"/>
        <rFont val="Times New Roman"/>
        <family val="1"/>
      </rPr>
      <t>)</t>
    </r>
  </si>
  <si>
    <t>Neutrophils(%)</t>
    <phoneticPr fontId="1" type="noConversion"/>
  </si>
  <si>
    <t>Monocyte(%)</t>
    <phoneticPr fontId="1" type="noConversion"/>
  </si>
  <si>
    <t>Lymphocyte(%)</t>
    <phoneticPr fontId="1" type="noConversion"/>
  </si>
  <si>
    <t>PaO2/FiO2</t>
  </si>
  <si>
    <t>Acinetobacter baumannii</t>
    <phoneticPr fontId="1" type="noConversion"/>
  </si>
  <si>
    <t>Outcome</t>
  </si>
  <si>
    <t>dead</t>
  </si>
  <si>
    <t>CT-score of admission</t>
    <phoneticPr fontId="1" type="noConversion"/>
  </si>
  <si>
    <t>better</t>
  </si>
  <si>
    <t>CURB-65 of admission</t>
    <phoneticPr fontId="1" type="noConversion"/>
  </si>
  <si>
    <r>
      <t>Neutrophils(*10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scheme val="minor"/>
      </rPr>
      <t>/L)</t>
    </r>
    <phoneticPr fontId="1" type="noConversion"/>
  </si>
  <si>
    <t>HBP</t>
  </si>
  <si>
    <t>PCT</t>
  </si>
  <si>
    <t>Leukocyte</t>
  </si>
  <si>
    <t>Neutrophils</t>
  </si>
  <si>
    <t>Neutrophils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</si>
  <si>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</si>
  <si>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</si>
  <si>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</si>
  <si>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</si>
  <si>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PPV</t>
    <phoneticPr fontId="1" type="noConversion"/>
  </si>
  <si>
    <t>NPV</t>
    <phoneticPr fontId="1" type="noConversion"/>
  </si>
  <si>
    <t>The coordinates of the curve</t>
    <phoneticPr fontId="1" type="noConversion"/>
  </si>
  <si>
    <t>Test result variable</t>
    <phoneticPr fontId="1" type="noConversion"/>
  </si>
  <si>
    <t>Positive if greater than or equal to a</t>
    <phoneticPr fontId="1" type="noConversion"/>
  </si>
  <si>
    <t>1-Specificity</t>
    <phoneticPr fontId="1" type="noConversion"/>
  </si>
  <si>
    <t>Sensitivity</t>
    <phoneticPr fontId="1" type="noConversion"/>
  </si>
  <si>
    <t>Yorden Index</t>
    <phoneticPr fontId="1" type="noConversion"/>
  </si>
  <si>
    <t>Positive likelihood ratio</t>
    <phoneticPr fontId="1" type="noConversion"/>
  </si>
  <si>
    <t>Negative likelihood ratio</t>
    <phoneticPr fontId="1" type="noConversion"/>
  </si>
  <si>
    <t>Bacteria-virus</t>
    <phoneticPr fontId="1" type="noConversion"/>
  </si>
  <si>
    <t>Fungus-virus</t>
  </si>
  <si>
    <t>Fungus-virus</t>
    <phoneticPr fontId="1" type="noConversion"/>
  </si>
  <si>
    <t>Bacteria-virus</t>
    <phoneticPr fontId="1" type="noConversion"/>
  </si>
  <si>
    <t>test</t>
    <phoneticPr fontId="1" type="noConversion"/>
  </si>
  <si>
    <t>gold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</si>
</sst>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yyyy/m/d;@"/>
    <numFmt numFmtId="178" formatCode="0.00_);[Red]\(0.00\)"/>
    <numFmt numFmtId="179" formatCode="0_);[Red]\(0\)"/>
    <numFmt numFmtId="180" formatCode="####.0000"/>
    <numFmt numFmtId="181" formatCode="####.000"/>
    <numFmt numFmtId="182" formatCode="0.000_ "/>
    <numFmt numFmtId="183" formatCode="0.000_);[Red]\(0.00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</font>
    <font>
      <sz val="14"/>
      <color rgb="FF000000"/>
      <name val="Arial"/>
      <family val="2"/>
    </font>
    <font>
      <sz val="11"/>
      <name val="宋体"/>
      <family val="2"/>
      <scheme val="minor"/>
    </font>
    <font>
      <b/>
      <sz val="7"/>
      <name val="PMingLiU"/>
      <family val="1"/>
      <charset val="136"/>
    </font>
    <font>
      <sz val="7"/>
      <name val="MingLiU"/>
      <family val="1"/>
      <charset val="136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7" fillId="0" borderId="0" xfId="1" applyFont="1"/>
    <xf numFmtId="182" fontId="0" fillId="0" borderId="0" xfId="0" applyNumberFormat="1"/>
    <xf numFmtId="182" fontId="7" fillId="0" borderId="0" xfId="1" applyNumberFormat="1" applyFont="1"/>
    <xf numFmtId="0" fontId="0" fillId="0" borderId="0" xfId="0" applyFill="1" applyBorder="1"/>
    <xf numFmtId="0" fontId="5" fillId="0" borderId="0" xfId="0" applyFont="1" applyFill="1" applyBorder="1"/>
    <xf numFmtId="177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78" fontId="0" fillId="0" borderId="0" xfId="0" applyNumberFormat="1" applyFill="1" applyBorder="1"/>
    <xf numFmtId="0" fontId="5" fillId="0" borderId="0" xfId="0" applyFont="1" applyFill="1" applyBorder="1" applyAlignment="1">
      <alignment vertical="center"/>
    </xf>
    <xf numFmtId="176" fontId="0" fillId="0" borderId="0" xfId="0" applyNumberFormat="1" applyFill="1" applyBorder="1"/>
    <xf numFmtId="179" fontId="0" fillId="0" borderId="0" xfId="0" applyNumberFormat="1" applyFill="1" applyBorder="1"/>
    <xf numFmtId="0" fontId="8" fillId="0" borderId="0" xfId="0" applyFont="1"/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9" fillId="0" borderId="0" xfId="0" applyFont="1"/>
    <xf numFmtId="0" fontId="10" fillId="0" borderId="0" xfId="1" applyFont="1" applyBorder="1" applyAlignment="1">
      <alignment horizontal="center" vertical="center" wrapText="1"/>
    </xf>
    <xf numFmtId="0" fontId="6" fillId="0" borderId="0" xfId="1" applyFont="1"/>
    <xf numFmtId="182" fontId="9" fillId="0" borderId="0" xfId="0" applyNumberFormat="1" applyFont="1"/>
    <xf numFmtId="0" fontId="11" fillId="0" borderId="1" xfId="1" applyFont="1" applyBorder="1" applyAlignment="1">
      <alignment horizontal="left" wrapText="1"/>
    </xf>
    <xf numFmtId="0" fontId="11" fillId="0" borderId="2" xfId="1" applyFont="1" applyBorder="1" applyAlignment="1">
      <alignment horizontal="center" wrapText="1"/>
    </xf>
    <xf numFmtId="0" fontId="12" fillId="0" borderId="0" xfId="0" applyFont="1"/>
    <xf numFmtId="0" fontId="11" fillId="0" borderId="3" xfId="1" applyFont="1" applyBorder="1" applyAlignment="1">
      <alignment horizontal="left" vertical="top" wrapText="1"/>
    </xf>
    <xf numFmtId="180" fontId="11" fillId="0" borderId="4" xfId="1" applyNumberFormat="1" applyFont="1" applyBorder="1" applyAlignment="1">
      <alignment horizontal="right" vertical="top"/>
    </xf>
    <xf numFmtId="181" fontId="11" fillId="0" borderId="5" xfId="1" applyNumberFormat="1" applyFont="1" applyBorder="1" applyAlignment="1">
      <alignment horizontal="right" vertical="top"/>
    </xf>
    <xf numFmtId="181" fontId="11" fillId="0" borderId="6" xfId="1" applyNumberFormat="1" applyFont="1" applyBorder="1" applyAlignment="1">
      <alignment horizontal="right" vertical="top"/>
    </xf>
    <xf numFmtId="182" fontId="6" fillId="0" borderId="0" xfId="1" applyNumberFormat="1" applyFont="1"/>
    <xf numFmtId="183" fontId="11" fillId="0" borderId="4" xfId="1" applyNumberFormat="1" applyFont="1" applyBorder="1" applyAlignment="1">
      <alignment horizontal="right" vertical="top"/>
    </xf>
    <xf numFmtId="183" fontId="11" fillId="0" borderId="5" xfId="1" applyNumberFormat="1" applyFont="1" applyBorder="1" applyAlignment="1">
      <alignment horizontal="right" vertical="top"/>
    </xf>
    <xf numFmtId="183" fontId="11" fillId="0" borderId="6" xfId="1" applyNumberFormat="1" applyFont="1" applyBorder="1" applyAlignment="1">
      <alignment horizontal="right" vertical="top"/>
    </xf>
    <xf numFmtId="183" fontId="6" fillId="0" borderId="0" xfId="1" applyNumberFormat="1" applyFont="1"/>
    <xf numFmtId="183" fontId="9" fillId="0" borderId="0" xfId="0" applyNumberFormat="1" applyFont="1"/>
    <xf numFmtId="180" fontId="11" fillId="0" borderId="8" xfId="1" applyNumberFormat="1" applyFont="1" applyBorder="1" applyAlignment="1">
      <alignment horizontal="right" vertical="top"/>
    </xf>
    <xf numFmtId="181" fontId="11" fillId="0" borderId="9" xfId="1" applyNumberFormat="1" applyFont="1" applyBorder="1" applyAlignment="1">
      <alignment horizontal="right" vertical="top"/>
    </xf>
    <xf numFmtId="181" fontId="11" fillId="0" borderId="10" xfId="1" applyNumberFormat="1" applyFont="1" applyBorder="1" applyAlignment="1">
      <alignment horizontal="right" vertical="top"/>
    </xf>
    <xf numFmtId="183" fontId="11" fillId="0" borderId="8" xfId="1" applyNumberFormat="1" applyFont="1" applyBorder="1" applyAlignment="1">
      <alignment horizontal="right" vertical="top"/>
    </xf>
    <xf numFmtId="183" fontId="11" fillId="0" borderId="9" xfId="1" applyNumberFormat="1" applyFont="1" applyBorder="1" applyAlignment="1">
      <alignment horizontal="right" vertical="top"/>
    </xf>
    <xf numFmtId="183" fontId="11" fillId="0" borderId="10" xfId="1" applyNumberFormat="1" applyFont="1" applyBorder="1" applyAlignment="1">
      <alignment horizontal="right" vertical="top"/>
    </xf>
    <xf numFmtId="183" fontId="11" fillId="0" borderId="12" xfId="1" applyNumberFormat="1" applyFont="1" applyBorder="1" applyAlignment="1">
      <alignment horizontal="right" vertical="top"/>
    </xf>
    <xf numFmtId="183" fontId="11" fillId="0" borderId="13" xfId="1" applyNumberFormat="1" applyFont="1" applyBorder="1" applyAlignment="1">
      <alignment horizontal="right" vertical="top"/>
    </xf>
    <xf numFmtId="183" fontId="11" fillId="0" borderId="14" xfId="1" applyNumberFormat="1" applyFont="1" applyBorder="1" applyAlignment="1">
      <alignment horizontal="right" vertical="top"/>
    </xf>
    <xf numFmtId="0" fontId="11" fillId="0" borderId="15" xfId="1" applyFont="1" applyBorder="1" applyAlignment="1">
      <alignment horizontal="left" vertical="top" wrapText="1"/>
    </xf>
    <xf numFmtId="183" fontId="11" fillId="0" borderId="16" xfId="1" applyNumberFormat="1" applyFont="1" applyBorder="1" applyAlignment="1">
      <alignment horizontal="right" vertical="top"/>
    </xf>
    <xf numFmtId="183" fontId="11" fillId="0" borderId="17" xfId="1" applyNumberFormat="1" applyFont="1" applyBorder="1" applyAlignment="1">
      <alignment horizontal="right" vertical="top"/>
    </xf>
    <xf numFmtId="183" fontId="11" fillId="0" borderId="18" xfId="1" applyNumberFormat="1" applyFont="1" applyBorder="1" applyAlignment="1">
      <alignment horizontal="right" vertical="top"/>
    </xf>
    <xf numFmtId="180" fontId="11" fillId="0" borderId="12" xfId="1" applyNumberFormat="1" applyFont="1" applyBorder="1" applyAlignment="1">
      <alignment horizontal="right" vertical="top"/>
    </xf>
    <xf numFmtId="181" fontId="11" fillId="0" borderId="13" xfId="1" applyNumberFormat="1" applyFont="1" applyBorder="1" applyAlignment="1">
      <alignment horizontal="right" vertical="top"/>
    </xf>
    <xf numFmtId="181" fontId="11" fillId="0" borderId="14" xfId="1" applyNumberFormat="1" applyFont="1" applyBorder="1" applyAlignment="1">
      <alignment horizontal="right" vertical="top"/>
    </xf>
    <xf numFmtId="180" fontId="11" fillId="0" borderId="16" xfId="1" applyNumberFormat="1" applyFont="1" applyBorder="1" applyAlignment="1">
      <alignment horizontal="right" vertical="top"/>
    </xf>
    <xf numFmtId="181" fontId="11" fillId="0" borderId="17" xfId="1" applyNumberFormat="1" applyFont="1" applyBorder="1" applyAlignment="1">
      <alignment horizontal="right" vertical="top"/>
    </xf>
    <xf numFmtId="181" fontId="11" fillId="0" borderId="18" xfId="1" applyNumberFormat="1" applyFont="1" applyBorder="1" applyAlignment="1">
      <alignment horizontal="right" vertical="top"/>
    </xf>
    <xf numFmtId="0" fontId="11" fillId="0" borderId="19" xfId="1" applyFont="1" applyBorder="1" applyAlignment="1">
      <alignment horizontal="left" vertical="top" wrapText="1"/>
    </xf>
    <xf numFmtId="183" fontId="11" fillId="0" borderId="21" xfId="1" applyNumberFormat="1" applyFont="1" applyBorder="1" applyAlignment="1">
      <alignment horizontal="right" vertical="top"/>
    </xf>
    <xf numFmtId="183" fontId="11" fillId="0" borderId="22" xfId="1" applyNumberFormat="1" applyFont="1" applyBorder="1" applyAlignment="1">
      <alignment horizontal="right" vertical="top"/>
    </xf>
    <xf numFmtId="183" fontId="11" fillId="0" borderId="23" xfId="1" applyNumberFormat="1" applyFont="1" applyBorder="1" applyAlignment="1">
      <alignment horizontal="right" vertical="top"/>
    </xf>
    <xf numFmtId="180" fontId="11" fillId="0" borderId="21" xfId="1" applyNumberFormat="1" applyFont="1" applyBorder="1" applyAlignment="1">
      <alignment horizontal="right" vertical="top"/>
    </xf>
    <xf numFmtId="181" fontId="11" fillId="0" borderId="22" xfId="1" applyNumberFormat="1" applyFont="1" applyBorder="1" applyAlignment="1">
      <alignment horizontal="right" vertical="top"/>
    </xf>
    <xf numFmtId="181" fontId="11" fillId="0" borderId="23" xfId="1" applyNumberFormat="1" applyFont="1" applyBorder="1" applyAlignment="1">
      <alignment horizontal="right" vertical="top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"/>
  <sheetViews>
    <sheetView topLeftCell="C1" workbookViewId="0">
      <selection activeCell="AG3" sqref="AG3"/>
    </sheetView>
  </sheetViews>
  <sheetFormatPr defaultRowHeight="14.4"/>
  <cols>
    <col min="1" max="1" width="16.109375" style="4" bestFit="1" customWidth="1"/>
    <col min="2" max="2" width="7.5546875" style="4" bestFit="1" customWidth="1"/>
    <col min="3" max="3" width="9.5546875" style="4" bestFit="1" customWidth="1"/>
    <col min="4" max="4" width="28.109375" style="4" bestFit="1" customWidth="1"/>
    <col min="5" max="5" width="12.77734375" style="4" bestFit="1" customWidth="1"/>
    <col min="6" max="6" width="13.88671875" style="4" bestFit="1" customWidth="1"/>
    <col min="7" max="7" width="16.109375" style="4" bestFit="1" customWidth="1"/>
    <col min="8" max="8" width="7.5546875" style="4" bestFit="1" customWidth="1"/>
    <col min="9" max="9" width="31.44140625" style="4" bestFit="1" customWidth="1"/>
    <col min="10" max="10" width="10.6640625" style="9" customWidth="1"/>
    <col min="11" max="11" width="4.88671875" style="4" customWidth="1"/>
    <col min="12" max="13" width="16.109375" style="6" bestFit="1" customWidth="1"/>
    <col min="14" max="14" width="6.5546875" style="4" bestFit="1" customWidth="1"/>
    <col min="15" max="15" width="12.5546875" style="12" bestFit="1" customWidth="1"/>
    <col min="16" max="16" width="11.109375" style="4" bestFit="1" customWidth="1"/>
    <col min="17" max="17" width="12.44140625" style="4" bestFit="1" customWidth="1"/>
    <col min="18" max="18" width="19" style="4" bestFit="1" customWidth="1"/>
    <col min="19" max="19" width="16.109375" style="4" bestFit="1" customWidth="1"/>
    <col min="20" max="20" width="12.77734375" style="4" bestFit="1" customWidth="1"/>
    <col min="21" max="21" width="15" style="4" bestFit="1" customWidth="1"/>
    <col min="22" max="22" width="21.21875" style="4" bestFit="1" customWidth="1"/>
    <col min="23" max="23" width="17.88671875" style="4" bestFit="1" customWidth="1"/>
    <col min="24" max="24" width="20.109375" style="4" bestFit="1" customWidth="1"/>
    <col min="25" max="25" width="10" style="4" bestFit="1" customWidth="1"/>
    <col min="26" max="26" width="11.5546875" style="4" bestFit="1" customWidth="1"/>
    <col min="27" max="27" width="13.77734375" style="4" bestFit="1" customWidth="1"/>
    <col min="28" max="28" width="10.88671875" style="4" bestFit="1" customWidth="1"/>
    <col min="29" max="29" width="7.5546875" style="4" bestFit="1" customWidth="1"/>
    <col min="30" max="30" width="6.5546875" style="4" bestFit="1" customWidth="1"/>
    <col min="31" max="31" width="10.6640625" style="4" bestFit="1" customWidth="1"/>
    <col min="32" max="32" width="9.6640625" style="13" bestFit="1" customWidth="1"/>
    <col min="33" max="33" width="9.5546875" style="4" bestFit="1" customWidth="1"/>
    <col min="34" max="16384" width="8.88671875" style="4"/>
  </cols>
  <sheetData>
    <row r="1" spans="1:34" ht="17.399999999999999">
      <c r="A1" s="4" t="s">
        <v>122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138</v>
      </c>
      <c r="K1" s="4" t="s">
        <v>8</v>
      </c>
      <c r="L1" s="6" t="s">
        <v>119</v>
      </c>
      <c r="M1" s="6" t="s">
        <v>120</v>
      </c>
      <c r="N1" s="4" t="s">
        <v>9</v>
      </c>
      <c r="O1" s="7" t="s">
        <v>130</v>
      </c>
      <c r="P1" s="7" t="s">
        <v>131</v>
      </c>
      <c r="Q1" s="7" t="s">
        <v>132</v>
      </c>
      <c r="R1" s="4" t="s">
        <v>123</v>
      </c>
      <c r="S1" s="4" t="s">
        <v>133</v>
      </c>
      <c r="T1" s="4" t="s">
        <v>134</v>
      </c>
      <c r="U1" s="4" t="s">
        <v>135</v>
      </c>
      <c r="V1" s="4" t="s">
        <v>143</v>
      </c>
      <c r="W1" s="4" t="s">
        <v>124</v>
      </c>
      <c r="X1" s="4" t="s">
        <v>125</v>
      </c>
      <c r="Y1" s="7" t="s">
        <v>126</v>
      </c>
      <c r="Z1" s="7" t="s">
        <v>127</v>
      </c>
      <c r="AA1" s="7" t="s">
        <v>128</v>
      </c>
      <c r="AB1" s="7" t="s">
        <v>129</v>
      </c>
      <c r="AC1" s="4" t="s">
        <v>10</v>
      </c>
      <c r="AD1" s="4" t="s">
        <v>11</v>
      </c>
      <c r="AE1" s="5" t="s">
        <v>136</v>
      </c>
      <c r="AF1" s="8" t="s">
        <v>142</v>
      </c>
      <c r="AG1" s="4" t="s">
        <v>140</v>
      </c>
    </row>
    <row r="2" spans="1:34">
      <c r="A2" s="4">
        <v>1</v>
      </c>
      <c r="B2" s="4" t="s">
        <v>12</v>
      </c>
      <c r="C2" s="4">
        <v>93</v>
      </c>
      <c r="D2" s="4" t="s">
        <v>13</v>
      </c>
      <c r="E2" s="4" t="s">
        <v>13</v>
      </c>
      <c r="F2" s="4" t="s">
        <v>13</v>
      </c>
      <c r="G2" s="4" t="s">
        <v>13</v>
      </c>
      <c r="H2" s="4" t="s">
        <v>14</v>
      </c>
      <c r="I2" s="4" t="s">
        <v>15</v>
      </c>
      <c r="J2" s="9" t="s">
        <v>141</v>
      </c>
      <c r="K2" s="4" t="s">
        <v>16</v>
      </c>
      <c r="L2" s="6">
        <v>43362</v>
      </c>
      <c r="M2" s="6">
        <v>43365</v>
      </c>
      <c r="N2" s="4">
        <v>1</v>
      </c>
      <c r="O2" s="10">
        <v>200</v>
      </c>
      <c r="P2" s="10">
        <v>55</v>
      </c>
      <c r="Q2" s="10">
        <v>8.9</v>
      </c>
      <c r="R2" s="10">
        <v>23.77</v>
      </c>
      <c r="S2" s="10">
        <v>89.6</v>
      </c>
      <c r="T2" s="10">
        <v>6.1</v>
      </c>
      <c r="U2" s="10">
        <v>3.9</v>
      </c>
      <c r="V2" s="10">
        <v>21.3</v>
      </c>
      <c r="W2" s="10">
        <v>1.45</v>
      </c>
      <c r="X2" s="10">
        <v>0.93</v>
      </c>
      <c r="Y2" s="10">
        <v>58.9</v>
      </c>
      <c r="Z2" s="10">
        <v>10.9</v>
      </c>
      <c r="AA2" s="10">
        <v>13.1</v>
      </c>
      <c r="AB2" s="10">
        <v>122.9</v>
      </c>
      <c r="AC2" s="10">
        <v>73</v>
      </c>
      <c r="AD2" s="10">
        <v>0.24</v>
      </c>
      <c r="AE2" s="10">
        <v>304.17</v>
      </c>
      <c r="AF2" s="8">
        <v>2</v>
      </c>
      <c r="AG2" s="11">
        <v>3</v>
      </c>
      <c r="AH2" s="11"/>
    </row>
    <row r="3" spans="1:34">
      <c r="A3" s="4">
        <v>2</v>
      </c>
      <c r="B3" s="4" t="s">
        <v>12</v>
      </c>
      <c r="C3" s="4">
        <v>62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14</v>
      </c>
      <c r="I3" s="4" t="s">
        <v>15</v>
      </c>
      <c r="J3" s="9" t="s">
        <v>141</v>
      </c>
      <c r="K3" s="4" t="s">
        <v>17</v>
      </c>
      <c r="L3" s="6">
        <v>43456</v>
      </c>
      <c r="M3" s="6">
        <v>43464</v>
      </c>
      <c r="N3" s="4">
        <v>1</v>
      </c>
      <c r="O3" s="10">
        <v>47.75</v>
      </c>
      <c r="P3" s="10">
        <v>76.599999999999994</v>
      </c>
      <c r="Q3" s="10">
        <v>1.9</v>
      </c>
      <c r="R3" s="10">
        <v>20.22</v>
      </c>
      <c r="S3" s="10">
        <v>86.7</v>
      </c>
      <c r="T3" s="10">
        <v>7.8</v>
      </c>
      <c r="U3" s="10">
        <v>5.3</v>
      </c>
      <c r="V3" s="10">
        <v>17.53</v>
      </c>
      <c r="W3" s="10">
        <v>1.58</v>
      </c>
      <c r="X3" s="10">
        <v>1.07</v>
      </c>
      <c r="Y3" s="10">
        <v>28.8</v>
      </c>
      <c r="Z3" s="10">
        <v>4.8</v>
      </c>
      <c r="AA3" s="10">
        <v>5.2</v>
      </c>
      <c r="AB3" s="10">
        <v>58.8</v>
      </c>
      <c r="AC3" s="10">
        <v>81</v>
      </c>
      <c r="AD3" s="10">
        <v>0.24</v>
      </c>
      <c r="AE3" s="10">
        <v>337.5</v>
      </c>
      <c r="AF3" s="8">
        <v>0</v>
      </c>
      <c r="AG3" s="11">
        <v>5</v>
      </c>
      <c r="AH3" s="11"/>
    </row>
    <row r="4" spans="1:34">
      <c r="A4" s="4">
        <v>3</v>
      </c>
      <c r="B4" s="4" t="s">
        <v>12</v>
      </c>
      <c r="C4" s="4">
        <v>79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14</v>
      </c>
      <c r="I4" s="4" t="s">
        <v>18</v>
      </c>
      <c r="J4" s="9" t="s">
        <v>141</v>
      </c>
      <c r="K4" s="4" t="s">
        <v>19</v>
      </c>
      <c r="L4" s="6">
        <v>43475</v>
      </c>
      <c r="M4" s="6">
        <v>43494</v>
      </c>
      <c r="N4" s="4">
        <v>1</v>
      </c>
      <c r="O4" s="10">
        <v>22.55</v>
      </c>
      <c r="P4" s="10">
        <v>79.5</v>
      </c>
      <c r="Q4" s="10">
        <v>1</v>
      </c>
      <c r="R4" s="10">
        <v>19.95</v>
      </c>
      <c r="S4" s="10">
        <v>94</v>
      </c>
      <c r="T4" s="10">
        <v>2.5</v>
      </c>
      <c r="U4" s="10">
        <v>3.5</v>
      </c>
      <c r="V4" s="10">
        <v>18.75</v>
      </c>
      <c r="W4" s="10">
        <v>0.5</v>
      </c>
      <c r="X4" s="10">
        <v>0.7</v>
      </c>
      <c r="Y4" s="10">
        <v>6.7</v>
      </c>
      <c r="Z4" s="10">
        <v>12.7</v>
      </c>
      <c r="AA4" s="10">
        <v>13.3</v>
      </c>
      <c r="AB4" s="10">
        <v>79.7</v>
      </c>
      <c r="AC4" s="10">
        <v>90</v>
      </c>
      <c r="AD4" s="10">
        <v>0.24</v>
      </c>
      <c r="AE4" s="10">
        <v>375</v>
      </c>
      <c r="AF4" s="8">
        <v>2</v>
      </c>
      <c r="AG4" s="11">
        <v>7</v>
      </c>
      <c r="AH4" s="11"/>
    </row>
    <row r="5" spans="1:34">
      <c r="A5" s="4">
        <v>4</v>
      </c>
      <c r="B5" s="4" t="s">
        <v>12</v>
      </c>
      <c r="C5" s="4">
        <v>57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14</v>
      </c>
      <c r="I5" s="4" t="s">
        <v>15</v>
      </c>
      <c r="J5" s="9" t="s">
        <v>141</v>
      </c>
      <c r="K5" s="4" t="s">
        <v>20</v>
      </c>
      <c r="L5" s="6">
        <v>43509</v>
      </c>
      <c r="M5" s="6">
        <v>43516</v>
      </c>
      <c r="N5" s="4">
        <v>1</v>
      </c>
      <c r="O5" s="10">
        <v>14.64</v>
      </c>
      <c r="P5" s="10">
        <v>49.7</v>
      </c>
      <c r="Q5" s="10">
        <v>1.35</v>
      </c>
      <c r="R5" s="10">
        <v>19.760000000000002</v>
      </c>
      <c r="S5" s="10">
        <v>95.8</v>
      </c>
      <c r="T5" s="10">
        <v>1.3</v>
      </c>
      <c r="U5" s="10">
        <v>2.9</v>
      </c>
      <c r="V5" s="10">
        <v>18.93</v>
      </c>
      <c r="W5" s="10">
        <v>0.26</v>
      </c>
      <c r="X5" s="10">
        <v>0.56999999999999995</v>
      </c>
      <c r="Y5" s="10">
        <v>16.3</v>
      </c>
      <c r="Z5" s="10">
        <v>11.3</v>
      </c>
      <c r="AA5" s="10">
        <v>12.7</v>
      </c>
      <c r="AB5" s="10">
        <v>56.3</v>
      </c>
      <c r="AC5" s="10">
        <v>85</v>
      </c>
      <c r="AD5" s="10">
        <v>0.21</v>
      </c>
      <c r="AE5" s="10">
        <v>404.76</v>
      </c>
      <c r="AF5" s="8">
        <v>1</v>
      </c>
      <c r="AG5" s="11">
        <v>5</v>
      </c>
      <c r="AH5" s="11"/>
    </row>
    <row r="6" spans="1:34">
      <c r="A6" s="4">
        <v>5</v>
      </c>
      <c r="B6" s="4" t="s">
        <v>12</v>
      </c>
      <c r="C6" s="4">
        <v>56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14</v>
      </c>
      <c r="I6" s="4" t="s">
        <v>21</v>
      </c>
      <c r="J6" s="9" t="s">
        <v>141</v>
      </c>
      <c r="K6" s="4" t="s">
        <v>22</v>
      </c>
      <c r="L6" s="6">
        <v>43467</v>
      </c>
      <c r="M6" s="6">
        <v>43482</v>
      </c>
      <c r="N6" s="4">
        <v>1</v>
      </c>
      <c r="O6" s="10">
        <v>55.2</v>
      </c>
      <c r="P6" s="10">
        <v>8.11</v>
      </c>
      <c r="Q6" s="10">
        <v>2.5</v>
      </c>
      <c r="R6" s="10">
        <v>19.440000000000001</v>
      </c>
      <c r="S6" s="10">
        <v>88.4</v>
      </c>
      <c r="T6" s="10">
        <v>2.1</v>
      </c>
      <c r="U6" s="10">
        <v>8.5</v>
      </c>
      <c r="V6" s="10">
        <v>17.18</v>
      </c>
      <c r="W6" s="10">
        <v>0.41</v>
      </c>
      <c r="X6" s="10">
        <v>1.65</v>
      </c>
      <c r="Y6" s="10">
        <v>34.4</v>
      </c>
      <c r="Z6" s="10">
        <v>12.4</v>
      </c>
      <c r="AA6" s="10">
        <v>13.6</v>
      </c>
      <c r="AB6" s="10">
        <v>44.4</v>
      </c>
      <c r="AC6" s="10">
        <v>93</v>
      </c>
      <c r="AD6" s="10">
        <v>0.21</v>
      </c>
      <c r="AE6" s="10">
        <v>442.86</v>
      </c>
      <c r="AF6" s="8">
        <v>1</v>
      </c>
      <c r="AG6" s="11">
        <v>5</v>
      </c>
      <c r="AH6" s="11"/>
    </row>
    <row r="7" spans="1:34">
      <c r="A7" s="4">
        <v>6</v>
      </c>
      <c r="B7" s="4" t="s">
        <v>12</v>
      </c>
      <c r="C7" s="4">
        <v>84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14</v>
      </c>
      <c r="I7" s="4" t="s">
        <v>15</v>
      </c>
      <c r="J7" s="9" t="s">
        <v>141</v>
      </c>
      <c r="K7" s="4" t="s">
        <v>23</v>
      </c>
      <c r="L7" s="6">
        <v>43449</v>
      </c>
      <c r="M7" s="6">
        <v>43453</v>
      </c>
      <c r="N7" s="4">
        <v>1</v>
      </c>
      <c r="O7" s="10">
        <v>32.58</v>
      </c>
      <c r="P7" s="10">
        <v>161</v>
      </c>
      <c r="Q7" s="10">
        <v>3.35</v>
      </c>
      <c r="R7" s="10">
        <v>19.32</v>
      </c>
      <c r="S7" s="10">
        <v>90.8</v>
      </c>
      <c r="T7" s="10">
        <v>5.7</v>
      </c>
      <c r="U7" s="10">
        <v>3.2</v>
      </c>
      <c r="V7" s="10">
        <v>17.54</v>
      </c>
      <c r="W7" s="10">
        <v>1.1000000000000001</v>
      </c>
      <c r="X7" s="10">
        <v>0.62</v>
      </c>
      <c r="Y7" s="10">
        <v>60</v>
      </c>
      <c r="Z7" s="10">
        <v>2</v>
      </c>
      <c r="AA7" s="10">
        <v>10</v>
      </c>
      <c r="AB7" s="10">
        <v>105</v>
      </c>
      <c r="AC7" s="10">
        <v>75</v>
      </c>
      <c r="AD7" s="10">
        <v>0.24</v>
      </c>
      <c r="AE7" s="10">
        <v>312.5</v>
      </c>
      <c r="AF7" s="8">
        <v>2</v>
      </c>
      <c r="AG7" s="11">
        <v>2</v>
      </c>
      <c r="AH7" s="11"/>
    </row>
    <row r="8" spans="1:34">
      <c r="A8" s="4">
        <v>7</v>
      </c>
      <c r="B8" s="4" t="s">
        <v>12</v>
      </c>
      <c r="C8" s="4">
        <v>84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14</v>
      </c>
      <c r="I8" s="4" t="s">
        <v>18</v>
      </c>
      <c r="J8" s="9" t="s">
        <v>141</v>
      </c>
      <c r="K8" s="4" t="s">
        <v>24</v>
      </c>
      <c r="L8" s="6">
        <v>43453</v>
      </c>
      <c r="M8" s="6">
        <v>43468</v>
      </c>
      <c r="N8" s="4">
        <v>1</v>
      </c>
      <c r="O8" s="10">
        <v>20.2</v>
      </c>
      <c r="P8" s="10">
        <v>72.5</v>
      </c>
      <c r="Q8" s="10">
        <v>1.19</v>
      </c>
      <c r="R8" s="10">
        <v>18.670000000000002</v>
      </c>
      <c r="S8" s="10">
        <v>82.6</v>
      </c>
      <c r="T8" s="10">
        <v>5.2</v>
      </c>
      <c r="U8" s="10">
        <v>8.9</v>
      </c>
      <c r="V8" s="10">
        <v>15.42</v>
      </c>
      <c r="W8" s="10">
        <v>0.97</v>
      </c>
      <c r="X8" s="10">
        <v>1.66</v>
      </c>
      <c r="Y8" s="10">
        <v>40</v>
      </c>
      <c r="Z8" s="10">
        <v>3</v>
      </c>
      <c r="AA8" s="10">
        <v>5</v>
      </c>
      <c r="AB8" s="10">
        <v>61</v>
      </c>
      <c r="AC8" s="10">
        <v>87</v>
      </c>
      <c r="AD8" s="10">
        <v>0.24</v>
      </c>
      <c r="AE8" s="10">
        <v>362.5</v>
      </c>
      <c r="AF8" s="8">
        <v>1</v>
      </c>
      <c r="AG8" s="11">
        <v>4</v>
      </c>
      <c r="AH8" s="11"/>
    </row>
    <row r="9" spans="1:34">
      <c r="A9" s="4">
        <v>8</v>
      </c>
      <c r="B9" s="4" t="s">
        <v>12</v>
      </c>
      <c r="C9" s="4">
        <v>57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14</v>
      </c>
      <c r="I9" s="4" t="s">
        <v>18</v>
      </c>
      <c r="J9" s="9" t="s">
        <v>141</v>
      </c>
      <c r="K9" s="4" t="s">
        <v>25</v>
      </c>
      <c r="L9" s="6">
        <v>43316</v>
      </c>
      <c r="M9" s="6">
        <v>43332</v>
      </c>
      <c r="N9" s="4">
        <v>1</v>
      </c>
      <c r="O9" s="10">
        <v>89.24</v>
      </c>
      <c r="P9" s="10">
        <v>135</v>
      </c>
      <c r="Q9" s="10">
        <v>1.75</v>
      </c>
      <c r="R9" s="10">
        <v>18.55</v>
      </c>
      <c r="S9" s="10">
        <v>90.1</v>
      </c>
      <c r="T9" s="10">
        <v>8.4</v>
      </c>
      <c r="U9" s="10">
        <v>1.5</v>
      </c>
      <c r="V9" s="10">
        <v>16.71</v>
      </c>
      <c r="W9" s="10">
        <v>1.56</v>
      </c>
      <c r="X9" s="10">
        <v>0.28000000000000003</v>
      </c>
      <c r="Y9" s="10">
        <v>51.3</v>
      </c>
      <c r="Z9" s="10">
        <v>17.3</v>
      </c>
      <c r="AA9" s="10">
        <v>10.7</v>
      </c>
      <c r="AB9" s="10">
        <v>159.19999999999999</v>
      </c>
      <c r="AC9" s="10">
        <v>86</v>
      </c>
      <c r="AD9" s="10">
        <v>0.21</v>
      </c>
      <c r="AE9" s="10">
        <v>409.52</v>
      </c>
      <c r="AF9" s="8">
        <v>1</v>
      </c>
      <c r="AG9" s="11">
        <v>5</v>
      </c>
      <c r="AH9" s="11"/>
    </row>
    <row r="10" spans="1:34">
      <c r="A10" s="4">
        <v>9</v>
      </c>
      <c r="B10" s="4" t="s">
        <v>12</v>
      </c>
      <c r="C10" s="4">
        <v>38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14</v>
      </c>
      <c r="I10" s="4" t="s">
        <v>21</v>
      </c>
      <c r="J10" s="9" t="s">
        <v>141</v>
      </c>
      <c r="K10" s="4" t="s">
        <v>26</v>
      </c>
      <c r="L10" s="6">
        <v>43328</v>
      </c>
      <c r="M10" s="6">
        <v>43338</v>
      </c>
      <c r="N10" s="4">
        <v>1</v>
      </c>
      <c r="O10" s="10">
        <v>63.93</v>
      </c>
      <c r="P10" s="10">
        <v>194</v>
      </c>
      <c r="Q10" s="10">
        <v>1.89</v>
      </c>
      <c r="R10" s="10">
        <v>18.07</v>
      </c>
      <c r="S10" s="10">
        <v>79.5</v>
      </c>
      <c r="T10" s="10">
        <v>9.8000000000000007</v>
      </c>
      <c r="U10" s="10">
        <v>10.5</v>
      </c>
      <c r="V10" s="10">
        <v>14.37</v>
      </c>
      <c r="W10" s="10">
        <v>1.77</v>
      </c>
      <c r="X10" s="10">
        <v>1.9</v>
      </c>
      <c r="Y10" s="10">
        <v>11.8</v>
      </c>
      <c r="Z10" s="10">
        <v>25.3</v>
      </c>
      <c r="AA10" s="10">
        <v>8.6</v>
      </c>
      <c r="AB10" s="10">
        <v>144.80000000000001</v>
      </c>
      <c r="AC10" s="10">
        <v>84</v>
      </c>
      <c r="AD10" s="10">
        <v>0.21</v>
      </c>
      <c r="AE10" s="10">
        <v>400</v>
      </c>
      <c r="AF10" s="8">
        <v>1</v>
      </c>
      <c r="AG10" s="11">
        <v>4</v>
      </c>
      <c r="AH10" s="11"/>
    </row>
    <row r="11" spans="1:34">
      <c r="A11" s="4">
        <v>10</v>
      </c>
      <c r="B11" s="4" t="s">
        <v>12</v>
      </c>
      <c r="C11" s="4">
        <v>88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14</v>
      </c>
      <c r="I11" s="4" t="s">
        <v>21</v>
      </c>
      <c r="J11" s="9" t="s">
        <v>141</v>
      </c>
      <c r="K11" s="4" t="s">
        <v>27</v>
      </c>
      <c r="L11" s="6">
        <v>43384</v>
      </c>
      <c r="M11" s="6">
        <v>43397</v>
      </c>
      <c r="N11" s="4">
        <v>1</v>
      </c>
      <c r="O11" s="10">
        <v>48.13</v>
      </c>
      <c r="P11" s="10">
        <v>69.099999999999994</v>
      </c>
      <c r="Q11" s="10">
        <v>1.6</v>
      </c>
      <c r="R11" s="10">
        <v>18.07</v>
      </c>
      <c r="S11" s="10">
        <v>71.599999999999994</v>
      </c>
      <c r="T11" s="10">
        <v>4</v>
      </c>
      <c r="U11" s="10">
        <v>22</v>
      </c>
      <c r="V11" s="10">
        <v>12.94</v>
      </c>
      <c r="W11" s="10">
        <v>0.72</v>
      </c>
      <c r="X11" s="10">
        <v>3.98</v>
      </c>
      <c r="Y11" s="10">
        <v>7</v>
      </c>
      <c r="Z11" s="10">
        <v>3</v>
      </c>
      <c r="AA11" s="10">
        <v>5</v>
      </c>
      <c r="AB11" s="10">
        <v>52</v>
      </c>
      <c r="AC11" s="10">
        <v>76</v>
      </c>
      <c r="AD11" s="10">
        <v>0.24</v>
      </c>
      <c r="AE11" s="10">
        <v>316.67</v>
      </c>
      <c r="AF11" s="8">
        <v>1</v>
      </c>
      <c r="AG11" s="11">
        <v>5</v>
      </c>
      <c r="AH11" s="11"/>
    </row>
    <row r="12" spans="1:34">
      <c r="A12" s="4">
        <v>11</v>
      </c>
      <c r="B12" s="4" t="s">
        <v>12</v>
      </c>
      <c r="C12" s="4">
        <v>80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14</v>
      </c>
      <c r="I12" s="4" t="s">
        <v>18</v>
      </c>
      <c r="J12" s="9" t="s">
        <v>141</v>
      </c>
      <c r="K12" s="4" t="s">
        <v>28</v>
      </c>
      <c r="L12" s="6">
        <v>43301</v>
      </c>
      <c r="M12" s="6">
        <v>43319</v>
      </c>
      <c r="N12" s="4">
        <v>1</v>
      </c>
      <c r="O12" s="10">
        <v>54.79</v>
      </c>
      <c r="P12" s="10">
        <v>9.3699999999999992</v>
      </c>
      <c r="Q12" s="10">
        <v>3.5</v>
      </c>
      <c r="R12" s="10">
        <v>17.96</v>
      </c>
      <c r="S12" s="10">
        <v>90.3</v>
      </c>
      <c r="T12" s="10">
        <v>5.7</v>
      </c>
      <c r="U12" s="10">
        <v>3.8</v>
      </c>
      <c r="V12" s="10">
        <v>16.22</v>
      </c>
      <c r="W12" s="10">
        <v>1.02</v>
      </c>
      <c r="X12" s="10">
        <v>0.68</v>
      </c>
      <c r="Y12" s="10">
        <v>24.9</v>
      </c>
      <c r="Z12" s="10">
        <v>2</v>
      </c>
      <c r="AA12" s="10">
        <v>17</v>
      </c>
      <c r="AB12" s="10">
        <v>96.8</v>
      </c>
      <c r="AC12" s="10">
        <v>75</v>
      </c>
      <c r="AD12" s="10">
        <v>0.24</v>
      </c>
      <c r="AE12" s="10">
        <v>312.5</v>
      </c>
      <c r="AF12" s="8">
        <v>2</v>
      </c>
      <c r="AG12" s="11">
        <v>2</v>
      </c>
      <c r="AH12" s="11"/>
    </row>
    <row r="13" spans="1:34">
      <c r="A13" s="4">
        <v>12</v>
      </c>
      <c r="B13" s="4" t="s">
        <v>29</v>
      </c>
      <c r="C13" s="4">
        <v>77</v>
      </c>
      <c r="D13" s="4" t="s">
        <v>13</v>
      </c>
      <c r="E13" s="4" t="s">
        <v>13</v>
      </c>
      <c r="F13" s="4" t="s">
        <v>13</v>
      </c>
      <c r="G13" s="4" t="s">
        <v>13</v>
      </c>
      <c r="H13" s="4" t="s">
        <v>14</v>
      </c>
      <c r="I13" s="4" t="s">
        <v>15</v>
      </c>
      <c r="J13" s="9" t="s">
        <v>141</v>
      </c>
      <c r="K13" s="4" t="s">
        <v>25</v>
      </c>
      <c r="L13" s="6">
        <v>43319</v>
      </c>
      <c r="M13" s="6">
        <v>43323</v>
      </c>
      <c r="N13" s="4">
        <v>1</v>
      </c>
      <c r="O13" s="10">
        <v>106.49</v>
      </c>
      <c r="P13" s="10">
        <v>127</v>
      </c>
      <c r="Q13" s="10">
        <v>14.49</v>
      </c>
      <c r="R13" s="10">
        <v>17.899999999999999</v>
      </c>
      <c r="S13" s="10">
        <v>86.7</v>
      </c>
      <c r="T13" s="10">
        <v>6.1</v>
      </c>
      <c r="U13" s="10">
        <v>6.7</v>
      </c>
      <c r="V13" s="10">
        <v>15.52</v>
      </c>
      <c r="W13" s="10">
        <v>1.0900000000000001</v>
      </c>
      <c r="X13" s="10">
        <v>1.2</v>
      </c>
      <c r="Y13" s="10">
        <v>43</v>
      </c>
      <c r="Z13" s="10">
        <v>17</v>
      </c>
      <c r="AA13" s="10">
        <v>11</v>
      </c>
      <c r="AB13" s="10">
        <v>94</v>
      </c>
      <c r="AC13" s="10">
        <v>83</v>
      </c>
      <c r="AD13" s="10">
        <v>0.24</v>
      </c>
      <c r="AE13" s="10">
        <v>345.83</v>
      </c>
      <c r="AF13" s="8">
        <v>2</v>
      </c>
      <c r="AG13" s="11">
        <v>5</v>
      </c>
      <c r="AH13" s="11"/>
    </row>
    <row r="14" spans="1:34">
      <c r="A14" s="4">
        <v>13</v>
      </c>
      <c r="B14" s="4" t="s">
        <v>12</v>
      </c>
      <c r="C14" s="4">
        <v>84</v>
      </c>
      <c r="D14" s="4" t="s">
        <v>13</v>
      </c>
      <c r="E14" s="4" t="s">
        <v>13</v>
      </c>
      <c r="F14" s="4" t="s">
        <v>13</v>
      </c>
      <c r="G14" s="4" t="s">
        <v>13</v>
      </c>
      <c r="H14" s="4" t="s">
        <v>14</v>
      </c>
      <c r="I14" s="4" t="s">
        <v>30</v>
      </c>
      <c r="J14" s="9" t="s">
        <v>141</v>
      </c>
      <c r="K14" s="4" t="s">
        <v>31</v>
      </c>
      <c r="L14" s="6">
        <v>43449</v>
      </c>
      <c r="M14" s="6">
        <v>43450</v>
      </c>
      <c r="N14" s="4">
        <v>1</v>
      </c>
      <c r="O14" s="10">
        <v>57.44</v>
      </c>
      <c r="P14" s="10">
        <v>90.6</v>
      </c>
      <c r="Q14" s="10">
        <v>1.07</v>
      </c>
      <c r="R14" s="10">
        <v>17.12</v>
      </c>
      <c r="S14" s="10">
        <v>92.9</v>
      </c>
      <c r="T14" s="10">
        <v>4.3</v>
      </c>
      <c r="U14" s="10">
        <v>2.5</v>
      </c>
      <c r="V14" s="10">
        <v>15.9</v>
      </c>
      <c r="W14" s="10">
        <v>0.74</v>
      </c>
      <c r="X14" s="10">
        <v>0.43</v>
      </c>
      <c r="Y14" s="10">
        <v>27.6</v>
      </c>
      <c r="Z14" s="10">
        <v>19.600000000000001</v>
      </c>
      <c r="AA14" s="10">
        <v>6.8</v>
      </c>
      <c r="AB14" s="10">
        <v>161.6</v>
      </c>
      <c r="AC14" s="10">
        <v>77</v>
      </c>
      <c r="AD14" s="10">
        <v>0.24</v>
      </c>
      <c r="AE14" s="10">
        <v>320.83</v>
      </c>
      <c r="AF14" s="8">
        <v>1</v>
      </c>
      <c r="AG14" s="11">
        <v>4</v>
      </c>
      <c r="AH14" s="11"/>
    </row>
    <row r="15" spans="1:34">
      <c r="A15" s="4">
        <v>14</v>
      </c>
      <c r="B15" s="4" t="s">
        <v>12</v>
      </c>
      <c r="C15" s="4">
        <v>63</v>
      </c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14</v>
      </c>
      <c r="I15" s="4" t="s">
        <v>15</v>
      </c>
      <c r="J15" s="9" t="s">
        <v>141</v>
      </c>
      <c r="K15" s="4" t="s">
        <v>32</v>
      </c>
      <c r="L15" s="6">
        <v>43530</v>
      </c>
      <c r="M15" s="6">
        <v>43556</v>
      </c>
      <c r="N15" s="4">
        <v>1</v>
      </c>
      <c r="O15" s="10">
        <v>101.5</v>
      </c>
      <c r="P15" s="10">
        <v>134</v>
      </c>
      <c r="Q15" s="10">
        <v>2.13</v>
      </c>
      <c r="R15" s="10">
        <v>16.510000000000002</v>
      </c>
      <c r="S15" s="10">
        <v>81.8</v>
      </c>
      <c r="T15" s="10">
        <v>6.7</v>
      </c>
      <c r="U15" s="10">
        <v>11.1</v>
      </c>
      <c r="V15" s="10">
        <v>13.51</v>
      </c>
      <c r="W15" s="10">
        <v>1.1100000000000001</v>
      </c>
      <c r="X15" s="10">
        <v>1.83</v>
      </c>
      <c r="Y15" s="10">
        <v>38.9</v>
      </c>
      <c r="Z15" s="10">
        <v>22.9</v>
      </c>
      <c r="AA15" s="10">
        <v>7.7</v>
      </c>
      <c r="AB15" s="10">
        <v>87.9</v>
      </c>
      <c r="AC15" s="10">
        <v>95</v>
      </c>
      <c r="AD15" s="10">
        <v>0.24</v>
      </c>
      <c r="AE15" s="10">
        <v>395.83</v>
      </c>
      <c r="AF15" s="8">
        <v>1</v>
      </c>
      <c r="AG15" s="11">
        <v>4</v>
      </c>
      <c r="AH15" s="11"/>
    </row>
    <row r="16" spans="1:34">
      <c r="A16" s="4">
        <v>15</v>
      </c>
      <c r="B16" s="4" t="s">
        <v>12</v>
      </c>
      <c r="C16" s="4">
        <v>66</v>
      </c>
      <c r="D16" s="4" t="s">
        <v>13</v>
      </c>
      <c r="E16" s="4" t="s">
        <v>13</v>
      </c>
      <c r="F16" s="4" t="s">
        <v>13</v>
      </c>
      <c r="G16" s="4" t="s">
        <v>13</v>
      </c>
      <c r="H16" s="4" t="s">
        <v>14</v>
      </c>
      <c r="I16" s="4" t="s">
        <v>33</v>
      </c>
      <c r="J16" s="9" t="s">
        <v>141</v>
      </c>
      <c r="K16" s="4" t="s">
        <v>25</v>
      </c>
      <c r="L16" s="6">
        <v>43438</v>
      </c>
      <c r="M16" s="6">
        <v>43452</v>
      </c>
      <c r="N16" s="4">
        <v>1</v>
      </c>
      <c r="O16" s="10">
        <v>45.94</v>
      </c>
      <c r="P16" s="10">
        <v>167</v>
      </c>
      <c r="Q16" s="10">
        <v>1.1499999999999999</v>
      </c>
      <c r="R16" s="10">
        <v>15.9</v>
      </c>
      <c r="S16" s="10">
        <v>87.3</v>
      </c>
      <c r="T16" s="10">
        <v>5.8</v>
      </c>
      <c r="U16" s="10">
        <v>6.5</v>
      </c>
      <c r="V16" s="10">
        <v>13.88</v>
      </c>
      <c r="W16" s="10">
        <v>0.92</v>
      </c>
      <c r="X16" s="10">
        <v>1.03</v>
      </c>
      <c r="Y16" s="10">
        <v>6.9</v>
      </c>
      <c r="Z16" s="10">
        <v>7.9</v>
      </c>
      <c r="AA16" s="10">
        <v>8.1</v>
      </c>
      <c r="AB16" s="10">
        <v>68.900000000000006</v>
      </c>
      <c r="AC16" s="10">
        <v>76</v>
      </c>
      <c r="AD16" s="10">
        <v>0.24</v>
      </c>
      <c r="AE16" s="10">
        <v>316.67</v>
      </c>
      <c r="AF16" s="8">
        <v>2</v>
      </c>
      <c r="AG16" s="11">
        <v>1</v>
      </c>
      <c r="AH16" s="11"/>
    </row>
    <row r="17" spans="1:34">
      <c r="A17" s="4">
        <v>16</v>
      </c>
      <c r="B17" s="4" t="s">
        <v>29</v>
      </c>
      <c r="C17" s="4">
        <v>94</v>
      </c>
      <c r="D17" s="4" t="s">
        <v>13</v>
      </c>
      <c r="E17" s="4" t="s">
        <v>13</v>
      </c>
      <c r="F17" s="4" t="s">
        <v>13</v>
      </c>
      <c r="G17" s="4" t="s">
        <v>13</v>
      </c>
      <c r="H17" s="4" t="s">
        <v>14</v>
      </c>
      <c r="I17" s="4" t="s">
        <v>15</v>
      </c>
      <c r="J17" s="9" t="s">
        <v>141</v>
      </c>
      <c r="K17" s="4" t="s">
        <v>34</v>
      </c>
      <c r="L17" s="6">
        <v>43514</v>
      </c>
      <c r="M17" s="6">
        <v>43522</v>
      </c>
      <c r="N17" s="4">
        <v>1</v>
      </c>
      <c r="O17" s="10">
        <v>65.099999999999994</v>
      </c>
      <c r="P17" s="10">
        <v>82</v>
      </c>
      <c r="Q17" s="10">
        <v>0.8</v>
      </c>
      <c r="R17" s="10">
        <v>15.75</v>
      </c>
      <c r="S17" s="10">
        <v>80.099999999999994</v>
      </c>
      <c r="T17" s="10">
        <v>2.1</v>
      </c>
      <c r="U17" s="10">
        <v>9.8000000000000007</v>
      </c>
      <c r="V17" s="10">
        <v>12.62</v>
      </c>
      <c r="W17" s="10">
        <v>0.33</v>
      </c>
      <c r="X17" s="10">
        <v>1.54</v>
      </c>
      <c r="Y17" s="10">
        <v>14.5</v>
      </c>
      <c r="Z17" s="10">
        <v>14.5</v>
      </c>
      <c r="AA17" s="10">
        <v>15.5</v>
      </c>
      <c r="AB17" s="10">
        <v>75.5</v>
      </c>
      <c r="AC17" s="10">
        <v>65</v>
      </c>
      <c r="AD17" s="10">
        <v>0.24</v>
      </c>
      <c r="AE17" s="10">
        <v>270.83</v>
      </c>
      <c r="AF17" s="8">
        <v>2</v>
      </c>
      <c r="AG17" s="11">
        <v>4</v>
      </c>
      <c r="AH17" s="11"/>
    </row>
    <row r="18" spans="1:34">
      <c r="A18" s="4">
        <v>17</v>
      </c>
      <c r="B18" s="4" t="s">
        <v>12</v>
      </c>
      <c r="C18" s="4">
        <v>25</v>
      </c>
      <c r="D18" s="4" t="s">
        <v>13</v>
      </c>
      <c r="E18" s="4" t="s">
        <v>13</v>
      </c>
      <c r="F18" s="4" t="s">
        <v>13</v>
      </c>
      <c r="G18" s="4" t="s">
        <v>13</v>
      </c>
      <c r="H18" s="4" t="s">
        <v>14</v>
      </c>
      <c r="I18" s="4" t="s">
        <v>15</v>
      </c>
      <c r="J18" s="9" t="s">
        <v>141</v>
      </c>
      <c r="K18" s="4" t="s">
        <v>25</v>
      </c>
      <c r="L18" s="6">
        <v>43355</v>
      </c>
      <c r="M18" s="6">
        <v>43361</v>
      </c>
      <c r="N18" s="4">
        <v>1</v>
      </c>
      <c r="O18" s="10">
        <v>35.08</v>
      </c>
      <c r="P18" s="10">
        <v>23.2</v>
      </c>
      <c r="Q18" s="10">
        <v>1</v>
      </c>
      <c r="R18" s="10">
        <v>15.7</v>
      </c>
      <c r="S18" s="10">
        <v>67.2</v>
      </c>
      <c r="T18" s="10">
        <v>2.6</v>
      </c>
      <c r="U18" s="10">
        <v>20.5</v>
      </c>
      <c r="V18" s="10">
        <v>10.55</v>
      </c>
      <c r="W18" s="10">
        <v>0.41</v>
      </c>
      <c r="X18" s="10">
        <v>3.22</v>
      </c>
      <c r="Y18" s="10">
        <v>98.3</v>
      </c>
      <c r="Z18" s="10">
        <v>8.3000000000000007</v>
      </c>
      <c r="AA18" s="10">
        <v>9.6999999999999993</v>
      </c>
      <c r="AB18" s="10">
        <v>63.3</v>
      </c>
      <c r="AC18" s="10">
        <v>74</v>
      </c>
      <c r="AD18" s="10">
        <v>0.21</v>
      </c>
      <c r="AE18" s="10">
        <v>352.38</v>
      </c>
      <c r="AF18" s="8">
        <v>1</v>
      </c>
      <c r="AG18" s="11">
        <v>3</v>
      </c>
      <c r="AH18" s="11"/>
    </row>
    <row r="19" spans="1:34">
      <c r="A19" s="4">
        <v>18</v>
      </c>
      <c r="B19" s="4" t="s">
        <v>12</v>
      </c>
      <c r="C19" s="4">
        <v>77</v>
      </c>
      <c r="D19" s="4" t="s">
        <v>13</v>
      </c>
      <c r="E19" s="4" t="s">
        <v>13</v>
      </c>
      <c r="F19" s="4" t="s">
        <v>13</v>
      </c>
      <c r="G19" s="4" t="s">
        <v>13</v>
      </c>
      <c r="H19" s="4" t="s">
        <v>14</v>
      </c>
      <c r="I19" s="4" t="s">
        <v>18</v>
      </c>
      <c r="J19" s="9" t="s">
        <v>141</v>
      </c>
      <c r="K19" s="4" t="s">
        <v>35</v>
      </c>
      <c r="L19" s="6">
        <v>43310</v>
      </c>
      <c r="M19" s="6">
        <v>43331</v>
      </c>
      <c r="N19" s="4">
        <v>1</v>
      </c>
      <c r="O19" s="10">
        <v>112.86</v>
      </c>
      <c r="P19" s="10">
        <v>336</v>
      </c>
      <c r="Q19" s="10">
        <v>3.21</v>
      </c>
      <c r="R19" s="10">
        <v>15.67</v>
      </c>
      <c r="S19" s="10">
        <v>92.1</v>
      </c>
      <c r="T19" s="10">
        <v>6.8</v>
      </c>
      <c r="U19" s="10">
        <v>1</v>
      </c>
      <c r="V19" s="10">
        <v>14.43</v>
      </c>
      <c r="W19" s="10">
        <v>1.07</v>
      </c>
      <c r="X19" s="10">
        <v>0.16</v>
      </c>
      <c r="Y19" s="10">
        <v>33</v>
      </c>
      <c r="Z19" s="10">
        <v>11</v>
      </c>
      <c r="AA19" s="10">
        <v>10</v>
      </c>
      <c r="AB19" s="10">
        <v>151</v>
      </c>
      <c r="AC19" s="10">
        <v>73</v>
      </c>
      <c r="AD19" s="10">
        <v>0.24</v>
      </c>
      <c r="AE19" s="10">
        <v>304.17</v>
      </c>
      <c r="AF19" s="8">
        <v>2</v>
      </c>
      <c r="AG19" s="11">
        <v>1</v>
      </c>
      <c r="AH19" s="11"/>
    </row>
    <row r="20" spans="1:34">
      <c r="A20" s="4">
        <v>19</v>
      </c>
      <c r="B20" s="4" t="s">
        <v>12</v>
      </c>
      <c r="C20" s="4">
        <v>37</v>
      </c>
      <c r="D20" s="4" t="s">
        <v>13</v>
      </c>
      <c r="E20" s="4" t="s">
        <v>13</v>
      </c>
      <c r="F20" s="4" t="s">
        <v>13</v>
      </c>
      <c r="G20" s="4" t="s">
        <v>13</v>
      </c>
      <c r="H20" s="4" t="s">
        <v>14</v>
      </c>
      <c r="I20" s="4" t="s">
        <v>33</v>
      </c>
      <c r="J20" s="9" t="s">
        <v>141</v>
      </c>
      <c r="K20" s="4" t="s">
        <v>26</v>
      </c>
      <c r="L20" s="6">
        <v>43515</v>
      </c>
      <c r="M20" s="6">
        <v>43536</v>
      </c>
      <c r="N20" s="4">
        <v>1</v>
      </c>
      <c r="O20" s="10">
        <v>117.28</v>
      </c>
      <c r="P20" s="10">
        <v>252</v>
      </c>
      <c r="Q20" s="10">
        <v>5.7</v>
      </c>
      <c r="R20" s="10">
        <v>15.64</v>
      </c>
      <c r="S20" s="10">
        <v>82</v>
      </c>
      <c r="T20" s="10">
        <v>5.8</v>
      </c>
      <c r="U20" s="10">
        <v>11.8</v>
      </c>
      <c r="V20" s="10">
        <v>12.82</v>
      </c>
      <c r="W20" s="10">
        <v>0.91</v>
      </c>
      <c r="X20" s="10">
        <v>1.85</v>
      </c>
      <c r="Y20" s="10">
        <v>17.100000000000001</v>
      </c>
      <c r="Z20" s="10">
        <v>7.1</v>
      </c>
      <c r="AA20" s="10">
        <v>8.9</v>
      </c>
      <c r="AB20" s="10">
        <v>94.1</v>
      </c>
      <c r="AC20" s="10">
        <v>85</v>
      </c>
      <c r="AD20" s="10">
        <v>0.21</v>
      </c>
      <c r="AE20" s="10">
        <v>404.76</v>
      </c>
      <c r="AF20" s="8">
        <v>1</v>
      </c>
      <c r="AG20" s="11">
        <v>4</v>
      </c>
      <c r="AH20" s="11"/>
    </row>
    <row r="21" spans="1:34">
      <c r="A21" s="4">
        <v>20</v>
      </c>
      <c r="B21" s="4" t="s">
        <v>12</v>
      </c>
      <c r="C21" s="4">
        <v>50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14</v>
      </c>
      <c r="I21" s="4" t="s">
        <v>15</v>
      </c>
      <c r="J21" s="9" t="s">
        <v>141</v>
      </c>
      <c r="K21" s="4" t="s">
        <v>25</v>
      </c>
      <c r="L21" s="6">
        <v>43316</v>
      </c>
      <c r="M21" s="6">
        <v>43333</v>
      </c>
      <c r="N21" s="4">
        <v>1</v>
      </c>
      <c r="O21" s="10">
        <v>35.29</v>
      </c>
      <c r="P21" s="10">
        <v>212</v>
      </c>
      <c r="Q21" s="10">
        <v>3.4</v>
      </c>
      <c r="R21" s="10">
        <v>15.56</v>
      </c>
      <c r="S21" s="10">
        <v>84.5</v>
      </c>
      <c r="T21" s="10">
        <v>10</v>
      </c>
      <c r="U21" s="10">
        <v>5.3</v>
      </c>
      <c r="V21" s="10">
        <v>13.15</v>
      </c>
      <c r="W21" s="10">
        <v>1.56</v>
      </c>
      <c r="X21" s="10">
        <v>0.82</v>
      </c>
      <c r="Y21" s="10">
        <v>22</v>
      </c>
      <c r="Z21" s="10">
        <v>15</v>
      </c>
      <c r="AA21" s="10">
        <v>16</v>
      </c>
      <c r="AB21" s="10">
        <v>66.400000000000006</v>
      </c>
      <c r="AC21" s="10">
        <v>86</v>
      </c>
      <c r="AD21" s="10">
        <v>0.21</v>
      </c>
      <c r="AE21" s="10">
        <v>409.52</v>
      </c>
      <c r="AF21" s="8">
        <v>1</v>
      </c>
      <c r="AG21" s="11">
        <v>1</v>
      </c>
      <c r="AH21" s="11"/>
    </row>
    <row r="22" spans="1:34">
      <c r="A22" s="4">
        <v>21</v>
      </c>
      <c r="B22" s="4" t="s">
        <v>12</v>
      </c>
      <c r="C22" s="4">
        <v>89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14</v>
      </c>
      <c r="I22" s="4" t="s">
        <v>36</v>
      </c>
      <c r="J22" s="9" t="s">
        <v>141</v>
      </c>
      <c r="K22" s="4" t="s">
        <v>37</v>
      </c>
      <c r="L22" s="6">
        <v>43384</v>
      </c>
      <c r="M22" s="6">
        <v>43404</v>
      </c>
      <c r="N22" s="4">
        <v>1</v>
      </c>
      <c r="O22" s="10">
        <v>147.88</v>
      </c>
      <c r="P22" s="10">
        <v>47.2</v>
      </c>
      <c r="Q22" s="10">
        <v>0.8</v>
      </c>
      <c r="R22" s="10">
        <v>15.53</v>
      </c>
      <c r="S22" s="10">
        <v>87.3</v>
      </c>
      <c r="T22" s="10">
        <v>4.9000000000000004</v>
      </c>
      <c r="U22" s="10">
        <v>4.9000000000000004</v>
      </c>
      <c r="V22" s="10">
        <v>13.56</v>
      </c>
      <c r="W22" s="10">
        <v>0.76</v>
      </c>
      <c r="X22" s="10">
        <v>0.76</v>
      </c>
      <c r="Y22" s="10">
        <v>20.6</v>
      </c>
      <c r="Z22" s="10">
        <v>3.6</v>
      </c>
      <c r="AA22" s="10">
        <v>4.4000000000000004</v>
      </c>
      <c r="AB22" s="10">
        <v>61.6</v>
      </c>
      <c r="AC22" s="10">
        <v>73</v>
      </c>
      <c r="AD22" s="10">
        <v>0.24</v>
      </c>
      <c r="AE22" s="10">
        <v>304.17</v>
      </c>
      <c r="AF22" s="8">
        <v>1</v>
      </c>
      <c r="AG22" s="11">
        <v>3</v>
      </c>
      <c r="AH22" s="11"/>
    </row>
    <row r="23" spans="1:34">
      <c r="A23" s="4">
        <v>22</v>
      </c>
      <c r="B23" s="4" t="s">
        <v>29</v>
      </c>
      <c r="C23" s="4">
        <v>88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14</v>
      </c>
      <c r="I23" s="4" t="s">
        <v>15</v>
      </c>
      <c r="J23" s="9" t="s">
        <v>141</v>
      </c>
      <c r="K23" s="4" t="s">
        <v>38</v>
      </c>
      <c r="L23" s="6">
        <v>43508</v>
      </c>
      <c r="M23" s="6">
        <v>43518</v>
      </c>
      <c r="N23" s="4">
        <v>1</v>
      </c>
      <c r="O23" s="10">
        <v>63.57</v>
      </c>
      <c r="P23" s="10">
        <v>19.2</v>
      </c>
      <c r="Q23" s="10">
        <v>0.3</v>
      </c>
      <c r="R23" s="10">
        <v>15.28</v>
      </c>
      <c r="S23" s="10">
        <v>82.5</v>
      </c>
      <c r="T23" s="10">
        <v>7.7</v>
      </c>
      <c r="U23" s="10">
        <v>8</v>
      </c>
      <c r="V23" s="10">
        <v>12.61</v>
      </c>
      <c r="W23" s="10">
        <v>1.18</v>
      </c>
      <c r="X23" s="10">
        <v>1.22</v>
      </c>
      <c r="Y23" s="10">
        <v>21.2</v>
      </c>
      <c r="Z23" s="10">
        <v>8.1999999999999993</v>
      </c>
      <c r="AA23" s="10">
        <v>9.8000000000000007</v>
      </c>
      <c r="AB23" s="10">
        <v>126.2</v>
      </c>
      <c r="AC23" s="10">
        <v>78</v>
      </c>
      <c r="AD23" s="10">
        <v>0.24</v>
      </c>
      <c r="AE23" s="10">
        <v>325</v>
      </c>
      <c r="AF23" s="8">
        <v>2</v>
      </c>
      <c r="AG23" s="11">
        <v>5</v>
      </c>
      <c r="AH23" s="11"/>
    </row>
    <row r="24" spans="1:34">
      <c r="A24" s="4">
        <v>23</v>
      </c>
      <c r="B24" s="4" t="s">
        <v>12</v>
      </c>
      <c r="C24" s="4">
        <v>85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14</v>
      </c>
      <c r="I24" s="4" t="s">
        <v>121</v>
      </c>
      <c r="J24" s="9" t="s">
        <v>141</v>
      </c>
      <c r="K24" s="4" t="s">
        <v>39</v>
      </c>
      <c r="L24" s="6">
        <v>43355</v>
      </c>
      <c r="M24" s="6">
        <v>43364</v>
      </c>
      <c r="N24" s="4">
        <v>1</v>
      </c>
      <c r="O24" s="10">
        <v>137.4</v>
      </c>
      <c r="P24" s="10">
        <v>242</v>
      </c>
      <c r="Q24" s="10">
        <v>2</v>
      </c>
      <c r="R24" s="10">
        <v>14.83</v>
      </c>
      <c r="S24" s="10">
        <v>91.6</v>
      </c>
      <c r="T24" s="10">
        <v>5.6</v>
      </c>
      <c r="U24" s="10">
        <v>2.4</v>
      </c>
      <c r="V24" s="10">
        <v>13.58</v>
      </c>
      <c r="W24" s="10">
        <v>0.83</v>
      </c>
      <c r="X24" s="10">
        <v>0.36</v>
      </c>
      <c r="Y24" s="10">
        <v>12.7</v>
      </c>
      <c r="Z24" s="10">
        <v>7.7</v>
      </c>
      <c r="AA24" s="10">
        <v>8.3000000000000007</v>
      </c>
      <c r="AB24" s="10">
        <v>66.7</v>
      </c>
      <c r="AC24" s="10">
        <v>70</v>
      </c>
      <c r="AD24" s="10">
        <v>0.24</v>
      </c>
      <c r="AE24" s="10">
        <v>291.67</v>
      </c>
      <c r="AF24" s="8">
        <v>2</v>
      </c>
      <c r="AG24" s="11">
        <v>1</v>
      </c>
      <c r="AH24" s="11"/>
    </row>
    <row r="25" spans="1:34">
      <c r="A25" s="4">
        <v>24</v>
      </c>
      <c r="B25" s="4" t="s">
        <v>12</v>
      </c>
      <c r="C25" s="4">
        <v>94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14</v>
      </c>
      <c r="I25" s="4" t="s">
        <v>15</v>
      </c>
      <c r="J25" s="9" t="s">
        <v>141</v>
      </c>
      <c r="K25" s="4" t="s">
        <v>40</v>
      </c>
      <c r="L25" s="6">
        <v>43459</v>
      </c>
      <c r="M25" s="6">
        <v>43473</v>
      </c>
      <c r="N25" s="4">
        <v>1</v>
      </c>
      <c r="O25" s="10">
        <v>57.93</v>
      </c>
      <c r="P25" s="10">
        <v>141</v>
      </c>
      <c r="Q25" s="10">
        <v>3.14</v>
      </c>
      <c r="R25" s="10">
        <v>14.28</v>
      </c>
      <c r="S25" s="10">
        <v>94.9</v>
      </c>
      <c r="T25" s="10">
        <v>2.9</v>
      </c>
      <c r="U25" s="10">
        <v>1.9</v>
      </c>
      <c r="V25" s="10">
        <v>13.55</v>
      </c>
      <c r="W25" s="10">
        <v>0.41</v>
      </c>
      <c r="X25" s="10">
        <v>0.27</v>
      </c>
      <c r="Y25" s="10">
        <v>12.4</v>
      </c>
      <c r="Z25" s="10">
        <v>6.4</v>
      </c>
      <c r="AA25" s="10">
        <v>7.6</v>
      </c>
      <c r="AB25" s="10">
        <v>56.4</v>
      </c>
      <c r="AC25" s="10">
        <v>74</v>
      </c>
      <c r="AD25" s="10">
        <v>0.24</v>
      </c>
      <c r="AE25" s="10">
        <v>308.33</v>
      </c>
      <c r="AF25" s="8">
        <v>2</v>
      </c>
      <c r="AG25" s="11">
        <v>5</v>
      </c>
      <c r="AH25" s="11"/>
    </row>
    <row r="26" spans="1:34">
      <c r="A26" s="4">
        <v>25</v>
      </c>
      <c r="B26" s="4" t="s">
        <v>12</v>
      </c>
      <c r="C26" s="4">
        <v>77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14</v>
      </c>
      <c r="I26" s="4" t="s">
        <v>33</v>
      </c>
      <c r="J26" s="9" t="s">
        <v>141</v>
      </c>
      <c r="K26" s="4" t="s">
        <v>41</v>
      </c>
      <c r="L26" s="6">
        <v>43462</v>
      </c>
      <c r="M26" s="6">
        <v>43477</v>
      </c>
      <c r="N26" s="4">
        <v>1</v>
      </c>
      <c r="O26" s="10">
        <v>120.13</v>
      </c>
      <c r="P26" s="10">
        <v>80.5</v>
      </c>
      <c r="Q26" s="10">
        <v>0.3</v>
      </c>
      <c r="R26" s="10">
        <v>13.79</v>
      </c>
      <c r="S26" s="10">
        <v>91.6</v>
      </c>
      <c r="T26" s="10">
        <v>4.7</v>
      </c>
      <c r="U26" s="10">
        <v>3.5</v>
      </c>
      <c r="V26" s="10">
        <v>12.63</v>
      </c>
      <c r="W26" s="10">
        <v>0.65</v>
      </c>
      <c r="X26" s="10">
        <v>0.48</v>
      </c>
      <c r="Y26" s="10">
        <v>22.8</v>
      </c>
      <c r="Z26" s="10">
        <v>3.8</v>
      </c>
      <c r="AA26" s="10">
        <v>4.2</v>
      </c>
      <c r="AB26" s="10">
        <v>121.8</v>
      </c>
      <c r="AC26" s="10">
        <v>64</v>
      </c>
      <c r="AD26" s="10">
        <v>0.24</v>
      </c>
      <c r="AE26" s="10">
        <v>266.67</v>
      </c>
      <c r="AF26" s="8">
        <v>1</v>
      </c>
      <c r="AG26" s="11">
        <v>4</v>
      </c>
      <c r="AH26" s="11"/>
    </row>
    <row r="27" spans="1:34">
      <c r="A27" s="4">
        <v>26</v>
      </c>
      <c r="B27" s="4" t="s">
        <v>12</v>
      </c>
      <c r="C27" s="4">
        <v>85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14</v>
      </c>
      <c r="I27" s="4" t="s">
        <v>30</v>
      </c>
      <c r="J27" s="9" t="s">
        <v>141</v>
      </c>
      <c r="K27" s="4" t="s">
        <v>42</v>
      </c>
      <c r="L27" s="6">
        <v>43312</v>
      </c>
      <c r="M27" s="6">
        <v>43327</v>
      </c>
      <c r="N27" s="4">
        <v>1</v>
      </c>
      <c r="O27" s="10">
        <v>57.13</v>
      </c>
      <c r="P27" s="10">
        <v>167</v>
      </c>
      <c r="Q27" s="10">
        <v>1.7</v>
      </c>
      <c r="R27" s="10">
        <v>13.53</v>
      </c>
      <c r="S27" s="10">
        <v>90</v>
      </c>
      <c r="T27" s="10">
        <v>4.7</v>
      </c>
      <c r="U27" s="10">
        <v>4.2</v>
      </c>
      <c r="V27" s="10">
        <v>12.18</v>
      </c>
      <c r="W27" s="10">
        <v>0.64</v>
      </c>
      <c r="X27" s="10">
        <v>0.56999999999999995</v>
      </c>
      <c r="Y27" s="10">
        <v>24.7</v>
      </c>
      <c r="Z27" s="10">
        <v>3.7</v>
      </c>
      <c r="AA27" s="10">
        <v>13.3</v>
      </c>
      <c r="AB27" s="10">
        <v>76.7</v>
      </c>
      <c r="AC27" s="10">
        <v>66</v>
      </c>
      <c r="AD27" s="10">
        <v>0.24</v>
      </c>
      <c r="AE27" s="10">
        <v>275</v>
      </c>
      <c r="AF27" s="8">
        <v>2</v>
      </c>
      <c r="AG27" s="11">
        <v>1</v>
      </c>
      <c r="AH27" s="11"/>
    </row>
    <row r="28" spans="1:34">
      <c r="A28" s="4">
        <v>27</v>
      </c>
      <c r="B28" s="4" t="s">
        <v>12</v>
      </c>
      <c r="C28" s="4">
        <v>87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14</v>
      </c>
      <c r="I28" s="4" t="s">
        <v>15</v>
      </c>
      <c r="J28" s="9" t="s">
        <v>141</v>
      </c>
      <c r="K28" s="4" t="s">
        <v>25</v>
      </c>
      <c r="L28" s="6">
        <v>43320</v>
      </c>
      <c r="M28" s="6">
        <v>43330</v>
      </c>
      <c r="N28" s="4">
        <v>1</v>
      </c>
      <c r="O28" s="10">
        <v>77.959999999999994</v>
      </c>
      <c r="P28" s="10">
        <v>4.0599999999999996</v>
      </c>
      <c r="Q28" s="10">
        <v>0.5</v>
      </c>
      <c r="R28" s="10">
        <v>13.43</v>
      </c>
      <c r="S28" s="10">
        <v>72.900000000000006</v>
      </c>
      <c r="T28" s="10">
        <v>2.1</v>
      </c>
      <c r="U28" s="10">
        <v>23.2</v>
      </c>
      <c r="V28" s="10">
        <v>9.7899999999999991</v>
      </c>
      <c r="W28" s="10">
        <v>0.28000000000000003</v>
      </c>
      <c r="X28" s="10">
        <v>3.12</v>
      </c>
      <c r="Y28" s="10">
        <v>20.8</v>
      </c>
      <c r="Z28" s="10">
        <v>10.5</v>
      </c>
      <c r="AA28" s="10">
        <v>10.9</v>
      </c>
      <c r="AB28" s="10">
        <v>90.8</v>
      </c>
      <c r="AC28" s="10">
        <v>79</v>
      </c>
      <c r="AD28" s="10">
        <v>0.24</v>
      </c>
      <c r="AE28" s="10">
        <v>329.17</v>
      </c>
      <c r="AF28" s="8">
        <v>2</v>
      </c>
      <c r="AG28" s="11">
        <v>1</v>
      </c>
      <c r="AH28" s="11"/>
    </row>
    <row r="29" spans="1:34">
      <c r="A29" s="4">
        <v>28</v>
      </c>
      <c r="B29" s="4" t="s">
        <v>12</v>
      </c>
      <c r="C29" s="4">
        <v>60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14</v>
      </c>
      <c r="I29" s="4" t="s">
        <v>33</v>
      </c>
      <c r="J29" s="9" t="s">
        <v>141</v>
      </c>
      <c r="K29" s="4" t="s">
        <v>43</v>
      </c>
      <c r="L29" s="6">
        <v>43455</v>
      </c>
      <c r="M29" s="6">
        <v>43459</v>
      </c>
      <c r="N29" s="4">
        <v>1</v>
      </c>
      <c r="O29" s="10">
        <v>70.02</v>
      </c>
      <c r="P29" s="10">
        <v>49.9</v>
      </c>
      <c r="Q29" s="10">
        <v>0.2</v>
      </c>
      <c r="R29" s="10">
        <v>12.68</v>
      </c>
      <c r="S29" s="10">
        <v>92.5</v>
      </c>
      <c r="T29" s="10">
        <v>2.4</v>
      </c>
      <c r="U29" s="10">
        <v>4.8</v>
      </c>
      <c r="V29" s="10">
        <v>11.73</v>
      </c>
      <c r="W29" s="10">
        <v>0.3</v>
      </c>
      <c r="X29" s="10">
        <v>0.61</v>
      </c>
      <c r="Y29" s="10">
        <v>22.6</v>
      </c>
      <c r="Z29" s="10">
        <v>12.6</v>
      </c>
      <c r="AA29" s="10">
        <v>13.4</v>
      </c>
      <c r="AB29" s="10">
        <v>70.599999999999994</v>
      </c>
      <c r="AC29" s="10">
        <v>75</v>
      </c>
      <c r="AD29" s="10">
        <v>0.24</v>
      </c>
      <c r="AE29" s="10">
        <v>312.5</v>
      </c>
      <c r="AF29" s="8">
        <v>1</v>
      </c>
      <c r="AG29" s="11">
        <v>2</v>
      </c>
      <c r="AH29" s="11"/>
    </row>
    <row r="30" spans="1:34">
      <c r="A30" s="4">
        <v>29</v>
      </c>
      <c r="B30" s="4" t="s">
        <v>29</v>
      </c>
      <c r="C30" s="4">
        <v>83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14</v>
      </c>
      <c r="I30" s="4" t="s">
        <v>15</v>
      </c>
      <c r="J30" s="9" t="s">
        <v>141</v>
      </c>
      <c r="K30" s="4" t="s">
        <v>44</v>
      </c>
      <c r="L30" s="6">
        <v>43528</v>
      </c>
      <c r="M30" s="6">
        <v>43532</v>
      </c>
      <c r="N30" s="4">
        <v>1</v>
      </c>
      <c r="O30" s="10">
        <v>42.24</v>
      </c>
      <c r="P30" s="10">
        <v>78.5</v>
      </c>
      <c r="Q30" s="10">
        <v>2.58</v>
      </c>
      <c r="R30" s="10">
        <v>12.52</v>
      </c>
      <c r="S30" s="10">
        <v>90.4</v>
      </c>
      <c r="T30" s="10">
        <v>6.5</v>
      </c>
      <c r="U30" s="10">
        <v>3.1</v>
      </c>
      <c r="V30" s="10">
        <v>11.32</v>
      </c>
      <c r="W30" s="10">
        <v>0.81</v>
      </c>
      <c r="X30" s="10">
        <v>0.39</v>
      </c>
      <c r="Y30" s="10">
        <v>10</v>
      </c>
      <c r="Z30" s="10">
        <v>4</v>
      </c>
      <c r="AA30" s="10">
        <v>4</v>
      </c>
      <c r="AB30" s="10">
        <v>52</v>
      </c>
      <c r="AC30" s="10">
        <v>87</v>
      </c>
      <c r="AD30" s="10">
        <v>0.24</v>
      </c>
      <c r="AE30" s="10">
        <v>362.5</v>
      </c>
      <c r="AF30" s="8">
        <v>1</v>
      </c>
      <c r="AG30" s="11">
        <v>3</v>
      </c>
      <c r="AH30" s="11"/>
    </row>
    <row r="31" spans="1:34">
      <c r="A31" s="4">
        <v>30</v>
      </c>
      <c r="B31" s="4" t="s">
        <v>29</v>
      </c>
      <c r="C31" s="4">
        <v>88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14</v>
      </c>
      <c r="I31" s="4" t="s">
        <v>137</v>
      </c>
      <c r="J31" s="9" t="s">
        <v>139</v>
      </c>
      <c r="K31" s="4" t="s">
        <v>46</v>
      </c>
      <c r="L31" s="6">
        <v>43257</v>
      </c>
      <c r="M31" s="6">
        <v>43329</v>
      </c>
      <c r="N31" s="4">
        <v>1</v>
      </c>
      <c r="O31" s="10">
        <v>46.75</v>
      </c>
      <c r="P31" s="10">
        <v>19.600000000000001</v>
      </c>
      <c r="Q31" s="10">
        <v>0.4</v>
      </c>
      <c r="R31" s="10">
        <v>12.41</v>
      </c>
      <c r="S31" s="10">
        <v>67.7</v>
      </c>
      <c r="T31" s="10">
        <v>9</v>
      </c>
      <c r="U31" s="10">
        <v>21.1</v>
      </c>
      <c r="V31" s="10">
        <v>8.4</v>
      </c>
      <c r="W31" s="10">
        <v>1.1200000000000001</v>
      </c>
      <c r="X31" s="10">
        <v>2.62</v>
      </c>
      <c r="Y31" s="10">
        <v>10.199999999999999</v>
      </c>
      <c r="Z31" s="10">
        <v>3.4</v>
      </c>
      <c r="AA31" s="10">
        <v>5</v>
      </c>
      <c r="AB31" s="10">
        <v>36</v>
      </c>
      <c r="AC31" s="10">
        <v>78</v>
      </c>
      <c r="AD31" s="10">
        <v>0.24</v>
      </c>
      <c r="AE31" s="10">
        <v>325</v>
      </c>
      <c r="AF31" s="8">
        <v>1</v>
      </c>
      <c r="AG31" s="11">
        <v>4</v>
      </c>
      <c r="AH31" s="11"/>
    </row>
    <row r="32" spans="1:34">
      <c r="A32" s="4">
        <v>31</v>
      </c>
      <c r="B32" s="4" t="s">
        <v>12</v>
      </c>
      <c r="C32" s="4">
        <v>84</v>
      </c>
      <c r="D32" s="4" t="s">
        <v>13</v>
      </c>
      <c r="E32" s="4" t="s">
        <v>13</v>
      </c>
      <c r="F32" s="4" t="s">
        <v>13</v>
      </c>
      <c r="G32" s="4" t="s">
        <v>13</v>
      </c>
      <c r="H32" s="4" t="s">
        <v>14</v>
      </c>
      <c r="I32" s="4" t="s">
        <v>33</v>
      </c>
      <c r="J32" s="9" t="s">
        <v>141</v>
      </c>
      <c r="K32" s="4" t="s">
        <v>25</v>
      </c>
      <c r="L32" s="6">
        <v>43318</v>
      </c>
      <c r="M32" s="6">
        <v>43339</v>
      </c>
      <c r="N32" s="4">
        <v>1</v>
      </c>
      <c r="O32" s="10">
        <v>140.07</v>
      </c>
      <c r="P32" s="10">
        <v>69.400000000000006</v>
      </c>
      <c r="Q32" s="10">
        <v>1</v>
      </c>
      <c r="R32" s="10">
        <v>12.09</v>
      </c>
      <c r="S32" s="10">
        <v>84.1</v>
      </c>
      <c r="T32" s="10">
        <v>5.5</v>
      </c>
      <c r="U32" s="10">
        <v>10.3</v>
      </c>
      <c r="V32" s="10">
        <v>10.17</v>
      </c>
      <c r="W32" s="10">
        <v>0.66</v>
      </c>
      <c r="X32" s="10">
        <v>1.25</v>
      </c>
      <c r="Y32" s="10">
        <v>35.9</v>
      </c>
      <c r="Z32" s="10">
        <v>7.2</v>
      </c>
      <c r="AA32" s="10">
        <v>7.4</v>
      </c>
      <c r="AB32" s="10">
        <v>79.900000000000006</v>
      </c>
      <c r="AC32" s="10">
        <v>81</v>
      </c>
      <c r="AD32" s="10">
        <v>0.24</v>
      </c>
      <c r="AE32" s="10">
        <v>337.5</v>
      </c>
      <c r="AF32" s="8">
        <v>2</v>
      </c>
      <c r="AG32" s="11">
        <v>5</v>
      </c>
      <c r="AH32" s="11"/>
    </row>
    <row r="33" spans="1:34">
      <c r="A33" s="4">
        <v>32</v>
      </c>
      <c r="B33" s="4" t="s">
        <v>29</v>
      </c>
      <c r="C33" s="4">
        <v>76</v>
      </c>
      <c r="D33" s="4" t="s">
        <v>13</v>
      </c>
      <c r="E33" s="4" t="s">
        <v>13</v>
      </c>
      <c r="F33" s="4" t="s">
        <v>13</v>
      </c>
      <c r="G33" s="4" t="s">
        <v>13</v>
      </c>
      <c r="H33" s="4" t="s">
        <v>14</v>
      </c>
      <c r="I33" s="4" t="s">
        <v>47</v>
      </c>
      <c r="J33" s="9" t="s">
        <v>141</v>
      </c>
      <c r="K33" s="4" t="s">
        <v>48</v>
      </c>
      <c r="L33" s="6">
        <v>43480</v>
      </c>
      <c r="M33" s="6">
        <v>43492</v>
      </c>
      <c r="N33" s="4">
        <v>1</v>
      </c>
      <c r="O33" s="10">
        <v>57.41</v>
      </c>
      <c r="P33" s="10">
        <v>77.3</v>
      </c>
      <c r="Q33" s="10">
        <v>3.3</v>
      </c>
      <c r="R33" s="10">
        <v>11.99</v>
      </c>
      <c r="S33" s="10">
        <v>86.8</v>
      </c>
      <c r="T33" s="10">
        <v>4.3</v>
      </c>
      <c r="U33" s="10">
        <v>8.6999999999999993</v>
      </c>
      <c r="V33" s="10">
        <v>10.41</v>
      </c>
      <c r="W33" s="10">
        <v>0.52</v>
      </c>
      <c r="X33" s="10">
        <v>1.04</v>
      </c>
      <c r="Y33" s="10">
        <v>6.3</v>
      </c>
      <c r="Z33" s="10">
        <v>4.3</v>
      </c>
      <c r="AA33" s="10">
        <v>5.7</v>
      </c>
      <c r="AB33" s="10">
        <v>42.3</v>
      </c>
      <c r="AC33" s="10">
        <v>68</v>
      </c>
      <c r="AD33" s="10">
        <v>0.24</v>
      </c>
      <c r="AE33" s="10">
        <v>283.33</v>
      </c>
      <c r="AF33" s="8">
        <v>1</v>
      </c>
      <c r="AG33" s="11">
        <v>5</v>
      </c>
      <c r="AH33" s="11"/>
    </row>
    <row r="34" spans="1:34">
      <c r="A34" s="4">
        <v>33</v>
      </c>
      <c r="B34" s="4" t="s">
        <v>12</v>
      </c>
      <c r="C34" s="4">
        <v>76</v>
      </c>
      <c r="D34" s="4" t="s">
        <v>13</v>
      </c>
      <c r="E34" s="4" t="s">
        <v>13</v>
      </c>
      <c r="F34" s="4" t="s">
        <v>13</v>
      </c>
      <c r="G34" s="4" t="s">
        <v>13</v>
      </c>
      <c r="H34" s="4" t="s">
        <v>14</v>
      </c>
      <c r="I34" s="4" t="s">
        <v>15</v>
      </c>
      <c r="J34" s="9" t="s">
        <v>141</v>
      </c>
      <c r="K34" s="4" t="s">
        <v>49</v>
      </c>
      <c r="L34" s="6">
        <v>43363</v>
      </c>
      <c r="M34" s="6">
        <v>43371</v>
      </c>
      <c r="N34" s="4">
        <v>1</v>
      </c>
      <c r="O34" s="10">
        <v>123.88</v>
      </c>
      <c r="P34" s="10">
        <v>115</v>
      </c>
      <c r="Q34" s="10">
        <v>2.89</v>
      </c>
      <c r="R34" s="10">
        <v>11.64</v>
      </c>
      <c r="S34" s="10">
        <v>92.3</v>
      </c>
      <c r="T34" s="10">
        <v>3.4</v>
      </c>
      <c r="U34" s="10">
        <v>4.3</v>
      </c>
      <c r="V34" s="10">
        <v>10.74</v>
      </c>
      <c r="W34" s="10">
        <v>0.4</v>
      </c>
      <c r="X34" s="10">
        <v>0.5</v>
      </c>
      <c r="Y34" s="10">
        <v>6.9</v>
      </c>
      <c r="Z34" s="10">
        <v>24.9</v>
      </c>
      <c r="AA34" s="10">
        <v>8.4</v>
      </c>
      <c r="AB34" s="10">
        <v>63.9</v>
      </c>
      <c r="AC34" s="10">
        <v>78</v>
      </c>
      <c r="AD34" s="10">
        <v>0.24</v>
      </c>
      <c r="AE34" s="10">
        <v>325</v>
      </c>
      <c r="AF34" s="8">
        <v>2</v>
      </c>
      <c r="AG34" s="11">
        <v>1</v>
      </c>
      <c r="AH34" s="11"/>
    </row>
    <row r="35" spans="1:34">
      <c r="A35" s="4">
        <v>34</v>
      </c>
      <c r="B35" s="4" t="s">
        <v>29</v>
      </c>
      <c r="C35" s="4">
        <v>79</v>
      </c>
      <c r="D35" s="4" t="s">
        <v>13</v>
      </c>
      <c r="E35" s="4" t="s">
        <v>13</v>
      </c>
      <c r="F35" s="4" t="s">
        <v>13</v>
      </c>
      <c r="G35" s="4" t="s">
        <v>13</v>
      </c>
      <c r="H35" s="4" t="s">
        <v>14</v>
      </c>
      <c r="I35" s="4" t="s">
        <v>45</v>
      </c>
      <c r="J35" s="9" t="s">
        <v>141</v>
      </c>
      <c r="K35" s="4" t="s">
        <v>43</v>
      </c>
      <c r="L35" s="6">
        <v>43379</v>
      </c>
      <c r="M35" s="6">
        <v>43404</v>
      </c>
      <c r="N35" s="4">
        <v>1</v>
      </c>
      <c r="O35" s="10">
        <v>52.89</v>
      </c>
      <c r="P35" s="10">
        <v>23</v>
      </c>
      <c r="Q35" s="10">
        <v>0.2</v>
      </c>
      <c r="R35" s="10">
        <v>11.64</v>
      </c>
      <c r="S35" s="10">
        <v>63.3</v>
      </c>
      <c r="T35" s="10">
        <v>12</v>
      </c>
      <c r="U35" s="10">
        <v>20.8</v>
      </c>
      <c r="V35" s="10">
        <v>7.37</v>
      </c>
      <c r="W35" s="10">
        <v>1.4</v>
      </c>
      <c r="X35" s="10">
        <v>2.42</v>
      </c>
      <c r="Y35" s="10">
        <v>13</v>
      </c>
      <c r="Z35" s="10">
        <v>4</v>
      </c>
      <c r="AA35" s="10">
        <v>6</v>
      </c>
      <c r="AB35" s="10">
        <v>22</v>
      </c>
      <c r="AC35" s="10">
        <v>70</v>
      </c>
      <c r="AD35" s="10">
        <v>0.24</v>
      </c>
      <c r="AE35" s="10">
        <v>291.67</v>
      </c>
      <c r="AF35" s="8">
        <v>1</v>
      </c>
      <c r="AG35" s="11">
        <v>2</v>
      </c>
      <c r="AH35" s="11"/>
    </row>
    <row r="36" spans="1:34">
      <c r="A36" s="4">
        <v>35</v>
      </c>
      <c r="B36" s="4" t="s">
        <v>29</v>
      </c>
      <c r="C36" s="4">
        <v>83</v>
      </c>
      <c r="D36" s="4" t="s">
        <v>13</v>
      </c>
      <c r="E36" s="4" t="s">
        <v>13</v>
      </c>
      <c r="F36" s="4" t="s">
        <v>13</v>
      </c>
      <c r="G36" s="4" t="s">
        <v>13</v>
      </c>
      <c r="H36" s="4" t="s">
        <v>14</v>
      </c>
      <c r="I36" s="4" t="s">
        <v>33</v>
      </c>
      <c r="J36" s="9" t="s">
        <v>141</v>
      </c>
      <c r="K36" s="4" t="s">
        <v>50</v>
      </c>
      <c r="L36" s="6">
        <v>43354</v>
      </c>
      <c r="M36" s="6">
        <v>43364</v>
      </c>
      <c r="N36" s="4">
        <v>1</v>
      </c>
      <c r="O36" s="10">
        <v>63.23</v>
      </c>
      <c r="P36" s="10">
        <v>108</v>
      </c>
      <c r="Q36" s="10">
        <v>0.75</v>
      </c>
      <c r="R36" s="10">
        <v>11.59</v>
      </c>
      <c r="S36" s="10">
        <v>89.7</v>
      </c>
      <c r="T36" s="10">
        <v>6.6</v>
      </c>
      <c r="U36" s="10">
        <v>3.4</v>
      </c>
      <c r="V36" s="10">
        <v>10.4</v>
      </c>
      <c r="W36" s="10">
        <v>0.76</v>
      </c>
      <c r="X36" s="10">
        <v>0.39</v>
      </c>
      <c r="Y36" s="10">
        <v>15.3</v>
      </c>
      <c r="Z36" s="10">
        <v>2</v>
      </c>
      <c r="AA36" s="10">
        <v>7</v>
      </c>
      <c r="AB36" s="10">
        <v>115</v>
      </c>
      <c r="AC36" s="10">
        <v>72</v>
      </c>
      <c r="AD36" s="10">
        <v>0.24</v>
      </c>
      <c r="AE36" s="10">
        <v>300</v>
      </c>
      <c r="AF36" s="8">
        <v>2</v>
      </c>
      <c r="AG36" s="11">
        <v>2</v>
      </c>
      <c r="AH36" s="11"/>
    </row>
    <row r="37" spans="1:34">
      <c r="A37" s="4">
        <v>36</v>
      </c>
      <c r="B37" s="4" t="s">
        <v>29</v>
      </c>
      <c r="C37" s="4">
        <v>47</v>
      </c>
      <c r="D37" s="4" t="s">
        <v>13</v>
      </c>
      <c r="E37" s="4" t="s">
        <v>13</v>
      </c>
      <c r="F37" s="4" t="s">
        <v>13</v>
      </c>
      <c r="G37" s="4" t="s">
        <v>13</v>
      </c>
      <c r="H37" s="4" t="s">
        <v>14</v>
      </c>
      <c r="I37" s="4" t="s">
        <v>15</v>
      </c>
      <c r="J37" s="9" t="s">
        <v>141</v>
      </c>
      <c r="K37" s="4" t="s">
        <v>25</v>
      </c>
      <c r="L37" s="6">
        <v>43474</v>
      </c>
      <c r="M37" s="6">
        <v>43484</v>
      </c>
      <c r="N37" s="4">
        <v>1</v>
      </c>
      <c r="O37" s="10">
        <v>112.56</v>
      </c>
      <c r="P37" s="10">
        <v>89.7</v>
      </c>
      <c r="Q37" s="10">
        <v>1</v>
      </c>
      <c r="R37" s="10">
        <v>11.47</v>
      </c>
      <c r="S37" s="10">
        <v>58.4</v>
      </c>
      <c r="T37" s="10">
        <v>16.7</v>
      </c>
      <c r="U37" s="10">
        <v>23.7</v>
      </c>
      <c r="V37" s="10">
        <v>6.7</v>
      </c>
      <c r="W37" s="10">
        <v>1.92</v>
      </c>
      <c r="X37" s="10">
        <v>2.72</v>
      </c>
      <c r="Y37" s="10">
        <v>14</v>
      </c>
      <c r="Z37" s="10">
        <v>10</v>
      </c>
      <c r="AA37" s="10">
        <v>12</v>
      </c>
      <c r="AB37" s="10">
        <v>53</v>
      </c>
      <c r="AC37" s="10">
        <v>91</v>
      </c>
      <c r="AD37" s="10">
        <v>0.21</v>
      </c>
      <c r="AE37" s="10">
        <v>433.33</v>
      </c>
      <c r="AF37" s="8">
        <v>1</v>
      </c>
      <c r="AG37" s="11">
        <v>3</v>
      </c>
      <c r="AH37" s="11"/>
    </row>
    <row r="38" spans="1:34">
      <c r="A38" s="4">
        <v>37</v>
      </c>
      <c r="B38" s="4" t="s">
        <v>12</v>
      </c>
      <c r="C38" s="4">
        <v>72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14</v>
      </c>
      <c r="I38" s="4" t="s">
        <v>15</v>
      </c>
      <c r="J38" s="9" t="s">
        <v>141</v>
      </c>
      <c r="K38" s="4" t="s">
        <v>51</v>
      </c>
      <c r="L38" s="6">
        <v>43529</v>
      </c>
      <c r="M38" s="6">
        <v>43537</v>
      </c>
      <c r="N38" s="4">
        <v>1</v>
      </c>
      <c r="O38" s="10">
        <v>47.89</v>
      </c>
      <c r="P38" s="10">
        <v>90.8</v>
      </c>
      <c r="Q38" s="10">
        <v>1.4</v>
      </c>
      <c r="R38" s="10">
        <v>11.1</v>
      </c>
      <c r="S38" s="10">
        <v>81.2</v>
      </c>
      <c r="T38" s="10">
        <v>7.7</v>
      </c>
      <c r="U38" s="10">
        <v>10.199999999999999</v>
      </c>
      <c r="V38" s="10">
        <v>9.01</v>
      </c>
      <c r="W38" s="10">
        <v>0.85</v>
      </c>
      <c r="X38" s="10">
        <v>1.1299999999999999</v>
      </c>
      <c r="Y38" s="10">
        <v>34.5</v>
      </c>
      <c r="Z38" s="10">
        <v>7.5</v>
      </c>
      <c r="AA38" s="10">
        <v>8.5</v>
      </c>
      <c r="AB38" s="10">
        <v>62.5</v>
      </c>
      <c r="AC38" s="10">
        <v>81</v>
      </c>
      <c r="AD38" s="10">
        <v>0.24</v>
      </c>
      <c r="AE38" s="10">
        <v>337.5</v>
      </c>
      <c r="AF38" s="8">
        <v>2</v>
      </c>
      <c r="AG38" s="11">
        <v>5</v>
      </c>
      <c r="AH38" s="11"/>
    </row>
    <row r="39" spans="1:34">
      <c r="A39" s="4">
        <v>38</v>
      </c>
      <c r="B39" s="4" t="s">
        <v>12</v>
      </c>
      <c r="C39" s="4">
        <v>47</v>
      </c>
      <c r="D39" s="4" t="s">
        <v>13</v>
      </c>
      <c r="E39" s="4" t="s">
        <v>13</v>
      </c>
      <c r="F39" s="4" t="s">
        <v>13</v>
      </c>
      <c r="G39" s="4" t="s">
        <v>13</v>
      </c>
      <c r="H39" s="4" t="s">
        <v>14</v>
      </c>
      <c r="I39" s="4" t="s">
        <v>18</v>
      </c>
      <c r="J39" s="9" t="s">
        <v>141</v>
      </c>
      <c r="K39" s="4" t="s">
        <v>52</v>
      </c>
      <c r="L39" s="6">
        <v>43318</v>
      </c>
      <c r="M39" s="6">
        <v>43355</v>
      </c>
      <c r="N39" s="4">
        <v>1</v>
      </c>
      <c r="O39" s="10">
        <v>40.840000000000003</v>
      </c>
      <c r="P39" s="10">
        <v>64.8</v>
      </c>
      <c r="Q39" s="10">
        <v>1</v>
      </c>
      <c r="R39" s="10">
        <v>11.1</v>
      </c>
      <c r="S39" s="10">
        <v>69.2</v>
      </c>
      <c r="T39" s="10">
        <v>12.4</v>
      </c>
      <c r="U39" s="10">
        <v>14.3</v>
      </c>
      <c r="V39" s="10">
        <v>7.68</v>
      </c>
      <c r="W39" s="10">
        <v>1.38</v>
      </c>
      <c r="X39" s="10">
        <v>1.59</v>
      </c>
      <c r="Y39" s="10">
        <v>17.5</v>
      </c>
      <c r="Z39" s="10">
        <v>21.8</v>
      </c>
      <c r="AA39" s="10">
        <v>7.3</v>
      </c>
      <c r="AB39" s="10">
        <v>63.9</v>
      </c>
      <c r="AC39" s="10">
        <v>88</v>
      </c>
      <c r="AD39" s="10">
        <v>0.21</v>
      </c>
      <c r="AE39" s="10">
        <v>419.05</v>
      </c>
      <c r="AF39" s="8">
        <v>1</v>
      </c>
      <c r="AG39" s="11">
        <v>3</v>
      </c>
      <c r="AH39" s="11"/>
    </row>
    <row r="40" spans="1:34">
      <c r="A40" s="4">
        <v>39</v>
      </c>
      <c r="B40" s="4" t="s">
        <v>12</v>
      </c>
      <c r="C40" s="4">
        <v>79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14</v>
      </c>
      <c r="I40" s="4" t="s">
        <v>45</v>
      </c>
      <c r="J40" s="9" t="s">
        <v>141</v>
      </c>
      <c r="K40" s="4" t="s">
        <v>53</v>
      </c>
      <c r="L40" s="6">
        <v>43379</v>
      </c>
      <c r="M40" s="6">
        <v>43397</v>
      </c>
      <c r="N40" s="4">
        <v>1</v>
      </c>
      <c r="O40" s="10">
        <v>169.91</v>
      </c>
      <c r="P40" s="10">
        <v>2.56</v>
      </c>
      <c r="Q40" s="10">
        <v>1.1000000000000001</v>
      </c>
      <c r="R40" s="10">
        <v>11</v>
      </c>
      <c r="S40" s="10">
        <v>96.2</v>
      </c>
      <c r="T40" s="10">
        <v>1.7</v>
      </c>
      <c r="U40" s="10">
        <v>2</v>
      </c>
      <c r="V40" s="10">
        <v>10.58</v>
      </c>
      <c r="W40" s="10">
        <v>0.19</v>
      </c>
      <c r="X40" s="10">
        <v>0.22</v>
      </c>
      <c r="Y40" s="10">
        <v>31.3</v>
      </c>
      <c r="Z40" s="10">
        <v>0.3</v>
      </c>
      <c r="AA40" s="10">
        <v>1.7</v>
      </c>
      <c r="AB40" s="10">
        <v>82.3</v>
      </c>
      <c r="AC40" s="10">
        <v>75</v>
      </c>
      <c r="AD40" s="10">
        <v>0.24</v>
      </c>
      <c r="AE40" s="10">
        <v>312.5</v>
      </c>
      <c r="AF40" s="8">
        <v>1</v>
      </c>
      <c r="AG40" s="11">
        <v>2</v>
      </c>
      <c r="AH40" s="11"/>
    </row>
    <row r="41" spans="1:34">
      <c r="A41" s="4">
        <v>40</v>
      </c>
      <c r="B41" s="4" t="s">
        <v>12</v>
      </c>
      <c r="C41" s="4">
        <v>79</v>
      </c>
      <c r="D41" s="4" t="s">
        <v>13</v>
      </c>
      <c r="E41" s="4" t="s">
        <v>13</v>
      </c>
      <c r="F41" s="4" t="s">
        <v>13</v>
      </c>
      <c r="G41" s="4" t="s">
        <v>13</v>
      </c>
      <c r="H41" s="4" t="s">
        <v>14</v>
      </c>
      <c r="I41" s="4" t="s">
        <v>15</v>
      </c>
      <c r="J41" s="9" t="s">
        <v>141</v>
      </c>
      <c r="K41" s="4" t="s">
        <v>54</v>
      </c>
      <c r="L41" s="6">
        <v>43514</v>
      </c>
      <c r="M41" s="6">
        <v>43521</v>
      </c>
      <c r="N41" s="4">
        <v>1</v>
      </c>
      <c r="O41" s="10">
        <v>21.26</v>
      </c>
      <c r="P41" s="10">
        <v>63.3</v>
      </c>
      <c r="Q41" s="10">
        <v>1.1000000000000001</v>
      </c>
      <c r="R41" s="10">
        <v>10.68</v>
      </c>
      <c r="S41" s="10">
        <v>67.900000000000006</v>
      </c>
      <c r="T41" s="10">
        <v>11.3</v>
      </c>
      <c r="U41" s="10">
        <v>20</v>
      </c>
      <c r="V41" s="10">
        <v>7.25</v>
      </c>
      <c r="W41" s="10">
        <v>1.21</v>
      </c>
      <c r="X41" s="10">
        <v>2.14</v>
      </c>
      <c r="Y41" s="10">
        <v>13.3</v>
      </c>
      <c r="Z41" s="10">
        <v>30.3</v>
      </c>
      <c r="AA41" s="10">
        <v>10.6</v>
      </c>
      <c r="AB41" s="10">
        <v>66.3</v>
      </c>
      <c r="AC41" s="10">
        <v>66</v>
      </c>
      <c r="AD41" s="10">
        <v>0.24</v>
      </c>
      <c r="AE41" s="10">
        <v>275</v>
      </c>
      <c r="AF41" s="8">
        <v>2</v>
      </c>
      <c r="AG41" s="11">
        <v>1</v>
      </c>
      <c r="AH41" s="11"/>
    </row>
    <row r="42" spans="1:34">
      <c r="A42" s="4">
        <v>41</v>
      </c>
      <c r="B42" s="4" t="s">
        <v>12</v>
      </c>
      <c r="C42" s="4">
        <v>34</v>
      </c>
      <c r="D42" s="4" t="s">
        <v>13</v>
      </c>
      <c r="E42" s="4" t="s">
        <v>13</v>
      </c>
      <c r="F42" s="4" t="s">
        <v>13</v>
      </c>
      <c r="G42" s="4" t="s">
        <v>13</v>
      </c>
      <c r="H42" s="4" t="s">
        <v>14</v>
      </c>
      <c r="I42" s="4" t="s">
        <v>15</v>
      </c>
      <c r="J42" s="9" t="s">
        <v>141</v>
      </c>
      <c r="K42" s="4" t="s">
        <v>25</v>
      </c>
      <c r="L42" s="6">
        <v>43487</v>
      </c>
      <c r="M42" s="6">
        <v>43494</v>
      </c>
      <c r="N42" s="4">
        <v>1</v>
      </c>
      <c r="O42" s="10">
        <v>57.62</v>
      </c>
      <c r="P42" s="10">
        <v>64.3</v>
      </c>
      <c r="Q42" s="10">
        <v>1.4</v>
      </c>
      <c r="R42" s="10">
        <v>10.61</v>
      </c>
      <c r="S42" s="10">
        <v>78.599999999999994</v>
      </c>
      <c r="T42" s="10">
        <v>10.5</v>
      </c>
      <c r="U42" s="10">
        <v>9.8000000000000007</v>
      </c>
      <c r="V42" s="10">
        <v>8.34</v>
      </c>
      <c r="W42" s="10">
        <v>1.1100000000000001</v>
      </c>
      <c r="X42" s="10">
        <v>1.04</v>
      </c>
      <c r="Y42" s="10">
        <v>48.2</v>
      </c>
      <c r="Z42" s="10">
        <v>4.2</v>
      </c>
      <c r="AA42" s="10">
        <v>5.8</v>
      </c>
      <c r="AB42" s="10">
        <v>65.2</v>
      </c>
      <c r="AC42" s="10">
        <v>88</v>
      </c>
      <c r="AD42" s="10">
        <v>0.21</v>
      </c>
      <c r="AE42" s="10">
        <v>419.05</v>
      </c>
      <c r="AF42" s="8">
        <v>0</v>
      </c>
      <c r="AG42" s="11">
        <v>3</v>
      </c>
      <c r="AH42" s="11"/>
    </row>
    <row r="43" spans="1:34">
      <c r="A43" s="4">
        <v>42</v>
      </c>
      <c r="B43" s="4" t="s">
        <v>12</v>
      </c>
      <c r="C43" s="4">
        <v>58</v>
      </c>
      <c r="D43" s="4" t="s">
        <v>13</v>
      </c>
      <c r="E43" s="4" t="s">
        <v>13</v>
      </c>
      <c r="F43" s="4" t="s">
        <v>13</v>
      </c>
      <c r="G43" s="4" t="s">
        <v>13</v>
      </c>
      <c r="H43" s="4" t="s">
        <v>14</v>
      </c>
      <c r="I43" s="4" t="s">
        <v>15</v>
      </c>
      <c r="J43" s="9" t="s">
        <v>141</v>
      </c>
      <c r="K43" s="4" t="s">
        <v>55</v>
      </c>
      <c r="L43" s="6">
        <v>43523</v>
      </c>
      <c r="M43" s="6">
        <v>43531</v>
      </c>
      <c r="N43" s="4">
        <v>1</v>
      </c>
      <c r="O43" s="10">
        <v>48.73</v>
      </c>
      <c r="P43" s="10">
        <v>77.599999999999994</v>
      </c>
      <c r="Q43" s="10">
        <v>0.4</v>
      </c>
      <c r="R43" s="10">
        <v>10.59</v>
      </c>
      <c r="S43" s="10">
        <v>77.5</v>
      </c>
      <c r="T43" s="10">
        <v>7.9</v>
      </c>
      <c r="U43" s="10">
        <v>13.8</v>
      </c>
      <c r="V43" s="10">
        <v>8.2100000000000009</v>
      </c>
      <c r="W43" s="10">
        <v>0.84</v>
      </c>
      <c r="X43" s="10">
        <v>1.46</v>
      </c>
      <c r="Y43" s="10">
        <v>16.100000000000001</v>
      </c>
      <c r="Z43" s="10">
        <v>7.1</v>
      </c>
      <c r="AA43" s="10">
        <v>8.9</v>
      </c>
      <c r="AB43" s="10">
        <v>69.099999999999994</v>
      </c>
      <c r="AC43" s="10">
        <v>89</v>
      </c>
      <c r="AD43" s="10">
        <v>0.21</v>
      </c>
      <c r="AE43" s="10">
        <v>423.81</v>
      </c>
      <c r="AF43" s="8">
        <v>1</v>
      </c>
      <c r="AG43" s="11">
        <v>1</v>
      </c>
      <c r="AH43" s="11"/>
    </row>
    <row r="44" spans="1:34">
      <c r="A44" s="4">
        <v>43</v>
      </c>
      <c r="B44" s="4" t="s">
        <v>29</v>
      </c>
      <c r="C44" s="4">
        <v>53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14</v>
      </c>
      <c r="I44" s="4" t="s">
        <v>15</v>
      </c>
      <c r="J44" s="9" t="s">
        <v>141</v>
      </c>
      <c r="K44" s="4" t="s">
        <v>26</v>
      </c>
      <c r="L44" s="6">
        <v>43507</v>
      </c>
      <c r="M44" s="6">
        <v>43515</v>
      </c>
      <c r="N44" s="4">
        <v>1</v>
      </c>
      <c r="O44" s="10">
        <v>37.119999999999997</v>
      </c>
      <c r="P44" s="10">
        <v>73.8</v>
      </c>
      <c r="Q44" s="10">
        <v>1.2</v>
      </c>
      <c r="R44" s="10">
        <v>10.59</v>
      </c>
      <c r="S44" s="10">
        <v>75.599999999999994</v>
      </c>
      <c r="T44" s="10">
        <v>5.2</v>
      </c>
      <c r="U44" s="10">
        <v>16</v>
      </c>
      <c r="V44" s="10">
        <v>8.01</v>
      </c>
      <c r="W44" s="10">
        <v>0.55000000000000004</v>
      </c>
      <c r="X44" s="10">
        <v>1.69</v>
      </c>
      <c r="Y44" s="10">
        <v>16.5</v>
      </c>
      <c r="Z44" s="10">
        <v>6.5</v>
      </c>
      <c r="AA44" s="10">
        <v>7.5</v>
      </c>
      <c r="AB44" s="10">
        <v>74.5</v>
      </c>
      <c r="AC44" s="10">
        <v>95</v>
      </c>
      <c r="AD44" s="10">
        <v>0.21</v>
      </c>
      <c r="AE44" s="10">
        <v>452.38</v>
      </c>
      <c r="AF44" s="8">
        <v>1</v>
      </c>
      <c r="AG44" s="11">
        <v>5</v>
      </c>
      <c r="AH44" s="11"/>
    </row>
    <row r="45" spans="1:34">
      <c r="A45" s="4">
        <v>44</v>
      </c>
      <c r="B45" s="4" t="s">
        <v>12</v>
      </c>
      <c r="C45" s="4">
        <v>79</v>
      </c>
      <c r="D45" s="4" t="s">
        <v>13</v>
      </c>
      <c r="E45" s="4" t="s">
        <v>13</v>
      </c>
      <c r="F45" s="4" t="s">
        <v>13</v>
      </c>
      <c r="G45" s="4" t="s">
        <v>13</v>
      </c>
      <c r="H45" s="4" t="s">
        <v>14</v>
      </c>
      <c r="I45" s="4" t="s">
        <v>33</v>
      </c>
      <c r="J45" s="9" t="s">
        <v>141</v>
      </c>
      <c r="K45" s="4" t="s">
        <v>56</v>
      </c>
      <c r="L45" s="6">
        <v>43459</v>
      </c>
      <c r="M45" s="6">
        <v>43468</v>
      </c>
      <c r="N45" s="4">
        <v>1</v>
      </c>
      <c r="O45" s="10">
        <v>9.33</v>
      </c>
      <c r="P45" s="10">
        <v>74.400000000000006</v>
      </c>
      <c r="Q45" s="10">
        <v>6.43</v>
      </c>
      <c r="R45" s="10">
        <v>10.55</v>
      </c>
      <c r="S45" s="10">
        <v>75.5</v>
      </c>
      <c r="T45" s="10">
        <v>8.6</v>
      </c>
      <c r="U45" s="10">
        <v>12.5</v>
      </c>
      <c r="V45" s="10">
        <v>7.97</v>
      </c>
      <c r="W45" s="10">
        <v>0.91</v>
      </c>
      <c r="X45" s="10">
        <v>1.32</v>
      </c>
      <c r="Y45" s="10">
        <v>19.7</v>
      </c>
      <c r="Z45" s="10">
        <v>3.7</v>
      </c>
      <c r="AA45" s="10">
        <v>4.3</v>
      </c>
      <c r="AB45" s="10">
        <v>119.7</v>
      </c>
      <c r="AC45" s="10">
        <v>81</v>
      </c>
      <c r="AD45" s="10">
        <v>0.24</v>
      </c>
      <c r="AE45" s="10">
        <v>337.5</v>
      </c>
      <c r="AF45" s="8">
        <v>1</v>
      </c>
      <c r="AG45" s="11">
        <v>1</v>
      </c>
      <c r="AH45" s="11"/>
    </row>
    <row r="46" spans="1:34">
      <c r="A46" s="4">
        <v>45</v>
      </c>
      <c r="B46" s="4" t="s">
        <v>12</v>
      </c>
      <c r="C46" s="4">
        <v>84</v>
      </c>
      <c r="D46" s="4" t="s">
        <v>13</v>
      </c>
      <c r="E46" s="4" t="s">
        <v>13</v>
      </c>
      <c r="F46" s="4" t="s">
        <v>13</v>
      </c>
      <c r="G46" s="4" t="s">
        <v>13</v>
      </c>
      <c r="H46" s="4" t="s">
        <v>14</v>
      </c>
      <c r="I46" s="4" t="s">
        <v>57</v>
      </c>
      <c r="J46" s="9" t="s">
        <v>141</v>
      </c>
      <c r="K46" s="4" t="s">
        <v>43</v>
      </c>
      <c r="L46" s="6">
        <v>43354</v>
      </c>
      <c r="M46" s="6">
        <v>43371</v>
      </c>
      <c r="N46" s="4">
        <v>1</v>
      </c>
      <c r="O46" s="10">
        <v>89.58</v>
      </c>
      <c r="P46" s="10">
        <v>122</v>
      </c>
      <c r="Q46" s="10">
        <v>1.4</v>
      </c>
      <c r="R46" s="10">
        <v>10.119999999999999</v>
      </c>
      <c r="S46" s="10">
        <v>86.4</v>
      </c>
      <c r="T46" s="10">
        <v>3.9</v>
      </c>
      <c r="U46" s="10">
        <v>9.3000000000000007</v>
      </c>
      <c r="V46" s="10">
        <v>8.74</v>
      </c>
      <c r="W46" s="10">
        <v>0.39</v>
      </c>
      <c r="X46" s="10">
        <v>0.94</v>
      </c>
      <c r="Y46" s="10">
        <v>19.5</v>
      </c>
      <c r="Z46" s="10">
        <v>8.5</v>
      </c>
      <c r="AA46" s="10">
        <v>9.5</v>
      </c>
      <c r="AB46" s="10">
        <v>65.5</v>
      </c>
      <c r="AC46" s="10">
        <v>60</v>
      </c>
      <c r="AD46" s="10">
        <v>0.24</v>
      </c>
      <c r="AE46" s="10">
        <v>250</v>
      </c>
      <c r="AF46" s="8">
        <v>2</v>
      </c>
      <c r="AG46" s="11">
        <v>5</v>
      </c>
      <c r="AH46" s="11"/>
    </row>
    <row r="47" spans="1:34">
      <c r="A47" s="4">
        <v>46</v>
      </c>
      <c r="B47" s="4" t="s">
        <v>29</v>
      </c>
      <c r="C47" s="4">
        <v>66</v>
      </c>
      <c r="D47" s="4" t="s">
        <v>13</v>
      </c>
      <c r="E47" s="4" t="s">
        <v>13</v>
      </c>
      <c r="F47" s="4" t="s">
        <v>13</v>
      </c>
      <c r="G47" s="4" t="s">
        <v>13</v>
      </c>
      <c r="H47" s="4" t="s">
        <v>14</v>
      </c>
      <c r="I47" s="4" t="s">
        <v>15</v>
      </c>
      <c r="J47" s="9" t="s">
        <v>141</v>
      </c>
      <c r="K47" s="4" t="s">
        <v>58</v>
      </c>
      <c r="L47" s="6">
        <v>43460</v>
      </c>
      <c r="M47" s="6">
        <v>43472</v>
      </c>
      <c r="N47" s="4">
        <v>1</v>
      </c>
      <c r="O47" s="10">
        <v>38.909999999999997</v>
      </c>
      <c r="P47" s="10">
        <v>14.6</v>
      </c>
      <c r="Q47" s="10">
        <v>5.4</v>
      </c>
      <c r="R47" s="10">
        <v>10.119999999999999</v>
      </c>
      <c r="S47" s="10">
        <v>87.9</v>
      </c>
      <c r="T47" s="10">
        <v>3.5</v>
      </c>
      <c r="U47" s="10">
        <v>8.4</v>
      </c>
      <c r="V47" s="10">
        <v>8.9</v>
      </c>
      <c r="W47" s="10">
        <v>0.35</v>
      </c>
      <c r="X47" s="10">
        <v>0.85</v>
      </c>
      <c r="Y47" s="10">
        <v>45.6</v>
      </c>
      <c r="Z47" s="10">
        <v>7.6</v>
      </c>
      <c r="AA47" s="10">
        <v>8.4</v>
      </c>
      <c r="AB47" s="10">
        <v>161.6</v>
      </c>
      <c r="AC47" s="10">
        <v>73</v>
      </c>
      <c r="AD47" s="10">
        <v>0.24</v>
      </c>
      <c r="AE47" s="10">
        <v>304.17</v>
      </c>
      <c r="AF47" s="8">
        <v>2</v>
      </c>
      <c r="AG47" s="11">
        <v>4</v>
      </c>
      <c r="AH47" s="11"/>
    </row>
    <row r="48" spans="1:34">
      <c r="A48" s="4">
        <v>47</v>
      </c>
      <c r="B48" s="4" t="s">
        <v>12</v>
      </c>
      <c r="C48" s="4">
        <v>80</v>
      </c>
      <c r="D48" s="4" t="s">
        <v>13</v>
      </c>
      <c r="E48" s="4" t="s">
        <v>13</v>
      </c>
      <c r="F48" s="4" t="s">
        <v>13</v>
      </c>
      <c r="G48" s="4" t="s">
        <v>13</v>
      </c>
      <c r="H48" s="4" t="s">
        <v>14</v>
      </c>
      <c r="I48" s="4" t="s">
        <v>18</v>
      </c>
      <c r="J48" s="9" t="s">
        <v>141</v>
      </c>
      <c r="K48" s="4" t="s">
        <v>20</v>
      </c>
      <c r="L48" s="6">
        <v>43312</v>
      </c>
      <c r="M48" s="6">
        <v>43327</v>
      </c>
      <c r="N48" s="4">
        <v>1</v>
      </c>
      <c r="O48" s="10">
        <v>36.47</v>
      </c>
      <c r="P48" s="10">
        <v>153</v>
      </c>
      <c r="Q48" s="10">
        <v>2.2999999999999998</v>
      </c>
      <c r="R48" s="10">
        <v>10.09</v>
      </c>
      <c r="S48" s="10">
        <v>81.599999999999994</v>
      </c>
      <c r="T48" s="10">
        <v>3.4</v>
      </c>
      <c r="U48" s="10">
        <v>9.4</v>
      </c>
      <c r="V48" s="10">
        <v>8.23</v>
      </c>
      <c r="W48" s="10">
        <v>0.34</v>
      </c>
      <c r="X48" s="10">
        <v>0.95</v>
      </c>
      <c r="Y48" s="10">
        <v>39</v>
      </c>
      <c r="Z48" s="10">
        <v>17</v>
      </c>
      <c r="AA48" s="10">
        <v>14</v>
      </c>
      <c r="AB48" s="10">
        <v>144.19999999999999</v>
      </c>
      <c r="AC48" s="10">
        <v>64</v>
      </c>
      <c r="AD48" s="10">
        <v>0.24</v>
      </c>
      <c r="AE48" s="10">
        <v>266.67</v>
      </c>
      <c r="AF48" s="8">
        <v>2</v>
      </c>
      <c r="AG48" s="11">
        <v>4</v>
      </c>
      <c r="AH48" s="11"/>
    </row>
    <row r="49" spans="1:34">
      <c r="A49" s="4">
        <v>48</v>
      </c>
      <c r="B49" s="4" t="s">
        <v>12</v>
      </c>
      <c r="C49" s="4">
        <v>55</v>
      </c>
      <c r="D49" s="4" t="s">
        <v>13</v>
      </c>
      <c r="E49" s="4" t="s">
        <v>13</v>
      </c>
      <c r="F49" s="4" t="s">
        <v>13</v>
      </c>
      <c r="G49" s="4" t="s">
        <v>13</v>
      </c>
      <c r="H49" s="4" t="s">
        <v>14</v>
      </c>
      <c r="I49" s="4" t="s">
        <v>15</v>
      </c>
      <c r="J49" s="9" t="s">
        <v>141</v>
      </c>
      <c r="K49" s="4" t="s">
        <v>26</v>
      </c>
      <c r="L49" s="6">
        <v>43509</v>
      </c>
      <c r="M49" s="6">
        <v>43523</v>
      </c>
      <c r="N49" s="4">
        <v>1</v>
      </c>
      <c r="O49" s="10">
        <v>19.39</v>
      </c>
      <c r="P49" s="10">
        <v>96.6</v>
      </c>
      <c r="Q49" s="10">
        <v>0.5</v>
      </c>
      <c r="R49" s="10">
        <v>9.9700000000000006</v>
      </c>
      <c r="S49" s="10">
        <v>71.5</v>
      </c>
      <c r="T49" s="10">
        <v>4.9000000000000004</v>
      </c>
      <c r="U49" s="10">
        <v>21.9</v>
      </c>
      <c r="V49" s="10">
        <v>7.13</v>
      </c>
      <c r="W49" s="10">
        <v>0.49</v>
      </c>
      <c r="X49" s="10">
        <v>2.1800000000000002</v>
      </c>
      <c r="Y49" s="10">
        <v>80.8</v>
      </c>
      <c r="Z49" s="10">
        <v>4.8</v>
      </c>
      <c r="AA49" s="10">
        <v>5.2</v>
      </c>
      <c r="AB49" s="10">
        <v>51.8</v>
      </c>
      <c r="AC49" s="10">
        <v>87</v>
      </c>
      <c r="AD49" s="10">
        <v>0.21</v>
      </c>
      <c r="AE49" s="10">
        <v>414.29</v>
      </c>
      <c r="AF49" s="8">
        <v>0</v>
      </c>
      <c r="AG49" s="11">
        <v>1</v>
      </c>
      <c r="AH49" s="11"/>
    </row>
    <row r="50" spans="1:34">
      <c r="A50" s="4">
        <v>49</v>
      </c>
      <c r="B50" s="4" t="s">
        <v>12</v>
      </c>
      <c r="C50" s="4">
        <v>70</v>
      </c>
      <c r="D50" s="4" t="s">
        <v>13</v>
      </c>
      <c r="E50" s="4" t="s">
        <v>13</v>
      </c>
      <c r="F50" s="4" t="s">
        <v>13</v>
      </c>
      <c r="G50" s="4" t="s">
        <v>13</v>
      </c>
      <c r="H50" s="4" t="s">
        <v>14</v>
      </c>
      <c r="I50" s="4" t="s">
        <v>15</v>
      </c>
      <c r="J50" s="9" t="s">
        <v>141</v>
      </c>
      <c r="K50" s="4" t="s">
        <v>42</v>
      </c>
      <c r="L50" s="6">
        <v>43515</v>
      </c>
      <c r="M50" s="6">
        <v>43530</v>
      </c>
      <c r="N50" s="4">
        <v>1</v>
      </c>
      <c r="O50" s="10">
        <v>20.96</v>
      </c>
      <c r="P50" s="10">
        <v>28.8</v>
      </c>
      <c r="Q50" s="10">
        <v>0.3</v>
      </c>
      <c r="R50" s="10">
        <v>9.8000000000000007</v>
      </c>
      <c r="S50" s="10">
        <v>69.3</v>
      </c>
      <c r="T50" s="10">
        <v>11.1</v>
      </c>
      <c r="U50" s="10">
        <v>17.3</v>
      </c>
      <c r="V50" s="10">
        <v>6.79</v>
      </c>
      <c r="W50" s="10">
        <v>1.0900000000000001</v>
      </c>
      <c r="X50" s="10">
        <v>1.7</v>
      </c>
      <c r="Y50" s="10">
        <v>30.6</v>
      </c>
      <c r="Z50" s="10">
        <v>7.6</v>
      </c>
      <c r="AA50" s="10">
        <v>8.4</v>
      </c>
      <c r="AB50" s="10">
        <v>67.599999999999994</v>
      </c>
      <c r="AC50" s="10">
        <v>64</v>
      </c>
      <c r="AD50" s="10">
        <v>0.24</v>
      </c>
      <c r="AE50" s="10">
        <v>266.67</v>
      </c>
      <c r="AF50" s="8">
        <v>2</v>
      </c>
      <c r="AG50" s="11">
        <v>1</v>
      </c>
      <c r="AH50" s="11"/>
    </row>
    <row r="51" spans="1:34">
      <c r="A51" s="4">
        <v>50</v>
      </c>
      <c r="B51" s="4" t="s">
        <v>12</v>
      </c>
      <c r="C51" s="4">
        <v>53</v>
      </c>
      <c r="D51" s="4" t="s">
        <v>13</v>
      </c>
      <c r="E51" s="4" t="s">
        <v>13</v>
      </c>
      <c r="F51" s="4" t="s">
        <v>13</v>
      </c>
      <c r="G51" s="4" t="s">
        <v>13</v>
      </c>
      <c r="H51" s="4" t="s">
        <v>14</v>
      </c>
      <c r="I51" s="4" t="s">
        <v>33</v>
      </c>
      <c r="J51" s="9" t="s">
        <v>141</v>
      </c>
      <c r="K51" s="4" t="s">
        <v>20</v>
      </c>
      <c r="L51" s="6">
        <v>43517</v>
      </c>
      <c r="M51" s="6">
        <v>43525</v>
      </c>
      <c r="N51" s="4">
        <v>1</v>
      </c>
      <c r="O51" s="10">
        <v>35.29</v>
      </c>
      <c r="P51" s="10">
        <v>86.9</v>
      </c>
      <c r="Q51" s="10">
        <v>0.9</v>
      </c>
      <c r="R51" s="10">
        <v>9.44</v>
      </c>
      <c r="S51" s="10">
        <v>76</v>
      </c>
      <c r="T51" s="10">
        <v>8.4</v>
      </c>
      <c r="U51" s="10">
        <v>14.6</v>
      </c>
      <c r="V51" s="10">
        <v>7.17</v>
      </c>
      <c r="W51" s="10">
        <v>0.79</v>
      </c>
      <c r="X51" s="10">
        <v>1.38</v>
      </c>
      <c r="Y51" s="10">
        <v>14.4</v>
      </c>
      <c r="Z51" s="10">
        <v>16.2</v>
      </c>
      <c r="AA51" s="10">
        <v>17.8</v>
      </c>
      <c r="AB51" s="10">
        <v>63.2</v>
      </c>
      <c r="AC51" s="10">
        <v>73</v>
      </c>
      <c r="AD51" s="10">
        <v>0.21</v>
      </c>
      <c r="AE51" s="10">
        <v>347.62</v>
      </c>
      <c r="AF51" s="8">
        <v>1</v>
      </c>
      <c r="AG51" s="11">
        <v>2</v>
      </c>
      <c r="AH51" s="11"/>
    </row>
    <row r="52" spans="1:34">
      <c r="A52" s="4">
        <v>51</v>
      </c>
      <c r="B52" s="4" t="s">
        <v>12</v>
      </c>
      <c r="C52" s="4">
        <v>83</v>
      </c>
      <c r="D52" s="4" t="s">
        <v>13</v>
      </c>
      <c r="E52" s="4" t="s">
        <v>13</v>
      </c>
      <c r="F52" s="4" t="s">
        <v>13</v>
      </c>
      <c r="G52" s="4" t="s">
        <v>13</v>
      </c>
      <c r="H52" s="4" t="s">
        <v>14</v>
      </c>
      <c r="I52" s="4" t="s">
        <v>36</v>
      </c>
      <c r="J52" s="9" t="s">
        <v>141</v>
      </c>
      <c r="K52" s="4" t="s">
        <v>59</v>
      </c>
      <c r="L52" s="6">
        <v>43385</v>
      </c>
      <c r="M52" s="6">
        <v>43402</v>
      </c>
      <c r="N52" s="4">
        <v>1</v>
      </c>
      <c r="O52" s="10">
        <v>177.43</v>
      </c>
      <c r="P52" s="10">
        <v>126</v>
      </c>
      <c r="Q52" s="10">
        <v>1</v>
      </c>
      <c r="R52" s="10">
        <v>9.1999999999999993</v>
      </c>
      <c r="S52" s="10">
        <v>85</v>
      </c>
      <c r="T52" s="10">
        <v>8.3000000000000007</v>
      </c>
      <c r="U52" s="10">
        <v>6.7</v>
      </c>
      <c r="V52" s="10">
        <v>7.82</v>
      </c>
      <c r="W52" s="10">
        <v>0.76</v>
      </c>
      <c r="X52" s="10">
        <v>0.62</v>
      </c>
      <c r="Y52" s="10">
        <v>64.3</v>
      </c>
      <c r="Z52" s="10">
        <v>13.3</v>
      </c>
      <c r="AA52" s="10">
        <v>14.7</v>
      </c>
      <c r="AB52" s="10">
        <v>44.3</v>
      </c>
      <c r="AC52" s="10">
        <v>65</v>
      </c>
      <c r="AD52" s="10">
        <v>0.24</v>
      </c>
      <c r="AE52" s="10">
        <v>270.83</v>
      </c>
      <c r="AF52" s="8">
        <v>2</v>
      </c>
      <c r="AG52" s="11">
        <v>2</v>
      </c>
      <c r="AH52" s="11"/>
    </row>
    <row r="53" spans="1:34">
      <c r="A53" s="4">
        <v>52</v>
      </c>
      <c r="B53" s="4" t="s">
        <v>29</v>
      </c>
      <c r="C53" s="4">
        <v>58</v>
      </c>
      <c r="D53" s="4" t="s">
        <v>13</v>
      </c>
      <c r="E53" s="4" t="s">
        <v>13</v>
      </c>
      <c r="F53" s="4" t="s">
        <v>13</v>
      </c>
      <c r="G53" s="4" t="s">
        <v>13</v>
      </c>
      <c r="H53" s="4" t="s">
        <v>14</v>
      </c>
      <c r="I53" s="4" t="s">
        <v>60</v>
      </c>
      <c r="J53" s="9" t="s">
        <v>141</v>
      </c>
      <c r="K53" s="4" t="s">
        <v>61</v>
      </c>
      <c r="L53" s="6">
        <v>43336</v>
      </c>
      <c r="M53" s="6">
        <v>43361</v>
      </c>
      <c r="N53" s="4">
        <v>1</v>
      </c>
      <c r="O53" s="10">
        <v>49.87</v>
      </c>
      <c r="P53" s="10">
        <v>107</v>
      </c>
      <c r="Q53" s="10">
        <v>0.9</v>
      </c>
      <c r="R53" s="10">
        <v>9.0500000000000007</v>
      </c>
      <c r="S53" s="10">
        <v>81.8</v>
      </c>
      <c r="T53" s="10">
        <v>2.9</v>
      </c>
      <c r="U53" s="10">
        <v>9.9</v>
      </c>
      <c r="V53" s="10">
        <v>7.4</v>
      </c>
      <c r="W53" s="10">
        <v>0.26</v>
      </c>
      <c r="X53" s="10">
        <v>0.9</v>
      </c>
      <c r="Y53" s="10">
        <v>11.7</v>
      </c>
      <c r="Z53" s="10">
        <v>1.7</v>
      </c>
      <c r="AA53" s="10">
        <v>2.2999999999999998</v>
      </c>
      <c r="AB53" s="10">
        <v>124.7</v>
      </c>
      <c r="AC53" s="10">
        <v>82</v>
      </c>
      <c r="AD53" s="10">
        <v>0.21</v>
      </c>
      <c r="AE53" s="10">
        <v>390.48</v>
      </c>
      <c r="AF53" s="8">
        <v>0</v>
      </c>
      <c r="AG53" s="11">
        <v>2</v>
      </c>
      <c r="AH53" s="11"/>
    </row>
    <row r="54" spans="1:34">
      <c r="A54" s="4">
        <v>53</v>
      </c>
      <c r="B54" s="4" t="s">
        <v>12</v>
      </c>
      <c r="C54" s="4">
        <v>60</v>
      </c>
      <c r="D54" s="4" t="s">
        <v>13</v>
      </c>
      <c r="E54" s="4" t="s">
        <v>13</v>
      </c>
      <c r="F54" s="4" t="s">
        <v>13</v>
      </c>
      <c r="G54" s="4" t="s">
        <v>13</v>
      </c>
      <c r="H54" s="4" t="s">
        <v>14</v>
      </c>
      <c r="I54" s="4" t="s">
        <v>15</v>
      </c>
      <c r="J54" s="9" t="s">
        <v>141</v>
      </c>
      <c r="K54" s="4" t="s">
        <v>25</v>
      </c>
      <c r="L54" s="6">
        <v>43502</v>
      </c>
      <c r="M54" s="6">
        <v>43511</v>
      </c>
      <c r="N54" s="4">
        <v>1</v>
      </c>
      <c r="O54" s="10">
        <v>81.900000000000006</v>
      </c>
      <c r="P54" s="10">
        <v>122</v>
      </c>
      <c r="Q54" s="10">
        <v>1</v>
      </c>
      <c r="R54" s="10">
        <v>9.01</v>
      </c>
      <c r="S54" s="10">
        <v>76.8</v>
      </c>
      <c r="T54" s="10">
        <v>5.6</v>
      </c>
      <c r="U54" s="10">
        <v>15</v>
      </c>
      <c r="V54" s="10">
        <v>6.92</v>
      </c>
      <c r="W54" s="10">
        <v>0.5</v>
      </c>
      <c r="X54" s="10">
        <v>1.35</v>
      </c>
      <c r="Y54" s="10">
        <v>40</v>
      </c>
      <c r="Z54" s="10">
        <v>9</v>
      </c>
      <c r="AA54" s="10">
        <v>11</v>
      </c>
      <c r="AB54" s="10">
        <v>77</v>
      </c>
      <c r="AC54" s="10">
        <v>72</v>
      </c>
      <c r="AD54" s="10">
        <v>0.24</v>
      </c>
      <c r="AE54" s="10">
        <v>300</v>
      </c>
      <c r="AF54" s="8">
        <v>1</v>
      </c>
      <c r="AG54" s="11">
        <v>2</v>
      </c>
      <c r="AH54" s="11"/>
    </row>
    <row r="55" spans="1:34">
      <c r="A55" s="4">
        <v>54</v>
      </c>
      <c r="B55" s="4" t="s">
        <v>29</v>
      </c>
      <c r="C55" s="4">
        <v>65</v>
      </c>
      <c r="D55" s="4" t="s">
        <v>13</v>
      </c>
      <c r="E55" s="4" t="s">
        <v>13</v>
      </c>
      <c r="F55" s="4" t="s">
        <v>13</v>
      </c>
      <c r="G55" s="4" t="s">
        <v>13</v>
      </c>
      <c r="H55" s="4" t="s">
        <v>14</v>
      </c>
      <c r="I55" s="4" t="s">
        <v>45</v>
      </c>
      <c r="J55" s="9" t="s">
        <v>141</v>
      </c>
      <c r="K55" s="4" t="s">
        <v>62</v>
      </c>
      <c r="L55" s="6">
        <v>43463</v>
      </c>
      <c r="M55" s="6">
        <v>43474</v>
      </c>
      <c r="N55" s="4">
        <v>1</v>
      </c>
      <c r="O55" s="10">
        <v>16.54</v>
      </c>
      <c r="P55" s="10">
        <v>15.1</v>
      </c>
      <c r="Q55" s="10">
        <v>0.8</v>
      </c>
      <c r="R55" s="10">
        <v>9.01</v>
      </c>
      <c r="S55" s="10">
        <v>88.8</v>
      </c>
      <c r="T55" s="10">
        <v>6.7</v>
      </c>
      <c r="U55" s="10">
        <v>4.2</v>
      </c>
      <c r="V55" s="10">
        <v>8</v>
      </c>
      <c r="W55" s="10">
        <v>0.6</v>
      </c>
      <c r="X55" s="10">
        <v>0.38</v>
      </c>
      <c r="Y55" s="10">
        <v>12.1</v>
      </c>
      <c r="Z55" s="10">
        <v>4.0999999999999996</v>
      </c>
      <c r="AA55" s="10">
        <v>5.9</v>
      </c>
      <c r="AB55" s="10">
        <v>126.1</v>
      </c>
      <c r="AC55" s="10">
        <v>90</v>
      </c>
      <c r="AD55" s="10">
        <v>0.24</v>
      </c>
      <c r="AE55" s="10">
        <v>375</v>
      </c>
      <c r="AF55" s="8">
        <v>1</v>
      </c>
      <c r="AG55" s="11">
        <v>5</v>
      </c>
      <c r="AH55" s="11"/>
    </row>
    <row r="56" spans="1:34">
      <c r="A56" s="4">
        <v>55</v>
      </c>
      <c r="B56" s="4" t="s">
        <v>29</v>
      </c>
      <c r="C56" s="4">
        <v>90</v>
      </c>
      <c r="D56" s="4" t="s">
        <v>13</v>
      </c>
      <c r="E56" s="4" t="s">
        <v>13</v>
      </c>
      <c r="F56" s="4" t="s">
        <v>13</v>
      </c>
      <c r="G56" s="4" t="s">
        <v>13</v>
      </c>
      <c r="H56" s="4" t="s">
        <v>14</v>
      </c>
      <c r="I56" s="4" t="s">
        <v>15</v>
      </c>
      <c r="J56" s="9" t="s">
        <v>141</v>
      </c>
      <c r="K56" s="4" t="s">
        <v>63</v>
      </c>
      <c r="L56" s="6">
        <v>43461</v>
      </c>
      <c r="M56" s="6">
        <v>43475</v>
      </c>
      <c r="N56" s="4">
        <v>1</v>
      </c>
      <c r="O56" s="10">
        <v>46.6</v>
      </c>
      <c r="P56" s="10">
        <v>21.7</v>
      </c>
      <c r="Q56" s="10">
        <v>1</v>
      </c>
      <c r="R56" s="10">
        <v>8.9600000000000009</v>
      </c>
      <c r="S56" s="10">
        <v>74.5</v>
      </c>
      <c r="T56" s="10">
        <v>5.4</v>
      </c>
      <c r="U56" s="10">
        <v>14.5</v>
      </c>
      <c r="V56" s="10">
        <v>6.68</v>
      </c>
      <c r="W56" s="10">
        <v>0.48</v>
      </c>
      <c r="X56" s="10">
        <v>1.3</v>
      </c>
      <c r="Y56" s="10">
        <v>15.8</v>
      </c>
      <c r="Z56" s="10">
        <v>6.8</v>
      </c>
      <c r="AA56" s="10">
        <v>7.2</v>
      </c>
      <c r="AB56" s="10">
        <v>57.8</v>
      </c>
      <c r="AC56" s="10">
        <v>74</v>
      </c>
      <c r="AD56" s="10">
        <v>0.24</v>
      </c>
      <c r="AE56" s="10">
        <v>308.33</v>
      </c>
      <c r="AF56" s="8">
        <v>2</v>
      </c>
      <c r="AG56" s="11">
        <v>6</v>
      </c>
      <c r="AH56" s="11"/>
    </row>
    <row r="57" spans="1:34">
      <c r="A57" s="4">
        <v>56</v>
      </c>
      <c r="B57" s="4" t="s">
        <v>12</v>
      </c>
      <c r="C57" s="4">
        <v>78</v>
      </c>
      <c r="D57" s="4" t="s">
        <v>13</v>
      </c>
      <c r="E57" s="4" t="s">
        <v>13</v>
      </c>
      <c r="F57" s="4" t="s">
        <v>13</v>
      </c>
      <c r="G57" s="4" t="s">
        <v>13</v>
      </c>
      <c r="H57" s="4" t="s">
        <v>14</v>
      </c>
      <c r="I57" s="4" t="s">
        <v>15</v>
      </c>
      <c r="J57" s="9" t="s">
        <v>141</v>
      </c>
      <c r="K57" s="4" t="s">
        <v>55</v>
      </c>
      <c r="L57" s="6">
        <v>43504</v>
      </c>
      <c r="M57" s="6">
        <v>43511</v>
      </c>
      <c r="N57" s="4">
        <v>1</v>
      </c>
      <c r="O57" s="10">
        <v>120.33</v>
      </c>
      <c r="P57" s="10">
        <v>79.5</v>
      </c>
      <c r="Q57" s="10">
        <v>1.8</v>
      </c>
      <c r="R57" s="10">
        <v>8.93</v>
      </c>
      <c r="S57" s="10">
        <v>74</v>
      </c>
      <c r="T57" s="10">
        <v>7.3</v>
      </c>
      <c r="U57" s="10">
        <v>17.8</v>
      </c>
      <c r="V57" s="10">
        <v>6.61</v>
      </c>
      <c r="W57" s="10">
        <v>0.65</v>
      </c>
      <c r="X57" s="10">
        <v>1.59</v>
      </c>
      <c r="Y57" s="10">
        <v>17.100000000000001</v>
      </c>
      <c r="Z57" s="10">
        <v>6.1</v>
      </c>
      <c r="AA57" s="10">
        <v>7.9</v>
      </c>
      <c r="AB57" s="10">
        <v>93.1</v>
      </c>
      <c r="AC57" s="10">
        <v>70</v>
      </c>
      <c r="AD57" s="10">
        <v>0.24</v>
      </c>
      <c r="AE57" s="10">
        <v>291.67</v>
      </c>
      <c r="AF57" s="8">
        <v>2</v>
      </c>
      <c r="AG57" s="11">
        <v>2</v>
      </c>
      <c r="AH57" s="11"/>
    </row>
    <row r="58" spans="1:34">
      <c r="A58" s="4">
        <v>57</v>
      </c>
      <c r="B58" s="4" t="s">
        <v>12</v>
      </c>
      <c r="C58" s="4">
        <v>68</v>
      </c>
      <c r="D58" s="4" t="s">
        <v>13</v>
      </c>
      <c r="E58" s="4" t="s">
        <v>13</v>
      </c>
      <c r="F58" s="4" t="s">
        <v>13</v>
      </c>
      <c r="G58" s="4" t="s">
        <v>13</v>
      </c>
      <c r="H58" s="4" t="s">
        <v>14</v>
      </c>
      <c r="I58" s="4" t="s">
        <v>64</v>
      </c>
      <c r="J58" s="9" t="s">
        <v>141</v>
      </c>
      <c r="K58" s="4" t="s">
        <v>65</v>
      </c>
      <c r="L58" s="6">
        <v>43396</v>
      </c>
      <c r="M58" s="6">
        <v>43410</v>
      </c>
      <c r="N58" s="4">
        <v>1</v>
      </c>
      <c r="O58" s="10">
        <v>200</v>
      </c>
      <c r="P58" s="10">
        <v>36</v>
      </c>
      <c r="Q58" s="10">
        <v>0.6</v>
      </c>
      <c r="R58" s="10">
        <v>8.8800000000000008</v>
      </c>
      <c r="S58" s="10">
        <v>67.8</v>
      </c>
      <c r="T58" s="10">
        <v>9.3000000000000007</v>
      </c>
      <c r="U58" s="10">
        <v>21.1</v>
      </c>
      <c r="V58" s="10">
        <v>6.02</v>
      </c>
      <c r="W58" s="10">
        <v>0.83</v>
      </c>
      <c r="X58" s="10">
        <v>1.87</v>
      </c>
      <c r="Y58" s="10">
        <v>12</v>
      </c>
      <c r="Z58" s="10">
        <v>16</v>
      </c>
      <c r="AA58" s="10">
        <v>16</v>
      </c>
      <c r="AB58" s="10">
        <v>58</v>
      </c>
      <c r="AC58" s="10">
        <v>72</v>
      </c>
      <c r="AD58" s="10">
        <v>0.24</v>
      </c>
      <c r="AE58" s="10">
        <v>300</v>
      </c>
      <c r="AF58" s="8">
        <v>2</v>
      </c>
      <c r="AG58" s="11">
        <v>3</v>
      </c>
      <c r="AH58" s="11"/>
    </row>
    <row r="59" spans="1:34">
      <c r="A59" s="4">
        <v>58</v>
      </c>
      <c r="B59" s="4" t="s">
        <v>12</v>
      </c>
      <c r="C59" s="4">
        <v>87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14</v>
      </c>
      <c r="I59" s="4" t="s">
        <v>47</v>
      </c>
      <c r="J59" s="9" t="s">
        <v>141</v>
      </c>
      <c r="K59" s="4" t="s">
        <v>66</v>
      </c>
      <c r="L59" s="6">
        <v>43413</v>
      </c>
      <c r="M59" s="6">
        <v>43423</v>
      </c>
      <c r="N59" s="4">
        <v>1</v>
      </c>
      <c r="O59" s="10">
        <v>200</v>
      </c>
      <c r="P59" s="10">
        <v>396</v>
      </c>
      <c r="Q59" s="10">
        <v>2.98</v>
      </c>
      <c r="R59" s="10">
        <v>8.74</v>
      </c>
      <c r="S59" s="10">
        <v>92.99</v>
      </c>
      <c r="T59" s="10">
        <v>2.5</v>
      </c>
      <c r="U59" s="10">
        <v>4.5</v>
      </c>
      <c r="V59" s="10">
        <v>8.1300000000000008</v>
      </c>
      <c r="W59" s="10">
        <v>0.22</v>
      </c>
      <c r="X59" s="10">
        <v>0.39</v>
      </c>
      <c r="Y59" s="10">
        <v>5.5</v>
      </c>
      <c r="Z59" s="10">
        <v>16.5</v>
      </c>
      <c r="AA59" s="10">
        <v>17.5</v>
      </c>
      <c r="AB59" s="10">
        <v>51.5</v>
      </c>
      <c r="AC59" s="10">
        <v>76</v>
      </c>
      <c r="AD59" s="10">
        <v>0.24</v>
      </c>
      <c r="AE59" s="10">
        <v>316.67</v>
      </c>
      <c r="AF59" s="8">
        <v>2</v>
      </c>
      <c r="AG59" s="11">
        <v>7</v>
      </c>
      <c r="AH59" s="11"/>
    </row>
    <row r="60" spans="1:34">
      <c r="A60" s="4">
        <v>59</v>
      </c>
      <c r="B60" s="4" t="s">
        <v>12</v>
      </c>
      <c r="C60" s="4">
        <v>57</v>
      </c>
      <c r="D60" s="4" t="s">
        <v>13</v>
      </c>
      <c r="E60" s="4" t="s">
        <v>13</v>
      </c>
      <c r="F60" s="4" t="s">
        <v>13</v>
      </c>
      <c r="G60" s="4" t="s">
        <v>13</v>
      </c>
      <c r="H60" s="4" t="s">
        <v>14</v>
      </c>
      <c r="I60" s="4" t="s">
        <v>15</v>
      </c>
      <c r="J60" s="9" t="s">
        <v>141</v>
      </c>
      <c r="K60" s="4" t="s">
        <v>43</v>
      </c>
      <c r="L60" s="6">
        <v>43512</v>
      </c>
      <c r="M60" s="6">
        <v>43534</v>
      </c>
      <c r="N60" s="4">
        <v>1</v>
      </c>
      <c r="O60" s="10">
        <v>98.53</v>
      </c>
      <c r="P60" s="10">
        <v>12</v>
      </c>
      <c r="Q60" s="10">
        <v>0.2</v>
      </c>
      <c r="R60" s="10">
        <v>8.66</v>
      </c>
      <c r="S60" s="10">
        <v>60.7</v>
      </c>
      <c r="T60" s="10">
        <v>8.5</v>
      </c>
      <c r="U60" s="10">
        <v>26.3</v>
      </c>
      <c r="V60" s="10">
        <v>5.26</v>
      </c>
      <c r="W60" s="10">
        <v>0.74</v>
      </c>
      <c r="X60" s="10">
        <v>2.2799999999999998</v>
      </c>
      <c r="Y60" s="10">
        <v>98.6</v>
      </c>
      <c r="Z60" s="10">
        <v>19.600000000000001</v>
      </c>
      <c r="AA60" s="10">
        <v>6.8</v>
      </c>
      <c r="AB60" s="10">
        <v>110.6</v>
      </c>
      <c r="AC60" s="10">
        <v>71</v>
      </c>
      <c r="AD60" s="10">
        <v>0.21</v>
      </c>
      <c r="AE60" s="10">
        <v>338.1</v>
      </c>
      <c r="AF60" s="8">
        <v>0</v>
      </c>
      <c r="AG60" s="11">
        <v>2</v>
      </c>
      <c r="AH60" s="11"/>
    </row>
    <row r="61" spans="1:34">
      <c r="A61" s="4">
        <v>60</v>
      </c>
      <c r="B61" s="4" t="s">
        <v>12</v>
      </c>
      <c r="C61" s="4">
        <v>73</v>
      </c>
      <c r="D61" s="4" t="s">
        <v>13</v>
      </c>
      <c r="E61" s="4" t="s">
        <v>13</v>
      </c>
      <c r="F61" s="4" t="s">
        <v>13</v>
      </c>
      <c r="G61" s="4" t="s">
        <v>13</v>
      </c>
      <c r="H61" s="4" t="s">
        <v>14</v>
      </c>
      <c r="I61" s="4" t="s">
        <v>15</v>
      </c>
      <c r="J61" s="9" t="s">
        <v>141</v>
      </c>
      <c r="K61" s="4" t="s">
        <v>26</v>
      </c>
      <c r="L61" s="6">
        <v>43446</v>
      </c>
      <c r="M61" s="6">
        <v>43453</v>
      </c>
      <c r="N61" s="4">
        <v>1</v>
      </c>
      <c r="O61" s="10">
        <v>39.81</v>
      </c>
      <c r="P61" s="10">
        <v>307</v>
      </c>
      <c r="Q61" s="10">
        <v>5</v>
      </c>
      <c r="R61" s="10">
        <v>8.59</v>
      </c>
      <c r="S61" s="10">
        <v>83.3</v>
      </c>
      <c r="T61" s="10">
        <v>9.3000000000000007</v>
      </c>
      <c r="U61" s="10">
        <v>7.1</v>
      </c>
      <c r="V61" s="10">
        <v>7.16</v>
      </c>
      <c r="W61" s="10">
        <v>0.8</v>
      </c>
      <c r="X61" s="10">
        <v>0.61</v>
      </c>
      <c r="Y61" s="10">
        <v>14.3</v>
      </c>
      <c r="Z61" s="10">
        <v>8.8000000000000007</v>
      </c>
      <c r="AA61" s="10">
        <v>9.1999999999999993</v>
      </c>
      <c r="AB61" s="10">
        <v>95.8</v>
      </c>
      <c r="AC61" s="10">
        <v>79</v>
      </c>
      <c r="AD61" s="10">
        <v>0.24</v>
      </c>
      <c r="AE61" s="10">
        <v>329.17</v>
      </c>
      <c r="AF61" s="8">
        <v>2</v>
      </c>
      <c r="AG61" s="11">
        <v>3</v>
      </c>
      <c r="AH61" s="11"/>
    </row>
    <row r="62" spans="1:34">
      <c r="A62" s="4">
        <v>61</v>
      </c>
      <c r="B62" s="4" t="s">
        <v>29</v>
      </c>
      <c r="C62" s="4">
        <v>92</v>
      </c>
      <c r="D62" s="4" t="s">
        <v>13</v>
      </c>
      <c r="E62" s="4" t="s">
        <v>13</v>
      </c>
      <c r="F62" s="4" t="s">
        <v>13</v>
      </c>
      <c r="G62" s="4" t="s">
        <v>13</v>
      </c>
      <c r="H62" s="4" t="s">
        <v>14</v>
      </c>
      <c r="I62" s="4" t="s">
        <v>15</v>
      </c>
      <c r="J62" s="9" t="s">
        <v>141</v>
      </c>
      <c r="K62" s="4" t="s">
        <v>40</v>
      </c>
      <c r="L62" s="6">
        <v>43510</v>
      </c>
      <c r="M62" s="6">
        <v>43524</v>
      </c>
      <c r="N62" s="4">
        <v>1</v>
      </c>
      <c r="O62" s="10">
        <v>56.15</v>
      </c>
      <c r="P62" s="10">
        <v>38.6</v>
      </c>
      <c r="Q62" s="10">
        <v>2.74</v>
      </c>
      <c r="R62" s="10">
        <v>8.5299999999999994</v>
      </c>
      <c r="S62" s="10">
        <v>81.3</v>
      </c>
      <c r="T62" s="10">
        <v>8</v>
      </c>
      <c r="U62" s="10">
        <v>10</v>
      </c>
      <c r="V62" s="10">
        <v>6.93</v>
      </c>
      <c r="W62" s="10">
        <v>0.68</v>
      </c>
      <c r="X62" s="10">
        <v>0.85</v>
      </c>
      <c r="Y62" s="10">
        <v>22.2</v>
      </c>
      <c r="Z62" s="10">
        <v>9.1999999999999993</v>
      </c>
      <c r="AA62" s="10">
        <v>10.8</v>
      </c>
      <c r="AB62" s="10">
        <v>57.2</v>
      </c>
      <c r="AC62" s="10">
        <v>75</v>
      </c>
      <c r="AD62" s="10">
        <v>0.24</v>
      </c>
      <c r="AE62" s="10">
        <v>312.5</v>
      </c>
      <c r="AF62" s="8">
        <v>2</v>
      </c>
      <c r="AG62" s="11">
        <v>7</v>
      </c>
      <c r="AH62" s="11"/>
    </row>
    <row r="63" spans="1:34">
      <c r="A63" s="4">
        <v>62</v>
      </c>
      <c r="B63" s="4" t="s">
        <v>29</v>
      </c>
      <c r="C63" s="4">
        <v>89</v>
      </c>
      <c r="D63" s="4" t="s">
        <v>13</v>
      </c>
      <c r="E63" s="4" t="s">
        <v>13</v>
      </c>
      <c r="F63" s="4" t="s">
        <v>13</v>
      </c>
      <c r="G63" s="4" t="s">
        <v>13</v>
      </c>
      <c r="H63" s="4" t="s">
        <v>14</v>
      </c>
      <c r="I63" s="4" t="s">
        <v>15</v>
      </c>
      <c r="J63" s="9" t="s">
        <v>141</v>
      </c>
      <c r="K63" s="4" t="s">
        <v>67</v>
      </c>
      <c r="L63" s="6">
        <v>43515</v>
      </c>
      <c r="M63" s="6">
        <v>43527</v>
      </c>
      <c r="N63" s="4">
        <v>1</v>
      </c>
      <c r="O63" s="10">
        <v>29.25</v>
      </c>
      <c r="P63" s="10">
        <v>8.5399999999999991</v>
      </c>
      <c r="Q63" s="10">
        <v>0.5</v>
      </c>
      <c r="R63" s="10">
        <v>8.32</v>
      </c>
      <c r="S63" s="10">
        <v>76.599999999999994</v>
      </c>
      <c r="T63" s="10">
        <v>8.6999999999999993</v>
      </c>
      <c r="U63" s="10">
        <v>12.6</v>
      </c>
      <c r="V63" s="10">
        <v>6.37</v>
      </c>
      <c r="W63" s="10">
        <v>0.72</v>
      </c>
      <c r="X63" s="10">
        <v>1.05</v>
      </c>
      <c r="Y63" s="10">
        <v>24.6</v>
      </c>
      <c r="Z63" s="10">
        <v>12.6</v>
      </c>
      <c r="AA63" s="10">
        <v>13.4</v>
      </c>
      <c r="AB63" s="10">
        <v>83.6</v>
      </c>
      <c r="AC63" s="10">
        <v>65</v>
      </c>
      <c r="AD63" s="10">
        <v>0.24</v>
      </c>
      <c r="AE63" s="10">
        <v>270.83</v>
      </c>
      <c r="AF63" s="8">
        <v>2</v>
      </c>
      <c r="AG63" s="11">
        <v>5</v>
      </c>
      <c r="AH63" s="11"/>
    </row>
    <row r="64" spans="1:34">
      <c r="A64" s="4">
        <v>63</v>
      </c>
      <c r="B64" s="4" t="s">
        <v>12</v>
      </c>
      <c r="C64" s="4">
        <v>58</v>
      </c>
      <c r="D64" s="4" t="s">
        <v>13</v>
      </c>
      <c r="E64" s="4" t="s">
        <v>13</v>
      </c>
      <c r="F64" s="4" t="s">
        <v>13</v>
      </c>
      <c r="G64" s="4" t="s">
        <v>13</v>
      </c>
      <c r="H64" s="4" t="s">
        <v>14</v>
      </c>
      <c r="I64" s="4" t="s">
        <v>15</v>
      </c>
      <c r="J64" s="9" t="s">
        <v>141</v>
      </c>
      <c r="K64" s="4" t="s">
        <v>68</v>
      </c>
      <c r="L64" s="6">
        <v>43523</v>
      </c>
      <c r="M64" s="6">
        <v>43531</v>
      </c>
      <c r="N64" s="4">
        <v>1</v>
      </c>
      <c r="O64" s="10">
        <v>39.01</v>
      </c>
      <c r="P64" s="10">
        <v>64.599999999999994</v>
      </c>
      <c r="Q64" s="10">
        <v>4.5</v>
      </c>
      <c r="R64" s="10">
        <v>8.2799999999999994</v>
      </c>
      <c r="S64" s="10">
        <v>70.3</v>
      </c>
      <c r="T64" s="10">
        <v>10.6</v>
      </c>
      <c r="U64" s="10">
        <v>18.399999999999999</v>
      </c>
      <c r="V64" s="10">
        <v>5.82</v>
      </c>
      <c r="W64" s="10">
        <v>0.88</v>
      </c>
      <c r="X64" s="10">
        <v>1.52</v>
      </c>
      <c r="Y64" s="10">
        <v>62.1</v>
      </c>
      <c r="Z64" s="10">
        <v>9.1</v>
      </c>
      <c r="AA64" s="10">
        <v>10.9</v>
      </c>
      <c r="AB64" s="10">
        <v>50.1</v>
      </c>
      <c r="AC64" s="10">
        <v>88</v>
      </c>
      <c r="AD64" s="10">
        <v>0.21</v>
      </c>
      <c r="AE64" s="10">
        <v>419.05</v>
      </c>
      <c r="AF64" s="8">
        <v>1</v>
      </c>
      <c r="AG64" s="11">
        <v>3</v>
      </c>
      <c r="AH64" s="11"/>
    </row>
    <row r="65" spans="1:34">
      <c r="A65" s="4">
        <v>64</v>
      </c>
      <c r="B65" s="4" t="s">
        <v>12</v>
      </c>
      <c r="C65" s="4">
        <v>40</v>
      </c>
      <c r="D65" s="4" t="s">
        <v>13</v>
      </c>
      <c r="E65" s="4" t="s">
        <v>13</v>
      </c>
      <c r="F65" s="4" t="s">
        <v>13</v>
      </c>
      <c r="G65" s="4" t="s">
        <v>13</v>
      </c>
      <c r="H65" s="4" t="s">
        <v>14</v>
      </c>
      <c r="I65" s="4" t="s">
        <v>33</v>
      </c>
      <c r="J65" s="9" t="s">
        <v>141</v>
      </c>
      <c r="K65" s="4" t="s">
        <v>25</v>
      </c>
      <c r="L65" s="6">
        <v>43469</v>
      </c>
      <c r="M65" s="6">
        <v>43480</v>
      </c>
      <c r="N65" s="4">
        <v>1</v>
      </c>
      <c r="O65" s="10">
        <v>37.380000000000003</v>
      </c>
      <c r="P65" s="10">
        <v>7.85</v>
      </c>
      <c r="Q65" s="10">
        <v>0.2</v>
      </c>
      <c r="R65" s="10">
        <v>8.2799999999999994</v>
      </c>
      <c r="S65" s="10">
        <v>65.3</v>
      </c>
      <c r="T65" s="10">
        <v>8.6999999999999993</v>
      </c>
      <c r="U65" s="10">
        <v>24.5</v>
      </c>
      <c r="V65" s="10">
        <v>5.41</v>
      </c>
      <c r="W65" s="10">
        <v>0.72</v>
      </c>
      <c r="X65" s="10">
        <v>2.0299999999999998</v>
      </c>
      <c r="Y65" s="10">
        <v>9.1999999999999993</v>
      </c>
      <c r="Z65" s="10">
        <v>14.2</v>
      </c>
      <c r="AA65" s="10">
        <v>15.8</v>
      </c>
      <c r="AB65" s="10">
        <v>70.2</v>
      </c>
      <c r="AC65" s="10">
        <v>94</v>
      </c>
      <c r="AD65" s="10">
        <v>0.21</v>
      </c>
      <c r="AE65" s="10">
        <v>447.62</v>
      </c>
      <c r="AF65" s="8">
        <v>1</v>
      </c>
      <c r="AG65" s="11">
        <v>1</v>
      </c>
      <c r="AH65" s="11"/>
    </row>
    <row r="66" spans="1:34">
      <c r="A66" s="4">
        <v>65</v>
      </c>
      <c r="B66" s="4" t="s">
        <v>12</v>
      </c>
      <c r="C66" s="4">
        <v>72</v>
      </c>
      <c r="D66" s="4" t="s">
        <v>13</v>
      </c>
      <c r="E66" s="4" t="s">
        <v>13</v>
      </c>
      <c r="F66" s="4" t="s">
        <v>13</v>
      </c>
      <c r="G66" s="4" t="s">
        <v>13</v>
      </c>
      <c r="H66" s="4" t="s">
        <v>14</v>
      </c>
      <c r="I66" s="4" t="s">
        <v>33</v>
      </c>
      <c r="J66" s="9" t="s">
        <v>141</v>
      </c>
      <c r="K66" s="4" t="s">
        <v>69</v>
      </c>
      <c r="L66" s="6">
        <v>43527</v>
      </c>
      <c r="M66" s="6">
        <v>43536</v>
      </c>
      <c r="N66" s="4">
        <v>1</v>
      </c>
      <c r="O66" s="10">
        <v>19.239999999999998</v>
      </c>
      <c r="P66" s="10">
        <v>127</v>
      </c>
      <c r="Q66" s="10">
        <v>0.63</v>
      </c>
      <c r="R66" s="10">
        <v>8.17</v>
      </c>
      <c r="S66" s="10">
        <v>84.3</v>
      </c>
      <c r="T66" s="10">
        <v>1.3</v>
      </c>
      <c r="U66" s="10">
        <v>10.199999999999999</v>
      </c>
      <c r="V66" s="10">
        <v>6.89</v>
      </c>
      <c r="W66" s="10">
        <v>0.11</v>
      </c>
      <c r="X66" s="10">
        <v>0.83</v>
      </c>
      <c r="Y66" s="10">
        <v>22.7</v>
      </c>
      <c r="Z66" s="10">
        <v>8.6999999999999993</v>
      </c>
      <c r="AA66" s="10">
        <v>9.3000000000000007</v>
      </c>
      <c r="AB66" s="10">
        <v>61.7</v>
      </c>
      <c r="AC66" s="10">
        <v>77</v>
      </c>
      <c r="AD66" s="10">
        <v>0.24</v>
      </c>
      <c r="AE66" s="10">
        <v>320.83</v>
      </c>
      <c r="AF66" s="8">
        <v>2</v>
      </c>
      <c r="AG66" s="11">
        <v>4</v>
      </c>
      <c r="AH66" s="11"/>
    </row>
    <row r="67" spans="1:34">
      <c r="A67" s="4">
        <v>66</v>
      </c>
      <c r="B67" s="4" t="s">
        <v>29</v>
      </c>
      <c r="C67" s="4">
        <v>79</v>
      </c>
      <c r="D67" s="4" t="s">
        <v>13</v>
      </c>
      <c r="E67" s="4" t="s">
        <v>13</v>
      </c>
      <c r="F67" s="4" t="s">
        <v>13</v>
      </c>
      <c r="G67" s="4" t="s">
        <v>13</v>
      </c>
      <c r="H67" s="4" t="s">
        <v>14</v>
      </c>
      <c r="I67" s="4" t="s">
        <v>21</v>
      </c>
      <c r="J67" s="9" t="s">
        <v>141</v>
      </c>
      <c r="K67" s="4" t="s">
        <v>26</v>
      </c>
      <c r="L67" s="6">
        <v>43456</v>
      </c>
      <c r="M67" s="6">
        <v>43470</v>
      </c>
      <c r="N67" s="4">
        <v>1</v>
      </c>
      <c r="O67" s="10">
        <v>23.71</v>
      </c>
      <c r="P67" s="10">
        <v>13.3</v>
      </c>
      <c r="Q67" s="10">
        <v>0.97</v>
      </c>
      <c r="R67" s="10">
        <v>8.07</v>
      </c>
      <c r="S67" s="10">
        <v>82.6</v>
      </c>
      <c r="T67" s="10">
        <v>6.9</v>
      </c>
      <c r="U67" s="10">
        <v>7.7</v>
      </c>
      <c r="V67" s="10">
        <v>6.67</v>
      </c>
      <c r="W67" s="10">
        <v>0.56000000000000005</v>
      </c>
      <c r="X67" s="10">
        <v>0.62</v>
      </c>
      <c r="Y67" s="10">
        <v>16.600000000000001</v>
      </c>
      <c r="Z67" s="10">
        <v>14.6</v>
      </c>
      <c r="AA67" s="10">
        <v>15.4</v>
      </c>
      <c r="AB67" s="10">
        <v>49.6</v>
      </c>
      <c r="AC67" s="10">
        <v>86</v>
      </c>
      <c r="AD67" s="10">
        <v>0.24</v>
      </c>
      <c r="AE67" s="10">
        <v>358.33</v>
      </c>
      <c r="AF67" s="8">
        <v>2</v>
      </c>
      <c r="AG67" s="11">
        <v>3</v>
      </c>
      <c r="AH67" s="11"/>
    </row>
    <row r="68" spans="1:34">
      <c r="A68" s="4">
        <v>67</v>
      </c>
      <c r="B68" s="4" t="s">
        <v>12</v>
      </c>
      <c r="C68" s="4">
        <v>88</v>
      </c>
      <c r="D68" s="4" t="s">
        <v>13</v>
      </c>
      <c r="E68" s="4" t="s">
        <v>13</v>
      </c>
      <c r="F68" s="4" t="s">
        <v>13</v>
      </c>
      <c r="G68" s="4" t="s">
        <v>13</v>
      </c>
      <c r="H68" s="4" t="s">
        <v>14</v>
      </c>
      <c r="I68" s="4" t="s">
        <v>70</v>
      </c>
      <c r="J68" s="9" t="s">
        <v>141</v>
      </c>
      <c r="K68" s="4" t="s">
        <v>71</v>
      </c>
      <c r="L68" s="6">
        <v>43352</v>
      </c>
      <c r="M68" s="6">
        <v>43361</v>
      </c>
      <c r="N68" s="4">
        <v>1</v>
      </c>
      <c r="O68" s="10">
        <v>143.38999999999999</v>
      </c>
      <c r="P68" s="10">
        <v>163</v>
      </c>
      <c r="Q68" s="10">
        <v>3.84</v>
      </c>
      <c r="R68" s="10">
        <v>7.94</v>
      </c>
      <c r="S68" s="10">
        <v>79.5</v>
      </c>
      <c r="T68" s="10">
        <v>11.6</v>
      </c>
      <c r="U68" s="10">
        <v>8.3000000000000007</v>
      </c>
      <c r="V68" s="10">
        <v>6.31</v>
      </c>
      <c r="W68" s="10">
        <v>0.92</v>
      </c>
      <c r="X68" s="10">
        <v>0.66</v>
      </c>
      <c r="Y68" s="10">
        <v>9.8000000000000007</v>
      </c>
      <c r="Z68" s="10">
        <v>9.8000000000000007</v>
      </c>
      <c r="AA68" s="10">
        <v>10.199999999999999</v>
      </c>
      <c r="AB68" s="10">
        <v>90.8</v>
      </c>
      <c r="AC68" s="10">
        <v>73</v>
      </c>
      <c r="AD68" s="10">
        <v>0.24</v>
      </c>
      <c r="AE68" s="10">
        <v>304.17</v>
      </c>
      <c r="AF68" s="8">
        <v>2</v>
      </c>
      <c r="AG68" s="11">
        <v>1</v>
      </c>
      <c r="AH68" s="11"/>
    </row>
    <row r="69" spans="1:34">
      <c r="A69" s="4">
        <v>68</v>
      </c>
      <c r="B69" s="4" t="s">
        <v>29</v>
      </c>
      <c r="C69" s="4">
        <v>33</v>
      </c>
      <c r="D69" s="4" t="s">
        <v>13</v>
      </c>
      <c r="E69" s="4" t="s">
        <v>13</v>
      </c>
      <c r="F69" s="4" t="s">
        <v>13</v>
      </c>
      <c r="G69" s="4" t="s">
        <v>13</v>
      </c>
      <c r="H69" s="4" t="s">
        <v>14</v>
      </c>
      <c r="I69" s="4" t="s">
        <v>33</v>
      </c>
      <c r="J69" s="9" t="s">
        <v>141</v>
      </c>
      <c r="K69" s="4" t="s">
        <v>25</v>
      </c>
      <c r="L69" s="6">
        <v>43476</v>
      </c>
      <c r="M69" s="6">
        <v>43482</v>
      </c>
      <c r="N69" s="4">
        <v>1</v>
      </c>
      <c r="O69" s="10">
        <v>11.14</v>
      </c>
      <c r="P69" s="10">
        <v>25</v>
      </c>
      <c r="Q69" s="10">
        <v>0.8</v>
      </c>
      <c r="R69" s="10">
        <v>7.67</v>
      </c>
      <c r="S69" s="10">
        <v>76</v>
      </c>
      <c r="T69" s="10">
        <v>1.5</v>
      </c>
      <c r="U69" s="10">
        <v>12.5</v>
      </c>
      <c r="V69" s="10">
        <v>5.83</v>
      </c>
      <c r="W69" s="10">
        <v>0.12</v>
      </c>
      <c r="X69" s="10">
        <v>0.96</v>
      </c>
      <c r="Y69" s="10">
        <v>56.6</v>
      </c>
      <c r="Z69" s="10">
        <v>2.6</v>
      </c>
      <c r="AA69" s="10">
        <v>3.4</v>
      </c>
      <c r="AB69" s="10">
        <v>40.6</v>
      </c>
      <c r="AC69" s="10">
        <v>93</v>
      </c>
      <c r="AD69" s="10">
        <v>0.21</v>
      </c>
      <c r="AE69" s="10">
        <v>442.86</v>
      </c>
      <c r="AF69" s="8">
        <v>0</v>
      </c>
      <c r="AG69" s="11">
        <v>1</v>
      </c>
      <c r="AH69" s="11"/>
    </row>
    <row r="70" spans="1:34">
      <c r="A70" s="4">
        <v>69</v>
      </c>
      <c r="B70" s="4" t="s">
        <v>12</v>
      </c>
      <c r="C70" s="4">
        <v>58</v>
      </c>
      <c r="D70" s="4" t="s">
        <v>13</v>
      </c>
      <c r="E70" s="4" t="s">
        <v>13</v>
      </c>
      <c r="F70" s="4" t="s">
        <v>13</v>
      </c>
      <c r="G70" s="4" t="s">
        <v>13</v>
      </c>
      <c r="H70" s="4" t="s">
        <v>14</v>
      </c>
      <c r="I70" s="4" t="s">
        <v>15</v>
      </c>
      <c r="J70" s="9" t="s">
        <v>141</v>
      </c>
      <c r="K70" s="4" t="s">
        <v>67</v>
      </c>
      <c r="L70" s="6">
        <v>43527</v>
      </c>
      <c r="M70" s="6">
        <v>43537</v>
      </c>
      <c r="N70" s="4">
        <v>1</v>
      </c>
      <c r="O70" s="10">
        <v>52.95</v>
      </c>
      <c r="P70" s="10">
        <v>79.900000000000006</v>
      </c>
      <c r="Q70" s="10">
        <v>0.5</v>
      </c>
      <c r="R70" s="10">
        <v>7.64</v>
      </c>
      <c r="S70" s="10">
        <v>79.900000000000006</v>
      </c>
      <c r="T70" s="10">
        <v>1.5</v>
      </c>
      <c r="U70" s="10">
        <v>12.3</v>
      </c>
      <c r="V70" s="10">
        <v>6.1</v>
      </c>
      <c r="W70" s="10">
        <v>0.11</v>
      </c>
      <c r="X70" s="10">
        <v>0.94</v>
      </c>
      <c r="Y70" s="10">
        <v>24.1</v>
      </c>
      <c r="Z70" s="10">
        <v>9.1</v>
      </c>
      <c r="AA70" s="10">
        <v>10.9</v>
      </c>
      <c r="AB70" s="10">
        <v>102.1</v>
      </c>
      <c r="AC70" s="10">
        <v>91</v>
      </c>
      <c r="AD70" s="10">
        <v>0.21</v>
      </c>
      <c r="AE70" s="10">
        <v>433.33</v>
      </c>
      <c r="AF70" s="8">
        <v>1</v>
      </c>
      <c r="AG70" s="11">
        <v>3</v>
      </c>
      <c r="AH70" s="11"/>
    </row>
    <row r="71" spans="1:34">
      <c r="A71" s="4">
        <v>70</v>
      </c>
      <c r="B71" s="4" t="s">
        <v>29</v>
      </c>
      <c r="C71" s="4">
        <v>72</v>
      </c>
      <c r="D71" s="4" t="s">
        <v>13</v>
      </c>
      <c r="E71" s="4" t="s">
        <v>13</v>
      </c>
      <c r="F71" s="4" t="s">
        <v>13</v>
      </c>
      <c r="G71" s="4" t="s">
        <v>13</v>
      </c>
      <c r="H71" s="4" t="s">
        <v>14</v>
      </c>
      <c r="I71" s="4" t="s">
        <v>15</v>
      </c>
      <c r="J71" s="9" t="s">
        <v>141</v>
      </c>
      <c r="K71" s="4" t="s">
        <v>26</v>
      </c>
      <c r="L71" s="6">
        <v>43487</v>
      </c>
      <c r="M71" s="6">
        <v>43498</v>
      </c>
      <c r="N71" s="4">
        <v>1</v>
      </c>
      <c r="O71" s="10">
        <v>46.79</v>
      </c>
      <c r="P71" s="10">
        <v>134</v>
      </c>
      <c r="Q71" s="10">
        <v>0.2</v>
      </c>
      <c r="R71" s="10">
        <v>7.6</v>
      </c>
      <c r="S71" s="10">
        <v>84</v>
      </c>
      <c r="T71" s="10">
        <v>7.4</v>
      </c>
      <c r="U71" s="10">
        <v>8.3000000000000007</v>
      </c>
      <c r="V71" s="10">
        <v>6.38</v>
      </c>
      <c r="W71" s="10">
        <v>0.56000000000000005</v>
      </c>
      <c r="X71" s="10">
        <v>0.63</v>
      </c>
      <c r="Y71" s="10">
        <v>31.3</v>
      </c>
      <c r="Z71" s="10">
        <v>10.3</v>
      </c>
      <c r="AA71" s="10">
        <v>11.7</v>
      </c>
      <c r="AB71" s="10">
        <v>46.3</v>
      </c>
      <c r="AC71" s="10">
        <v>79</v>
      </c>
      <c r="AD71" s="10">
        <v>0.24</v>
      </c>
      <c r="AE71" s="10">
        <v>329.17</v>
      </c>
      <c r="AF71" s="8">
        <v>2</v>
      </c>
      <c r="AG71" s="11">
        <v>5</v>
      </c>
      <c r="AH71" s="11"/>
    </row>
    <row r="72" spans="1:34">
      <c r="A72" s="4">
        <v>71</v>
      </c>
      <c r="B72" s="4" t="s">
        <v>29</v>
      </c>
      <c r="C72" s="4">
        <v>52</v>
      </c>
      <c r="D72" s="4" t="s">
        <v>13</v>
      </c>
      <c r="E72" s="4" t="s">
        <v>13</v>
      </c>
      <c r="F72" s="4" t="s">
        <v>13</v>
      </c>
      <c r="G72" s="4" t="s">
        <v>13</v>
      </c>
      <c r="H72" s="4" t="s">
        <v>14</v>
      </c>
      <c r="I72" s="4" t="s">
        <v>45</v>
      </c>
      <c r="J72" s="9" t="s">
        <v>141</v>
      </c>
      <c r="K72" s="4" t="s">
        <v>20</v>
      </c>
      <c r="L72" s="6">
        <v>43475</v>
      </c>
      <c r="M72" s="6">
        <v>43491</v>
      </c>
      <c r="N72" s="4">
        <v>1</v>
      </c>
      <c r="O72" s="10">
        <v>65.459999999999994</v>
      </c>
      <c r="P72" s="10">
        <v>166</v>
      </c>
      <c r="Q72" s="10">
        <v>0.85</v>
      </c>
      <c r="R72" s="10">
        <v>7.59</v>
      </c>
      <c r="S72" s="10">
        <v>80.599999999999994</v>
      </c>
      <c r="T72" s="10">
        <v>7.5</v>
      </c>
      <c r="U72" s="10">
        <v>11.5</v>
      </c>
      <c r="V72" s="10">
        <v>6.12</v>
      </c>
      <c r="W72" s="10">
        <v>0.56999999999999995</v>
      </c>
      <c r="X72" s="10">
        <v>0.87</v>
      </c>
      <c r="Y72" s="10">
        <v>12.7</v>
      </c>
      <c r="Z72" s="10">
        <v>5.7</v>
      </c>
      <c r="AA72" s="10">
        <v>6.3</v>
      </c>
      <c r="AB72" s="10">
        <v>54.7</v>
      </c>
      <c r="AC72" s="10">
        <v>83</v>
      </c>
      <c r="AD72" s="10">
        <v>0.21</v>
      </c>
      <c r="AE72" s="10">
        <v>395.24</v>
      </c>
      <c r="AF72" s="8">
        <v>0</v>
      </c>
      <c r="AG72" s="11">
        <v>1</v>
      </c>
      <c r="AH72" s="11"/>
    </row>
    <row r="73" spans="1:34">
      <c r="A73" s="4">
        <v>72</v>
      </c>
      <c r="B73" s="4" t="s">
        <v>12</v>
      </c>
      <c r="C73" s="4">
        <v>70</v>
      </c>
      <c r="D73" s="4" t="s">
        <v>13</v>
      </c>
      <c r="E73" s="4" t="s">
        <v>13</v>
      </c>
      <c r="F73" s="4" t="s">
        <v>13</v>
      </c>
      <c r="G73" s="4" t="s">
        <v>13</v>
      </c>
      <c r="H73" s="4" t="s">
        <v>14</v>
      </c>
      <c r="I73" s="4" t="s">
        <v>15</v>
      </c>
      <c r="J73" s="9" t="s">
        <v>141</v>
      </c>
      <c r="K73" s="4" t="s">
        <v>48</v>
      </c>
      <c r="L73" s="6">
        <v>43503</v>
      </c>
      <c r="M73" s="6">
        <v>43509</v>
      </c>
      <c r="N73" s="4">
        <v>1</v>
      </c>
      <c r="O73" s="10">
        <v>71.41</v>
      </c>
      <c r="P73" s="10">
        <v>78.3</v>
      </c>
      <c r="Q73" s="10">
        <v>1.77</v>
      </c>
      <c r="R73" s="10">
        <v>7.58</v>
      </c>
      <c r="S73" s="10">
        <v>74.2</v>
      </c>
      <c r="T73" s="10">
        <v>8.3000000000000007</v>
      </c>
      <c r="U73" s="10">
        <v>16.8</v>
      </c>
      <c r="V73" s="10">
        <v>5.62</v>
      </c>
      <c r="W73" s="10">
        <v>0.63</v>
      </c>
      <c r="X73" s="10">
        <v>1.27</v>
      </c>
      <c r="Y73" s="10">
        <v>12.6</v>
      </c>
      <c r="Z73" s="10">
        <v>11.6</v>
      </c>
      <c r="AA73" s="10">
        <v>12.4</v>
      </c>
      <c r="AB73" s="10">
        <v>42.6</v>
      </c>
      <c r="AC73" s="10">
        <v>65</v>
      </c>
      <c r="AD73" s="10">
        <v>0.24</v>
      </c>
      <c r="AE73" s="10">
        <v>270.83</v>
      </c>
      <c r="AF73" s="8">
        <v>2</v>
      </c>
      <c r="AG73" s="11">
        <v>4</v>
      </c>
      <c r="AH73" s="11"/>
    </row>
    <row r="74" spans="1:34">
      <c r="A74" s="4">
        <v>73</v>
      </c>
      <c r="B74" s="4" t="s">
        <v>12</v>
      </c>
      <c r="C74" s="4">
        <v>61</v>
      </c>
      <c r="D74" s="4" t="s">
        <v>13</v>
      </c>
      <c r="E74" s="4" t="s">
        <v>13</v>
      </c>
      <c r="F74" s="4" t="s">
        <v>13</v>
      </c>
      <c r="G74" s="4" t="s">
        <v>13</v>
      </c>
      <c r="H74" s="4" t="s">
        <v>14</v>
      </c>
      <c r="I74" s="4" t="s">
        <v>72</v>
      </c>
      <c r="J74" s="9" t="s">
        <v>141</v>
      </c>
      <c r="K74" s="4" t="s">
        <v>73</v>
      </c>
      <c r="L74" s="6">
        <v>43352</v>
      </c>
      <c r="M74" s="6">
        <v>43372</v>
      </c>
      <c r="N74" s="4">
        <v>1</v>
      </c>
      <c r="O74" s="10">
        <v>200</v>
      </c>
      <c r="P74" s="10">
        <v>131</v>
      </c>
      <c r="Q74" s="10">
        <v>2.9</v>
      </c>
      <c r="R74" s="10">
        <v>7.48</v>
      </c>
      <c r="S74" s="10">
        <v>67.3</v>
      </c>
      <c r="T74" s="10">
        <v>8.1999999999999993</v>
      </c>
      <c r="U74" s="10">
        <v>22.1</v>
      </c>
      <c r="V74" s="10">
        <v>5.03</v>
      </c>
      <c r="W74" s="10">
        <v>0.61</v>
      </c>
      <c r="X74" s="10">
        <v>1.65</v>
      </c>
      <c r="Y74" s="10">
        <v>91.7</v>
      </c>
      <c r="Z74" s="10">
        <v>11.7</v>
      </c>
      <c r="AA74" s="10">
        <v>12.3</v>
      </c>
      <c r="AB74" s="10">
        <v>64.7</v>
      </c>
      <c r="AC74" s="10">
        <v>93</v>
      </c>
      <c r="AD74" s="10">
        <v>0.24</v>
      </c>
      <c r="AE74" s="10">
        <v>387.5</v>
      </c>
      <c r="AF74" s="8">
        <v>1</v>
      </c>
      <c r="AG74" s="11">
        <v>1</v>
      </c>
      <c r="AH74" s="11"/>
    </row>
    <row r="75" spans="1:34">
      <c r="A75" s="4">
        <v>74</v>
      </c>
      <c r="B75" s="4" t="s">
        <v>29</v>
      </c>
      <c r="C75" s="4">
        <v>65</v>
      </c>
      <c r="D75" s="4" t="s">
        <v>13</v>
      </c>
      <c r="E75" s="4" t="s">
        <v>13</v>
      </c>
      <c r="F75" s="4" t="s">
        <v>13</v>
      </c>
      <c r="G75" s="4" t="s">
        <v>13</v>
      </c>
      <c r="H75" s="4" t="s">
        <v>14</v>
      </c>
      <c r="I75" s="4" t="s">
        <v>15</v>
      </c>
      <c r="J75" s="9" t="s">
        <v>141</v>
      </c>
      <c r="K75" s="4" t="s">
        <v>26</v>
      </c>
      <c r="L75" s="6">
        <v>43467</v>
      </c>
      <c r="M75" s="6">
        <v>43475</v>
      </c>
      <c r="N75" s="4">
        <v>1</v>
      </c>
      <c r="O75" s="10">
        <v>38.49</v>
      </c>
      <c r="P75" s="10">
        <v>17.2</v>
      </c>
      <c r="Q75" s="10">
        <v>0.2</v>
      </c>
      <c r="R75" s="10">
        <v>7.48</v>
      </c>
      <c r="S75" s="10">
        <v>60.1</v>
      </c>
      <c r="T75" s="10">
        <v>7.2</v>
      </c>
      <c r="U75" s="10">
        <v>31</v>
      </c>
      <c r="V75" s="10">
        <v>4.5</v>
      </c>
      <c r="W75" s="10">
        <v>0.54</v>
      </c>
      <c r="X75" s="10">
        <v>2.3199999999999998</v>
      </c>
      <c r="Y75" s="10">
        <v>9.9</v>
      </c>
      <c r="Z75" s="10">
        <v>6.9</v>
      </c>
      <c r="AA75" s="10">
        <v>7.1</v>
      </c>
      <c r="AB75" s="10">
        <v>49.9</v>
      </c>
      <c r="AC75" s="10">
        <v>90</v>
      </c>
      <c r="AD75" s="10">
        <v>0.24</v>
      </c>
      <c r="AE75" s="10">
        <v>375</v>
      </c>
      <c r="AF75" s="8">
        <v>2</v>
      </c>
      <c r="AG75" s="11">
        <v>2</v>
      </c>
      <c r="AH75" s="11"/>
    </row>
    <row r="76" spans="1:34">
      <c r="A76" s="4">
        <v>75</v>
      </c>
      <c r="B76" s="4" t="s">
        <v>12</v>
      </c>
      <c r="C76" s="4">
        <v>90</v>
      </c>
      <c r="D76" s="4" t="s">
        <v>13</v>
      </c>
      <c r="E76" s="4" t="s">
        <v>13</v>
      </c>
      <c r="F76" s="4" t="s">
        <v>13</v>
      </c>
      <c r="G76" s="4" t="s">
        <v>13</v>
      </c>
      <c r="H76" s="4" t="s">
        <v>14</v>
      </c>
      <c r="I76" s="4" t="s">
        <v>15</v>
      </c>
      <c r="J76" s="9" t="s">
        <v>141</v>
      </c>
      <c r="K76" s="4" t="s">
        <v>74</v>
      </c>
      <c r="L76" s="6">
        <v>43484</v>
      </c>
      <c r="M76" s="6">
        <v>43494</v>
      </c>
      <c r="N76" s="4">
        <v>1</v>
      </c>
      <c r="O76" s="10">
        <v>33.61</v>
      </c>
      <c r="P76" s="10">
        <v>94</v>
      </c>
      <c r="Q76" s="10">
        <v>1.3</v>
      </c>
      <c r="R76" s="10">
        <v>7.37</v>
      </c>
      <c r="S76" s="10">
        <v>88.6</v>
      </c>
      <c r="T76" s="10">
        <v>2.6</v>
      </c>
      <c r="U76" s="10">
        <v>8.8000000000000007</v>
      </c>
      <c r="V76" s="10">
        <v>6.53</v>
      </c>
      <c r="W76" s="10">
        <v>0.19</v>
      </c>
      <c r="X76" s="10">
        <v>0.65</v>
      </c>
      <c r="Y76" s="10">
        <v>18.7</v>
      </c>
      <c r="Z76" s="10">
        <v>5.7</v>
      </c>
      <c r="AA76" s="10">
        <v>6.3</v>
      </c>
      <c r="AB76" s="10">
        <v>63.7</v>
      </c>
      <c r="AC76" s="10">
        <v>64</v>
      </c>
      <c r="AD76" s="10">
        <v>0.24</v>
      </c>
      <c r="AE76" s="10">
        <v>266.67</v>
      </c>
      <c r="AF76" s="8">
        <v>1</v>
      </c>
      <c r="AG76" s="11">
        <v>1</v>
      </c>
      <c r="AH76" s="11"/>
    </row>
    <row r="77" spans="1:34">
      <c r="A77" s="4">
        <v>76</v>
      </c>
      <c r="B77" s="4" t="s">
        <v>12</v>
      </c>
      <c r="C77" s="4">
        <v>84</v>
      </c>
      <c r="D77" s="4" t="s">
        <v>13</v>
      </c>
      <c r="E77" s="4" t="s">
        <v>13</v>
      </c>
      <c r="F77" s="4" t="s">
        <v>13</v>
      </c>
      <c r="G77" s="4" t="s">
        <v>13</v>
      </c>
      <c r="H77" s="4" t="s">
        <v>14</v>
      </c>
      <c r="I77" s="4" t="s">
        <v>45</v>
      </c>
      <c r="J77" s="9" t="s">
        <v>141</v>
      </c>
      <c r="K77" s="4" t="s">
        <v>26</v>
      </c>
      <c r="L77" s="6">
        <v>43434</v>
      </c>
      <c r="M77" s="6">
        <v>43454</v>
      </c>
      <c r="N77" s="4">
        <v>1</v>
      </c>
      <c r="O77" s="10">
        <v>6.98</v>
      </c>
      <c r="P77" s="10">
        <v>78.7</v>
      </c>
      <c r="Q77" s="10">
        <v>4.2699999999999996</v>
      </c>
      <c r="R77" s="10">
        <v>7.31</v>
      </c>
      <c r="S77" s="10">
        <v>65</v>
      </c>
      <c r="T77" s="10">
        <v>10.3</v>
      </c>
      <c r="U77" s="10">
        <v>20.2</v>
      </c>
      <c r="V77" s="10">
        <v>4.75</v>
      </c>
      <c r="W77" s="10">
        <v>0.75</v>
      </c>
      <c r="X77" s="10">
        <v>1.48</v>
      </c>
      <c r="Y77" s="10">
        <v>13</v>
      </c>
      <c r="Z77" s="10">
        <v>11</v>
      </c>
      <c r="AA77" s="10">
        <v>11</v>
      </c>
      <c r="AB77" s="10">
        <v>86</v>
      </c>
      <c r="AC77" s="10">
        <v>73</v>
      </c>
      <c r="AD77" s="10">
        <v>0.24</v>
      </c>
      <c r="AE77" s="10">
        <v>304.17</v>
      </c>
      <c r="AF77" s="8">
        <v>2</v>
      </c>
      <c r="AG77" s="11">
        <v>2</v>
      </c>
      <c r="AH77" s="11"/>
    </row>
    <row r="78" spans="1:34">
      <c r="A78" s="4">
        <v>77</v>
      </c>
      <c r="B78" s="4" t="s">
        <v>12</v>
      </c>
      <c r="C78" s="4">
        <v>40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14</v>
      </c>
      <c r="I78" s="4" t="s">
        <v>18</v>
      </c>
      <c r="J78" s="9" t="s">
        <v>141</v>
      </c>
      <c r="K78" s="4" t="s">
        <v>75</v>
      </c>
      <c r="L78" s="6">
        <v>43361</v>
      </c>
      <c r="M78" s="6">
        <v>43371</v>
      </c>
      <c r="N78" s="4">
        <v>1</v>
      </c>
      <c r="O78" s="10">
        <v>7.36</v>
      </c>
      <c r="P78" s="10">
        <v>55.3</v>
      </c>
      <c r="Q78" s="10">
        <v>1.7</v>
      </c>
      <c r="R78" s="10">
        <v>7.24</v>
      </c>
      <c r="S78" s="10">
        <v>71.599999999999994</v>
      </c>
      <c r="T78" s="10">
        <v>11</v>
      </c>
      <c r="U78" s="10">
        <v>16.7</v>
      </c>
      <c r="V78" s="10">
        <v>5.18</v>
      </c>
      <c r="W78" s="10">
        <v>0.8</v>
      </c>
      <c r="X78" s="10">
        <v>1.21</v>
      </c>
      <c r="Y78" s="10">
        <v>36.4</v>
      </c>
      <c r="Z78" s="10">
        <v>27.4</v>
      </c>
      <c r="AA78" s="10">
        <v>2.8</v>
      </c>
      <c r="AB78" s="10">
        <v>17.399999999999999</v>
      </c>
      <c r="AC78" s="10">
        <v>81</v>
      </c>
      <c r="AD78" s="10">
        <v>0.21</v>
      </c>
      <c r="AE78" s="10">
        <v>385.71</v>
      </c>
      <c r="AF78" s="8">
        <v>0</v>
      </c>
      <c r="AG78" s="11">
        <v>5</v>
      </c>
      <c r="AH78" s="11"/>
    </row>
    <row r="79" spans="1:34">
      <c r="A79" s="4">
        <v>78</v>
      </c>
      <c r="B79" s="4" t="s">
        <v>12</v>
      </c>
      <c r="C79" s="4">
        <v>71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14</v>
      </c>
      <c r="I79" s="4" t="s">
        <v>15</v>
      </c>
      <c r="J79" s="9" t="s">
        <v>141</v>
      </c>
      <c r="K79" s="4" t="s">
        <v>26</v>
      </c>
      <c r="L79" s="6">
        <v>43475</v>
      </c>
      <c r="M79" s="6">
        <v>43487</v>
      </c>
      <c r="N79" s="4">
        <v>1</v>
      </c>
      <c r="O79" s="10">
        <v>62.61</v>
      </c>
      <c r="P79" s="10">
        <v>25.2</v>
      </c>
      <c r="Q79" s="10">
        <v>0.8</v>
      </c>
      <c r="R79" s="10">
        <v>6.8</v>
      </c>
      <c r="S79" s="10">
        <v>71.400000000000006</v>
      </c>
      <c r="T79" s="10">
        <v>9.4</v>
      </c>
      <c r="U79" s="10">
        <v>16.3</v>
      </c>
      <c r="V79" s="10">
        <v>4.8600000000000003</v>
      </c>
      <c r="W79" s="10">
        <v>0.64</v>
      </c>
      <c r="X79" s="10">
        <v>1.1100000000000001</v>
      </c>
      <c r="Y79" s="10">
        <v>13.5</v>
      </c>
      <c r="Z79" s="10">
        <v>11.5</v>
      </c>
      <c r="AA79" s="10">
        <v>12.5</v>
      </c>
      <c r="AB79" s="10">
        <v>67.5</v>
      </c>
      <c r="AC79" s="10">
        <v>64</v>
      </c>
      <c r="AD79" s="10">
        <v>0.24</v>
      </c>
      <c r="AE79" s="10">
        <v>266.67</v>
      </c>
      <c r="AF79" s="8">
        <v>2</v>
      </c>
      <c r="AG79" s="11">
        <v>5</v>
      </c>
      <c r="AH79" s="11"/>
    </row>
    <row r="80" spans="1:34">
      <c r="A80" s="4">
        <v>79</v>
      </c>
      <c r="B80" s="4" t="s">
        <v>12</v>
      </c>
      <c r="C80" s="4">
        <v>87</v>
      </c>
      <c r="D80" s="4" t="s">
        <v>13</v>
      </c>
      <c r="E80" s="4" t="s">
        <v>13</v>
      </c>
      <c r="F80" s="4" t="s">
        <v>13</v>
      </c>
      <c r="G80" s="4" t="s">
        <v>13</v>
      </c>
      <c r="H80" s="4" t="s">
        <v>14</v>
      </c>
      <c r="I80" s="4" t="s">
        <v>15</v>
      </c>
      <c r="J80" s="9" t="s">
        <v>141</v>
      </c>
      <c r="K80" s="4" t="s">
        <v>17</v>
      </c>
      <c r="L80" s="6">
        <v>43427</v>
      </c>
      <c r="M80" s="6">
        <v>43441</v>
      </c>
      <c r="N80" s="4">
        <v>1</v>
      </c>
      <c r="O80" s="10">
        <v>33.94</v>
      </c>
      <c r="P80" s="10">
        <v>140</v>
      </c>
      <c r="Q80" s="10">
        <v>0.6</v>
      </c>
      <c r="R80" s="10">
        <v>6.77</v>
      </c>
      <c r="S80" s="10">
        <v>82.2</v>
      </c>
      <c r="T80" s="10">
        <v>6.2</v>
      </c>
      <c r="U80" s="10">
        <v>9.9</v>
      </c>
      <c r="V80" s="10">
        <v>5.56</v>
      </c>
      <c r="W80" s="10">
        <v>0.42</v>
      </c>
      <c r="X80" s="10">
        <v>0.67</v>
      </c>
      <c r="Y80" s="10">
        <v>19.8</v>
      </c>
      <c r="Z80" s="10">
        <v>20.8</v>
      </c>
      <c r="AA80" s="10">
        <v>7.1</v>
      </c>
      <c r="AB80" s="10">
        <v>79.8</v>
      </c>
      <c r="AC80" s="10">
        <v>74</v>
      </c>
      <c r="AD80" s="10">
        <v>0.24</v>
      </c>
      <c r="AE80" s="10">
        <v>308.33</v>
      </c>
      <c r="AF80" s="8">
        <v>2</v>
      </c>
      <c r="AG80" s="11">
        <v>5</v>
      </c>
      <c r="AH80" s="11"/>
    </row>
    <row r="81" spans="1:34">
      <c r="A81" s="4">
        <v>80</v>
      </c>
      <c r="B81" s="4" t="s">
        <v>12</v>
      </c>
      <c r="C81" s="4">
        <v>53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14</v>
      </c>
      <c r="I81" s="4" t="s">
        <v>15</v>
      </c>
      <c r="J81" s="9" t="s">
        <v>141</v>
      </c>
      <c r="K81" s="4" t="s">
        <v>48</v>
      </c>
      <c r="L81" s="6">
        <v>43507</v>
      </c>
      <c r="M81" s="6">
        <v>43511</v>
      </c>
      <c r="N81" s="4">
        <v>1</v>
      </c>
      <c r="O81" s="10">
        <v>23.25</v>
      </c>
      <c r="P81" s="10">
        <v>145</v>
      </c>
      <c r="Q81" s="10">
        <v>1</v>
      </c>
      <c r="R81" s="10">
        <v>6.51</v>
      </c>
      <c r="S81" s="10">
        <v>62.9</v>
      </c>
      <c r="T81" s="10">
        <v>7.4</v>
      </c>
      <c r="U81" s="10">
        <v>28.9</v>
      </c>
      <c r="V81" s="10">
        <v>4.09</v>
      </c>
      <c r="W81" s="10">
        <v>0.48</v>
      </c>
      <c r="X81" s="10">
        <v>1.88</v>
      </c>
      <c r="Y81" s="10">
        <v>37.4</v>
      </c>
      <c r="Z81" s="10">
        <v>7.4</v>
      </c>
      <c r="AA81" s="10">
        <v>8.6</v>
      </c>
      <c r="AB81" s="10">
        <v>60.4</v>
      </c>
      <c r="AC81" s="10">
        <v>79</v>
      </c>
      <c r="AD81" s="10">
        <v>0.21</v>
      </c>
      <c r="AE81" s="10">
        <v>376.19</v>
      </c>
      <c r="AF81" s="8">
        <v>1</v>
      </c>
      <c r="AG81" s="11">
        <v>2</v>
      </c>
      <c r="AH81" s="11"/>
    </row>
    <row r="82" spans="1:34">
      <c r="A82" s="4">
        <v>81</v>
      </c>
      <c r="B82" s="4" t="s">
        <v>12</v>
      </c>
      <c r="C82" s="4">
        <v>63</v>
      </c>
      <c r="D82" s="4" t="s">
        <v>13</v>
      </c>
      <c r="E82" s="4" t="s">
        <v>13</v>
      </c>
      <c r="F82" s="4" t="s">
        <v>13</v>
      </c>
      <c r="G82" s="4" t="s">
        <v>13</v>
      </c>
      <c r="H82" s="4" t="s">
        <v>14</v>
      </c>
      <c r="I82" s="4" t="s">
        <v>45</v>
      </c>
      <c r="J82" s="9" t="s">
        <v>141</v>
      </c>
      <c r="K82" s="4" t="s">
        <v>76</v>
      </c>
      <c r="L82" s="6">
        <v>43487</v>
      </c>
      <c r="M82" s="6">
        <v>43503</v>
      </c>
      <c r="N82" s="4">
        <v>1</v>
      </c>
      <c r="O82" s="10">
        <v>33.56</v>
      </c>
      <c r="P82" s="10">
        <v>157</v>
      </c>
      <c r="Q82" s="10">
        <v>0.63</v>
      </c>
      <c r="R82" s="10">
        <v>6.5</v>
      </c>
      <c r="S82" s="10">
        <v>80.7</v>
      </c>
      <c r="T82" s="10">
        <v>2.4</v>
      </c>
      <c r="U82" s="10">
        <v>17.7</v>
      </c>
      <c r="V82" s="10">
        <v>5.25</v>
      </c>
      <c r="W82" s="10">
        <v>0.16</v>
      </c>
      <c r="X82" s="10">
        <v>1.1499999999999999</v>
      </c>
      <c r="Y82" s="10">
        <v>21.7</v>
      </c>
      <c r="Z82" s="10">
        <v>12.7</v>
      </c>
      <c r="AA82" s="10">
        <v>13.3</v>
      </c>
      <c r="AB82" s="10">
        <v>94.7</v>
      </c>
      <c r="AC82" s="10">
        <v>94</v>
      </c>
      <c r="AD82" s="10">
        <v>0.24</v>
      </c>
      <c r="AE82" s="10">
        <v>391.67</v>
      </c>
      <c r="AF82" s="8">
        <v>1</v>
      </c>
      <c r="AG82" s="11">
        <v>3</v>
      </c>
      <c r="AH82" s="11"/>
    </row>
    <row r="83" spans="1:34">
      <c r="A83" s="4">
        <v>82</v>
      </c>
      <c r="B83" s="4" t="s">
        <v>29</v>
      </c>
      <c r="C83" s="4">
        <v>74</v>
      </c>
      <c r="D83" s="4" t="s">
        <v>13</v>
      </c>
      <c r="E83" s="4" t="s">
        <v>13</v>
      </c>
      <c r="F83" s="4" t="s">
        <v>13</v>
      </c>
      <c r="G83" s="4" t="s">
        <v>13</v>
      </c>
      <c r="H83" s="4" t="s">
        <v>14</v>
      </c>
      <c r="I83" s="4" t="s">
        <v>33</v>
      </c>
      <c r="J83" s="9" t="s">
        <v>141</v>
      </c>
      <c r="K83" s="4" t="s">
        <v>41</v>
      </c>
      <c r="L83" s="6">
        <v>43456</v>
      </c>
      <c r="M83" s="6">
        <v>43461</v>
      </c>
      <c r="N83" s="4">
        <v>1</v>
      </c>
      <c r="O83" s="10">
        <v>63.04</v>
      </c>
      <c r="P83" s="10">
        <v>13.6</v>
      </c>
      <c r="Q83" s="10">
        <v>0.2</v>
      </c>
      <c r="R83" s="10">
        <v>6.43</v>
      </c>
      <c r="S83" s="10">
        <v>72.7</v>
      </c>
      <c r="T83" s="10">
        <v>8.1999999999999993</v>
      </c>
      <c r="U83" s="10">
        <v>17.399999999999999</v>
      </c>
      <c r="V83" s="10">
        <v>4.67</v>
      </c>
      <c r="W83" s="10">
        <v>0.53</v>
      </c>
      <c r="X83" s="10">
        <v>1.1200000000000001</v>
      </c>
      <c r="Y83" s="10">
        <v>6.5</v>
      </c>
      <c r="Z83" s="10">
        <v>2.5</v>
      </c>
      <c r="AA83" s="10">
        <v>3.5</v>
      </c>
      <c r="AB83" s="10">
        <v>70.5</v>
      </c>
      <c r="AC83" s="10">
        <v>86</v>
      </c>
      <c r="AD83" s="10">
        <v>0.24</v>
      </c>
      <c r="AE83" s="10">
        <v>358.33</v>
      </c>
      <c r="AF83" s="8">
        <v>1</v>
      </c>
      <c r="AG83" s="11">
        <v>3</v>
      </c>
      <c r="AH83" s="11"/>
    </row>
    <row r="84" spans="1:34">
      <c r="A84" s="4">
        <v>83</v>
      </c>
      <c r="B84" s="4" t="s">
        <v>12</v>
      </c>
      <c r="C84" s="4">
        <v>23</v>
      </c>
      <c r="D84" s="4" t="s">
        <v>13</v>
      </c>
      <c r="E84" s="4" t="s">
        <v>13</v>
      </c>
      <c r="F84" s="4" t="s">
        <v>13</v>
      </c>
      <c r="G84" s="4" t="s">
        <v>13</v>
      </c>
      <c r="H84" s="4" t="s">
        <v>14</v>
      </c>
      <c r="I84" s="4" t="s">
        <v>15</v>
      </c>
      <c r="J84" s="9" t="s">
        <v>141</v>
      </c>
      <c r="K84" s="4" t="s">
        <v>25</v>
      </c>
      <c r="L84" s="6">
        <v>43355</v>
      </c>
      <c r="M84" s="6">
        <v>43366</v>
      </c>
      <c r="N84" s="4">
        <v>1</v>
      </c>
      <c r="O84" s="10">
        <v>200</v>
      </c>
      <c r="P84" s="10">
        <v>7.44</v>
      </c>
      <c r="Q84" s="10">
        <v>2</v>
      </c>
      <c r="R84" s="10">
        <v>6.39</v>
      </c>
      <c r="S84" s="10">
        <v>73.5</v>
      </c>
      <c r="T84" s="10">
        <v>2.2999999999999998</v>
      </c>
      <c r="U84" s="10">
        <v>19.100000000000001</v>
      </c>
      <c r="V84" s="10">
        <v>4.7</v>
      </c>
      <c r="W84" s="10">
        <v>0.15</v>
      </c>
      <c r="X84" s="10">
        <v>1.22</v>
      </c>
      <c r="Y84" s="10">
        <v>27.1</v>
      </c>
      <c r="Z84" s="10">
        <v>7.1</v>
      </c>
      <c r="AA84" s="10">
        <v>8.9</v>
      </c>
      <c r="AB84" s="10">
        <v>66.099999999999994</v>
      </c>
      <c r="AC84" s="10">
        <v>76</v>
      </c>
      <c r="AD84" s="10">
        <v>0.21</v>
      </c>
      <c r="AE84" s="10">
        <v>361.9</v>
      </c>
      <c r="AF84" s="8">
        <v>1</v>
      </c>
      <c r="AG84" s="11">
        <v>2</v>
      </c>
      <c r="AH84" s="11"/>
    </row>
    <row r="85" spans="1:34">
      <c r="A85" s="4">
        <v>84</v>
      </c>
      <c r="B85" s="4" t="s">
        <v>29</v>
      </c>
      <c r="C85" s="4">
        <v>66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14</v>
      </c>
      <c r="I85" s="4" t="s">
        <v>15</v>
      </c>
      <c r="J85" s="9" t="s">
        <v>141</v>
      </c>
      <c r="K85" s="4" t="s">
        <v>25</v>
      </c>
      <c r="L85" s="6">
        <v>43438</v>
      </c>
      <c r="M85" s="6">
        <v>43453</v>
      </c>
      <c r="N85" s="4">
        <v>1</v>
      </c>
      <c r="O85" s="10">
        <v>75.650000000000006</v>
      </c>
      <c r="P85" s="10">
        <v>62.1</v>
      </c>
      <c r="Q85" s="10">
        <v>0.2</v>
      </c>
      <c r="R85" s="10">
        <v>6.38</v>
      </c>
      <c r="S85" s="10">
        <v>83.4</v>
      </c>
      <c r="T85" s="10">
        <v>3.3</v>
      </c>
      <c r="U85" s="10">
        <v>13</v>
      </c>
      <c r="V85" s="10">
        <v>5.32</v>
      </c>
      <c r="W85" s="10">
        <v>0.21</v>
      </c>
      <c r="X85" s="10">
        <v>0.83</v>
      </c>
      <c r="Y85" s="10">
        <v>20.399999999999999</v>
      </c>
      <c r="Z85" s="10">
        <v>7.4</v>
      </c>
      <c r="AA85" s="10">
        <v>8.6</v>
      </c>
      <c r="AB85" s="10">
        <v>46.4</v>
      </c>
      <c r="AC85" s="10">
        <v>85</v>
      </c>
      <c r="AD85" s="10">
        <v>0.24</v>
      </c>
      <c r="AE85" s="10">
        <v>354.17</v>
      </c>
      <c r="AF85" s="8">
        <v>2</v>
      </c>
      <c r="AG85" s="11">
        <v>2</v>
      </c>
      <c r="AH85" s="11"/>
    </row>
    <row r="86" spans="1:34">
      <c r="A86" s="4">
        <v>85</v>
      </c>
      <c r="B86" s="4" t="s">
        <v>12</v>
      </c>
      <c r="C86" s="4">
        <v>63</v>
      </c>
      <c r="D86" s="4" t="s">
        <v>13</v>
      </c>
      <c r="E86" s="4" t="s">
        <v>13</v>
      </c>
      <c r="F86" s="4" t="s">
        <v>13</v>
      </c>
      <c r="G86" s="4" t="s">
        <v>13</v>
      </c>
      <c r="H86" s="4" t="s">
        <v>14</v>
      </c>
      <c r="I86" s="4" t="s">
        <v>15</v>
      </c>
      <c r="J86" s="9" t="s">
        <v>141</v>
      </c>
      <c r="K86" s="4" t="s">
        <v>77</v>
      </c>
      <c r="L86" s="6">
        <v>43483</v>
      </c>
      <c r="M86" s="6">
        <v>43491</v>
      </c>
      <c r="N86" s="4">
        <v>1</v>
      </c>
      <c r="O86" s="10">
        <v>36.840000000000003</v>
      </c>
      <c r="P86" s="10">
        <v>7</v>
      </c>
      <c r="Q86" s="10">
        <v>0.5</v>
      </c>
      <c r="R86" s="10">
        <v>6.38</v>
      </c>
      <c r="S86" s="10">
        <v>84.3</v>
      </c>
      <c r="T86" s="10">
        <v>6</v>
      </c>
      <c r="U86" s="10">
        <v>9.1999999999999993</v>
      </c>
      <c r="V86" s="10">
        <v>5.38</v>
      </c>
      <c r="W86" s="10">
        <v>0.38</v>
      </c>
      <c r="X86" s="10">
        <v>0.59</v>
      </c>
      <c r="Y86" s="10">
        <v>45.9</v>
      </c>
      <c r="Z86" s="10">
        <v>8.9</v>
      </c>
      <c r="AA86" s="10">
        <v>9.1</v>
      </c>
      <c r="AB86" s="10">
        <v>48.9</v>
      </c>
      <c r="AC86" s="10">
        <v>81</v>
      </c>
      <c r="AD86" s="10">
        <v>0.24</v>
      </c>
      <c r="AE86" s="10">
        <v>337.5</v>
      </c>
      <c r="AF86" s="8">
        <v>1</v>
      </c>
      <c r="AG86" s="11">
        <v>1</v>
      </c>
      <c r="AH86" s="11"/>
    </row>
    <row r="87" spans="1:34">
      <c r="A87" s="4">
        <v>86</v>
      </c>
      <c r="B87" s="4" t="s">
        <v>29</v>
      </c>
      <c r="C87" s="4">
        <v>88</v>
      </c>
      <c r="D87" s="4" t="s">
        <v>13</v>
      </c>
      <c r="E87" s="4" t="s">
        <v>13</v>
      </c>
      <c r="F87" s="4" t="s">
        <v>13</v>
      </c>
      <c r="G87" s="4" t="s">
        <v>13</v>
      </c>
      <c r="H87" s="4" t="s">
        <v>14</v>
      </c>
      <c r="I87" s="4" t="s">
        <v>18</v>
      </c>
      <c r="J87" s="9" t="s">
        <v>141</v>
      </c>
      <c r="K87" s="4" t="s">
        <v>78</v>
      </c>
      <c r="L87" s="6">
        <v>43518</v>
      </c>
      <c r="M87" s="6">
        <v>43542</v>
      </c>
      <c r="N87" s="4">
        <v>1</v>
      </c>
      <c r="O87" s="10">
        <v>34.22</v>
      </c>
      <c r="P87" s="10">
        <v>8.32</v>
      </c>
      <c r="Q87" s="10">
        <v>0.2</v>
      </c>
      <c r="R87" s="10">
        <v>6.1</v>
      </c>
      <c r="S87" s="10">
        <v>67.8</v>
      </c>
      <c r="T87" s="10">
        <v>10.7</v>
      </c>
      <c r="U87" s="10">
        <v>17.5</v>
      </c>
      <c r="V87" s="10">
        <v>4.1399999999999997</v>
      </c>
      <c r="W87" s="10">
        <v>0.65</v>
      </c>
      <c r="X87" s="10">
        <v>1.07</v>
      </c>
      <c r="Y87" s="10">
        <v>9.5</v>
      </c>
      <c r="Z87" s="10">
        <v>6.5</v>
      </c>
      <c r="AA87" s="10">
        <v>7.5</v>
      </c>
      <c r="AB87" s="10">
        <v>59.5</v>
      </c>
      <c r="AC87" s="10">
        <v>60</v>
      </c>
      <c r="AD87" s="10">
        <v>0.24</v>
      </c>
      <c r="AE87" s="10">
        <v>250</v>
      </c>
      <c r="AF87" s="8">
        <v>2</v>
      </c>
      <c r="AG87" s="11">
        <v>5</v>
      </c>
      <c r="AH87" s="11"/>
    </row>
    <row r="88" spans="1:34">
      <c r="A88" s="4">
        <v>87</v>
      </c>
      <c r="B88" s="4" t="s">
        <v>12</v>
      </c>
      <c r="C88" s="4">
        <v>84</v>
      </c>
      <c r="D88" s="4" t="s">
        <v>13</v>
      </c>
      <c r="E88" s="4" t="s">
        <v>13</v>
      </c>
      <c r="F88" s="4" t="s">
        <v>13</v>
      </c>
      <c r="G88" s="4" t="s">
        <v>13</v>
      </c>
      <c r="H88" s="4" t="s">
        <v>14</v>
      </c>
      <c r="I88" s="4" t="s">
        <v>21</v>
      </c>
      <c r="J88" s="9" t="s">
        <v>141</v>
      </c>
      <c r="K88" s="4" t="s">
        <v>43</v>
      </c>
      <c r="L88" s="6">
        <v>43380</v>
      </c>
      <c r="M88" s="6">
        <v>43390</v>
      </c>
      <c r="N88" s="4">
        <v>1</v>
      </c>
      <c r="O88" s="10">
        <v>200</v>
      </c>
      <c r="P88" s="10">
        <v>81.900000000000006</v>
      </c>
      <c r="Q88" s="10">
        <v>4.2</v>
      </c>
      <c r="R88" s="10">
        <v>6</v>
      </c>
      <c r="S88" s="10">
        <v>82.9</v>
      </c>
      <c r="T88" s="10">
        <v>7.7</v>
      </c>
      <c r="U88" s="10">
        <v>7.6</v>
      </c>
      <c r="V88" s="10">
        <v>4.97</v>
      </c>
      <c r="W88" s="10">
        <v>0.46</v>
      </c>
      <c r="X88" s="10">
        <v>0.46</v>
      </c>
      <c r="Y88" s="10">
        <v>51.7</v>
      </c>
      <c r="Z88" s="10">
        <v>6.7</v>
      </c>
      <c r="AA88" s="10">
        <v>7.3</v>
      </c>
      <c r="AB88" s="10">
        <v>111.7</v>
      </c>
      <c r="AC88" s="10">
        <v>88</v>
      </c>
      <c r="AD88" s="10">
        <v>0.24</v>
      </c>
      <c r="AE88" s="10">
        <v>366.67</v>
      </c>
      <c r="AF88" s="8">
        <v>2</v>
      </c>
      <c r="AG88" s="11">
        <v>2</v>
      </c>
      <c r="AH88" s="11"/>
    </row>
    <row r="89" spans="1:34">
      <c r="A89" s="4">
        <v>88</v>
      </c>
      <c r="B89" s="4" t="s">
        <v>29</v>
      </c>
      <c r="C89" s="4">
        <v>84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14</v>
      </c>
      <c r="I89" s="4" t="s">
        <v>33</v>
      </c>
      <c r="J89" s="9" t="s">
        <v>141</v>
      </c>
      <c r="K89" s="4" t="s">
        <v>79</v>
      </c>
      <c r="L89" s="6">
        <v>43458</v>
      </c>
      <c r="M89" s="6">
        <v>43470</v>
      </c>
      <c r="N89" s="4">
        <v>1</v>
      </c>
      <c r="O89" s="10">
        <v>6.62</v>
      </c>
      <c r="P89" s="10">
        <v>3.66</v>
      </c>
      <c r="Q89" s="10">
        <v>0.2</v>
      </c>
      <c r="R89" s="10">
        <v>5.78</v>
      </c>
      <c r="S89" s="10">
        <v>70.7</v>
      </c>
      <c r="T89" s="10">
        <v>9.5</v>
      </c>
      <c r="U89" s="10">
        <v>17.100000000000001</v>
      </c>
      <c r="V89" s="10">
        <v>4.09</v>
      </c>
      <c r="W89" s="10">
        <v>0.55000000000000004</v>
      </c>
      <c r="X89" s="10">
        <v>0.99</v>
      </c>
      <c r="Y89" s="10">
        <v>6.8</v>
      </c>
      <c r="Z89" s="10">
        <v>9.8000000000000007</v>
      </c>
      <c r="AA89" s="10">
        <v>10.199999999999999</v>
      </c>
      <c r="AB89" s="10">
        <v>68.8</v>
      </c>
      <c r="AC89" s="10">
        <v>81</v>
      </c>
      <c r="AD89" s="10">
        <v>0.24</v>
      </c>
      <c r="AE89" s="10">
        <v>337.5</v>
      </c>
      <c r="AF89" s="8">
        <v>2</v>
      </c>
      <c r="AG89" s="11">
        <v>2</v>
      </c>
      <c r="AH89" s="11"/>
    </row>
    <row r="90" spans="1:34">
      <c r="A90" s="4">
        <v>89</v>
      </c>
      <c r="B90" s="4" t="s">
        <v>12</v>
      </c>
      <c r="C90" s="4">
        <v>76</v>
      </c>
      <c r="D90" s="4" t="s">
        <v>13</v>
      </c>
      <c r="E90" s="4" t="s">
        <v>13</v>
      </c>
      <c r="F90" s="4" t="s">
        <v>13</v>
      </c>
      <c r="G90" s="4" t="s">
        <v>13</v>
      </c>
      <c r="H90" s="4" t="s">
        <v>14</v>
      </c>
      <c r="I90" s="4" t="s">
        <v>21</v>
      </c>
      <c r="J90" s="9" t="s">
        <v>141</v>
      </c>
      <c r="K90" s="4" t="s">
        <v>80</v>
      </c>
      <c r="L90" s="6">
        <v>43346</v>
      </c>
      <c r="M90" s="6">
        <v>43355</v>
      </c>
      <c r="N90" s="4">
        <v>1</v>
      </c>
      <c r="O90" s="10">
        <v>55.33</v>
      </c>
      <c r="P90" s="10">
        <v>4.67</v>
      </c>
      <c r="Q90" s="10">
        <v>0.3</v>
      </c>
      <c r="R90" s="10">
        <v>5.71</v>
      </c>
      <c r="S90" s="10">
        <v>75.3</v>
      </c>
      <c r="T90" s="10">
        <v>3.5</v>
      </c>
      <c r="U90" s="10">
        <v>21</v>
      </c>
      <c r="V90" s="10">
        <v>4.3</v>
      </c>
      <c r="W90" s="10">
        <v>0.2</v>
      </c>
      <c r="X90" s="10">
        <v>1.2</v>
      </c>
      <c r="Y90" s="10">
        <v>31.6</v>
      </c>
      <c r="Z90" s="10">
        <v>10.6</v>
      </c>
      <c r="AA90" s="10">
        <v>16.399999999999999</v>
      </c>
      <c r="AB90" s="10">
        <v>29.6</v>
      </c>
      <c r="AC90" s="10">
        <v>72</v>
      </c>
      <c r="AD90" s="10">
        <v>0.24</v>
      </c>
      <c r="AE90" s="10">
        <v>300</v>
      </c>
      <c r="AF90" s="8">
        <v>2</v>
      </c>
      <c r="AG90" s="11">
        <v>2</v>
      </c>
      <c r="AH90" s="11"/>
    </row>
    <row r="91" spans="1:34">
      <c r="A91" s="4">
        <v>90</v>
      </c>
      <c r="B91" s="4" t="s">
        <v>12</v>
      </c>
      <c r="C91" s="4">
        <v>73</v>
      </c>
      <c r="D91" s="4" t="s">
        <v>13</v>
      </c>
      <c r="E91" s="4" t="s">
        <v>13</v>
      </c>
      <c r="F91" s="4" t="s">
        <v>13</v>
      </c>
      <c r="G91" s="4" t="s">
        <v>13</v>
      </c>
      <c r="H91" s="4" t="s">
        <v>14</v>
      </c>
      <c r="I91" s="4" t="s">
        <v>18</v>
      </c>
      <c r="J91" s="9" t="s">
        <v>141</v>
      </c>
      <c r="K91" s="4" t="s">
        <v>48</v>
      </c>
      <c r="L91" s="6">
        <v>43525</v>
      </c>
      <c r="M91" s="6">
        <v>43538</v>
      </c>
      <c r="N91" s="4">
        <v>1</v>
      </c>
      <c r="O91" s="10">
        <v>48.97</v>
      </c>
      <c r="P91" s="10">
        <v>164</v>
      </c>
      <c r="Q91" s="10">
        <v>5.4</v>
      </c>
      <c r="R91" s="10">
        <v>5.65</v>
      </c>
      <c r="S91" s="10">
        <v>86.4</v>
      </c>
      <c r="T91" s="10">
        <v>3.7</v>
      </c>
      <c r="U91" s="10">
        <v>8.5</v>
      </c>
      <c r="V91" s="10">
        <v>4.88</v>
      </c>
      <c r="W91" s="10">
        <v>0.21</v>
      </c>
      <c r="X91" s="10">
        <v>0.48</v>
      </c>
      <c r="Y91" s="10">
        <v>18.100000000000001</v>
      </c>
      <c r="Z91" s="10">
        <v>23.1</v>
      </c>
      <c r="AA91" s="10">
        <v>8.3000000000000007</v>
      </c>
      <c r="AB91" s="10">
        <v>100.1</v>
      </c>
      <c r="AC91" s="10">
        <v>79</v>
      </c>
      <c r="AD91" s="10">
        <v>0.24</v>
      </c>
      <c r="AE91" s="10">
        <v>329.17</v>
      </c>
      <c r="AF91" s="8">
        <v>2</v>
      </c>
      <c r="AG91" s="11">
        <v>4</v>
      </c>
      <c r="AH91" s="11"/>
    </row>
    <row r="92" spans="1:34">
      <c r="A92" s="4">
        <v>91</v>
      </c>
      <c r="B92" s="4" t="s">
        <v>12</v>
      </c>
      <c r="C92" s="4">
        <v>21</v>
      </c>
      <c r="D92" s="4" t="s">
        <v>13</v>
      </c>
      <c r="E92" s="4" t="s">
        <v>13</v>
      </c>
      <c r="F92" s="4" t="s">
        <v>13</v>
      </c>
      <c r="G92" s="4" t="s">
        <v>13</v>
      </c>
      <c r="H92" s="4" t="s">
        <v>14</v>
      </c>
      <c r="I92" s="4" t="s">
        <v>15</v>
      </c>
      <c r="J92" s="9" t="s">
        <v>141</v>
      </c>
      <c r="K92" s="4" t="s">
        <v>25</v>
      </c>
      <c r="L92" s="6">
        <v>43479</v>
      </c>
      <c r="M92" s="6">
        <v>43486</v>
      </c>
      <c r="N92" s="4">
        <v>1</v>
      </c>
      <c r="O92" s="10">
        <v>38.159999999999997</v>
      </c>
      <c r="P92" s="10">
        <v>17.399999999999999</v>
      </c>
      <c r="Q92" s="10">
        <v>0.4</v>
      </c>
      <c r="R92" s="10">
        <v>5.62</v>
      </c>
      <c r="S92" s="10">
        <v>77.5</v>
      </c>
      <c r="T92" s="10">
        <v>6.8</v>
      </c>
      <c r="U92" s="10">
        <v>14.4</v>
      </c>
      <c r="V92" s="10">
        <v>4.3600000000000003</v>
      </c>
      <c r="W92" s="10">
        <v>0.38</v>
      </c>
      <c r="X92" s="10">
        <v>0.81</v>
      </c>
      <c r="Y92" s="10">
        <v>38.9</v>
      </c>
      <c r="Z92" s="10">
        <v>13.9</v>
      </c>
      <c r="AA92" s="10">
        <v>14.1</v>
      </c>
      <c r="AB92" s="10">
        <v>75.900000000000006</v>
      </c>
      <c r="AC92" s="10">
        <v>75</v>
      </c>
      <c r="AD92" s="10">
        <v>0.21</v>
      </c>
      <c r="AE92" s="10">
        <v>357.14</v>
      </c>
      <c r="AF92" s="8">
        <v>1</v>
      </c>
      <c r="AG92" s="11">
        <v>5</v>
      </c>
      <c r="AH92" s="11"/>
    </row>
    <row r="93" spans="1:34">
      <c r="A93" s="4">
        <v>92</v>
      </c>
      <c r="B93" s="4" t="s">
        <v>29</v>
      </c>
      <c r="C93" s="4">
        <v>50</v>
      </c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14</v>
      </c>
      <c r="I93" s="4" t="s">
        <v>15</v>
      </c>
      <c r="J93" s="9" t="s">
        <v>141</v>
      </c>
      <c r="K93" s="4" t="s">
        <v>25</v>
      </c>
      <c r="L93" s="6">
        <v>43436</v>
      </c>
      <c r="M93" s="6">
        <v>43443</v>
      </c>
      <c r="N93" s="4">
        <v>1</v>
      </c>
      <c r="O93" s="10">
        <v>93.56</v>
      </c>
      <c r="P93" s="10">
        <v>143</v>
      </c>
      <c r="Q93" s="10">
        <v>0.6</v>
      </c>
      <c r="R93" s="10">
        <v>5.6</v>
      </c>
      <c r="S93" s="10">
        <v>79.8</v>
      </c>
      <c r="T93" s="10">
        <v>3.6</v>
      </c>
      <c r="U93" s="10">
        <v>16.600000000000001</v>
      </c>
      <c r="V93" s="10">
        <v>4.47</v>
      </c>
      <c r="W93" s="10">
        <v>0.2</v>
      </c>
      <c r="X93" s="10">
        <v>0.93</v>
      </c>
      <c r="Y93" s="10">
        <v>26.4</v>
      </c>
      <c r="Z93" s="10">
        <v>4.4000000000000004</v>
      </c>
      <c r="AA93" s="10">
        <v>5.6</v>
      </c>
      <c r="AB93" s="10">
        <v>43.4</v>
      </c>
      <c r="AC93" s="10">
        <v>76</v>
      </c>
      <c r="AD93" s="10">
        <v>0.21</v>
      </c>
      <c r="AE93" s="10">
        <v>361.9</v>
      </c>
      <c r="AF93" s="8">
        <v>0</v>
      </c>
      <c r="AG93" s="11">
        <v>1</v>
      </c>
      <c r="AH93" s="11"/>
    </row>
    <row r="94" spans="1:34">
      <c r="A94" s="4">
        <v>93</v>
      </c>
      <c r="B94" s="4" t="s">
        <v>29</v>
      </c>
      <c r="C94" s="4">
        <v>49</v>
      </c>
      <c r="D94" s="4" t="s">
        <v>13</v>
      </c>
      <c r="E94" s="4" t="s">
        <v>13</v>
      </c>
      <c r="F94" s="4" t="s">
        <v>13</v>
      </c>
      <c r="G94" s="4" t="s">
        <v>13</v>
      </c>
      <c r="H94" s="4" t="s">
        <v>14</v>
      </c>
      <c r="I94" s="4" t="s">
        <v>15</v>
      </c>
      <c r="J94" s="9" t="s">
        <v>141</v>
      </c>
      <c r="K94" s="4" t="s">
        <v>81</v>
      </c>
      <c r="L94" s="6">
        <v>43353</v>
      </c>
      <c r="M94" s="6">
        <v>43357</v>
      </c>
      <c r="N94" s="4">
        <v>1</v>
      </c>
      <c r="O94" s="10">
        <v>78.97</v>
      </c>
      <c r="P94" s="10">
        <v>238</v>
      </c>
      <c r="Q94" s="10">
        <v>3.4</v>
      </c>
      <c r="R94" s="10">
        <v>5.59</v>
      </c>
      <c r="S94" s="10">
        <v>62.8</v>
      </c>
      <c r="T94" s="10">
        <v>16.600000000000001</v>
      </c>
      <c r="U94" s="10">
        <v>19.3</v>
      </c>
      <c r="V94" s="10">
        <v>3.51</v>
      </c>
      <c r="W94" s="10">
        <v>0.93</v>
      </c>
      <c r="X94" s="10">
        <v>1.08</v>
      </c>
      <c r="Y94" s="10">
        <v>20.6</v>
      </c>
      <c r="Z94" s="10">
        <v>8.6</v>
      </c>
      <c r="AA94" s="10">
        <v>9.4</v>
      </c>
      <c r="AB94" s="10">
        <v>62.6</v>
      </c>
      <c r="AC94" s="10">
        <v>84</v>
      </c>
      <c r="AD94" s="10">
        <v>0.21</v>
      </c>
      <c r="AE94" s="10">
        <v>400</v>
      </c>
      <c r="AF94" s="8">
        <v>1</v>
      </c>
      <c r="AG94" s="11">
        <v>2</v>
      </c>
      <c r="AH94" s="11"/>
    </row>
    <row r="95" spans="1:34">
      <c r="A95" s="4">
        <v>94</v>
      </c>
      <c r="B95" s="4" t="s">
        <v>29</v>
      </c>
      <c r="C95" s="4">
        <v>86</v>
      </c>
      <c r="D95" s="4" t="s">
        <v>13</v>
      </c>
      <c r="E95" s="4" t="s">
        <v>13</v>
      </c>
      <c r="F95" s="4" t="s">
        <v>13</v>
      </c>
      <c r="G95" s="4" t="s">
        <v>13</v>
      </c>
      <c r="H95" s="4" t="s">
        <v>14</v>
      </c>
      <c r="I95" s="4" t="s">
        <v>15</v>
      </c>
      <c r="J95" s="9" t="s">
        <v>141</v>
      </c>
      <c r="K95" s="4" t="s">
        <v>62</v>
      </c>
      <c r="L95" s="6">
        <v>43497</v>
      </c>
      <c r="M95" s="6">
        <v>43505</v>
      </c>
      <c r="N95" s="4">
        <v>1</v>
      </c>
      <c r="O95" s="10">
        <v>49.17</v>
      </c>
      <c r="P95" s="10">
        <v>23</v>
      </c>
      <c r="Q95" s="10">
        <v>0.9</v>
      </c>
      <c r="R95" s="10">
        <v>5.29</v>
      </c>
      <c r="S95" s="10">
        <v>78</v>
      </c>
      <c r="T95" s="10">
        <v>2.1</v>
      </c>
      <c r="U95" s="10">
        <v>19.7</v>
      </c>
      <c r="V95" s="10">
        <v>4.13</v>
      </c>
      <c r="W95" s="10">
        <v>0.11</v>
      </c>
      <c r="X95" s="10">
        <v>1.04</v>
      </c>
      <c r="Y95" s="10">
        <v>7.6</v>
      </c>
      <c r="Z95" s="10">
        <v>8.6</v>
      </c>
      <c r="AA95" s="10">
        <v>9.4</v>
      </c>
      <c r="AB95" s="10">
        <v>75.599999999999994</v>
      </c>
      <c r="AC95" s="10">
        <v>70</v>
      </c>
      <c r="AD95" s="10">
        <v>0.24</v>
      </c>
      <c r="AE95" s="10">
        <v>291.67</v>
      </c>
      <c r="AF95" s="8">
        <v>2</v>
      </c>
      <c r="AG95" s="11">
        <v>7</v>
      </c>
      <c r="AH95" s="11"/>
    </row>
    <row r="96" spans="1:34">
      <c r="A96" s="4">
        <v>95</v>
      </c>
      <c r="B96" s="4" t="s">
        <v>29</v>
      </c>
      <c r="C96" s="4">
        <v>87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14</v>
      </c>
      <c r="I96" s="4" t="s">
        <v>33</v>
      </c>
      <c r="J96" s="9" t="s">
        <v>141</v>
      </c>
      <c r="K96" s="4" t="s">
        <v>26</v>
      </c>
      <c r="L96" s="6">
        <v>43472</v>
      </c>
      <c r="M96" s="6">
        <v>43482</v>
      </c>
      <c r="N96" s="4">
        <v>1</v>
      </c>
      <c r="O96" s="10">
        <v>9.57</v>
      </c>
      <c r="P96" s="10">
        <v>3.83</v>
      </c>
      <c r="Q96" s="10">
        <v>0.2</v>
      </c>
      <c r="R96" s="10">
        <v>5.26</v>
      </c>
      <c r="S96" s="10">
        <v>72.8</v>
      </c>
      <c r="T96" s="10">
        <v>6.8</v>
      </c>
      <c r="U96" s="10">
        <v>19</v>
      </c>
      <c r="V96" s="10">
        <v>3.83</v>
      </c>
      <c r="W96" s="10">
        <v>0.36</v>
      </c>
      <c r="X96" s="10">
        <v>1</v>
      </c>
      <c r="Y96" s="10">
        <v>8</v>
      </c>
      <c r="Z96" s="10">
        <v>8</v>
      </c>
      <c r="AA96" s="10">
        <v>8</v>
      </c>
      <c r="AB96" s="10">
        <v>78</v>
      </c>
      <c r="AC96" s="10">
        <v>79</v>
      </c>
      <c r="AD96" s="10">
        <v>0.24</v>
      </c>
      <c r="AE96" s="10">
        <v>329.17</v>
      </c>
      <c r="AF96" s="8">
        <v>2</v>
      </c>
      <c r="AG96" s="11">
        <v>5</v>
      </c>
      <c r="AH96" s="11"/>
    </row>
    <row r="97" spans="1:34">
      <c r="A97" s="4">
        <v>96</v>
      </c>
      <c r="B97" s="4" t="s">
        <v>12</v>
      </c>
      <c r="C97" s="4">
        <v>82</v>
      </c>
      <c r="D97" s="4" t="s">
        <v>13</v>
      </c>
      <c r="E97" s="4" t="s">
        <v>13</v>
      </c>
      <c r="F97" s="4" t="s">
        <v>13</v>
      </c>
      <c r="G97" s="4" t="s">
        <v>13</v>
      </c>
      <c r="H97" s="4" t="s">
        <v>14</v>
      </c>
      <c r="I97" s="4" t="s">
        <v>15</v>
      </c>
      <c r="J97" s="9" t="s">
        <v>141</v>
      </c>
      <c r="K97" s="4" t="s">
        <v>82</v>
      </c>
      <c r="L97" s="6">
        <v>43505</v>
      </c>
      <c r="M97" s="6">
        <v>43514</v>
      </c>
      <c r="N97" s="4">
        <v>1</v>
      </c>
      <c r="O97" s="10">
        <v>29.76</v>
      </c>
      <c r="P97" s="10">
        <v>3.31</v>
      </c>
      <c r="Q97" s="10">
        <v>0.5</v>
      </c>
      <c r="R97" s="10">
        <v>5.24</v>
      </c>
      <c r="S97" s="10">
        <v>89.3</v>
      </c>
      <c r="T97" s="10">
        <v>0.2</v>
      </c>
      <c r="U97" s="10">
        <v>10.5</v>
      </c>
      <c r="V97" s="10">
        <v>4.68</v>
      </c>
      <c r="W97" s="10">
        <v>0.01</v>
      </c>
      <c r="X97" s="10">
        <v>0.55000000000000004</v>
      </c>
      <c r="Y97" s="10">
        <v>5.3</v>
      </c>
      <c r="Z97" s="10">
        <v>8.3000000000000007</v>
      </c>
      <c r="AA97" s="10">
        <v>9.6999999999999993</v>
      </c>
      <c r="AB97" s="10">
        <v>90.3</v>
      </c>
      <c r="AC97" s="10">
        <v>60</v>
      </c>
      <c r="AD97" s="10">
        <v>0.24</v>
      </c>
      <c r="AE97" s="10">
        <v>250</v>
      </c>
      <c r="AF97" s="8">
        <v>2</v>
      </c>
      <c r="AG97" s="11">
        <v>4</v>
      </c>
      <c r="AH97" s="11"/>
    </row>
    <row r="98" spans="1:34">
      <c r="A98" s="4">
        <v>97</v>
      </c>
      <c r="B98" s="4" t="s">
        <v>29</v>
      </c>
      <c r="C98" s="4">
        <v>69</v>
      </c>
      <c r="D98" s="4" t="s">
        <v>13</v>
      </c>
      <c r="E98" s="4" t="s">
        <v>13</v>
      </c>
      <c r="F98" s="4" t="s">
        <v>13</v>
      </c>
      <c r="G98" s="4" t="s">
        <v>13</v>
      </c>
      <c r="H98" s="4" t="s">
        <v>14</v>
      </c>
      <c r="I98" s="4" t="s">
        <v>15</v>
      </c>
      <c r="J98" s="9" t="s">
        <v>141</v>
      </c>
      <c r="K98" s="4" t="s">
        <v>25</v>
      </c>
      <c r="L98" s="6">
        <v>43500</v>
      </c>
      <c r="M98" s="6">
        <v>43507</v>
      </c>
      <c r="N98" s="4">
        <v>1</v>
      </c>
      <c r="O98" s="10">
        <v>15</v>
      </c>
      <c r="P98" s="10">
        <v>27.5</v>
      </c>
      <c r="Q98" s="10">
        <v>0.02</v>
      </c>
      <c r="R98" s="10">
        <v>5.21</v>
      </c>
      <c r="S98" s="10">
        <v>63.2</v>
      </c>
      <c r="T98" s="10">
        <v>5.6</v>
      </c>
      <c r="U98" s="10">
        <v>29.8</v>
      </c>
      <c r="V98" s="10">
        <v>3.29</v>
      </c>
      <c r="W98" s="10">
        <v>0.28999999999999998</v>
      </c>
      <c r="X98" s="10">
        <v>1.55</v>
      </c>
      <c r="Y98" s="10">
        <v>7</v>
      </c>
      <c r="Z98" s="10">
        <v>9</v>
      </c>
      <c r="AA98" s="10">
        <v>11</v>
      </c>
      <c r="AB98" s="10">
        <v>55</v>
      </c>
      <c r="AC98" s="10">
        <v>70</v>
      </c>
      <c r="AD98" s="10">
        <v>0.24</v>
      </c>
      <c r="AE98" s="10">
        <v>291.67</v>
      </c>
      <c r="AF98" s="8">
        <v>2</v>
      </c>
      <c r="AG98" s="11">
        <v>2</v>
      </c>
      <c r="AH98" s="11"/>
    </row>
    <row r="99" spans="1:34">
      <c r="A99" s="4">
        <v>98</v>
      </c>
      <c r="B99" s="4" t="s">
        <v>29</v>
      </c>
      <c r="C99" s="4">
        <v>86</v>
      </c>
      <c r="D99" s="4" t="s">
        <v>13</v>
      </c>
      <c r="E99" s="4" t="s">
        <v>13</v>
      </c>
      <c r="F99" s="4" t="s">
        <v>13</v>
      </c>
      <c r="G99" s="4" t="s">
        <v>13</v>
      </c>
      <c r="H99" s="4" t="s">
        <v>14</v>
      </c>
      <c r="I99" s="4" t="s">
        <v>21</v>
      </c>
      <c r="J99" s="9" t="s">
        <v>141</v>
      </c>
      <c r="K99" s="4" t="s">
        <v>52</v>
      </c>
      <c r="L99" s="6">
        <v>43459</v>
      </c>
      <c r="M99" s="6">
        <v>43476</v>
      </c>
      <c r="N99" s="4">
        <v>1</v>
      </c>
      <c r="O99" s="10">
        <v>41.01</v>
      </c>
      <c r="P99" s="10">
        <v>4.71</v>
      </c>
      <c r="Q99" s="10">
        <v>0.3</v>
      </c>
      <c r="R99" s="10">
        <v>5.09</v>
      </c>
      <c r="S99" s="10">
        <v>55.4</v>
      </c>
      <c r="T99" s="10">
        <v>11</v>
      </c>
      <c r="U99" s="10">
        <v>31.2</v>
      </c>
      <c r="V99" s="10">
        <v>2.82</v>
      </c>
      <c r="W99" s="10">
        <v>0.56000000000000005</v>
      </c>
      <c r="X99" s="10">
        <v>1.59</v>
      </c>
      <c r="Y99" s="10">
        <v>8.6</v>
      </c>
      <c r="Z99" s="10">
        <v>8.6</v>
      </c>
      <c r="AA99" s="10">
        <v>9.4</v>
      </c>
      <c r="AB99" s="10">
        <v>78.599999999999994</v>
      </c>
      <c r="AC99" s="10">
        <v>67</v>
      </c>
      <c r="AD99" s="10">
        <v>0.24</v>
      </c>
      <c r="AE99" s="10">
        <v>279.17</v>
      </c>
      <c r="AF99" s="8">
        <v>2</v>
      </c>
      <c r="AG99" s="11">
        <v>3</v>
      </c>
      <c r="AH99" s="11"/>
    </row>
    <row r="100" spans="1:34">
      <c r="A100" s="4">
        <v>99</v>
      </c>
      <c r="B100" s="4" t="s">
        <v>29</v>
      </c>
      <c r="C100" s="4">
        <v>92</v>
      </c>
      <c r="D100" s="4" t="s">
        <v>13</v>
      </c>
      <c r="E100" s="4" t="s">
        <v>13</v>
      </c>
      <c r="F100" s="4" t="s">
        <v>13</v>
      </c>
      <c r="G100" s="4" t="s">
        <v>13</v>
      </c>
      <c r="H100" s="4" t="s">
        <v>14</v>
      </c>
      <c r="I100" s="4" t="s">
        <v>15</v>
      </c>
      <c r="J100" s="9" t="s">
        <v>141</v>
      </c>
      <c r="K100" s="4" t="s">
        <v>46</v>
      </c>
      <c r="L100" s="6">
        <v>43351</v>
      </c>
      <c r="M100" s="6">
        <v>43363</v>
      </c>
      <c r="N100" s="4">
        <v>1</v>
      </c>
      <c r="O100" s="10">
        <v>52.49</v>
      </c>
      <c r="P100" s="10">
        <v>2.5099999999999998</v>
      </c>
      <c r="Q100" s="10">
        <v>0.4</v>
      </c>
      <c r="R100" s="10">
        <v>4.83</v>
      </c>
      <c r="S100" s="10">
        <v>88.2</v>
      </c>
      <c r="T100" s="10">
        <v>1</v>
      </c>
      <c r="U100" s="10">
        <v>10</v>
      </c>
      <c r="V100" s="10">
        <v>4.26</v>
      </c>
      <c r="W100" s="10">
        <v>0.05</v>
      </c>
      <c r="X100" s="10">
        <v>0.48</v>
      </c>
      <c r="Y100" s="10">
        <v>67.8</v>
      </c>
      <c r="Z100" s="10">
        <v>7.8</v>
      </c>
      <c r="AA100" s="10">
        <v>5.2</v>
      </c>
      <c r="AB100" s="10">
        <v>76.8</v>
      </c>
      <c r="AC100" s="10">
        <v>74</v>
      </c>
      <c r="AD100" s="10">
        <v>0.24</v>
      </c>
      <c r="AE100" s="10">
        <v>308.33</v>
      </c>
      <c r="AF100" s="8">
        <v>1</v>
      </c>
      <c r="AG100" s="11">
        <v>1</v>
      </c>
      <c r="AH100" s="11"/>
    </row>
    <row r="101" spans="1:34">
      <c r="A101" s="4">
        <v>100</v>
      </c>
      <c r="B101" s="4" t="s">
        <v>12</v>
      </c>
      <c r="C101" s="4">
        <v>68</v>
      </c>
      <c r="D101" s="4" t="s">
        <v>13</v>
      </c>
      <c r="E101" s="4" t="s">
        <v>13</v>
      </c>
      <c r="F101" s="4" t="s">
        <v>13</v>
      </c>
      <c r="G101" s="4" t="s">
        <v>13</v>
      </c>
      <c r="H101" s="4" t="s">
        <v>14</v>
      </c>
      <c r="I101" s="4" t="s">
        <v>15</v>
      </c>
      <c r="J101" s="9" t="s">
        <v>141</v>
      </c>
      <c r="K101" s="4" t="s">
        <v>25</v>
      </c>
      <c r="L101" s="6">
        <v>43353</v>
      </c>
      <c r="M101" s="6">
        <v>43366</v>
      </c>
      <c r="N101" s="4">
        <v>1</v>
      </c>
      <c r="O101" s="10">
        <v>78.73</v>
      </c>
      <c r="P101" s="10">
        <v>70.900000000000006</v>
      </c>
      <c r="Q101" s="10">
        <v>1</v>
      </c>
      <c r="R101" s="10">
        <v>4.55</v>
      </c>
      <c r="S101" s="10">
        <v>62.2</v>
      </c>
      <c r="T101" s="10">
        <v>13</v>
      </c>
      <c r="U101" s="10">
        <v>18.899999999999999</v>
      </c>
      <c r="V101" s="10">
        <v>2.83</v>
      </c>
      <c r="W101" s="10">
        <v>0.59</v>
      </c>
      <c r="X101" s="10">
        <v>0.86</v>
      </c>
      <c r="Y101" s="10">
        <v>11.2</v>
      </c>
      <c r="Z101" s="10">
        <v>6.2</v>
      </c>
      <c r="AA101" s="10">
        <v>7.8</v>
      </c>
      <c r="AB101" s="10">
        <v>73.2</v>
      </c>
      <c r="AC101" s="10">
        <v>89</v>
      </c>
      <c r="AD101" s="10">
        <v>0.24</v>
      </c>
      <c r="AE101" s="10">
        <v>370.83</v>
      </c>
      <c r="AF101" s="8">
        <v>2</v>
      </c>
      <c r="AG101" s="11">
        <v>1</v>
      </c>
      <c r="AH101" s="11"/>
    </row>
    <row r="102" spans="1:34">
      <c r="A102" s="4">
        <v>101</v>
      </c>
      <c r="B102" s="4" t="s">
        <v>29</v>
      </c>
      <c r="C102" s="4">
        <v>68</v>
      </c>
      <c r="D102" s="4" t="s">
        <v>13</v>
      </c>
      <c r="E102" s="4" t="s">
        <v>13</v>
      </c>
      <c r="F102" s="4" t="s">
        <v>13</v>
      </c>
      <c r="G102" s="4" t="s">
        <v>13</v>
      </c>
      <c r="H102" s="4" t="s">
        <v>14</v>
      </c>
      <c r="I102" s="4" t="s">
        <v>33</v>
      </c>
      <c r="J102" s="9" t="s">
        <v>141</v>
      </c>
      <c r="K102" s="4" t="s">
        <v>83</v>
      </c>
      <c r="L102" s="6">
        <v>43468</v>
      </c>
      <c r="M102" s="6">
        <v>43477</v>
      </c>
      <c r="N102" s="4">
        <v>1</v>
      </c>
      <c r="O102" s="10">
        <v>7.96</v>
      </c>
      <c r="P102" s="10">
        <v>3.23</v>
      </c>
      <c r="Q102" s="10">
        <v>0.7</v>
      </c>
      <c r="R102" s="10">
        <v>4.55</v>
      </c>
      <c r="S102" s="10">
        <v>76.3</v>
      </c>
      <c r="T102" s="10">
        <v>2.4</v>
      </c>
      <c r="U102" s="10">
        <v>10.199999999999999</v>
      </c>
      <c r="V102" s="10">
        <v>3.47</v>
      </c>
      <c r="W102" s="10">
        <v>0.11</v>
      </c>
      <c r="X102" s="10">
        <v>0.46</v>
      </c>
      <c r="Y102" s="10">
        <v>13.4</v>
      </c>
      <c r="Z102" s="10">
        <v>24.4</v>
      </c>
      <c r="AA102" s="10">
        <v>8.5</v>
      </c>
      <c r="AB102" s="10">
        <v>62.4</v>
      </c>
      <c r="AC102" s="10">
        <v>86</v>
      </c>
      <c r="AD102" s="10">
        <v>0.24</v>
      </c>
      <c r="AE102" s="10">
        <v>358.33</v>
      </c>
      <c r="AF102" s="8">
        <v>2</v>
      </c>
      <c r="AG102" s="11">
        <v>4</v>
      </c>
      <c r="AH102" s="11"/>
    </row>
    <row r="103" spans="1:34">
      <c r="A103" s="4">
        <v>102</v>
      </c>
      <c r="B103" s="4" t="s">
        <v>29</v>
      </c>
      <c r="C103" s="4">
        <v>53</v>
      </c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14</v>
      </c>
      <c r="I103" s="4" t="s">
        <v>15</v>
      </c>
      <c r="J103" s="9" t="s">
        <v>141</v>
      </c>
      <c r="K103" s="4" t="s">
        <v>25</v>
      </c>
      <c r="L103" s="6">
        <v>43456</v>
      </c>
      <c r="M103" s="6">
        <v>43461</v>
      </c>
      <c r="N103" s="4">
        <v>1</v>
      </c>
      <c r="O103" s="10">
        <v>5.9</v>
      </c>
      <c r="P103" s="10">
        <v>3</v>
      </c>
      <c r="Q103" s="10">
        <v>2.52</v>
      </c>
      <c r="R103" s="10">
        <v>4.5199999999999996</v>
      </c>
      <c r="S103" s="10">
        <v>50</v>
      </c>
      <c r="T103" s="10">
        <v>3.3</v>
      </c>
      <c r="U103" s="10">
        <v>42.7</v>
      </c>
      <c r="V103" s="10">
        <v>2.2599999999999998</v>
      </c>
      <c r="W103" s="10">
        <v>0.15</v>
      </c>
      <c r="X103" s="10">
        <v>1.93</v>
      </c>
      <c r="Y103" s="10">
        <v>9.6999999999999993</v>
      </c>
      <c r="Z103" s="10">
        <v>5.7</v>
      </c>
      <c r="AA103" s="10">
        <v>6.3</v>
      </c>
      <c r="AB103" s="10">
        <v>51.7</v>
      </c>
      <c r="AC103" s="10">
        <v>90</v>
      </c>
      <c r="AD103" s="10">
        <v>0.21</v>
      </c>
      <c r="AE103" s="10">
        <v>428.57</v>
      </c>
      <c r="AF103" s="8">
        <v>0</v>
      </c>
      <c r="AG103" s="11">
        <v>1</v>
      </c>
      <c r="AH103" s="11"/>
    </row>
    <row r="104" spans="1:34">
      <c r="A104" s="4">
        <v>103</v>
      </c>
      <c r="B104" s="4" t="s">
        <v>12</v>
      </c>
      <c r="C104" s="4">
        <v>86</v>
      </c>
      <c r="D104" s="4" t="s">
        <v>13</v>
      </c>
      <c r="E104" s="4" t="s">
        <v>13</v>
      </c>
      <c r="F104" s="4" t="s">
        <v>13</v>
      </c>
      <c r="G104" s="4" t="s">
        <v>13</v>
      </c>
      <c r="H104" s="4" t="s">
        <v>14</v>
      </c>
      <c r="I104" s="4" t="s">
        <v>33</v>
      </c>
      <c r="J104" s="9" t="s">
        <v>141</v>
      </c>
      <c r="K104" s="4" t="s">
        <v>84</v>
      </c>
      <c r="L104" s="6">
        <v>43489</v>
      </c>
      <c r="M104" s="6">
        <v>43494</v>
      </c>
      <c r="N104" s="4">
        <v>1</v>
      </c>
      <c r="O104" s="10">
        <v>16.54</v>
      </c>
      <c r="P104" s="10">
        <v>83.1</v>
      </c>
      <c r="Q104" s="10">
        <v>3.37</v>
      </c>
      <c r="R104" s="10">
        <v>4.2</v>
      </c>
      <c r="S104" s="10">
        <v>80.3</v>
      </c>
      <c r="T104" s="10">
        <v>8.3000000000000007</v>
      </c>
      <c r="U104" s="10">
        <v>11.2</v>
      </c>
      <c r="V104" s="10">
        <v>3.37</v>
      </c>
      <c r="W104" s="10">
        <v>0.35</v>
      </c>
      <c r="X104" s="10">
        <v>0.47</v>
      </c>
      <c r="Y104" s="10">
        <v>48.5</v>
      </c>
      <c r="Z104" s="10">
        <v>5.5</v>
      </c>
      <c r="AA104" s="10">
        <v>6.5</v>
      </c>
      <c r="AB104" s="10">
        <v>159.5</v>
      </c>
      <c r="AC104" s="10">
        <v>73</v>
      </c>
      <c r="AD104" s="10">
        <v>0.24</v>
      </c>
      <c r="AE104" s="10">
        <v>304.17</v>
      </c>
      <c r="AF104" s="8">
        <v>1</v>
      </c>
      <c r="AG104" s="11">
        <v>1</v>
      </c>
      <c r="AH104" s="11"/>
    </row>
    <row r="105" spans="1:34">
      <c r="A105" s="4">
        <v>104</v>
      </c>
      <c r="B105" s="4" t="s">
        <v>12</v>
      </c>
      <c r="C105" s="4">
        <v>86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14</v>
      </c>
      <c r="I105" s="4" t="s">
        <v>45</v>
      </c>
      <c r="J105" s="9" t="s">
        <v>141</v>
      </c>
      <c r="K105" s="4" t="s">
        <v>67</v>
      </c>
      <c r="L105" s="6">
        <v>43430</v>
      </c>
      <c r="M105" s="6">
        <v>43452</v>
      </c>
      <c r="N105" s="4">
        <v>1</v>
      </c>
      <c r="O105" s="10">
        <v>71.72</v>
      </c>
      <c r="P105" s="10">
        <v>73.5</v>
      </c>
      <c r="Q105" s="10">
        <v>6.41</v>
      </c>
      <c r="R105" s="10">
        <v>3.51</v>
      </c>
      <c r="S105" s="10">
        <v>70</v>
      </c>
      <c r="T105" s="10">
        <v>7.1</v>
      </c>
      <c r="U105" s="10">
        <v>22.5</v>
      </c>
      <c r="V105" s="10">
        <v>2.46</v>
      </c>
      <c r="W105" s="10">
        <v>0.25</v>
      </c>
      <c r="X105" s="10">
        <v>0.79</v>
      </c>
      <c r="Y105" s="10">
        <v>5.2</v>
      </c>
      <c r="Z105" s="10">
        <v>21.2</v>
      </c>
      <c r="AA105" s="10">
        <v>7.6</v>
      </c>
      <c r="AB105" s="10">
        <v>105.2</v>
      </c>
      <c r="AC105" s="10">
        <v>72</v>
      </c>
      <c r="AD105" s="10">
        <v>0.24</v>
      </c>
      <c r="AE105" s="10">
        <v>300</v>
      </c>
      <c r="AF105" s="8">
        <v>2</v>
      </c>
      <c r="AG105" s="11">
        <v>3</v>
      </c>
      <c r="AH105" s="11"/>
    </row>
    <row r="106" spans="1:34">
      <c r="A106" s="4">
        <v>105</v>
      </c>
      <c r="B106" s="4" t="s">
        <v>29</v>
      </c>
      <c r="C106" s="4">
        <v>83</v>
      </c>
      <c r="D106" s="4" t="s">
        <v>13</v>
      </c>
      <c r="E106" s="4" t="s">
        <v>13</v>
      </c>
      <c r="F106" s="4" t="s">
        <v>13</v>
      </c>
      <c r="G106" s="4" t="s">
        <v>13</v>
      </c>
      <c r="H106" s="4" t="s">
        <v>14</v>
      </c>
      <c r="I106" s="4" t="s">
        <v>36</v>
      </c>
      <c r="J106" s="9" t="s">
        <v>141</v>
      </c>
      <c r="K106" s="4" t="s">
        <v>85</v>
      </c>
      <c r="L106" s="6">
        <v>43301</v>
      </c>
      <c r="M106" s="6">
        <v>43308</v>
      </c>
      <c r="N106" s="4">
        <v>1</v>
      </c>
      <c r="O106" s="10">
        <v>33.31</v>
      </c>
      <c r="P106" s="10">
        <v>65.900000000000006</v>
      </c>
      <c r="Q106" s="10">
        <v>0.9</v>
      </c>
      <c r="R106" s="10">
        <v>3.28</v>
      </c>
      <c r="S106" s="10">
        <v>47.8</v>
      </c>
      <c r="T106" s="10">
        <v>4</v>
      </c>
      <c r="U106" s="10">
        <v>42.4</v>
      </c>
      <c r="V106" s="10">
        <v>1.57</v>
      </c>
      <c r="W106" s="10">
        <v>0.13</v>
      </c>
      <c r="X106" s="10">
        <v>1.39</v>
      </c>
      <c r="Y106" s="10">
        <v>5</v>
      </c>
      <c r="Z106" s="10">
        <v>12</v>
      </c>
      <c r="AA106" s="10">
        <v>14</v>
      </c>
      <c r="AB106" s="10">
        <v>72</v>
      </c>
      <c r="AC106" s="10">
        <v>68</v>
      </c>
      <c r="AD106" s="10">
        <v>0.24</v>
      </c>
      <c r="AE106" s="10">
        <v>283.33</v>
      </c>
      <c r="AF106" s="8">
        <v>2</v>
      </c>
      <c r="AG106" s="11">
        <v>4</v>
      </c>
      <c r="AH106" s="11"/>
    </row>
    <row r="107" spans="1:34">
      <c r="A107" s="4">
        <v>106</v>
      </c>
      <c r="B107" s="4" t="s">
        <v>29</v>
      </c>
      <c r="C107" s="4">
        <v>52</v>
      </c>
      <c r="D107" s="4" t="s">
        <v>13</v>
      </c>
      <c r="E107" s="4" t="s">
        <v>13</v>
      </c>
      <c r="F107" s="4" t="s">
        <v>13</v>
      </c>
      <c r="G107" s="4" t="s">
        <v>13</v>
      </c>
      <c r="H107" s="4" t="s">
        <v>14</v>
      </c>
      <c r="I107" s="4" t="s">
        <v>15</v>
      </c>
      <c r="J107" s="9" t="s">
        <v>141</v>
      </c>
      <c r="K107" s="4" t="s">
        <v>25</v>
      </c>
      <c r="L107" s="6">
        <v>43484</v>
      </c>
      <c r="M107" s="6">
        <v>43492</v>
      </c>
      <c r="N107" s="4">
        <v>1</v>
      </c>
      <c r="O107" s="10">
        <v>42.47</v>
      </c>
      <c r="P107" s="10">
        <v>58.3</v>
      </c>
      <c r="Q107" s="10">
        <v>0.2</v>
      </c>
      <c r="R107" s="10">
        <v>3.22</v>
      </c>
      <c r="S107" s="10">
        <v>60.9</v>
      </c>
      <c r="T107" s="10">
        <v>5.3</v>
      </c>
      <c r="U107" s="10">
        <v>25</v>
      </c>
      <c r="V107" s="10">
        <v>1.96</v>
      </c>
      <c r="W107" s="10">
        <v>0.17</v>
      </c>
      <c r="X107" s="10">
        <v>0.81</v>
      </c>
      <c r="Y107" s="10">
        <v>7.1</v>
      </c>
      <c r="Z107" s="10">
        <v>6.1</v>
      </c>
      <c r="AA107" s="10">
        <v>17.899999999999999</v>
      </c>
      <c r="AB107" s="10">
        <v>47.1</v>
      </c>
      <c r="AC107" s="10">
        <v>84</v>
      </c>
      <c r="AD107" s="10">
        <v>0.21</v>
      </c>
      <c r="AE107" s="10">
        <v>400</v>
      </c>
      <c r="AF107" s="8">
        <v>1</v>
      </c>
      <c r="AG107" s="11">
        <v>5</v>
      </c>
      <c r="AH107" s="11"/>
    </row>
    <row r="108" spans="1:34">
      <c r="A108" s="4">
        <v>107</v>
      </c>
      <c r="B108" s="4" t="s">
        <v>12</v>
      </c>
      <c r="C108" s="4">
        <v>46</v>
      </c>
      <c r="D108" s="4" t="s">
        <v>13</v>
      </c>
      <c r="E108" s="4" t="s">
        <v>13</v>
      </c>
      <c r="F108" s="4" t="s">
        <v>13</v>
      </c>
      <c r="G108" s="4" t="s">
        <v>13</v>
      </c>
      <c r="H108" s="4" t="s">
        <v>14</v>
      </c>
      <c r="I108" s="4" t="s">
        <v>15</v>
      </c>
      <c r="J108" s="9" t="s">
        <v>141</v>
      </c>
      <c r="K108" s="4" t="s">
        <v>25</v>
      </c>
      <c r="L108" s="6">
        <v>43491</v>
      </c>
      <c r="M108" s="6">
        <v>43509</v>
      </c>
      <c r="N108" s="4">
        <v>1</v>
      </c>
      <c r="O108" s="10">
        <v>19.38</v>
      </c>
      <c r="P108" s="10">
        <v>67.900000000000006</v>
      </c>
      <c r="Q108" s="10">
        <v>1.2</v>
      </c>
      <c r="R108" s="10">
        <v>2.42</v>
      </c>
      <c r="S108" s="10">
        <v>48.4</v>
      </c>
      <c r="T108" s="10">
        <v>8.3000000000000007</v>
      </c>
      <c r="U108" s="10">
        <v>41.7</v>
      </c>
      <c r="V108" s="10">
        <v>1.17</v>
      </c>
      <c r="W108" s="10">
        <v>0.2</v>
      </c>
      <c r="X108" s="10">
        <v>1.01</v>
      </c>
      <c r="Y108" s="10">
        <v>74.3</v>
      </c>
      <c r="Z108" s="10">
        <v>12.3</v>
      </c>
      <c r="AA108" s="10">
        <v>13.7</v>
      </c>
      <c r="AB108" s="10">
        <v>52.3</v>
      </c>
      <c r="AC108" s="10">
        <v>82</v>
      </c>
      <c r="AD108" s="10">
        <v>0.21</v>
      </c>
      <c r="AE108" s="10">
        <v>390.48</v>
      </c>
      <c r="AF108" s="8">
        <v>1</v>
      </c>
      <c r="AG108" s="11">
        <v>5</v>
      </c>
      <c r="AH108" s="11"/>
    </row>
    <row r="109" spans="1:34">
      <c r="A109" s="4">
        <v>108</v>
      </c>
      <c r="B109" s="4" t="s">
        <v>29</v>
      </c>
      <c r="C109" s="4">
        <v>80</v>
      </c>
      <c r="D109" s="4" t="s">
        <v>13</v>
      </c>
      <c r="E109" s="4" t="s">
        <v>13</v>
      </c>
      <c r="F109" s="4" t="s">
        <v>13</v>
      </c>
      <c r="G109" s="4" t="s">
        <v>13</v>
      </c>
      <c r="H109" s="4" t="s">
        <v>14</v>
      </c>
      <c r="I109" s="4" t="s">
        <v>18</v>
      </c>
      <c r="J109" s="9" t="s">
        <v>141</v>
      </c>
      <c r="K109" s="4" t="s">
        <v>86</v>
      </c>
      <c r="L109" s="6">
        <v>43318</v>
      </c>
      <c r="M109" s="6">
        <v>43333</v>
      </c>
      <c r="N109" s="4">
        <v>1</v>
      </c>
      <c r="O109" s="10">
        <v>20.36</v>
      </c>
      <c r="P109" s="10">
        <v>14</v>
      </c>
      <c r="Q109" s="10">
        <v>0.5</v>
      </c>
      <c r="R109" s="10">
        <v>2</v>
      </c>
      <c r="S109" s="10">
        <v>86</v>
      </c>
      <c r="T109" s="10">
        <v>4.7</v>
      </c>
      <c r="U109" s="10">
        <v>8.6999999999999993</v>
      </c>
      <c r="V109" s="10">
        <v>1.72</v>
      </c>
      <c r="W109" s="10">
        <v>0.09</v>
      </c>
      <c r="X109" s="10">
        <v>0.17</v>
      </c>
      <c r="Y109" s="10">
        <v>33.700000000000003</v>
      </c>
      <c r="Z109" s="10">
        <v>16.7</v>
      </c>
      <c r="AA109" s="10">
        <v>7.3</v>
      </c>
      <c r="AB109" s="10">
        <v>61.3</v>
      </c>
      <c r="AC109" s="10">
        <v>69</v>
      </c>
      <c r="AD109" s="10">
        <v>0.24</v>
      </c>
      <c r="AE109" s="10">
        <v>287.5</v>
      </c>
      <c r="AF109" s="8">
        <v>2</v>
      </c>
      <c r="AG109" s="11">
        <v>1</v>
      </c>
      <c r="AH109" s="11"/>
    </row>
    <row r="110" spans="1:34">
      <c r="A110" s="4">
        <v>109</v>
      </c>
      <c r="B110" s="4" t="s">
        <v>29</v>
      </c>
      <c r="C110" s="4">
        <v>52</v>
      </c>
      <c r="D110" s="4" t="s">
        <v>13</v>
      </c>
      <c r="E110" s="4" t="s">
        <v>13</v>
      </c>
      <c r="F110" s="4" t="s">
        <v>13</v>
      </c>
      <c r="G110" s="4" t="s">
        <v>13</v>
      </c>
      <c r="H110" s="4" t="s">
        <v>14</v>
      </c>
      <c r="I110" s="4" t="s">
        <v>87</v>
      </c>
      <c r="J110" s="9" t="s">
        <v>141</v>
      </c>
      <c r="K110" s="4" t="s">
        <v>88</v>
      </c>
      <c r="L110" s="6">
        <v>43285</v>
      </c>
      <c r="M110" s="6">
        <v>43287</v>
      </c>
      <c r="N110" s="4">
        <v>2</v>
      </c>
      <c r="O110" s="10">
        <v>16.27</v>
      </c>
      <c r="P110" s="10">
        <v>27.2</v>
      </c>
      <c r="Q110" s="10">
        <v>6.81</v>
      </c>
      <c r="R110" s="10">
        <v>28.67</v>
      </c>
      <c r="S110" s="10">
        <v>98.3</v>
      </c>
      <c r="T110" s="10">
        <v>0.7</v>
      </c>
      <c r="U110" s="10">
        <v>0.9</v>
      </c>
      <c r="V110" s="10">
        <v>28.18</v>
      </c>
      <c r="W110" s="10">
        <v>0.2</v>
      </c>
      <c r="X110" s="10">
        <v>0.26</v>
      </c>
      <c r="Y110" s="10">
        <v>30</v>
      </c>
      <c r="Z110" s="10">
        <v>38</v>
      </c>
      <c r="AA110" s="10">
        <v>14</v>
      </c>
      <c r="AB110" s="10">
        <v>122</v>
      </c>
      <c r="AC110" s="10">
        <v>84</v>
      </c>
      <c r="AD110" s="10">
        <v>0.21</v>
      </c>
      <c r="AE110" s="10">
        <v>400</v>
      </c>
      <c r="AF110" s="8">
        <v>1</v>
      </c>
      <c r="AG110" s="11">
        <v>4</v>
      </c>
      <c r="AH110" s="11"/>
    </row>
    <row r="111" spans="1:34">
      <c r="A111" s="4">
        <v>110</v>
      </c>
      <c r="B111" s="4" t="s">
        <v>12</v>
      </c>
      <c r="C111" s="4">
        <v>80</v>
      </c>
      <c r="D111" s="4" t="s">
        <v>13</v>
      </c>
      <c r="E111" s="4" t="s">
        <v>13</v>
      </c>
      <c r="F111" s="4" t="s">
        <v>13</v>
      </c>
      <c r="G111" s="4" t="s">
        <v>13</v>
      </c>
      <c r="H111" s="4" t="s">
        <v>14</v>
      </c>
      <c r="I111" s="4" t="s">
        <v>87</v>
      </c>
      <c r="J111" s="9" t="s">
        <v>141</v>
      </c>
      <c r="K111" s="4" t="s">
        <v>89</v>
      </c>
      <c r="L111" s="6">
        <v>43436</v>
      </c>
      <c r="M111" s="6">
        <v>43456</v>
      </c>
      <c r="N111" s="4">
        <v>2</v>
      </c>
      <c r="O111" s="10">
        <v>168.39</v>
      </c>
      <c r="P111" s="10">
        <v>8.99</v>
      </c>
      <c r="Q111" s="10">
        <v>0.5</v>
      </c>
      <c r="R111" s="10">
        <v>22.26</v>
      </c>
      <c r="S111" s="10">
        <v>85.3</v>
      </c>
      <c r="T111" s="10">
        <v>8.4</v>
      </c>
      <c r="U111" s="10">
        <v>6.2</v>
      </c>
      <c r="V111" s="10">
        <v>18.989999999999998</v>
      </c>
      <c r="W111" s="10">
        <v>1.87</v>
      </c>
      <c r="X111" s="10">
        <v>1.38</v>
      </c>
      <c r="Y111" s="10">
        <v>5</v>
      </c>
      <c r="Z111" s="10">
        <v>10</v>
      </c>
      <c r="AA111" s="10">
        <v>7.3</v>
      </c>
      <c r="AB111" s="10">
        <v>73</v>
      </c>
      <c r="AC111" s="10">
        <v>86</v>
      </c>
      <c r="AD111" s="10">
        <v>0.24</v>
      </c>
      <c r="AE111" s="10">
        <v>358.33</v>
      </c>
      <c r="AF111" s="8">
        <v>2</v>
      </c>
      <c r="AG111" s="11">
        <v>2</v>
      </c>
      <c r="AH111" s="11"/>
    </row>
    <row r="112" spans="1:34">
      <c r="A112" s="4">
        <v>111</v>
      </c>
      <c r="B112" s="4" t="s">
        <v>29</v>
      </c>
      <c r="C112" s="4">
        <v>37</v>
      </c>
      <c r="D112" s="4" t="s">
        <v>13</v>
      </c>
      <c r="E112" s="4" t="s">
        <v>13</v>
      </c>
      <c r="F112" s="4" t="s">
        <v>13</v>
      </c>
      <c r="G112" s="4" t="s">
        <v>13</v>
      </c>
      <c r="H112" s="4" t="s">
        <v>14</v>
      </c>
      <c r="I112" s="4" t="s">
        <v>87</v>
      </c>
      <c r="J112" s="9" t="s">
        <v>141</v>
      </c>
      <c r="K112" s="4" t="s">
        <v>79</v>
      </c>
      <c r="L112" s="6">
        <v>43301</v>
      </c>
      <c r="M112" s="6">
        <v>43329</v>
      </c>
      <c r="N112" s="4">
        <v>2</v>
      </c>
      <c r="O112" s="10">
        <v>42.17</v>
      </c>
      <c r="P112" s="10">
        <v>132</v>
      </c>
      <c r="Q112" s="10">
        <v>0.6</v>
      </c>
      <c r="R112" s="10">
        <v>21.95</v>
      </c>
      <c r="S112" s="10">
        <v>85</v>
      </c>
      <c r="T112" s="10">
        <v>6.6</v>
      </c>
      <c r="U112" s="10">
        <v>7.4</v>
      </c>
      <c r="V112" s="10">
        <v>18.66</v>
      </c>
      <c r="W112" s="10">
        <v>1.45</v>
      </c>
      <c r="X112" s="10">
        <v>1.62</v>
      </c>
      <c r="Y112" s="10">
        <v>16.600000000000001</v>
      </c>
      <c r="Z112" s="10">
        <v>29.3</v>
      </c>
      <c r="AA112" s="10">
        <v>10</v>
      </c>
      <c r="AB112" s="10">
        <v>59.6</v>
      </c>
      <c r="AC112" s="10">
        <v>88</v>
      </c>
      <c r="AD112" s="10">
        <v>0.21</v>
      </c>
      <c r="AE112" s="10">
        <v>419.05</v>
      </c>
      <c r="AF112" s="8">
        <v>1</v>
      </c>
      <c r="AG112" s="11">
        <v>1</v>
      </c>
      <c r="AH112" s="11"/>
    </row>
    <row r="113" spans="1:34">
      <c r="A113" s="4">
        <v>112</v>
      </c>
      <c r="B113" s="4" t="s">
        <v>12</v>
      </c>
      <c r="C113" s="4">
        <v>92</v>
      </c>
      <c r="D113" s="4" t="s">
        <v>13</v>
      </c>
      <c r="E113" s="4" t="s">
        <v>13</v>
      </c>
      <c r="F113" s="4" t="s">
        <v>13</v>
      </c>
      <c r="G113" s="4" t="s">
        <v>13</v>
      </c>
      <c r="H113" s="4" t="s">
        <v>14</v>
      </c>
      <c r="I113" s="4" t="s">
        <v>87</v>
      </c>
      <c r="J113" s="9" t="s">
        <v>141</v>
      </c>
      <c r="K113" s="4" t="s">
        <v>90</v>
      </c>
      <c r="L113" s="6">
        <v>43492</v>
      </c>
      <c r="M113" s="6">
        <v>43498</v>
      </c>
      <c r="N113" s="4">
        <v>2</v>
      </c>
      <c r="O113" s="10">
        <v>38.75</v>
      </c>
      <c r="P113" s="10">
        <v>120</v>
      </c>
      <c r="Q113" s="10">
        <v>4.4000000000000004</v>
      </c>
      <c r="R113" s="10">
        <v>15.41</v>
      </c>
      <c r="S113" s="10">
        <v>87.1</v>
      </c>
      <c r="T113" s="10">
        <v>4.9000000000000004</v>
      </c>
      <c r="U113" s="10">
        <v>8</v>
      </c>
      <c r="V113" s="10">
        <v>13.42</v>
      </c>
      <c r="W113" s="10">
        <v>0.76</v>
      </c>
      <c r="X113" s="10">
        <v>1.23</v>
      </c>
      <c r="Y113" s="10">
        <v>32.5</v>
      </c>
      <c r="Z113" s="10">
        <v>9.5</v>
      </c>
      <c r="AA113" s="10">
        <v>10.5</v>
      </c>
      <c r="AB113" s="10">
        <v>86.5</v>
      </c>
      <c r="AC113" s="10">
        <v>63</v>
      </c>
      <c r="AD113" s="10">
        <v>0.24</v>
      </c>
      <c r="AE113" s="10">
        <v>262.5</v>
      </c>
      <c r="AF113" s="8">
        <v>2</v>
      </c>
      <c r="AG113" s="11">
        <v>4</v>
      </c>
      <c r="AH113" s="11"/>
    </row>
    <row r="114" spans="1:34">
      <c r="A114" s="4">
        <v>113</v>
      </c>
      <c r="B114" s="4" t="s">
        <v>12</v>
      </c>
      <c r="C114" s="4">
        <v>67</v>
      </c>
      <c r="D114" s="4" t="s">
        <v>13</v>
      </c>
      <c r="E114" s="4" t="s">
        <v>13</v>
      </c>
      <c r="F114" s="4" t="s">
        <v>13</v>
      </c>
      <c r="G114" s="4" t="s">
        <v>13</v>
      </c>
      <c r="H114" s="4" t="s">
        <v>14</v>
      </c>
      <c r="I114" s="4" t="s">
        <v>87</v>
      </c>
      <c r="J114" s="9" t="s">
        <v>141</v>
      </c>
      <c r="K114" s="4" t="s">
        <v>91</v>
      </c>
      <c r="L114" s="6">
        <v>43399</v>
      </c>
      <c r="M114" s="6">
        <v>43411</v>
      </c>
      <c r="N114" s="4">
        <v>2</v>
      </c>
      <c r="O114" s="10">
        <v>71.459999999999994</v>
      </c>
      <c r="P114" s="10">
        <v>132</v>
      </c>
      <c r="Q114" s="10">
        <v>1.7</v>
      </c>
      <c r="R114" s="10">
        <v>15.06</v>
      </c>
      <c r="S114" s="10">
        <v>75.5</v>
      </c>
      <c r="T114" s="10">
        <v>4.7</v>
      </c>
      <c r="U114" s="10">
        <v>15.8</v>
      </c>
      <c r="V114" s="10">
        <v>11.37</v>
      </c>
      <c r="W114" s="10">
        <v>0.71</v>
      </c>
      <c r="X114" s="10">
        <v>2.38</v>
      </c>
      <c r="Y114" s="10">
        <v>14.7</v>
      </c>
      <c r="Z114" s="10">
        <v>3.7</v>
      </c>
      <c r="AA114" s="10">
        <v>4.3</v>
      </c>
      <c r="AB114" s="10">
        <v>73.7</v>
      </c>
      <c r="AC114" s="10">
        <v>82</v>
      </c>
      <c r="AD114" s="10">
        <v>0.24</v>
      </c>
      <c r="AE114" s="10">
        <v>341.67</v>
      </c>
      <c r="AF114" s="8">
        <v>1</v>
      </c>
      <c r="AG114" s="11">
        <v>5</v>
      </c>
      <c r="AH114" s="11"/>
    </row>
    <row r="115" spans="1:34">
      <c r="A115" s="4">
        <v>114</v>
      </c>
      <c r="B115" s="4" t="s">
        <v>12</v>
      </c>
      <c r="C115" s="4">
        <v>51</v>
      </c>
      <c r="D115" s="4" t="s">
        <v>13</v>
      </c>
      <c r="E115" s="4" t="s">
        <v>13</v>
      </c>
      <c r="F115" s="4" t="s">
        <v>13</v>
      </c>
      <c r="G115" s="4" t="s">
        <v>13</v>
      </c>
      <c r="H115" s="4" t="s">
        <v>14</v>
      </c>
      <c r="I115" s="4" t="s">
        <v>87</v>
      </c>
      <c r="J115" s="9" t="s">
        <v>141</v>
      </c>
      <c r="K115" s="4" t="s">
        <v>92</v>
      </c>
      <c r="L115" s="6">
        <v>43384</v>
      </c>
      <c r="M115" s="6">
        <v>43421</v>
      </c>
      <c r="N115" s="4">
        <v>2</v>
      </c>
      <c r="O115" s="10">
        <v>40.68</v>
      </c>
      <c r="P115" s="10">
        <v>134</v>
      </c>
      <c r="Q115" s="10">
        <v>6.36</v>
      </c>
      <c r="R115" s="10">
        <v>14.18</v>
      </c>
      <c r="S115" s="10">
        <v>90.5</v>
      </c>
      <c r="T115" s="10">
        <v>3.7</v>
      </c>
      <c r="U115" s="10">
        <v>5.7</v>
      </c>
      <c r="V115" s="10">
        <v>12.83</v>
      </c>
      <c r="W115" s="10">
        <v>0.52</v>
      </c>
      <c r="X115" s="10">
        <v>0.81</v>
      </c>
      <c r="Y115" s="10">
        <v>26.9</v>
      </c>
      <c r="Z115" s="10">
        <v>18.899999999999999</v>
      </c>
      <c r="AA115" s="10">
        <v>6.4</v>
      </c>
      <c r="AB115" s="10">
        <v>146.9</v>
      </c>
      <c r="AC115" s="10">
        <v>76</v>
      </c>
      <c r="AD115" s="10">
        <v>0.21</v>
      </c>
      <c r="AE115" s="10">
        <v>361.9</v>
      </c>
      <c r="AF115" s="8">
        <v>0</v>
      </c>
      <c r="AG115" s="11">
        <v>5</v>
      </c>
      <c r="AH115" s="11"/>
    </row>
    <row r="116" spans="1:34">
      <c r="A116" s="4">
        <v>115</v>
      </c>
      <c r="B116" s="4" t="s">
        <v>12</v>
      </c>
      <c r="C116" s="4">
        <v>65</v>
      </c>
      <c r="D116" s="4" t="s">
        <v>13</v>
      </c>
      <c r="E116" s="4" t="s">
        <v>13</v>
      </c>
      <c r="F116" s="4" t="s">
        <v>13</v>
      </c>
      <c r="G116" s="4" t="s">
        <v>13</v>
      </c>
      <c r="H116" s="4" t="s">
        <v>14</v>
      </c>
      <c r="I116" s="4" t="s">
        <v>87</v>
      </c>
      <c r="J116" s="9" t="s">
        <v>141</v>
      </c>
      <c r="K116" s="4" t="s">
        <v>93</v>
      </c>
      <c r="L116" s="6">
        <v>43386</v>
      </c>
      <c r="M116" s="6">
        <v>43406</v>
      </c>
      <c r="N116" s="4">
        <v>2</v>
      </c>
      <c r="O116" s="10">
        <v>67.760000000000005</v>
      </c>
      <c r="P116" s="10">
        <v>55.1</v>
      </c>
      <c r="Q116" s="10">
        <v>0.7</v>
      </c>
      <c r="R116" s="10">
        <v>11.82</v>
      </c>
      <c r="S116" s="10">
        <v>81</v>
      </c>
      <c r="T116" s="10">
        <v>6.3</v>
      </c>
      <c r="U116" s="10">
        <v>12.1</v>
      </c>
      <c r="V116" s="10">
        <v>9.57</v>
      </c>
      <c r="W116" s="10">
        <v>0.74</v>
      </c>
      <c r="X116" s="10">
        <v>1.43</v>
      </c>
      <c r="Y116" s="10">
        <v>28.1</v>
      </c>
      <c r="Z116" s="10">
        <v>9.1</v>
      </c>
      <c r="AA116" s="10">
        <v>10.9</v>
      </c>
      <c r="AB116" s="10">
        <v>43.1</v>
      </c>
      <c r="AC116" s="10">
        <v>94</v>
      </c>
      <c r="AD116" s="10">
        <v>0.24</v>
      </c>
      <c r="AE116" s="10">
        <v>391.67</v>
      </c>
      <c r="AF116" s="8">
        <v>2</v>
      </c>
      <c r="AG116" s="11">
        <v>5</v>
      </c>
      <c r="AH116" s="11"/>
    </row>
    <row r="117" spans="1:34">
      <c r="A117" s="4">
        <v>116</v>
      </c>
      <c r="B117" s="4" t="s">
        <v>12</v>
      </c>
      <c r="C117" s="4">
        <v>50</v>
      </c>
      <c r="D117" s="4" t="s">
        <v>13</v>
      </c>
      <c r="E117" s="4" t="s">
        <v>13</v>
      </c>
      <c r="F117" s="4" t="s">
        <v>13</v>
      </c>
      <c r="G117" s="4" t="s">
        <v>13</v>
      </c>
      <c r="H117" s="4" t="s">
        <v>14</v>
      </c>
      <c r="I117" s="4" t="s">
        <v>87</v>
      </c>
      <c r="J117" s="9" t="s">
        <v>141</v>
      </c>
      <c r="K117" s="4" t="s">
        <v>94</v>
      </c>
      <c r="L117" s="6">
        <v>43493</v>
      </c>
      <c r="M117" s="6">
        <v>43506</v>
      </c>
      <c r="N117" s="4">
        <v>2</v>
      </c>
      <c r="O117" s="10">
        <v>73.41</v>
      </c>
      <c r="P117" s="10">
        <v>251</v>
      </c>
      <c r="Q117" s="10">
        <v>18.3</v>
      </c>
      <c r="R117" s="10">
        <v>11.51</v>
      </c>
      <c r="S117" s="10">
        <v>77.3</v>
      </c>
      <c r="T117" s="10">
        <v>6.8</v>
      </c>
      <c r="U117" s="10">
        <v>15.6</v>
      </c>
      <c r="V117" s="10">
        <v>8.9</v>
      </c>
      <c r="W117" s="10">
        <v>0.78</v>
      </c>
      <c r="X117" s="10">
        <v>1.8</v>
      </c>
      <c r="Y117" s="10">
        <v>26.6</v>
      </c>
      <c r="Z117" s="10">
        <v>6.6</v>
      </c>
      <c r="AA117" s="10">
        <v>7.4</v>
      </c>
      <c r="AB117" s="10">
        <v>45.6</v>
      </c>
      <c r="AC117" s="10">
        <v>74</v>
      </c>
      <c r="AD117" s="10">
        <v>0.21</v>
      </c>
      <c r="AE117" s="10">
        <v>352.38</v>
      </c>
      <c r="AF117" s="8">
        <v>1</v>
      </c>
      <c r="AG117" s="11">
        <v>3</v>
      </c>
      <c r="AH117" s="11"/>
    </row>
    <row r="118" spans="1:34">
      <c r="A118" s="4">
        <v>117</v>
      </c>
      <c r="B118" s="4" t="s">
        <v>12</v>
      </c>
      <c r="C118" s="4">
        <v>57</v>
      </c>
      <c r="D118" s="4" t="s">
        <v>13</v>
      </c>
      <c r="E118" s="4" t="s">
        <v>13</v>
      </c>
      <c r="F118" s="4" t="s">
        <v>13</v>
      </c>
      <c r="G118" s="4" t="s">
        <v>13</v>
      </c>
      <c r="H118" s="4" t="s">
        <v>14</v>
      </c>
      <c r="I118" s="4" t="s">
        <v>87</v>
      </c>
      <c r="J118" s="9" t="s">
        <v>141</v>
      </c>
      <c r="K118" s="4" t="s">
        <v>95</v>
      </c>
      <c r="L118" s="6">
        <v>43508</v>
      </c>
      <c r="M118" s="6">
        <v>43518</v>
      </c>
      <c r="N118" s="4">
        <v>2</v>
      </c>
      <c r="O118" s="10">
        <v>110.26</v>
      </c>
      <c r="P118" s="10">
        <v>30.2</v>
      </c>
      <c r="Q118" s="10">
        <v>0.56999999999999995</v>
      </c>
      <c r="R118" s="10">
        <v>11.12</v>
      </c>
      <c r="S118" s="10">
        <v>77</v>
      </c>
      <c r="T118" s="10">
        <v>4.9000000000000004</v>
      </c>
      <c r="U118" s="10">
        <v>17.600000000000001</v>
      </c>
      <c r="V118" s="10">
        <v>8.56</v>
      </c>
      <c r="W118" s="10">
        <v>0.54</v>
      </c>
      <c r="X118" s="10">
        <v>1.96</v>
      </c>
      <c r="Y118" s="10">
        <v>13.3</v>
      </c>
      <c r="Z118" s="10">
        <v>9.3000000000000007</v>
      </c>
      <c r="AA118" s="10">
        <v>10.7</v>
      </c>
      <c r="AB118" s="10">
        <v>59.3</v>
      </c>
      <c r="AC118" s="10">
        <v>72</v>
      </c>
      <c r="AD118" s="10">
        <v>0.21</v>
      </c>
      <c r="AE118" s="10">
        <v>342.86</v>
      </c>
      <c r="AF118" s="8">
        <v>1</v>
      </c>
      <c r="AG118" s="11">
        <v>4</v>
      </c>
      <c r="AH118" s="11"/>
    </row>
    <row r="119" spans="1:34">
      <c r="A119" s="4">
        <v>118</v>
      </c>
      <c r="B119" s="4" t="s">
        <v>12</v>
      </c>
      <c r="C119" s="4">
        <v>70</v>
      </c>
      <c r="D119" s="4" t="s">
        <v>13</v>
      </c>
      <c r="E119" s="4" t="s">
        <v>13</v>
      </c>
      <c r="F119" s="4" t="s">
        <v>13</v>
      </c>
      <c r="G119" s="4" t="s">
        <v>13</v>
      </c>
      <c r="H119" s="4" t="s">
        <v>14</v>
      </c>
      <c r="I119" s="4" t="s">
        <v>87</v>
      </c>
      <c r="J119" s="9" t="s">
        <v>141</v>
      </c>
      <c r="K119" s="4" t="s">
        <v>96</v>
      </c>
      <c r="L119" s="6">
        <v>43403</v>
      </c>
      <c r="M119" s="6">
        <v>43417</v>
      </c>
      <c r="N119" s="4">
        <v>2</v>
      </c>
      <c r="O119" s="10">
        <v>8.3800000000000008</v>
      </c>
      <c r="P119" s="10">
        <v>18.899999999999999</v>
      </c>
      <c r="Q119" s="10">
        <v>0.4</v>
      </c>
      <c r="R119" s="10">
        <v>10.89</v>
      </c>
      <c r="S119" s="10">
        <v>84</v>
      </c>
      <c r="T119" s="10">
        <v>5.0999999999999996</v>
      </c>
      <c r="U119" s="10">
        <v>9.5</v>
      </c>
      <c r="V119" s="10">
        <v>9.15</v>
      </c>
      <c r="W119" s="10">
        <v>0.56000000000000005</v>
      </c>
      <c r="X119" s="10">
        <v>1.03</v>
      </c>
      <c r="Y119" s="10">
        <v>18</v>
      </c>
      <c r="Z119" s="10">
        <v>11</v>
      </c>
      <c r="AA119" s="10">
        <v>11</v>
      </c>
      <c r="AB119" s="10">
        <v>118</v>
      </c>
      <c r="AC119" s="10">
        <v>79</v>
      </c>
      <c r="AD119" s="10">
        <v>0.24</v>
      </c>
      <c r="AE119" s="10">
        <v>329.17</v>
      </c>
      <c r="AF119" s="8">
        <v>2</v>
      </c>
      <c r="AG119" s="11">
        <v>1</v>
      </c>
      <c r="AH119" s="11"/>
    </row>
    <row r="120" spans="1:34">
      <c r="A120" s="4">
        <v>119</v>
      </c>
      <c r="B120" s="4" t="s">
        <v>12</v>
      </c>
      <c r="C120" s="4">
        <v>77</v>
      </c>
      <c r="D120" s="4" t="s">
        <v>13</v>
      </c>
      <c r="E120" s="4" t="s">
        <v>13</v>
      </c>
      <c r="F120" s="4" t="s">
        <v>13</v>
      </c>
      <c r="G120" s="4" t="s">
        <v>13</v>
      </c>
      <c r="H120" s="4" t="s">
        <v>14</v>
      </c>
      <c r="I120" s="4" t="s">
        <v>87</v>
      </c>
      <c r="J120" s="9" t="s">
        <v>141</v>
      </c>
      <c r="K120" s="4" t="s">
        <v>20</v>
      </c>
      <c r="L120" s="6">
        <v>43384</v>
      </c>
      <c r="M120" s="6">
        <v>43404</v>
      </c>
      <c r="N120" s="4">
        <v>2</v>
      </c>
      <c r="O120" s="10">
        <v>15.01</v>
      </c>
      <c r="P120" s="10">
        <v>27.5</v>
      </c>
      <c r="Q120" s="10">
        <v>2.9</v>
      </c>
      <c r="R120" s="10">
        <v>9.3800000000000008</v>
      </c>
      <c r="S120" s="10">
        <v>91.4</v>
      </c>
      <c r="T120" s="10">
        <v>3.2</v>
      </c>
      <c r="U120" s="10">
        <v>4.9000000000000004</v>
      </c>
      <c r="V120" s="10">
        <v>8.57</v>
      </c>
      <c r="W120" s="10">
        <v>0.3</v>
      </c>
      <c r="X120" s="10">
        <v>0.46</v>
      </c>
      <c r="Y120" s="10">
        <v>25</v>
      </c>
      <c r="Z120" s="10">
        <v>4</v>
      </c>
      <c r="AA120" s="10">
        <v>7.8</v>
      </c>
      <c r="AB120" s="10">
        <v>78</v>
      </c>
      <c r="AC120" s="10">
        <v>79</v>
      </c>
      <c r="AD120" s="10">
        <v>0.24</v>
      </c>
      <c r="AE120" s="10">
        <v>329.17</v>
      </c>
      <c r="AF120" s="8">
        <v>2</v>
      </c>
      <c r="AG120" s="11">
        <v>2</v>
      </c>
      <c r="AH120" s="11"/>
    </row>
    <row r="121" spans="1:34">
      <c r="A121" s="4">
        <v>120</v>
      </c>
      <c r="B121" s="4" t="s">
        <v>29</v>
      </c>
      <c r="C121" s="4">
        <v>67</v>
      </c>
      <c r="D121" s="4" t="s">
        <v>13</v>
      </c>
      <c r="E121" s="4" t="s">
        <v>13</v>
      </c>
      <c r="F121" s="4" t="s">
        <v>13</v>
      </c>
      <c r="G121" s="4" t="s">
        <v>13</v>
      </c>
      <c r="H121" s="4" t="s">
        <v>14</v>
      </c>
      <c r="I121" s="4" t="s">
        <v>87</v>
      </c>
      <c r="J121" s="9" t="s">
        <v>141</v>
      </c>
      <c r="K121" s="4" t="s">
        <v>25</v>
      </c>
      <c r="L121" s="6">
        <v>43476</v>
      </c>
      <c r="M121" s="6">
        <v>43491</v>
      </c>
      <c r="N121" s="4">
        <v>2</v>
      </c>
      <c r="O121" s="10">
        <v>16.47</v>
      </c>
      <c r="P121" s="10">
        <v>72.8</v>
      </c>
      <c r="Q121" s="10">
        <v>3.6</v>
      </c>
      <c r="R121" s="10">
        <v>8.52</v>
      </c>
      <c r="S121" s="10">
        <v>63.6</v>
      </c>
      <c r="T121" s="10">
        <v>7.5</v>
      </c>
      <c r="U121" s="10">
        <v>27.2</v>
      </c>
      <c r="V121" s="10">
        <v>5.42</v>
      </c>
      <c r="W121" s="10">
        <v>0.64</v>
      </c>
      <c r="X121" s="10">
        <v>2.3199999999999998</v>
      </c>
      <c r="Y121" s="10">
        <v>24</v>
      </c>
      <c r="Z121" s="10">
        <v>7</v>
      </c>
      <c r="AA121" s="10">
        <v>7</v>
      </c>
      <c r="AB121" s="10">
        <v>116</v>
      </c>
      <c r="AC121" s="10">
        <v>92</v>
      </c>
      <c r="AD121" s="10">
        <v>0.24</v>
      </c>
      <c r="AE121" s="10">
        <v>383.33</v>
      </c>
      <c r="AF121" s="8">
        <v>2</v>
      </c>
      <c r="AG121" s="11">
        <v>2</v>
      </c>
      <c r="AH121" s="11"/>
    </row>
    <row r="122" spans="1:34">
      <c r="A122" s="4">
        <v>121</v>
      </c>
      <c r="B122" s="4" t="s">
        <v>29</v>
      </c>
      <c r="C122" s="4">
        <v>74</v>
      </c>
      <c r="D122" s="4" t="s">
        <v>13</v>
      </c>
      <c r="E122" s="4" t="s">
        <v>13</v>
      </c>
      <c r="F122" s="4" t="s">
        <v>13</v>
      </c>
      <c r="G122" s="4" t="s">
        <v>13</v>
      </c>
      <c r="H122" s="4" t="s">
        <v>14</v>
      </c>
      <c r="I122" s="4" t="s">
        <v>87</v>
      </c>
      <c r="J122" s="9" t="s">
        <v>141</v>
      </c>
      <c r="K122" s="4" t="s">
        <v>97</v>
      </c>
      <c r="L122" s="6">
        <v>43456</v>
      </c>
      <c r="M122" s="6">
        <v>43464</v>
      </c>
      <c r="N122" s="4">
        <v>2</v>
      </c>
      <c r="O122" s="10">
        <v>15.26</v>
      </c>
      <c r="P122" s="10">
        <v>7.79</v>
      </c>
      <c r="Q122" s="10">
        <v>0.2</v>
      </c>
      <c r="R122" s="10">
        <v>8.0399999999999991</v>
      </c>
      <c r="S122" s="10">
        <v>79.3</v>
      </c>
      <c r="T122" s="10">
        <v>8.5</v>
      </c>
      <c r="U122" s="10">
        <v>11.3</v>
      </c>
      <c r="V122" s="10">
        <v>6.38</v>
      </c>
      <c r="W122" s="10">
        <v>0.68</v>
      </c>
      <c r="X122" s="10">
        <v>0.91</v>
      </c>
      <c r="Y122" s="10">
        <v>9.5</v>
      </c>
      <c r="Z122" s="10">
        <v>3.5</v>
      </c>
      <c r="AA122" s="10">
        <v>4.5</v>
      </c>
      <c r="AB122" s="10">
        <v>53.5</v>
      </c>
      <c r="AC122" s="10">
        <v>88</v>
      </c>
      <c r="AD122" s="10">
        <v>0.24</v>
      </c>
      <c r="AE122" s="10">
        <v>366.67</v>
      </c>
      <c r="AF122" s="8">
        <v>1</v>
      </c>
      <c r="AG122" s="11">
        <v>4</v>
      </c>
      <c r="AH122" s="11"/>
    </row>
    <row r="123" spans="1:34">
      <c r="A123" s="4">
        <v>122</v>
      </c>
      <c r="B123" s="4" t="s">
        <v>12</v>
      </c>
      <c r="C123" s="4">
        <v>22</v>
      </c>
      <c r="D123" s="4" t="s">
        <v>13</v>
      </c>
      <c r="E123" s="4" t="s">
        <v>13</v>
      </c>
      <c r="F123" s="4" t="s">
        <v>13</v>
      </c>
      <c r="G123" s="4" t="s">
        <v>13</v>
      </c>
      <c r="H123" s="4" t="s">
        <v>14</v>
      </c>
      <c r="I123" s="4" t="s">
        <v>87</v>
      </c>
      <c r="J123" s="9" t="s">
        <v>141</v>
      </c>
      <c r="K123" s="4" t="s">
        <v>98</v>
      </c>
      <c r="L123" s="6">
        <v>43319</v>
      </c>
      <c r="M123" s="6">
        <v>43329</v>
      </c>
      <c r="N123" s="4">
        <v>2</v>
      </c>
      <c r="O123" s="10">
        <v>58.6</v>
      </c>
      <c r="P123" s="10">
        <v>101</v>
      </c>
      <c r="Q123" s="10">
        <v>1.5</v>
      </c>
      <c r="R123" s="10">
        <v>7.8</v>
      </c>
      <c r="S123" s="10">
        <v>60.4</v>
      </c>
      <c r="T123" s="10">
        <v>3.5</v>
      </c>
      <c r="U123" s="10">
        <v>3.5</v>
      </c>
      <c r="V123" s="10">
        <v>4.71</v>
      </c>
      <c r="W123" s="10">
        <v>0.27</v>
      </c>
      <c r="X123" s="10">
        <v>0.27</v>
      </c>
      <c r="Y123" s="10">
        <v>19.2</v>
      </c>
      <c r="Z123" s="10">
        <v>5.2</v>
      </c>
      <c r="AA123" s="10">
        <v>12.8</v>
      </c>
      <c r="AB123" s="10">
        <v>74</v>
      </c>
      <c r="AC123" s="10">
        <v>72</v>
      </c>
      <c r="AD123" s="10">
        <v>0.21</v>
      </c>
      <c r="AE123" s="10">
        <v>342.86</v>
      </c>
      <c r="AF123" s="8">
        <v>1</v>
      </c>
      <c r="AG123" s="11">
        <v>4</v>
      </c>
      <c r="AH123" s="11"/>
    </row>
    <row r="124" spans="1:34">
      <c r="A124" s="4">
        <v>123</v>
      </c>
      <c r="B124" s="4" t="s">
        <v>12</v>
      </c>
      <c r="C124" s="4">
        <v>88</v>
      </c>
      <c r="D124" s="4" t="s">
        <v>13</v>
      </c>
      <c r="E124" s="4" t="s">
        <v>13</v>
      </c>
      <c r="F124" s="4" t="s">
        <v>13</v>
      </c>
      <c r="G124" s="4" t="s">
        <v>13</v>
      </c>
      <c r="H124" s="4" t="s">
        <v>14</v>
      </c>
      <c r="I124" s="4" t="s">
        <v>87</v>
      </c>
      <c r="J124" s="9" t="s">
        <v>141</v>
      </c>
      <c r="K124" s="4" t="s">
        <v>25</v>
      </c>
      <c r="L124" s="6">
        <v>43431</v>
      </c>
      <c r="M124" s="6">
        <v>43433</v>
      </c>
      <c r="N124" s="4">
        <v>2</v>
      </c>
      <c r="O124" s="10">
        <v>8.81</v>
      </c>
      <c r="P124" s="10">
        <v>8.02</v>
      </c>
      <c r="Q124" s="10">
        <v>0.9</v>
      </c>
      <c r="R124" s="10">
        <v>6.31</v>
      </c>
      <c r="S124" s="10">
        <v>67.2</v>
      </c>
      <c r="T124" s="10">
        <v>9</v>
      </c>
      <c r="U124" s="10">
        <v>22</v>
      </c>
      <c r="V124" s="10">
        <v>4.24</v>
      </c>
      <c r="W124" s="10">
        <v>0.56999999999999995</v>
      </c>
      <c r="X124" s="10">
        <v>1.39</v>
      </c>
      <c r="Y124" s="10">
        <v>27.2</v>
      </c>
      <c r="Z124" s="10">
        <v>11.2</v>
      </c>
      <c r="AA124" s="10">
        <v>12.8</v>
      </c>
      <c r="AB124" s="10">
        <v>128.19999999999999</v>
      </c>
      <c r="AC124" s="10">
        <v>78</v>
      </c>
      <c r="AD124" s="10">
        <v>0.24</v>
      </c>
      <c r="AE124" s="10">
        <v>325</v>
      </c>
      <c r="AF124" s="8">
        <v>2</v>
      </c>
      <c r="AG124" s="11">
        <v>3</v>
      </c>
      <c r="AH124" s="11"/>
    </row>
    <row r="125" spans="1:34">
      <c r="A125" s="4">
        <v>124</v>
      </c>
      <c r="B125" s="4" t="s">
        <v>29</v>
      </c>
      <c r="C125" s="4">
        <v>91</v>
      </c>
      <c r="D125" s="4" t="s">
        <v>13</v>
      </c>
      <c r="E125" s="4" t="s">
        <v>13</v>
      </c>
      <c r="F125" s="4" t="s">
        <v>13</v>
      </c>
      <c r="G125" s="4" t="s">
        <v>13</v>
      </c>
      <c r="H125" s="4" t="s">
        <v>14</v>
      </c>
      <c r="I125" s="4" t="s">
        <v>87</v>
      </c>
      <c r="J125" s="9" t="s">
        <v>141</v>
      </c>
      <c r="K125" s="4" t="s">
        <v>99</v>
      </c>
      <c r="L125" s="6">
        <v>43337</v>
      </c>
      <c r="M125" s="6">
        <v>43352</v>
      </c>
      <c r="N125" s="4">
        <v>2</v>
      </c>
      <c r="O125" s="10">
        <v>200</v>
      </c>
      <c r="P125" s="10">
        <v>52.9</v>
      </c>
      <c r="Q125" s="10">
        <v>0.2</v>
      </c>
      <c r="R125" s="10">
        <v>5.82</v>
      </c>
      <c r="S125" s="10">
        <v>67</v>
      </c>
      <c r="T125" s="10">
        <v>4.5</v>
      </c>
      <c r="U125" s="10">
        <v>25.8</v>
      </c>
      <c r="V125" s="10">
        <v>3.9</v>
      </c>
      <c r="W125" s="10">
        <v>0.26</v>
      </c>
      <c r="X125" s="10">
        <v>1.5</v>
      </c>
      <c r="Y125" s="10">
        <v>36.200000000000003</v>
      </c>
      <c r="Z125" s="10">
        <v>15.2</v>
      </c>
      <c r="AA125" s="10">
        <v>15.8</v>
      </c>
      <c r="AB125" s="10">
        <v>125.2</v>
      </c>
      <c r="AC125" s="10">
        <v>64</v>
      </c>
      <c r="AD125" s="10">
        <v>0.24</v>
      </c>
      <c r="AE125" s="10">
        <v>266.67</v>
      </c>
      <c r="AF125" s="8">
        <v>2</v>
      </c>
      <c r="AG125" s="11">
        <v>4</v>
      </c>
      <c r="AH125" s="11"/>
    </row>
    <row r="126" spans="1:34">
      <c r="A126" s="4">
        <v>125</v>
      </c>
      <c r="B126" s="4" t="s">
        <v>12</v>
      </c>
      <c r="C126" s="4">
        <v>81</v>
      </c>
      <c r="D126" s="4" t="s">
        <v>13</v>
      </c>
      <c r="E126" s="4" t="s">
        <v>13</v>
      </c>
      <c r="F126" s="4" t="s">
        <v>13</v>
      </c>
      <c r="G126" s="4" t="s">
        <v>13</v>
      </c>
      <c r="H126" s="4" t="s">
        <v>14</v>
      </c>
      <c r="I126" s="4" t="s">
        <v>87</v>
      </c>
      <c r="J126" s="9" t="s">
        <v>141</v>
      </c>
      <c r="K126" s="4" t="s">
        <v>100</v>
      </c>
      <c r="L126" s="6">
        <v>43467</v>
      </c>
      <c r="M126" s="6">
        <v>43477</v>
      </c>
      <c r="N126" s="4">
        <v>2</v>
      </c>
      <c r="O126" s="10">
        <v>39.159999999999997</v>
      </c>
      <c r="P126" s="10">
        <v>2.37</v>
      </c>
      <c r="Q126" s="10">
        <v>0.6</v>
      </c>
      <c r="R126" s="10">
        <v>5.73</v>
      </c>
      <c r="S126" s="10">
        <v>86.7</v>
      </c>
      <c r="T126" s="10">
        <v>6.4</v>
      </c>
      <c r="U126" s="10">
        <v>6.7</v>
      </c>
      <c r="V126" s="10">
        <v>4.97</v>
      </c>
      <c r="W126" s="10">
        <v>0.37</v>
      </c>
      <c r="X126" s="10">
        <v>0.38</v>
      </c>
      <c r="Y126" s="10">
        <v>29.6</v>
      </c>
      <c r="Z126" s="10">
        <v>14.6</v>
      </c>
      <c r="AA126" s="10">
        <v>15.4</v>
      </c>
      <c r="AB126" s="10">
        <v>72.599999999999994</v>
      </c>
      <c r="AC126" s="10">
        <v>60</v>
      </c>
      <c r="AD126" s="10">
        <v>0.24</v>
      </c>
      <c r="AE126" s="10">
        <v>250</v>
      </c>
      <c r="AF126" s="8">
        <v>2</v>
      </c>
      <c r="AG126" s="11">
        <v>2</v>
      </c>
      <c r="AH126" s="11"/>
    </row>
    <row r="127" spans="1:34">
      <c r="A127" s="4">
        <v>126</v>
      </c>
      <c r="B127" s="4" t="s">
        <v>29</v>
      </c>
      <c r="C127" s="4">
        <v>69</v>
      </c>
      <c r="D127" s="4" t="s">
        <v>13</v>
      </c>
      <c r="E127" s="4" t="s">
        <v>13</v>
      </c>
      <c r="F127" s="4" t="s">
        <v>13</v>
      </c>
      <c r="G127" s="4" t="s">
        <v>13</v>
      </c>
      <c r="H127" s="4" t="s">
        <v>14</v>
      </c>
      <c r="I127" s="4" t="s">
        <v>87</v>
      </c>
      <c r="J127" s="9" t="s">
        <v>141</v>
      </c>
      <c r="K127" s="4" t="s">
        <v>101</v>
      </c>
      <c r="L127" s="6">
        <v>43454</v>
      </c>
      <c r="M127" s="6">
        <v>43468</v>
      </c>
      <c r="N127" s="4">
        <v>2</v>
      </c>
      <c r="O127" s="10">
        <v>226.4</v>
      </c>
      <c r="P127" s="10">
        <v>94.1</v>
      </c>
      <c r="Q127" s="10">
        <v>0.8</v>
      </c>
      <c r="R127" s="10">
        <v>5.53</v>
      </c>
      <c r="S127" s="10">
        <v>84.5</v>
      </c>
      <c r="T127" s="10">
        <v>1.6</v>
      </c>
      <c r="U127" s="10">
        <v>13.9</v>
      </c>
      <c r="V127" s="10">
        <v>4.67</v>
      </c>
      <c r="W127" s="10">
        <v>0.09</v>
      </c>
      <c r="X127" s="10">
        <v>0.77</v>
      </c>
      <c r="Y127" s="10">
        <v>25.9</v>
      </c>
      <c r="Z127" s="10">
        <v>3.9</v>
      </c>
      <c r="AA127" s="10">
        <v>4.0999999999999996</v>
      </c>
      <c r="AB127" s="10">
        <v>33.9</v>
      </c>
      <c r="AC127" s="10">
        <v>79</v>
      </c>
      <c r="AD127" s="10">
        <v>0.24</v>
      </c>
      <c r="AE127" s="10">
        <v>329.17</v>
      </c>
      <c r="AF127" s="8">
        <v>1</v>
      </c>
      <c r="AG127" s="11">
        <v>3</v>
      </c>
      <c r="AH127" s="11"/>
    </row>
    <row r="128" spans="1:34">
      <c r="A128" s="4">
        <v>127</v>
      </c>
      <c r="B128" s="4" t="s">
        <v>29</v>
      </c>
      <c r="C128" s="4">
        <v>75</v>
      </c>
      <c r="D128" s="4" t="s">
        <v>13</v>
      </c>
      <c r="E128" s="4" t="s">
        <v>13</v>
      </c>
      <c r="F128" s="4" t="s">
        <v>13</v>
      </c>
      <c r="G128" s="4" t="s">
        <v>13</v>
      </c>
      <c r="H128" s="4" t="s">
        <v>14</v>
      </c>
      <c r="I128" s="4" t="s">
        <v>87</v>
      </c>
      <c r="J128" s="9" t="s">
        <v>141</v>
      </c>
      <c r="K128" s="4" t="s">
        <v>43</v>
      </c>
      <c r="L128" s="6">
        <v>43389</v>
      </c>
      <c r="M128" s="6">
        <v>43417</v>
      </c>
      <c r="N128" s="4">
        <v>2</v>
      </c>
      <c r="O128" s="10">
        <v>153.35</v>
      </c>
      <c r="P128" s="10">
        <v>140</v>
      </c>
      <c r="Q128" s="10">
        <v>0.3</v>
      </c>
      <c r="R128" s="10">
        <v>5.35</v>
      </c>
      <c r="S128" s="10">
        <v>76.599999999999994</v>
      </c>
      <c r="T128" s="10">
        <v>9</v>
      </c>
      <c r="U128" s="10">
        <v>10.7</v>
      </c>
      <c r="V128" s="10">
        <v>4.0999999999999996</v>
      </c>
      <c r="W128" s="10">
        <v>0.48</v>
      </c>
      <c r="X128" s="10">
        <v>0.56999999999999995</v>
      </c>
      <c r="Y128" s="10">
        <v>24.3</v>
      </c>
      <c r="Z128" s="10">
        <v>6.3</v>
      </c>
      <c r="AA128" s="10">
        <v>7.7</v>
      </c>
      <c r="AB128" s="10">
        <v>42.3</v>
      </c>
      <c r="AC128" s="10">
        <v>77</v>
      </c>
      <c r="AD128" s="10">
        <v>0.24</v>
      </c>
      <c r="AE128" s="10">
        <v>320.83</v>
      </c>
      <c r="AF128" s="8">
        <v>2</v>
      </c>
      <c r="AG128" s="11">
        <v>2</v>
      </c>
      <c r="AH128" s="11"/>
    </row>
    <row r="129" spans="1:34">
      <c r="A129" s="4">
        <v>128</v>
      </c>
      <c r="B129" s="4" t="s">
        <v>29</v>
      </c>
      <c r="C129" s="4">
        <v>76</v>
      </c>
      <c r="D129" s="4" t="s">
        <v>13</v>
      </c>
      <c r="E129" s="4" t="s">
        <v>13</v>
      </c>
      <c r="F129" s="4" t="s">
        <v>13</v>
      </c>
      <c r="G129" s="4" t="s">
        <v>13</v>
      </c>
      <c r="H129" s="4" t="s">
        <v>14</v>
      </c>
      <c r="I129" s="4" t="s">
        <v>87</v>
      </c>
      <c r="J129" s="9" t="s">
        <v>141</v>
      </c>
      <c r="K129" s="4" t="s">
        <v>102</v>
      </c>
      <c r="L129" s="6">
        <v>43474</v>
      </c>
      <c r="M129" s="6">
        <v>43494</v>
      </c>
      <c r="N129" s="4">
        <v>2</v>
      </c>
      <c r="O129" s="10">
        <v>10</v>
      </c>
      <c r="P129" s="10">
        <v>7.72</v>
      </c>
      <c r="Q129" s="10">
        <v>4.5999999999999996</v>
      </c>
      <c r="R129" s="10">
        <v>4.38</v>
      </c>
      <c r="S129" s="10">
        <v>94</v>
      </c>
      <c r="T129" s="10">
        <v>2.9</v>
      </c>
      <c r="U129" s="10">
        <v>2.7</v>
      </c>
      <c r="V129" s="10">
        <v>4.12</v>
      </c>
      <c r="W129" s="10">
        <v>0.13</v>
      </c>
      <c r="X129" s="10">
        <v>0.12</v>
      </c>
      <c r="Y129" s="10">
        <v>8</v>
      </c>
      <c r="Z129" s="10">
        <v>4</v>
      </c>
      <c r="AA129" s="10">
        <v>8</v>
      </c>
      <c r="AB129" s="10">
        <v>36</v>
      </c>
      <c r="AC129" s="10">
        <v>62</v>
      </c>
      <c r="AD129" s="10">
        <v>0.24</v>
      </c>
      <c r="AE129" s="10">
        <v>258.33</v>
      </c>
      <c r="AF129" s="8">
        <v>2</v>
      </c>
      <c r="AG129" s="11">
        <v>1</v>
      </c>
      <c r="AH129" s="11"/>
    </row>
    <row r="130" spans="1:34">
      <c r="A130" s="4">
        <v>129</v>
      </c>
      <c r="B130" s="4" t="s">
        <v>29</v>
      </c>
      <c r="C130" s="4">
        <v>82</v>
      </c>
      <c r="D130" s="4" t="s">
        <v>13</v>
      </c>
      <c r="E130" s="4" t="s">
        <v>13</v>
      </c>
      <c r="F130" s="4" t="s">
        <v>13</v>
      </c>
      <c r="G130" s="4" t="s">
        <v>13</v>
      </c>
      <c r="H130" s="4" t="s">
        <v>14</v>
      </c>
      <c r="I130" s="4" t="s">
        <v>87</v>
      </c>
      <c r="J130" s="9" t="s">
        <v>141</v>
      </c>
      <c r="K130" s="4" t="s">
        <v>76</v>
      </c>
      <c r="L130" s="6">
        <v>43500</v>
      </c>
      <c r="M130" s="6">
        <v>43510</v>
      </c>
      <c r="N130" s="4">
        <v>2</v>
      </c>
      <c r="O130" s="10">
        <v>40.25</v>
      </c>
      <c r="P130" s="10">
        <v>2.27</v>
      </c>
      <c r="Q130" s="10">
        <v>0.2</v>
      </c>
      <c r="R130" s="10">
        <v>3.73</v>
      </c>
      <c r="S130" s="10">
        <v>66.5</v>
      </c>
      <c r="T130" s="10">
        <v>6.7</v>
      </c>
      <c r="U130" s="10">
        <v>26.5</v>
      </c>
      <c r="V130" s="10">
        <v>2.48</v>
      </c>
      <c r="W130" s="10">
        <v>0.25</v>
      </c>
      <c r="X130" s="10">
        <v>0.99</v>
      </c>
      <c r="Y130" s="10">
        <v>12.3</v>
      </c>
      <c r="Z130" s="10">
        <v>6.3</v>
      </c>
      <c r="AA130" s="10">
        <v>7.7</v>
      </c>
      <c r="AB130" s="10">
        <v>52.3</v>
      </c>
      <c r="AC130" s="10">
        <v>68</v>
      </c>
      <c r="AD130" s="10">
        <v>0.24</v>
      </c>
      <c r="AE130" s="10">
        <v>283.33</v>
      </c>
      <c r="AF130" s="8">
        <v>2</v>
      </c>
      <c r="AG130" s="11">
        <v>3</v>
      </c>
      <c r="AH130" s="11"/>
    </row>
    <row r="131" spans="1:34">
      <c r="A131" s="4">
        <v>130</v>
      </c>
      <c r="B131" s="4" t="s">
        <v>12</v>
      </c>
      <c r="C131" s="4">
        <v>82</v>
      </c>
      <c r="D131" s="4" t="s">
        <v>13</v>
      </c>
      <c r="E131" s="4" t="s">
        <v>13</v>
      </c>
      <c r="F131" s="4" t="s">
        <v>13</v>
      </c>
      <c r="G131" s="4" t="s">
        <v>13</v>
      </c>
      <c r="H131" s="4" t="s">
        <v>14</v>
      </c>
      <c r="I131" s="4" t="s">
        <v>103</v>
      </c>
      <c r="J131" s="9" t="s">
        <v>141</v>
      </c>
      <c r="K131" s="4" t="s">
        <v>25</v>
      </c>
      <c r="L131" s="6">
        <v>43515</v>
      </c>
      <c r="M131" s="6">
        <v>43528</v>
      </c>
      <c r="N131" s="4">
        <v>3</v>
      </c>
      <c r="O131" s="10">
        <v>10.32</v>
      </c>
      <c r="P131" s="10">
        <v>125</v>
      </c>
      <c r="Q131" s="10">
        <v>0.17</v>
      </c>
      <c r="R131" s="10">
        <v>9.6999999999999993</v>
      </c>
      <c r="S131" s="10">
        <v>87.7</v>
      </c>
      <c r="T131" s="10">
        <v>5.8</v>
      </c>
      <c r="U131" s="10">
        <v>6</v>
      </c>
      <c r="V131" s="10">
        <v>8.51</v>
      </c>
      <c r="W131" s="10">
        <v>0.56000000000000005</v>
      </c>
      <c r="X131" s="10">
        <v>0.57999999999999996</v>
      </c>
      <c r="Y131" s="10">
        <v>59.8</v>
      </c>
      <c r="Z131" s="10">
        <v>22.8</v>
      </c>
      <c r="AA131" s="10">
        <v>7.7</v>
      </c>
      <c r="AB131" s="10">
        <v>63.8</v>
      </c>
      <c r="AC131" s="10">
        <v>73</v>
      </c>
      <c r="AD131" s="10">
        <v>0.24</v>
      </c>
      <c r="AE131" s="10">
        <v>304.17</v>
      </c>
      <c r="AF131" s="8">
        <v>2</v>
      </c>
      <c r="AG131" s="11">
        <v>3</v>
      </c>
      <c r="AH131" s="11"/>
    </row>
    <row r="132" spans="1:34">
      <c r="A132" s="4">
        <v>131</v>
      </c>
      <c r="B132" s="4" t="s">
        <v>12</v>
      </c>
      <c r="C132" s="4">
        <v>64</v>
      </c>
      <c r="D132" s="4" t="s">
        <v>13</v>
      </c>
      <c r="E132" s="4" t="s">
        <v>13</v>
      </c>
      <c r="F132" s="4" t="s">
        <v>13</v>
      </c>
      <c r="G132" s="4" t="s">
        <v>13</v>
      </c>
      <c r="H132" s="4" t="s">
        <v>14</v>
      </c>
      <c r="I132" s="4" t="s">
        <v>104</v>
      </c>
      <c r="J132" s="9" t="s">
        <v>141</v>
      </c>
      <c r="K132" s="4" t="s">
        <v>26</v>
      </c>
      <c r="L132" s="6">
        <v>43388</v>
      </c>
      <c r="M132" s="6">
        <v>43397</v>
      </c>
      <c r="N132" s="4">
        <v>3</v>
      </c>
      <c r="O132" s="10">
        <v>13.3</v>
      </c>
      <c r="P132" s="10">
        <v>94.4</v>
      </c>
      <c r="Q132" s="10">
        <v>0.05</v>
      </c>
      <c r="R132" s="10">
        <v>9.56</v>
      </c>
      <c r="S132" s="10">
        <v>86</v>
      </c>
      <c r="T132" s="10">
        <v>1.5</v>
      </c>
      <c r="U132" s="10">
        <v>4.5</v>
      </c>
      <c r="V132" s="10">
        <v>8.2200000000000006</v>
      </c>
      <c r="W132" s="10">
        <v>0.14000000000000001</v>
      </c>
      <c r="X132" s="10">
        <v>0.43</v>
      </c>
      <c r="Y132" s="10">
        <v>26.1</v>
      </c>
      <c r="Z132" s="10">
        <v>12.1</v>
      </c>
      <c r="AA132" s="10">
        <v>13.9</v>
      </c>
      <c r="AB132" s="10">
        <v>71.099999999999994</v>
      </c>
      <c r="AC132" s="10">
        <v>95</v>
      </c>
      <c r="AD132" s="10">
        <v>0.24</v>
      </c>
      <c r="AE132" s="10">
        <v>395.83</v>
      </c>
      <c r="AF132" s="8">
        <v>1</v>
      </c>
      <c r="AG132" s="11">
        <v>3</v>
      </c>
      <c r="AH132" s="11"/>
    </row>
    <row r="133" spans="1:34">
      <c r="A133" s="4">
        <v>132</v>
      </c>
      <c r="B133" s="4" t="s">
        <v>29</v>
      </c>
      <c r="C133" s="4">
        <v>67</v>
      </c>
      <c r="D133" s="4" t="s">
        <v>13</v>
      </c>
      <c r="E133" s="4" t="s">
        <v>13</v>
      </c>
      <c r="F133" s="4" t="s">
        <v>13</v>
      </c>
      <c r="G133" s="4" t="s">
        <v>13</v>
      </c>
      <c r="H133" s="4" t="s">
        <v>14</v>
      </c>
      <c r="I133" s="4" t="s">
        <v>103</v>
      </c>
      <c r="J133" s="9" t="s">
        <v>139</v>
      </c>
      <c r="K133" s="4" t="s">
        <v>105</v>
      </c>
      <c r="L133" s="6">
        <v>43464</v>
      </c>
      <c r="M133" s="6">
        <v>43521</v>
      </c>
      <c r="N133" s="4">
        <v>3</v>
      </c>
      <c r="O133" s="10">
        <v>16.7</v>
      </c>
      <c r="P133" s="10">
        <v>22.6</v>
      </c>
      <c r="Q133" s="10">
        <v>0.18</v>
      </c>
      <c r="R133" s="10">
        <v>9.5500000000000007</v>
      </c>
      <c r="S133" s="10">
        <v>90</v>
      </c>
      <c r="T133" s="10">
        <v>2.8</v>
      </c>
      <c r="U133" s="10">
        <v>6.9</v>
      </c>
      <c r="V133" s="10">
        <v>8.6</v>
      </c>
      <c r="W133" s="10">
        <v>0.27</v>
      </c>
      <c r="X133" s="10">
        <v>0.66</v>
      </c>
      <c r="Y133" s="10">
        <v>21</v>
      </c>
      <c r="Z133" s="10">
        <v>16</v>
      </c>
      <c r="AA133" s="10">
        <v>6</v>
      </c>
      <c r="AB133" s="10">
        <v>58</v>
      </c>
      <c r="AC133" s="10">
        <v>80</v>
      </c>
      <c r="AD133" s="10">
        <v>0.24</v>
      </c>
      <c r="AE133" s="10">
        <v>333.33</v>
      </c>
      <c r="AF133" s="8">
        <v>1</v>
      </c>
      <c r="AG133" s="11">
        <v>3</v>
      </c>
      <c r="AH133" s="11"/>
    </row>
    <row r="134" spans="1:34">
      <c r="A134" s="4">
        <v>133</v>
      </c>
      <c r="B134" s="4" t="s">
        <v>29</v>
      </c>
      <c r="C134" s="4">
        <v>27</v>
      </c>
      <c r="D134" s="4" t="s">
        <v>13</v>
      </c>
      <c r="E134" s="4" t="s">
        <v>13</v>
      </c>
      <c r="F134" s="4" t="s">
        <v>13</v>
      </c>
      <c r="G134" s="4" t="s">
        <v>13</v>
      </c>
      <c r="H134" s="4" t="s">
        <v>14</v>
      </c>
      <c r="I134" s="4" t="s">
        <v>106</v>
      </c>
      <c r="J134" s="9" t="s">
        <v>141</v>
      </c>
      <c r="K134" s="4" t="s">
        <v>25</v>
      </c>
      <c r="L134" s="6">
        <v>43524</v>
      </c>
      <c r="M134" s="6">
        <v>43536</v>
      </c>
      <c r="N134" s="4">
        <v>3</v>
      </c>
      <c r="O134" s="10">
        <v>10.3</v>
      </c>
      <c r="P134" s="10">
        <v>106</v>
      </c>
      <c r="Q134" s="10">
        <v>0.19</v>
      </c>
      <c r="R134" s="10">
        <v>9.1300000000000008</v>
      </c>
      <c r="S134" s="10">
        <v>79.7</v>
      </c>
      <c r="T134" s="10">
        <v>5</v>
      </c>
      <c r="U134" s="10">
        <v>11.5</v>
      </c>
      <c r="V134" s="10">
        <v>7.28</v>
      </c>
      <c r="W134" s="10">
        <v>0.46</v>
      </c>
      <c r="X134" s="10">
        <v>1.05</v>
      </c>
      <c r="Y134" s="10">
        <v>37</v>
      </c>
      <c r="Z134" s="10">
        <v>6</v>
      </c>
      <c r="AA134" s="10">
        <v>8</v>
      </c>
      <c r="AB134" s="10">
        <v>37</v>
      </c>
      <c r="AC134" s="10">
        <v>70</v>
      </c>
      <c r="AD134" s="10">
        <v>0.21</v>
      </c>
      <c r="AE134" s="10">
        <v>333.33</v>
      </c>
      <c r="AF134" s="8">
        <v>1</v>
      </c>
      <c r="AG134" s="11">
        <v>4</v>
      </c>
      <c r="AH134" s="11"/>
    </row>
    <row r="135" spans="1:34">
      <c r="A135" s="4">
        <v>134</v>
      </c>
      <c r="B135" s="4" t="s">
        <v>12</v>
      </c>
      <c r="C135" s="4">
        <v>69</v>
      </c>
      <c r="D135" s="4" t="s">
        <v>13</v>
      </c>
      <c r="E135" s="4" t="s">
        <v>13</v>
      </c>
      <c r="F135" s="4" t="s">
        <v>13</v>
      </c>
      <c r="G135" s="4" t="s">
        <v>13</v>
      </c>
      <c r="H135" s="4" t="s">
        <v>14</v>
      </c>
      <c r="I135" s="4" t="s">
        <v>103</v>
      </c>
      <c r="J135" s="9" t="s">
        <v>141</v>
      </c>
      <c r="K135" s="4" t="s">
        <v>17</v>
      </c>
      <c r="L135" s="6">
        <v>43494</v>
      </c>
      <c r="M135" s="6">
        <v>43500</v>
      </c>
      <c r="N135" s="4">
        <v>3</v>
      </c>
      <c r="O135" s="10">
        <v>31.7</v>
      </c>
      <c r="P135" s="10">
        <v>221</v>
      </c>
      <c r="Q135" s="10">
        <v>0.62</v>
      </c>
      <c r="R135" s="10">
        <v>8.99</v>
      </c>
      <c r="S135" s="10">
        <v>81.400000000000006</v>
      </c>
      <c r="T135" s="10">
        <v>12.5</v>
      </c>
      <c r="U135" s="10">
        <v>5.7</v>
      </c>
      <c r="V135" s="10">
        <v>7.32</v>
      </c>
      <c r="W135" s="10">
        <v>1.1200000000000001</v>
      </c>
      <c r="X135" s="10">
        <v>0.51</v>
      </c>
      <c r="Y135" s="10">
        <v>34.700000000000003</v>
      </c>
      <c r="Z135" s="10">
        <v>7.7</v>
      </c>
      <c r="AA135" s="10">
        <v>8.3000000000000007</v>
      </c>
      <c r="AB135" s="10">
        <v>153.69999999999999</v>
      </c>
      <c r="AC135" s="10">
        <v>88</v>
      </c>
      <c r="AD135" s="10">
        <v>0.24</v>
      </c>
      <c r="AE135" s="10">
        <v>366.67</v>
      </c>
      <c r="AF135" s="8">
        <v>2</v>
      </c>
      <c r="AG135" s="11">
        <v>4</v>
      </c>
      <c r="AH135" s="11"/>
    </row>
    <row r="136" spans="1:34">
      <c r="A136" s="4">
        <v>135</v>
      </c>
      <c r="B136" s="4" t="s">
        <v>12</v>
      </c>
      <c r="C136" s="4">
        <v>31</v>
      </c>
      <c r="D136" s="4" t="s">
        <v>13</v>
      </c>
      <c r="E136" s="4" t="s">
        <v>13</v>
      </c>
      <c r="F136" s="4" t="s">
        <v>13</v>
      </c>
      <c r="G136" s="4" t="s">
        <v>13</v>
      </c>
      <c r="H136" s="4" t="s">
        <v>14</v>
      </c>
      <c r="I136" s="4" t="s">
        <v>107</v>
      </c>
      <c r="J136" s="9" t="s">
        <v>141</v>
      </c>
      <c r="K136" s="4" t="s">
        <v>25</v>
      </c>
      <c r="L136" s="6">
        <v>43388</v>
      </c>
      <c r="M136" s="6">
        <v>43394</v>
      </c>
      <c r="N136" s="4">
        <v>3</v>
      </c>
      <c r="O136" s="10">
        <v>10.6</v>
      </c>
      <c r="P136" s="10">
        <v>20.6</v>
      </c>
      <c r="Q136" s="10">
        <v>0.08</v>
      </c>
      <c r="R136" s="10">
        <v>8.9600000000000009</v>
      </c>
      <c r="S136" s="10">
        <v>81.8</v>
      </c>
      <c r="T136" s="10">
        <v>3</v>
      </c>
      <c r="U136" s="10">
        <v>12.9</v>
      </c>
      <c r="V136" s="10">
        <v>7.33</v>
      </c>
      <c r="W136" s="10">
        <v>0.27</v>
      </c>
      <c r="X136" s="10">
        <v>1.1599999999999999</v>
      </c>
      <c r="Y136" s="10">
        <v>72.099999999999994</v>
      </c>
      <c r="Z136" s="10">
        <v>5.0999999999999996</v>
      </c>
      <c r="AA136" s="10">
        <v>6.9</v>
      </c>
      <c r="AB136" s="10">
        <v>86.1</v>
      </c>
      <c r="AC136" s="10">
        <v>76</v>
      </c>
      <c r="AD136" s="10">
        <v>0.21</v>
      </c>
      <c r="AE136" s="10">
        <v>361.9</v>
      </c>
      <c r="AF136" s="8">
        <v>0</v>
      </c>
      <c r="AG136" s="11">
        <v>5</v>
      </c>
      <c r="AH136" s="11"/>
    </row>
    <row r="137" spans="1:34">
      <c r="A137" s="4">
        <v>136</v>
      </c>
      <c r="B137" s="4" t="s">
        <v>12</v>
      </c>
      <c r="C137" s="4">
        <v>60</v>
      </c>
      <c r="D137" s="4" t="s">
        <v>13</v>
      </c>
      <c r="E137" s="4" t="s">
        <v>13</v>
      </c>
      <c r="F137" s="4" t="s">
        <v>13</v>
      </c>
      <c r="G137" s="4" t="s">
        <v>13</v>
      </c>
      <c r="H137" s="4" t="s">
        <v>14</v>
      </c>
      <c r="I137" s="4" t="s">
        <v>103</v>
      </c>
      <c r="J137" s="9" t="s">
        <v>141</v>
      </c>
      <c r="K137" s="4" t="s">
        <v>43</v>
      </c>
      <c r="L137" s="6">
        <v>43508</v>
      </c>
      <c r="M137" s="6">
        <v>43514</v>
      </c>
      <c r="N137" s="4">
        <v>3</v>
      </c>
      <c r="O137" s="10">
        <v>14.7</v>
      </c>
      <c r="P137" s="10">
        <v>29.8</v>
      </c>
      <c r="Q137" s="10">
        <v>0.17</v>
      </c>
      <c r="R137" s="10">
        <v>8.5299999999999994</v>
      </c>
      <c r="S137" s="10">
        <v>71.099999999999994</v>
      </c>
      <c r="T137" s="10">
        <v>5.5</v>
      </c>
      <c r="U137" s="10">
        <v>22.6</v>
      </c>
      <c r="V137" s="10">
        <v>6.06</v>
      </c>
      <c r="W137" s="10">
        <v>0.47</v>
      </c>
      <c r="X137" s="10">
        <v>1.93</v>
      </c>
      <c r="Y137" s="10">
        <v>12.7</v>
      </c>
      <c r="Z137" s="10">
        <v>8.6999999999999993</v>
      </c>
      <c r="AA137" s="10">
        <v>9.3000000000000007</v>
      </c>
      <c r="AB137" s="10">
        <v>74.7</v>
      </c>
      <c r="AC137" s="10">
        <v>70</v>
      </c>
      <c r="AD137" s="10">
        <v>0.24</v>
      </c>
      <c r="AE137" s="10">
        <v>291.67</v>
      </c>
      <c r="AF137" s="8">
        <v>1</v>
      </c>
      <c r="AG137" s="11">
        <v>4</v>
      </c>
      <c r="AH137" s="11"/>
    </row>
    <row r="138" spans="1:34">
      <c r="A138" s="4">
        <v>137</v>
      </c>
      <c r="B138" s="4" t="s">
        <v>12</v>
      </c>
      <c r="C138" s="4">
        <v>93</v>
      </c>
      <c r="D138" s="4" t="s">
        <v>13</v>
      </c>
      <c r="E138" s="4" t="s">
        <v>13</v>
      </c>
      <c r="F138" s="4" t="s">
        <v>13</v>
      </c>
      <c r="G138" s="4" t="s">
        <v>13</v>
      </c>
      <c r="H138" s="4" t="s">
        <v>14</v>
      </c>
      <c r="I138" s="4" t="s">
        <v>103</v>
      </c>
      <c r="J138" s="9" t="s">
        <v>141</v>
      </c>
      <c r="K138" s="4" t="s">
        <v>108</v>
      </c>
      <c r="L138" s="6">
        <v>43512</v>
      </c>
      <c r="M138" s="6">
        <v>43522</v>
      </c>
      <c r="N138" s="4">
        <v>3</v>
      </c>
      <c r="O138" s="10">
        <v>18.3</v>
      </c>
      <c r="P138" s="10">
        <v>124</v>
      </c>
      <c r="Q138" s="10">
        <v>0.02</v>
      </c>
      <c r="R138" s="10">
        <v>7.94</v>
      </c>
      <c r="S138" s="10">
        <v>85.5</v>
      </c>
      <c r="T138" s="10">
        <v>3.3</v>
      </c>
      <c r="U138" s="10">
        <v>9.6</v>
      </c>
      <c r="V138" s="10">
        <v>6.79</v>
      </c>
      <c r="W138" s="10">
        <v>0.26</v>
      </c>
      <c r="X138" s="10">
        <v>0.76</v>
      </c>
      <c r="Y138" s="10">
        <v>12.4</v>
      </c>
      <c r="Z138" s="10">
        <v>18.399999999999999</v>
      </c>
      <c r="AA138" s="10">
        <v>6.5</v>
      </c>
      <c r="AB138" s="10">
        <v>49.4</v>
      </c>
      <c r="AC138" s="10">
        <v>74</v>
      </c>
      <c r="AD138" s="10">
        <v>0.24</v>
      </c>
      <c r="AE138" s="10">
        <v>308.33</v>
      </c>
      <c r="AF138" s="8">
        <v>1</v>
      </c>
      <c r="AG138" s="11">
        <v>4</v>
      </c>
      <c r="AH138" s="11"/>
    </row>
    <row r="139" spans="1:34">
      <c r="A139" s="4">
        <v>138</v>
      </c>
      <c r="B139" s="4" t="s">
        <v>29</v>
      </c>
      <c r="C139" s="4">
        <v>49</v>
      </c>
      <c r="D139" s="4" t="s">
        <v>13</v>
      </c>
      <c r="E139" s="4" t="s">
        <v>13</v>
      </c>
      <c r="F139" s="4" t="s">
        <v>13</v>
      </c>
      <c r="G139" s="4" t="s">
        <v>13</v>
      </c>
      <c r="H139" s="4" t="s">
        <v>14</v>
      </c>
      <c r="I139" s="4" t="s">
        <v>103</v>
      </c>
      <c r="J139" s="9" t="s">
        <v>141</v>
      </c>
      <c r="K139" s="4" t="s">
        <v>25</v>
      </c>
      <c r="L139" s="6">
        <v>43479</v>
      </c>
      <c r="M139" s="6">
        <v>43485</v>
      </c>
      <c r="N139" s="4">
        <v>3</v>
      </c>
      <c r="O139" s="10">
        <v>7.51</v>
      </c>
      <c r="P139" s="10">
        <v>9.73</v>
      </c>
      <c r="Q139" s="10">
        <v>0.06</v>
      </c>
      <c r="R139" s="10">
        <v>7.33</v>
      </c>
      <c r="S139" s="10">
        <v>76.5</v>
      </c>
      <c r="T139" s="10">
        <v>1.2</v>
      </c>
      <c r="U139" s="10">
        <v>7.5</v>
      </c>
      <c r="V139" s="10">
        <v>5.61</v>
      </c>
      <c r="W139" s="10">
        <v>0.09</v>
      </c>
      <c r="X139" s="10">
        <v>0.55000000000000004</v>
      </c>
      <c r="Y139" s="10">
        <v>18.899999999999999</v>
      </c>
      <c r="Z139" s="10">
        <v>9.9</v>
      </c>
      <c r="AA139" s="10">
        <v>10.1</v>
      </c>
      <c r="AB139" s="10">
        <v>70.900000000000006</v>
      </c>
      <c r="AC139" s="10">
        <v>88</v>
      </c>
      <c r="AD139" s="10">
        <v>0.21</v>
      </c>
      <c r="AE139" s="10">
        <v>419.05</v>
      </c>
      <c r="AF139" s="8">
        <v>1</v>
      </c>
      <c r="AG139" s="11">
        <v>4</v>
      </c>
      <c r="AH139" s="11"/>
    </row>
    <row r="140" spans="1:34">
      <c r="A140" s="4">
        <v>139</v>
      </c>
      <c r="B140" s="4" t="s">
        <v>12</v>
      </c>
      <c r="C140" s="4">
        <v>76</v>
      </c>
      <c r="D140" s="4" t="s">
        <v>13</v>
      </c>
      <c r="E140" s="4" t="s">
        <v>13</v>
      </c>
      <c r="F140" s="4" t="s">
        <v>13</v>
      </c>
      <c r="G140" s="4" t="s">
        <v>13</v>
      </c>
      <c r="H140" s="4" t="s">
        <v>14</v>
      </c>
      <c r="I140" s="4" t="s">
        <v>103</v>
      </c>
      <c r="J140" s="9" t="s">
        <v>141</v>
      </c>
      <c r="K140" s="4" t="s">
        <v>25</v>
      </c>
      <c r="L140" s="6">
        <v>43501</v>
      </c>
      <c r="M140" s="6">
        <v>43509</v>
      </c>
      <c r="N140" s="4">
        <v>3</v>
      </c>
      <c r="O140" s="10">
        <v>5.9</v>
      </c>
      <c r="P140" s="10">
        <v>23.9</v>
      </c>
      <c r="Q140" s="10">
        <v>0.4</v>
      </c>
      <c r="R140" s="10">
        <v>7.32</v>
      </c>
      <c r="S140" s="10">
        <v>83.6</v>
      </c>
      <c r="T140" s="10">
        <v>3.4</v>
      </c>
      <c r="U140" s="10">
        <v>12.9</v>
      </c>
      <c r="V140" s="10">
        <v>6.12</v>
      </c>
      <c r="W140" s="10">
        <v>0.25</v>
      </c>
      <c r="X140" s="10">
        <v>0.94</v>
      </c>
      <c r="Y140" s="10">
        <v>17.7</v>
      </c>
      <c r="Z140" s="10">
        <v>6.7</v>
      </c>
      <c r="AA140" s="10">
        <v>7.3</v>
      </c>
      <c r="AB140" s="10">
        <v>76.7</v>
      </c>
      <c r="AC140" s="10">
        <v>77</v>
      </c>
      <c r="AD140" s="10">
        <v>0.24</v>
      </c>
      <c r="AE140" s="10">
        <v>320.83</v>
      </c>
      <c r="AF140" s="8">
        <v>2</v>
      </c>
      <c r="AG140" s="11">
        <v>4</v>
      </c>
      <c r="AH140" s="11"/>
    </row>
    <row r="141" spans="1:34">
      <c r="A141" s="4">
        <v>140</v>
      </c>
      <c r="B141" s="4" t="s">
        <v>29</v>
      </c>
      <c r="C141" s="4">
        <v>58</v>
      </c>
      <c r="D141" s="4" t="s">
        <v>13</v>
      </c>
      <c r="E141" s="4" t="s">
        <v>13</v>
      </c>
      <c r="F141" s="4" t="s">
        <v>13</v>
      </c>
      <c r="G141" s="4" t="s">
        <v>13</v>
      </c>
      <c r="H141" s="4" t="s">
        <v>14</v>
      </c>
      <c r="I141" s="4" t="s">
        <v>103</v>
      </c>
      <c r="J141" s="9" t="s">
        <v>141</v>
      </c>
      <c r="K141" s="4" t="s">
        <v>25</v>
      </c>
      <c r="L141" s="6">
        <v>43477</v>
      </c>
      <c r="M141" s="6">
        <v>43483</v>
      </c>
      <c r="N141" s="4">
        <v>3</v>
      </c>
      <c r="O141" s="10">
        <v>5.9</v>
      </c>
      <c r="P141" s="10">
        <v>10.1</v>
      </c>
      <c r="Q141" s="10">
        <v>0.02</v>
      </c>
      <c r="R141" s="10">
        <v>6.71</v>
      </c>
      <c r="S141" s="10">
        <v>82</v>
      </c>
      <c r="T141" s="10">
        <v>12</v>
      </c>
      <c r="U141" s="10">
        <v>13</v>
      </c>
      <c r="V141" s="10">
        <v>5.5</v>
      </c>
      <c r="W141" s="10">
        <v>0.81</v>
      </c>
      <c r="X141" s="10">
        <v>0.87</v>
      </c>
      <c r="Y141" s="10">
        <v>17.100000000000001</v>
      </c>
      <c r="Z141" s="10">
        <v>16.100000000000001</v>
      </c>
      <c r="AA141" s="10">
        <v>16.899999999999999</v>
      </c>
      <c r="AB141" s="10">
        <v>54.1</v>
      </c>
      <c r="AC141" s="10">
        <v>94</v>
      </c>
      <c r="AD141" s="10">
        <v>0.21</v>
      </c>
      <c r="AE141" s="10">
        <v>447.62</v>
      </c>
      <c r="AF141" s="8">
        <v>1</v>
      </c>
      <c r="AG141" s="11">
        <v>3</v>
      </c>
      <c r="AH141" s="11"/>
    </row>
    <row r="142" spans="1:34">
      <c r="A142" s="4">
        <v>141</v>
      </c>
      <c r="B142" s="4" t="s">
        <v>29</v>
      </c>
      <c r="C142" s="4">
        <v>74</v>
      </c>
      <c r="D142" s="4" t="s">
        <v>13</v>
      </c>
      <c r="E142" s="4" t="s">
        <v>13</v>
      </c>
      <c r="F142" s="4" t="s">
        <v>13</v>
      </c>
      <c r="G142" s="4" t="s">
        <v>13</v>
      </c>
      <c r="H142" s="4" t="s">
        <v>14</v>
      </c>
      <c r="I142" s="4" t="s">
        <v>103</v>
      </c>
      <c r="J142" s="9" t="s">
        <v>141</v>
      </c>
      <c r="K142" s="4" t="s">
        <v>43</v>
      </c>
      <c r="L142" s="6">
        <v>43483</v>
      </c>
      <c r="M142" s="6">
        <v>43490</v>
      </c>
      <c r="N142" s="4">
        <v>3</v>
      </c>
      <c r="O142" s="10">
        <v>5.9</v>
      </c>
      <c r="P142" s="10">
        <v>11.4</v>
      </c>
      <c r="Q142" s="10">
        <v>0.06</v>
      </c>
      <c r="R142" s="10">
        <v>5.18</v>
      </c>
      <c r="S142" s="10">
        <v>67.599999999999994</v>
      </c>
      <c r="T142" s="10">
        <v>6.5</v>
      </c>
      <c r="U142" s="10">
        <v>14</v>
      </c>
      <c r="V142" s="10">
        <v>3.5</v>
      </c>
      <c r="W142" s="10">
        <v>0.34</v>
      </c>
      <c r="X142" s="10">
        <v>0.73</v>
      </c>
      <c r="Y142" s="10">
        <v>15.8</v>
      </c>
      <c r="Z142" s="10">
        <v>8.1</v>
      </c>
      <c r="AA142" s="10">
        <v>8.5</v>
      </c>
      <c r="AB142" s="10">
        <v>58.8</v>
      </c>
      <c r="AC142" s="10">
        <v>82</v>
      </c>
      <c r="AD142" s="10">
        <v>0.24</v>
      </c>
      <c r="AE142" s="10">
        <v>341.67</v>
      </c>
      <c r="AF142" s="8">
        <v>2</v>
      </c>
      <c r="AG142" s="11">
        <v>3</v>
      </c>
      <c r="AH142" s="11"/>
    </row>
    <row r="143" spans="1:34">
      <c r="A143" s="4">
        <v>142</v>
      </c>
      <c r="B143" s="4" t="s">
        <v>29</v>
      </c>
      <c r="C143" s="4">
        <v>62</v>
      </c>
      <c r="D143" s="4" t="s">
        <v>13</v>
      </c>
      <c r="E143" s="4" t="s">
        <v>13</v>
      </c>
      <c r="F143" s="4" t="s">
        <v>13</v>
      </c>
      <c r="G143" s="4" t="s">
        <v>13</v>
      </c>
      <c r="H143" s="4" t="s">
        <v>14</v>
      </c>
      <c r="I143" s="4" t="s">
        <v>103</v>
      </c>
      <c r="J143" s="9" t="s">
        <v>141</v>
      </c>
      <c r="K143" s="4" t="s">
        <v>25</v>
      </c>
      <c r="L143" s="6">
        <v>43484</v>
      </c>
      <c r="M143" s="6">
        <v>43492</v>
      </c>
      <c r="N143" s="4">
        <v>3</v>
      </c>
      <c r="O143" s="10">
        <v>10.4</v>
      </c>
      <c r="P143" s="10">
        <v>63.1</v>
      </c>
      <c r="Q143" s="10">
        <v>0.1</v>
      </c>
      <c r="R143" s="10">
        <v>5.08</v>
      </c>
      <c r="S143" s="10">
        <v>74</v>
      </c>
      <c r="T143" s="10">
        <v>6.1</v>
      </c>
      <c r="U143" s="10">
        <v>18.3</v>
      </c>
      <c r="V143" s="10">
        <v>3.76</v>
      </c>
      <c r="W143" s="10">
        <v>0.31</v>
      </c>
      <c r="X143" s="10">
        <v>0.93</v>
      </c>
      <c r="Y143" s="10">
        <v>20.7</v>
      </c>
      <c r="Z143" s="10">
        <v>6.7</v>
      </c>
      <c r="AA143" s="10">
        <v>7.3</v>
      </c>
      <c r="AB143" s="10">
        <v>76.7</v>
      </c>
      <c r="AC143" s="10">
        <v>77</v>
      </c>
      <c r="AD143" s="10">
        <v>0.24</v>
      </c>
      <c r="AE143" s="10">
        <v>320.83</v>
      </c>
      <c r="AF143" s="8">
        <v>1</v>
      </c>
      <c r="AG143" s="11">
        <v>5</v>
      </c>
      <c r="AH143" s="11"/>
    </row>
    <row r="144" spans="1:34">
      <c r="A144" s="4">
        <v>143</v>
      </c>
      <c r="B144" s="4" t="s">
        <v>12</v>
      </c>
      <c r="C144" s="4">
        <v>66</v>
      </c>
      <c r="D144" s="4" t="s">
        <v>13</v>
      </c>
      <c r="E144" s="4" t="s">
        <v>13</v>
      </c>
      <c r="F144" s="4" t="s">
        <v>13</v>
      </c>
      <c r="G144" s="4" t="s">
        <v>13</v>
      </c>
      <c r="H144" s="4" t="s">
        <v>14</v>
      </c>
      <c r="I144" s="4" t="s">
        <v>103</v>
      </c>
      <c r="J144" s="9" t="s">
        <v>141</v>
      </c>
      <c r="K144" s="4" t="s">
        <v>109</v>
      </c>
      <c r="L144" s="6">
        <v>43459</v>
      </c>
      <c r="M144" s="6">
        <v>43484</v>
      </c>
      <c r="N144" s="4">
        <v>3</v>
      </c>
      <c r="O144" s="10">
        <v>18.8</v>
      </c>
      <c r="P144" s="10">
        <v>13.1</v>
      </c>
      <c r="Q144" s="10">
        <v>0.06</v>
      </c>
      <c r="R144" s="10">
        <v>4.8499999999999996</v>
      </c>
      <c r="S144" s="10">
        <v>93</v>
      </c>
      <c r="T144" s="10">
        <v>1.4</v>
      </c>
      <c r="U144" s="10">
        <v>5.2</v>
      </c>
      <c r="V144" s="10">
        <v>4.51</v>
      </c>
      <c r="W144" s="10">
        <v>7.0000000000000007E-2</v>
      </c>
      <c r="X144" s="10">
        <v>0.25</v>
      </c>
      <c r="Y144" s="10">
        <v>26.3</v>
      </c>
      <c r="Z144" s="10">
        <v>5.3</v>
      </c>
      <c r="AA144" s="10">
        <v>6.7</v>
      </c>
      <c r="AB144" s="10">
        <v>88.3</v>
      </c>
      <c r="AC144" s="10">
        <v>91</v>
      </c>
      <c r="AD144" s="10">
        <v>0.24</v>
      </c>
      <c r="AE144" s="10">
        <v>379.17</v>
      </c>
      <c r="AF144" s="8">
        <v>1</v>
      </c>
      <c r="AG144" s="11">
        <v>2</v>
      </c>
      <c r="AH144" s="11"/>
    </row>
    <row r="145" spans="1:34">
      <c r="A145" s="4">
        <v>144</v>
      </c>
      <c r="B145" s="4" t="s">
        <v>29</v>
      </c>
      <c r="C145" s="4">
        <v>83</v>
      </c>
      <c r="D145" s="4" t="s">
        <v>13</v>
      </c>
      <c r="E145" s="4" t="s">
        <v>13</v>
      </c>
      <c r="F145" s="4" t="s">
        <v>13</v>
      </c>
      <c r="G145" s="4" t="s">
        <v>13</v>
      </c>
      <c r="H145" s="4" t="s">
        <v>14</v>
      </c>
      <c r="I145" s="4" t="s">
        <v>103</v>
      </c>
      <c r="J145" s="9" t="s">
        <v>141</v>
      </c>
      <c r="K145" s="4" t="s">
        <v>110</v>
      </c>
      <c r="L145" s="6">
        <v>43508</v>
      </c>
      <c r="M145" s="6">
        <v>43515</v>
      </c>
      <c r="N145" s="4">
        <v>3</v>
      </c>
      <c r="O145" s="10">
        <v>8.36</v>
      </c>
      <c r="P145" s="10">
        <v>8.6300000000000008</v>
      </c>
      <c r="Q145" s="10">
        <v>0.19</v>
      </c>
      <c r="R145" s="10">
        <v>4.78</v>
      </c>
      <c r="S145" s="10">
        <v>81.400000000000006</v>
      </c>
      <c r="T145" s="10">
        <v>4.4000000000000004</v>
      </c>
      <c r="U145" s="10">
        <v>13.4</v>
      </c>
      <c r="V145" s="10">
        <v>3.89</v>
      </c>
      <c r="W145" s="10">
        <v>0.21</v>
      </c>
      <c r="X145" s="10">
        <v>0.64</v>
      </c>
      <c r="Y145" s="10">
        <v>50.6</v>
      </c>
      <c r="Z145" s="10">
        <v>5.6</v>
      </c>
      <c r="AA145" s="10">
        <v>6.4</v>
      </c>
      <c r="AB145" s="10">
        <v>52.6</v>
      </c>
      <c r="AC145" s="10">
        <v>73</v>
      </c>
      <c r="AD145" s="10">
        <v>0.24</v>
      </c>
      <c r="AE145" s="10">
        <v>304.17</v>
      </c>
      <c r="AF145" s="8">
        <v>1</v>
      </c>
      <c r="AG145" s="11">
        <v>5</v>
      </c>
      <c r="AH145" s="11"/>
    </row>
    <row r="146" spans="1:34">
      <c r="A146" s="4">
        <v>145</v>
      </c>
      <c r="B146" s="4" t="s">
        <v>12</v>
      </c>
      <c r="C146" s="4">
        <v>31</v>
      </c>
      <c r="D146" s="4" t="s">
        <v>13</v>
      </c>
      <c r="E146" s="4" t="s">
        <v>13</v>
      </c>
      <c r="F146" s="4" t="s">
        <v>13</v>
      </c>
      <c r="G146" s="4" t="s">
        <v>13</v>
      </c>
      <c r="H146" s="4" t="s">
        <v>14</v>
      </c>
      <c r="I146" s="4" t="s">
        <v>103</v>
      </c>
      <c r="J146" s="9" t="s">
        <v>141</v>
      </c>
      <c r="K146" s="4" t="s">
        <v>25</v>
      </c>
      <c r="L146" s="6">
        <v>43476</v>
      </c>
      <c r="M146" s="6">
        <v>43481</v>
      </c>
      <c r="N146" s="4">
        <v>3</v>
      </c>
      <c r="O146" s="10">
        <v>5.9</v>
      </c>
      <c r="P146" s="10">
        <v>6.97</v>
      </c>
      <c r="Q146" s="10">
        <v>7.0000000000000007E-2</v>
      </c>
      <c r="R146" s="10">
        <v>4.32</v>
      </c>
      <c r="S146" s="10">
        <v>36.1</v>
      </c>
      <c r="T146" s="10">
        <v>8.3000000000000007</v>
      </c>
      <c r="U146" s="10">
        <v>54.9</v>
      </c>
      <c r="V146" s="10">
        <v>1.56</v>
      </c>
      <c r="W146" s="10">
        <v>0.36</v>
      </c>
      <c r="X146" s="10">
        <v>2.37</v>
      </c>
      <c r="Y146" s="10">
        <v>25.4</v>
      </c>
      <c r="Z146" s="10">
        <v>5.4</v>
      </c>
      <c r="AA146" s="10">
        <v>6.6</v>
      </c>
      <c r="AB146" s="10">
        <v>99.4</v>
      </c>
      <c r="AC146" s="10">
        <v>83</v>
      </c>
      <c r="AD146" s="10">
        <v>0.21</v>
      </c>
      <c r="AE146" s="10">
        <v>395.24</v>
      </c>
      <c r="AF146" s="8">
        <v>0</v>
      </c>
      <c r="AG146" s="11">
        <v>1</v>
      </c>
      <c r="AH146" s="11"/>
    </row>
    <row r="147" spans="1:34">
      <c r="A147" s="4">
        <v>146</v>
      </c>
      <c r="B147" s="4" t="s">
        <v>12</v>
      </c>
      <c r="C147" s="4">
        <v>71</v>
      </c>
      <c r="D147" s="4" t="s">
        <v>13</v>
      </c>
      <c r="E147" s="4" t="s">
        <v>13</v>
      </c>
      <c r="F147" s="4" t="s">
        <v>13</v>
      </c>
      <c r="G147" s="4" t="s">
        <v>13</v>
      </c>
      <c r="H147" s="4" t="s">
        <v>14</v>
      </c>
      <c r="I147" s="4" t="s">
        <v>111</v>
      </c>
      <c r="J147" s="9" t="s">
        <v>141</v>
      </c>
      <c r="K147" s="4" t="s">
        <v>112</v>
      </c>
      <c r="L147" s="6">
        <v>43468</v>
      </c>
      <c r="M147" s="6">
        <v>43475</v>
      </c>
      <c r="N147" s="4">
        <v>3</v>
      </c>
      <c r="O147" s="10">
        <v>19.899999999999999</v>
      </c>
      <c r="P147" s="10">
        <v>155</v>
      </c>
      <c r="Q147" s="10">
        <v>7.0000000000000007E-2</v>
      </c>
      <c r="R147" s="10">
        <v>3.89</v>
      </c>
      <c r="S147" s="10">
        <v>67.5</v>
      </c>
      <c r="T147" s="10">
        <v>9.3000000000000007</v>
      </c>
      <c r="U147" s="10">
        <v>22.9</v>
      </c>
      <c r="V147" s="10">
        <v>2.63</v>
      </c>
      <c r="W147" s="10">
        <v>0.36</v>
      </c>
      <c r="X147" s="10">
        <v>0.89</v>
      </c>
      <c r="Y147" s="10">
        <v>22.1</v>
      </c>
      <c r="Z147" s="10">
        <v>10.1</v>
      </c>
      <c r="AA147" s="10">
        <v>11.9</v>
      </c>
      <c r="AB147" s="10">
        <v>100.1</v>
      </c>
      <c r="AC147" s="10">
        <v>74</v>
      </c>
      <c r="AD147" s="10">
        <v>0.24</v>
      </c>
      <c r="AE147" s="10">
        <v>308.33</v>
      </c>
      <c r="AF147" s="8">
        <v>2</v>
      </c>
      <c r="AG147" s="11">
        <v>4</v>
      </c>
      <c r="AH147" s="11"/>
    </row>
    <row r="148" spans="1:34">
      <c r="A148" s="4">
        <v>147</v>
      </c>
      <c r="B148" s="4" t="s">
        <v>29</v>
      </c>
      <c r="C148" s="4">
        <v>79</v>
      </c>
      <c r="D148" s="4" t="s">
        <v>13</v>
      </c>
      <c r="E148" s="4" t="s">
        <v>13</v>
      </c>
      <c r="F148" s="4" t="s">
        <v>13</v>
      </c>
      <c r="G148" s="4" t="s">
        <v>13</v>
      </c>
      <c r="H148" s="4" t="s">
        <v>14</v>
      </c>
      <c r="I148" s="4" t="s">
        <v>103</v>
      </c>
      <c r="J148" s="9" t="s">
        <v>141</v>
      </c>
      <c r="K148" s="4" t="s">
        <v>113</v>
      </c>
      <c r="L148" s="6">
        <v>43517</v>
      </c>
      <c r="M148" s="6">
        <v>43525</v>
      </c>
      <c r="N148" s="4">
        <v>3</v>
      </c>
      <c r="O148" s="10">
        <v>10.66</v>
      </c>
      <c r="P148" s="10">
        <v>5.75</v>
      </c>
      <c r="Q148" s="10">
        <v>0.06</v>
      </c>
      <c r="R148" s="10">
        <v>3.87</v>
      </c>
      <c r="S148" s="10">
        <v>38</v>
      </c>
      <c r="T148" s="10">
        <v>3.8</v>
      </c>
      <c r="U148" s="10">
        <v>52.7</v>
      </c>
      <c r="V148" s="10">
        <v>1.47</v>
      </c>
      <c r="W148" s="10">
        <v>0.15</v>
      </c>
      <c r="X148" s="10">
        <v>2.04</v>
      </c>
      <c r="Y148" s="10">
        <v>19.600000000000001</v>
      </c>
      <c r="Z148" s="10">
        <v>8.6</v>
      </c>
      <c r="AA148" s="10">
        <v>9.4</v>
      </c>
      <c r="AB148" s="10">
        <v>69.599999999999994</v>
      </c>
      <c r="AC148" s="10">
        <v>69</v>
      </c>
      <c r="AD148" s="10">
        <v>0.24</v>
      </c>
      <c r="AE148" s="10">
        <v>287.5</v>
      </c>
      <c r="AF148" s="8">
        <v>2</v>
      </c>
      <c r="AG148" s="11">
        <v>2</v>
      </c>
      <c r="AH148" s="11"/>
    </row>
    <row r="149" spans="1:34">
      <c r="A149" s="4">
        <v>148</v>
      </c>
      <c r="B149" s="4" t="s">
        <v>29</v>
      </c>
      <c r="C149" s="4">
        <v>66</v>
      </c>
      <c r="D149" s="4" t="s">
        <v>13</v>
      </c>
      <c r="E149" s="4" t="s">
        <v>13</v>
      </c>
      <c r="F149" s="4" t="s">
        <v>13</v>
      </c>
      <c r="G149" s="4" t="s">
        <v>13</v>
      </c>
      <c r="H149" s="4" t="s">
        <v>14</v>
      </c>
      <c r="I149" s="4" t="s">
        <v>103</v>
      </c>
      <c r="J149" s="9" t="s">
        <v>141</v>
      </c>
      <c r="K149" s="4" t="s">
        <v>114</v>
      </c>
      <c r="L149" s="6">
        <v>43516</v>
      </c>
      <c r="M149" s="6">
        <v>43524</v>
      </c>
      <c r="N149" s="4">
        <v>3</v>
      </c>
      <c r="O149" s="10">
        <v>28.2</v>
      </c>
      <c r="P149" s="10">
        <v>4.63</v>
      </c>
      <c r="Q149" s="10">
        <v>0.05</v>
      </c>
      <c r="R149" s="10">
        <v>3.79</v>
      </c>
      <c r="S149" s="10">
        <v>57.3</v>
      </c>
      <c r="T149" s="10">
        <v>11.3</v>
      </c>
      <c r="U149" s="10">
        <v>29.6</v>
      </c>
      <c r="V149" s="10">
        <v>2.17</v>
      </c>
      <c r="W149" s="10">
        <v>0.43</v>
      </c>
      <c r="X149" s="10">
        <v>1.1200000000000001</v>
      </c>
      <c r="Y149" s="10">
        <v>38.6</v>
      </c>
      <c r="Z149" s="10">
        <v>11.6</v>
      </c>
      <c r="AA149" s="10">
        <v>12.4</v>
      </c>
      <c r="AB149" s="10">
        <v>44.6</v>
      </c>
      <c r="AC149" s="10">
        <v>85</v>
      </c>
      <c r="AD149" s="10">
        <v>0.24</v>
      </c>
      <c r="AE149" s="10">
        <v>354.17</v>
      </c>
      <c r="AF149" s="8">
        <v>2</v>
      </c>
      <c r="AG149" s="11">
        <v>3</v>
      </c>
      <c r="AH149" s="11"/>
    </row>
    <row r="150" spans="1:34">
      <c r="A150" s="4">
        <v>149</v>
      </c>
      <c r="B150" s="4" t="s">
        <v>12</v>
      </c>
      <c r="C150" s="4">
        <v>71</v>
      </c>
      <c r="D150" s="4" t="s">
        <v>13</v>
      </c>
      <c r="E150" s="4" t="s">
        <v>13</v>
      </c>
      <c r="F150" s="4" t="s">
        <v>13</v>
      </c>
      <c r="G150" s="4" t="s">
        <v>13</v>
      </c>
      <c r="H150" s="4" t="s">
        <v>14</v>
      </c>
      <c r="I150" s="4" t="s">
        <v>103</v>
      </c>
      <c r="J150" s="9" t="s">
        <v>141</v>
      </c>
      <c r="K150" s="4" t="s">
        <v>43</v>
      </c>
      <c r="L150" s="6">
        <v>43480</v>
      </c>
      <c r="M150" s="6">
        <v>43488</v>
      </c>
      <c r="N150" s="4">
        <v>3</v>
      </c>
      <c r="O150" s="10">
        <v>5.9</v>
      </c>
      <c r="P150" s="10">
        <v>40.6</v>
      </c>
      <c r="Q150" s="10">
        <v>0.55000000000000004</v>
      </c>
      <c r="R150" s="10">
        <v>3.36</v>
      </c>
      <c r="S150" s="10">
        <v>80.3</v>
      </c>
      <c r="T150" s="10">
        <v>4.8</v>
      </c>
      <c r="U150" s="10">
        <v>14.6</v>
      </c>
      <c r="V150" s="10">
        <v>2.7</v>
      </c>
      <c r="W150" s="10">
        <v>0.16</v>
      </c>
      <c r="X150" s="10">
        <v>0.49</v>
      </c>
      <c r="Y150" s="10">
        <v>50.5</v>
      </c>
      <c r="Z150" s="10">
        <v>21.5</v>
      </c>
      <c r="AA150" s="10">
        <v>7.5</v>
      </c>
      <c r="AB150" s="10">
        <v>99.5</v>
      </c>
      <c r="AC150" s="10">
        <v>74</v>
      </c>
      <c r="AD150" s="10">
        <v>0.24</v>
      </c>
      <c r="AE150" s="10">
        <v>308.33</v>
      </c>
      <c r="AF150" s="8">
        <v>2</v>
      </c>
      <c r="AG150" s="11">
        <v>5</v>
      </c>
      <c r="AH150" s="11"/>
    </row>
    <row r="151" spans="1:34">
      <c r="A151" s="4">
        <v>150</v>
      </c>
      <c r="B151" s="4" t="s">
        <v>12</v>
      </c>
      <c r="C151" s="4">
        <v>88</v>
      </c>
      <c r="D151" s="4" t="s">
        <v>13</v>
      </c>
      <c r="E151" s="4" t="s">
        <v>13</v>
      </c>
      <c r="F151" s="4" t="s">
        <v>13</v>
      </c>
      <c r="G151" s="4" t="s">
        <v>13</v>
      </c>
      <c r="H151" s="4" t="s">
        <v>14</v>
      </c>
      <c r="I151" s="4" t="s">
        <v>103</v>
      </c>
      <c r="J151" s="9" t="s">
        <v>141</v>
      </c>
      <c r="K151" s="4" t="s">
        <v>79</v>
      </c>
      <c r="L151" s="6">
        <v>43530</v>
      </c>
      <c r="M151" s="6">
        <v>43540</v>
      </c>
      <c r="N151" s="4">
        <v>3</v>
      </c>
      <c r="O151" s="10">
        <v>11.05</v>
      </c>
      <c r="P151" s="10">
        <v>2.67</v>
      </c>
      <c r="Q151" s="10">
        <v>0.17</v>
      </c>
      <c r="R151" s="10">
        <v>3.03</v>
      </c>
      <c r="S151" s="10">
        <v>61</v>
      </c>
      <c r="T151" s="10">
        <v>10.6</v>
      </c>
      <c r="U151" s="10">
        <v>28.1</v>
      </c>
      <c r="V151" s="10">
        <v>1.85</v>
      </c>
      <c r="W151" s="10">
        <v>0.32</v>
      </c>
      <c r="X151" s="10">
        <v>0.85</v>
      </c>
      <c r="Y151" s="10">
        <v>16</v>
      </c>
      <c r="Z151" s="10">
        <v>6</v>
      </c>
      <c r="AA151" s="10">
        <v>6</v>
      </c>
      <c r="AB151" s="10">
        <v>74</v>
      </c>
      <c r="AC151" s="10">
        <v>60</v>
      </c>
      <c r="AD151" s="10">
        <v>0.24</v>
      </c>
      <c r="AE151" s="10">
        <v>250</v>
      </c>
      <c r="AF151" s="8">
        <v>1</v>
      </c>
      <c r="AG151" s="11">
        <v>5</v>
      </c>
      <c r="AH151" s="11"/>
    </row>
    <row r="152" spans="1:34">
      <c r="A152" s="4">
        <v>151</v>
      </c>
      <c r="B152" s="4" t="s">
        <v>29</v>
      </c>
      <c r="C152" s="4">
        <v>62</v>
      </c>
      <c r="D152" s="4" t="s">
        <v>13</v>
      </c>
      <c r="E152" s="4" t="s">
        <v>13</v>
      </c>
      <c r="F152" s="4" t="s">
        <v>13</v>
      </c>
      <c r="G152" s="4" t="s">
        <v>13</v>
      </c>
      <c r="H152" s="4" t="s">
        <v>14</v>
      </c>
      <c r="I152" s="4" t="s">
        <v>103</v>
      </c>
      <c r="J152" s="9" t="s">
        <v>141</v>
      </c>
      <c r="K152" s="4" t="s">
        <v>17</v>
      </c>
      <c r="L152" s="6">
        <v>43492</v>
      </c>
      <c r="M152" s="6">
        <v>43499</v>
      </c>
      <c r="N152" s="4">
        <v>3</v>
      </c>
      <c r="O152" s="10">
        <v>6.11</v>
      </c>
      <c r="P152" s="10">
        <v>24</v>
      </c>
      <c r="Q152" s="10">
        <v>0.02</v>
      </c>
      <c r="R152" s="10">
        <v>2.5099999999999998</v>
      </c>
      <c r="S152" s="10">
        <v>47.8</v>
      </c>
      <c r="T152" s="10">
        <v>4.4000000000000004</v>
      </c>
      <c r="U152" s="10">
        <v>47.8</v>
      </c>
      <c r="V152" s="10">
        <v>1.2</v>
      </c>
      <c r="W152" s="10">
        <v>0.11</v>
      </c>
      <c r="X152" s="10">
        <v>1.2</v>
      </c>
      <c r="Y152" s="10">
        <v>9</v>
      </c>
      <c r="Z152" s="10">
        <v>9</v>
      </c>
      <c r="AA152" s="10">
        <v>11</v>
      </c>
      <c r="AB152" s="10">
        <v>54</v>
      </c>
      <c r="AC152" s="10">
        <v>92</v>
      </c>
      <c r="AD152" s="10">
        <v>0.24</v>
      </c>
      <c r="AE152" s="10">
        <v>383.33</v>
      </c>
      <c r="AF152" s="8">
        <v>1</v>
      </c>
      <c r="AG152" s="11">
        <v>2</v>
      </c>
      <c r="AH152" s="11"/>
    </row>
    <row r="153" spans="1:34">
      <c r="A153" s="4">
        <v>152</v>
      </c>
      <c r="B153" s="4" t="s">
        <v>29</v>
      </c>
      <c r="C153" s="4">
        <v>78</v>
      </c>
      <c r="D153" s="4" t="s">
        <v>13</v>
      </c>
      <c r="E153" s="4" t="s">
        <v>13</v>
      </c>
      <c r="F153" s="4" t="s">
        <v>13</v>
      </c>
      <c r="G153" s="4" t="s">
        <v>13</v>
      </c>
      <c r="H153" s="4" t="s">
        <v>14</v>
      </c>
      <c r="I153" s="4" t="s">
        <v>103</v>
      </c>
      <c r="J153" s="9" t="s">
        <v>141</v>
      </c>
      <c r="K153" s="4" t="s">
        <v>20</v>
      </c>
      <c r="L153" s="6">
        <v>43482</v>
      </c>
      <c r="M153" s="6">
        <v>43484</v>
      </c>
      <c r="N153" s="4">
        <v>3</v>
      </c>
      <c r="O153" s="10">
        <v>13.1</v>
      </c>
      <c r="P153" s="10">
        <v>66.099999999999994</v>
      </c>
      <c r="Q153" s="10">
        <v>1.3</v>
      </c>
      <c r="R153" s="10">
        <v>2.27</v>
      </c>
      <c r="S153" s="10">
        <v>85</v>
      </c>
      <c r="T153" s="10">
        <v>2.5</v>
      </c>
      <c r="U153" s="10">
        <v>12.4</v>
      </c>
      <c r="V153" s="10">
        <v>1.93</v>
      </c>
      <c r="W153" s="10">
        <v>0.06</v>
      </c>
      <c r="X153" s="10">
        <v>0.28000000000000003</v>
      </c>
      <c r="Y153" s="10">
        <v>62.9</v>
      </c>
      <c r="Z153" s="10">
        <v>8.9</v>
      </c>
      <c r="AA153" s="10">
        <v>9.1</v>
      </c>
      <c r="AB153" s="10">
        <v>95.9</v>
      </c>
      <c r="AC153" s="10">
        <v>85</v>
      </c>
      <c r="AD153" s="10">
        <v>0.24</v>
      </c>
      <c r="AE153" s="10">
        <v>354.17</v>
      </c>
      <c r="AF153" s="8">
        <v>2</v>
      </c>
      <c r="AG153" s="11">
        <v>3</v>
      </c>
      <c r="AH153" s="11"/>
    </row>
    <row r="154" spans="1:34">
      <c r="A154" s="4">
        <v>153</v>
      </c>
      <c r="B154" s="4" t="s">
        <v>12</v>
      </c>
      <c r="C154" s="4">
        <v>27</v>
      </c>
      <c r="D154" s="4" t="s">
        <v>13</v>
      </c>
      <c r="E154" s="4" t="s">
        <v>13</v>
      </c>
      <c r="F154" s="4" t="s">
        <v>13</v>
      </c>
      <c r="G154" s="4" t="s">
        <v>13</v>
      </c>
      <c r="H154" s="4" t="s">
        <v>14</v>
      </c>
      <c r="I154" s="4" t="s">
        <v>106</v>
      </c>
      <c r="J154" s="9" t="s">
        <v>141</v>
      </c>
      <c r="K154" s="4" t="s">
        <v>52</v>
      </c>
      <c r="L154" s="6">
        <v>43492</v>
      </c>
      <c r="M154" s="6">
        <v>43505</v>
      </c>
      <c r="N154" s="4">
        <v>3</v>
      </c>
      <c r="O154" s="10">
        <v>16.440000000000001</v>
      </c>
      <c r="P154" s="10">
        <v>114</v>
      </c>
      <c r="Q154" s="10">
        <v>0.46</v>
      </c>
      <c r="R154" s="10">
        <v>2.27</v>
      </c>
      <c r="S154" s="10">
        <v>69.2</v>
      </c>
      <c r="T154" s="10">
        <v>3.5</v>
      </c>
      <c r="U154" s="10">
        <v>27.3</v>
      </c>
      <c r="V154" s="10">
        <v>1.57</v>
      </c>
      <c r="W154" s="10">
        <v>0.08</v>
      </c>
      <c r="X154" s="10">
        <v>0.62</v>
      </c>
      <c r="Y154" s="10">
        <v>50.9</v>
      </c>
      <c r="Z154" s="10">
        <v>8.9</v>
      </c>
      <c r="AA154" s="10">
        <v>9.1</v>
      </c>
      <c r="AB154" s="10">
        <v>64.900000000000006</v>
      </c>
      <c r="AC154" s="10">
        <v>83</v>
      </c>
      <c r="AD154" s="10">
        <v>0.21</v>
      </c>
      <c r="AE154" s="10">
        <v>395.24</v>
      </c>
      <c r="AF154" s="8">
        <v>1</v>
      </c>
      <c r="AG154" s="11">
        <v>5</v>
      </c>
      <c r="AH154" s="11"/>
    </row>
    <row r="155" spans="1:34">
      <c r="A155" s="4">
        <v>154</v>
      </c>
      <c r="B155" s="4" t="s">
        <v>29</v>
      </c>
      <c r="C155" s="4">
        <v>89</v>
      </c>
      <c r="D155" s="4" t="s">
        <v>13</v>
      </c>
      <c r="E155" s="4" t="s">
        <v>13</v>
      </c>
      <c r="F155" s="4" t="s">
        <v>13</v>
      </c>
      <c r="G155" s="4" t="s">
        <v>13</v>
      </c>
      <c r="H155" s="4" t="s">
        <v>14</v>
      </c>
      <c r="I155" s="4" t="s">
        <v>103</v>
      </c>
      <c r="J155" s="9" t="s">
        <v>141</v>
      </c>
      <c r="K155" s="4" t="s">
        <v>115</v>
      </c>
      <c r="L155" s="6">
        <v>43508</v>
      </c>
      <c r="M155" s="6">
        <v>43523</v>
      </c>
      <c r="N155" s="4">
        <v>3</v>
      </c>
      <c r="O155" s="10">
        <v>7.83</v>
      </c>
      <c r="P155" s="10">
        <v>6.87</v>
      </c>
      <c r="Q155" s="10">
        <v>0.02</v>
      </c>
      <c r="R155" s="10">
        <v>2.19</v>
      </c>
      <c r="S155" s="10">
        <v>73.599999999999994</v>
      </c>
      <c r="T155" s="10">
        <v>12.9</v>
      </c>
      <c r="U155" s="10">
        <v>12</v>
      </c>
      <c r="V155" s="10">
        <v>1.61</v>
      </c>
      <c r="W155" s="10">
        <v>0.28000000000000003</v>
      </c>
      <c r="X155" s="10">
        <v>0.26</v>
      </c>
      <c r="Y155" s="10">
        <v>13.1</v>
      </c>
      <c r="Z155" s="10">
        <v>19.100000000000001</v>
      </c>
      <c r="AA155" s="10">
        <v>2.9</v>
      </c>
      <c r="AB155" s="10">
        <v>47.1</v>
      </c>
      <c r="AC155" s="10">
        <v>60</v>
      </c>
      <c r="AD155" s="10">
        <v>0.24</v>
      </c>
      <c r="AE155" s="10">
        <v>250</v>
      </c>
      <c r="AF155" s="8">
        <v>1</v>
      </c>
      <c r="AG155" s="11">
        <v>5</v>
      </c>
      <c r="AH155" s="11"/>
    </row>
    <row r="156" spans="1:34">
      <c r="A156" s="4">
        <v>155</v>
      </c>
      <c r="B156" s="4" t="s">
        <v>29</v>
      </c>
      <c r="C156" s="4">
        <v>84</v>
      </c>
      <c r="D156" s="4" t="s">
        <v>13</v>
      </c>
      <c r="E156" s="4" t="s">
        <v>13</v>
      </c>
      <c r="F156" s="4" t="s">
        <v>13</v>
      </c>
      <c r="G156" s="4" t="s">
        <v>13</v>
      </c>
      <c r="H156" s="4" t="s">
        <v>14</v>
      </c>
      <c r="I156" s="4" t="s">
        <v>103</v>
      </c>
      <c r="J156" s="9" t="s">
        <v>141</v>
      </c>
      <c r="K156" s="4" t="s">
        <v>116</v>
      </c>
      <c r="L156" s="6">
        <v>43508</v>
      </c>
      <c r="M156" s="6">
        <v>43521</v>
      </c>
      <c r="N156" s="4">
        <v>3</v>
      </c>
      <c r="O156" s="10">
        <v>15.8</v>
      </c>
      <c r="P156" s="10">
        <v>74.900000000000006</v>
      </c>
      <c r="Q156" s="10">
        <v>0.45</v>
      </c>
      <c r="R156" s="10">
        <v>2.0699999999999998</v>
      </c>
      <c r="S156" s="10">
        <v>94.6</v>
      </c>
      <c r="T156" s="10">
        <v>2.2000000000000002</v>
      </c>
      <c r="U156" s="10">
        <v>3.3</v>
      </c>
      <c r="V156" s="10">
        <v>1.96</v>
      </c>
      <c r="W156" s="10">
        <v>0.05</v>
      </c>
      <c r="X156" s="10">
        <v>7.0000000000000007E-2</v>
      </c>
      <c r="Y156" s="10">
        <v>40.299999999999997</v>
      </c>
      <c r="Z156" s="10">
        <v>7.3</v>
      </c>
      <c r="AA156" s="10">
        <v>8.6999999999999993</v>
      </c>
      <c r="AB156" s="10">
        <v>44.3</v>
      </c>
      <c r="AC156" s="10">
        <v>87</v>
      </c>
      <c r="AD156" s="10">
        <v>0.24</v>
      </c>
      <c r="AE156" s="10">
        <v>362.5</v>
      </c>
      <c r="AF156" s="8">
        <v>2</v>
      </c>
      <c r="AG156" s="11">
        <v>3</v>
      </c>
      <c r="AH156" s="11"/>
    </row>
    <row r="157" spans="1:34">
      <c r="A157" s="4">
        <v>156</v>
      </c>
      <c r="B157" s="4" t="s">
        <v>12</v>
      </c>
      <c r="C157" s="4">
        <v>77</v>
      </c>
      <c r="D157" s="4" t="s">
        <v>13</v>
      </c>
      <c r="E157" s="4" t="s">
        <v>13</v>
      </c>
      <c r="F157" s="4" t="s">
        <v>13</v>
      </c>
      <c r="G157" s="4" t="s">
        <v>13</v>
      </c>
      <c r="H157" s="4" t="s">
        <v>14</v>
      </c>
      <c r="I157" s="4" t="s">
        <v>103</v>
      </c>
      <c r="J157" s="9" t="s">
        <v>141</v>
      </c>
      <c r="K157" s="4" t="s">
        <v>43</v>
      </c>
      <c r="L157" s="6">
        <v>43388</v>
      </c>
      <c r="M157" s="6">
        <v>43394</v>
      </c>
      <c r="N157" s="4">
        <v>3</v>
      </c>
      <c r="O157" s="10">
        <v>15.1</v>
      </c>
      <c r="P157" s="10">
        <v>295</v>
      </c>
      <c r="Q157" s="10">
        <v>0.53</v>
      </c>
      <c r="R157" s="10">
        <v>1.99</v>
      </c>
      <c r="S157" s="10">
        <v>90.6</v>
      </c>
      <c r="T157" s="10">
        <v>3</v>
      </c>
      <c r="U157" s="10">
        <v>6.3</v>
      </c>
      <c r="V157" s="10">
        <v>1.8</v>
      </c>
      <c r="W157" s="10">
        <v>0.06</v>
      </c>
      <c r="X157" s="10">
        <v>0.13</v>
      </c>
      <c r="Y157" s="10">
        <v>46.8</v>
      </c>
      <c r="Z157" s="10">
        <v>20.8</v>
      </c>
      <c r="AA157" s="10">
        <v>7.1</v>
      </c>
      <c r="AB157" s="10">
        <v>119.8</v>
      </c>
      <c r="AC157" s="10">
        <v>68</v>
      </c>
      <c r="AD157" s="10">
        <v>0.24</v>
      </c>
      <c r="AE157" s="10">
        <v>283.33</v>
      </c>
      <c r="AF157" s="8">
        <v>2</v>
      </c>
      <c r="AG157" s="11">
        <v>5</v>
      </c>
      <c r="AH157" s="11"/>
    </row>
    <row r="158" spans="1:34">
      <c r="A158" s="4">
        <v>157</v>
      </c>
      <c r="B158" s="4" t="s">
        <v>12</v>
      </c>
      <c r="C158" s="4">
        <v>25</v>
      </c>
      <c r="D158" s="4" t="s">
        <v>13</v>
      </c>
      <c r="E158" s="4" t="s">
        <v>13</v>
      </c>
      <c r="F158" s="4" t="s">
        <v>13</v>
      </c>
      <c r="G158" s="4" t="s">
        <v>13</v>
      </c>
      <c r="H158" s="4" t="s">
        <v>14</v>
      </c>
      <c r="I158" s="4" t="s">
        <v>117</v>
      </c>
      <c r="J158" s="9" t="s">
        <v>141</v>
      </c>
      <c r="K158" s="4" t="s">
        <v>25</v>
      </c>
      <c r="L158" s="6">
        <v>43347</v>
      </c>
      <c r="M158" s="6">
        <v>43364</v>
      </c>
      <c r="N158" s="4">
        <v>3</v>
      </c>
      <c r="O158" s="10">
        <v>17.100000000000001</v>
      </c>
      <c r="P158" s="10">
        <v>157</v>
      </c>
      <c r="Q158" s="10">
        <v>1.03</v>
      </c>
      <c r="R158" s="10">
        <v>1.64</v>
      </c>
      <c r="S158" s="10">
        <v>85.5</v>
      </c>
      <c r="T158" s="10">
        <v>5.9</v>
      </c>
      <c r="U158" s="10">
        <v>6.2</v>
      </c>
      <c r="V158" s="10">
        <v>1.4</v>
      </c>
      <c r="W158" s="10">
        <v>0.1</v>
      </c>
      <c r="X158" s="10">
        <v>0.1</v>
      </c>
      <c r="Y158" s="10">
        <v>38.700000000000003</v>
      </c>
      <c r="Z158" s="10">
        <v>6</v>
      </c>
      <c r="AA158" s="10">
        <v>6</v>
      </c>
      <c r="AB158" s="10">
        <v>72</v>
      </c>
      <c r="AC158" s="10">
        <v>87</v>
      </c>
      <c r="AD158" s="10">
        <v>0.21</v>
      </c>
      <c r="AE158" s="10">
        <v>414.29</v>
      </c>
      <c r="AF158" s="8">
        <v>0</v>
      </c>
      <c r="AG158" s="11">
        <v>4</v>
      </c>
      <c r="AH158" s="11"/>
    </row>
    <row r="159" spans="1:34">
      <c r="A159" s="4">
        <v>158</v>
      </c>
      <c r="B159" s="4" t="s">
        <v>12</v>
      </c>
      <c r="C159" s="4">
        <v>61</v>
      </c>
      <c r="D159" s="4" t="s">
        <v>13</v>
      </c>
      <c r="E159" s="4" t="s">
        <v>13</v>
      </c>
      <c r="F159" s="4" t="s">
        <v>13</v>
      </c>
      <c r="G159" s="4" t="s">
        <v>13</v>
      </c>
      <c r="H159" s="4" t="s">
        <v>14</v>
      </c>
      <c r="I159" s="4" t="s">
        <v>103</v>
      </c>
      <c r="J159" s="9" t="s">
        <v>141</v>
      </c>
      <c r="K159" s="4" t="s">
        <v>118</v>
      </c>
      <c r="L159" s="6">
        <v>43501</v>
      </c>
      <c r="M159" s="6">
        <v>43509</v>
      </c>
      <c r="N159" s="4">
        <v>3</v>
      </c>
      <c r="O159" s="10">
        <v>8.19</v>
      </c>
      <c r="P159" s="10">
        <v>27.8</v>
      </c>
      <c r="Q159" s="10">
        <v>0.32</v>
      </c>
      <c r="R159" s="10">
        <v>1.56</v>
      </c>
      <c r="S159" s="10">
        <v>80.8</v>
      </c>
      <c r="T159" s="10">
        <v>2.5</v>
      </c>
      <c r="U159" s="10">
        <v>10.8</v>
      </c>
      <c r="V159" s="10">
        <v>1.26</v>
      </c>
      <c r="W159" s="10">
        <v>0.04</v>
      </c>
      <c r="X159" s="10">
        <v>0.17</v>
      </c>
      <c r="Y159" s="10">
        <v>31</v>
      </c>
      <c r="Z159" s="10">
        <v>5</v>
      </c>
      <c r="AA159" s="10">
        <v>7</v>
      </c>
      <c r="AB159" s="10">
        <v>55</v>
      </c>
      <c r="AC159" s="10">
        <v>72</v>
      </c>
      <c r="AD159" s="10">
        <v>0.24</v>
      </c>
      <c r="AE159" s="10">
        <v>300</v>
      </c>
      <c r="AF159" s="8">
        <v>1</v>
      </c>
      <c r="AG159" s="11">
        <v>2</v>
      </c>
      <c r="AH159" s="11"/>
    </row>
    <row r="160" spans="1:34">
      <c r="A160" s="4">
        <v>159</v>
      </c>
      <c r="B160" s="4" t="s">
        <v>12</v>
      </c>
      <c r="C160" s="4">
        <v>80</v>
      </c>
      <c r="D160" s="4" t="s">
        <v>13</v>
      </c>
      <c r="E160" s="4" t="s">
        <v>13</v>
      </c>
      <c r="F160" s="4" t="s">
        <v>13</v>
      </c>
      <c r="G160" s="4" t="s">
        <v>13</v>
      </c>
      <c r="H160" s="4" t="s">
        <v>14</v>
      </c>
      <c r="I160" s="4" t="s">
        <v>103</v>
      </c>
      <c r="J160" s="9" t="s">
        <v>141</v>
      </c>
      <c r="K160" s="4" t="s">
        <v>35</v>
      </c>
      <c r="L160" s="6">
        <v>43476</v>
      </c>
      <c r="M160" s="6">
        <v>43505</v>
      </c>
      <c r="N160" s="4">
        <v>3</v>
      </c>
      <c r="O160" s="10">
        <v>11.16</v>
      </c>
      <c r="P160" s="10">
        <v>41.7</v>
      </c>
      <c r="Q160" s="10">
        <v>0.02</v>
      </c>
      <c r="R160" s="10">
        <v>1.52</v>
      </c>
      <c r="S160" s="10">
        <v>84.3</v>
      </c>
      <c r="T160" s="10">
        <v>11.3</v>
      </c>
      <c r="U160" s="10">
        <v>3.77</v>
      </c>
      <c r="V160" s="10">
        <v>1.28</v>
      </c>
      <c r="W160" s="10">
        <v>0.17</v>
      </c>
      <c r="X160" s="10">
        <v>0.06</v>
      </c>
      <c r="Y160" s="10">
        <v>8.6</v>
      </c>
      <c r="Z160" s="10">
        <v>12.6</v>
      </c>
      <c r="AA160" s="10">
        <v>13.4</v>
      </c>
      <c r="AB160" s="10">
        <v>61.6</v>
      </c>
      <c r="AC160" s="10">
        <v>86</v>
      </c>
      <c r="AD160" s="10">
        <v>0.24</v>
      </c>
      <c r="AE160" s="10">
        <v>358.33</v>
      </c>
      <c r="AF160" s="8">
        <v>2</v>
      </c>
      <c r="AG160" s="11">
        <v>6</v>
      </c>
      <c r="AH160" s="11"/>
    </row>
    <row r="161" spans="1:34">
      <c r="A161" s="4">
        <v>160</v>
      </c>
      <c r="B161" s="4" t="s">
        <v>12</v>
      </c>
      <c r="C161" s="4">
        <v>75</v>
      </c>
      <c r="D161" s="4" t="s">
        <v>13</v>
      </c>
      <c r="E161" s="4" t="s">
        <v>13</v>
      </c>
      <c r="F161" s="4" t="s">
        <v>13</v>
      </c>
      <c r="G161" s="4" t="s">
        <v>13</v>
      </c>
      <c r="H161" s="4" t="s">
        <v>14</v>
      </c>
      <c r="I161" s="4" t="s">
        <v>103</v>
      </c>
      <c r="J161" s="9" t="s">
        <v>141</v>
      </c>
      <c r="K161" s="4" t="s">
        <v>43</v>
      </c>
      <c r="L161" s="6">
        <v>43489</v>
      </c>
      <c r="M161" s="6">
        <v>43496</v>
      </c>
      <c r="N161" s="4">
        <v>3</v>
      </c>
      <c r="O161" s="10">
        <v>15.3</v>
      </c>
      <c r="P161" s="10">
        <v>79.900000000000006</v>
      </c>
      <c r="Q161" s="10">
        <v>0.35</v>
      </c>
      <c r="R161" s="10">
        <v>1.47</v>
      </c>
      <c r="S161" s="10">
        <v>91.5</v>
      </c>
      <c r="T161" s="10">
        <v>4.4000000000000004</v>
      </c>
      <c r="U161" s="10">
        <v>3.8</v>
      </c>
      <c r="V161" s="10">
        <v>1.35</v>
      </c>
      <c r="W161" s="10">
        <v>0.06</v>
      </c>
      <c r="X161" s="10">
        <v>0.06</v>
      </c>
      <c r="Y161" s="10">
        <v>5.2</v>
      </c>
      <c r="Z161" s="10">
        <v>22.2</v>
      </c>
      <c r="AA161" s="10">
        <v>7.9</v>
      </c>
      <c r="AB161" s="10">
        <v>86.2</v>
      </c>
      <c r="AC161" s="10">
        <v>88</v>
      </c>
      <c r="AD161" s="10">
        <v>0.24</v>
      </c>
      <c r="AE161" s="10">
        <v>366.67</v>
      </c>
      <c r="AF161" s="8">
        <v>2</v>
      </c>
      <c r="AG161" s="11">
        <v>3</v>
      </c>
      <c r="AH161" s="11"/>
    </row>
    <row r="162" spans="1:34">
      <c r="A162" s="4">
        <v>161</v>
      </c>
      <c r="B162" s="4" t="s">
        <v>12</v>
      </c>
      <c r="C162" s="4">
        <v>65</v>
      </c>
      <c r="D162" s="4" t="s">
        <v>13</v>
      </c>
      <c r="E162" s="4" t="s">
        <v>13</v>
      </c>
      <c r="F162" s="4" t="s">
        <v>13</v>
      </c>
      <c r="G162" s="4" t="s">
        <v>13</v>
      </c>
      <c r="H162" s="4" t="s">
        <v>14</v>
      </c>
      <c r="I162" s="4" t="s">
        <v>103</v>
      </c>
      <c r="J162" s="9" t="s">
        <v>141</v>
      </c>
      <c r="K162" s="4" t="s">
        <v>55</v>
      </c>
      <c r="L162" s="6">
        <v>43497</v>
      </c>
      <c r="M162" s="6">
        <v>43503</v>
      </c>
      <c r="N162" s="4">
        <v>3</v>
      </c>
      <c r="O162" s="10">
        <v>8.4600000000000009</v>
      </c>
      <c r="P162" s="10">
        <v>85.6</v>
      </c>
      <c r="Q162" s="10">
        <v>0.37</v>
      </c>
      <c r="R162" s="10">
        <v>1.28</v>
      </c>
      <c r="S162" s="10">
        <v>85.2</v>
      </c>
      <c r="T162" s="10">
        <v>2.2000000000000002</v>
      </c>
      <c r="U162" s="10">
        <v>11.3</v>
      </c>
      <c r="V162" s="10">
        <v>1.0900000000000001</v>
      </c>
      <c r="W162" s="10">
        <v>0.03</v>
      </c>
      <c r="X162" s="10">
        <v>0.14000000000000001</v>
      </c>
      <c r="Y162" s="10">
        <v>20.100000000000001</v>
      </c>
      <c r="Z162" s="10">
        <v>6.1</v>
      </c>
      <c r="AA162" s="10">
        <v>7.9</v>
      </c>
      <c r="AB162" s="10">
        <v>62.1</v>
      </c>
      <c r="AC162" s="10">
        <v>90</v>
      </c>
      <c r="AD162" s="10">
        <v>0.24</v>
      </c>
      <c r="AE162" s="10">
        <v>375</v>
      </c>
      <c r="AF162" s="8">
        <v>2</v>
      </c>
      <c r="AG162" s="11">
        <v>4</v>
      </c>
      <c r="AH162" s="11"/>
    </row>
    <row r="163" spans="1:34">
      <c r="A163" s="4">
        <v>162</v>
      </c>
      <c r="B163" s="4" t="s">
        <v>29</v>
      </c>
      <c r="C163" s="4">
        <v>68</v>
      </c>
      <c r="D163" s="4" t="s">
        <v>13</v>
      </c>
      <c r="E163" s="4" t="s">
        <v>13</v>
      </c>
      <c r="F163" s="4" t="s">
        <v>13</v>
      </c>
      <c r="G163" s="4" t="s">
        <v>13</v>
      </c>
      <c r="H163" s="4" t="s">
        <v>14</v>
      </c>
      <c r="I163" s="4" t="s">
        <v>103</v>
      </c>
      <c r="J163" s="9" t="s">
        <v>141</v>
      </c>
      <c r="K163" s="4" t="s">
        <v>41</v>
      </c>
      <c r="L163" s="6">
        <v>43520</v>
      </c>
      <c r="M163" s="6">
        <v>43522</v>
      </c>
      <c r="N163" s="4">
        <v>3</v>
      </c>
      <c r="O163" s="10">
        <v>12.1</v>
      </c>
      <c r="P163" s="10">
        <v>42.8</v>
      </c>
      <c r="Q163" s="10">
        <v>0.64</v>
      </c>
      <c r="R163" s="10">
        <v>1.21</v>
      </c>
      <c r="S163" s="10">
        <v>93.1</v>
      </c>
      <c r="T163" s="10">
        <v>3.3</v>
      </c>
      <c r="U163" s="10">
        <v>3.2</v>
      </c>
      <c r="V163" s="10">
        <v>1.1299999999999999</v>
      </c>
      <c r="W163" s="10">
        <v>0.04</v>
      </c>
      <c r="X163" s="10">
        <v>0.04</v>
      </c>
      <c r="Y163" s="10">
        <v>20.3</v>
      </c>
      <c r="Z163" s="10">
        <v>5.3</v>
      </c>
      <c r="AA163" s="10">
        <v>6.7</v>
      </c>
      <c r="AB163" s="10">
        <v>39.299999999999997</v>
      </c>
      <c r="AC163" s="10">
        <v>78</v>
      </c>
      <c r="AD163" s="10">
        <v>0.24</v>
      </c>
      <c r="AE163" s="10">
        <v>325</v>
      </c>
      <c r="AF163" s="8">
        <v>1</v>
      </c>
      <c r="AG163" s="11">
        <v>5</v>
      </c>
      <c r="AH163" s="11"/>
    </row>
  </sheetData>
  <sortState ref="A2:AH163">
    <sortCondition ref="A2"/>
  </sortState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26"/>
  <sheetViews>
    <sheetView tabSelected="1" topLeftCell="D421" workbookViewId="0">
      <selection activeCell="D96" sqref="A1:XFD1048576"/>
    </sheetView>
  </sheetViews>
  <sheetFormatPr defaultRowHeight="14.4"/>
  <cols>
    <col min="1" max="2" width="8.88671875" style="19"/>
    <col min="3" max="3" width="11.21875" style="19" bestFit="1" customWidth="1"/>
    <col min="4" max="7" width="8.88671875" style="19"/>
    <col min="8" max="8" width="11.77734375" style="19" customWidth="1"/>
    <col min="9" max="9" width="8.88671875" style="19"/>
    <col min="10" max="10" width="11.44140625" style="22" customWidth="1"/>
    <col min="11" max="11" width="10.5546875" style="22" customWidth="1"/>
    <col min="12" max="12" width="8.88671875" style="19"/>
    <col min="13" max="13" width="11.21875" style="19" bestFit="1" customWidth="1"/>
    <col min="14" max="15" width="8.88671875" style="19"/>
    <col min="16" max="21" width="8.88671875" style="35"/>
    <col min="22" max="16384" width="8.88671875" style="19"/>
  </cols>
  <sheetData>
    <row r="1" spans="3:21" ht="15" thickBot="1">
      <c r="E1" s="20" t="s">
        <v>155</v>
      </c>
      <c r="F1" s="15"/>
      <c r="G1" s="15"/>
      <c r="H1" s="15"/>
      <c r="I1" s="21"/>
      <c r="O1" s="20" t="s">
        <v>155</v>
      </c>
      <c r="P1" s="15"/>
      <c r="Q1" s="15"/>
      <c r="R1" s="15"/>
      <c r="S1" s="21"/>
      <c r="T1" s="22"/>
      <c r="U1" s="22"/>
    </row>
    <row r="2" spans="3:21" ht="37.799999999999997" thickBot="1">
      <c r="E2" s="23" t="s">
        <v>156</v>
      </c>
      <c r="F2" s="24" t="s">
        <v>157</v>
      </c>
      <c r="G2" s="1" t="s">
        <v>159</v>
      </c>
      <c r="H2" s="1" t="s">
        <v>158</v>
      </c>
      <c r="I2" s="1" t="s">
        <v>160</v>
      </c>
      <c r="J2" s="3" t="s">
        <v>161</v>
      </c>
      <c r="K2" s="3" t="s">
        <v>162</v>
      </c>
      <c r="O2" s="23" t="s">
        <v>156</v>
      </c>
      <c r="P2" s="24" t="s">
        <v>157</v>
      </c>
      <c r="Q2" s="1" t="s">
        <v>159</v>
      </c>
      <c r="R2" s="1" t="s">
        <v>158</v>
      </c>
      <c r="S2" s="1" t="s">
        <v>160</v>
      </c>
      <c r="T2" s="3" t="s">
        <v>161</v>
      </c>
      <c r="U2" s="3" t="s">
        <v>162</v>
      </c>
    </row>
    <row r="3" spans="3:21">
      <c r="C3" s="25" t="s">
        <v>163</v>
      </c>
      <c r="E3" s="26" t="s">
        <v>144</v>
      </c>
      <c r="F3" s="27">
        <v>4.9000000000000004</v>
      </c>
      <c r="G3" s="28">
        <v>1</v>
      </c>
      <c r="H3" s="29">
        <v>1</v>
      </c>
      <c r="I3" s="30">
        <f t="shared" ref="I3:I34" si="0">G3-H3</f>
        <v>0</v>
      </c>
      <c r="J3" s="22">
        <f t="shared" ref="J3:J34" si="1">G3/H3</f>
        <v>1</v>
      </c>
      <c r="K3" s="22" t="e">
        <f>#REF!/#REF!</f>
        <v>#REF!</v>
      </c>
      <c r="M3" s="25" t="s">
        <v>165</v>
      </c>
      <c r="O3" s="26" t="s">
        <v>144</v>
      </c>
      <c r="P3" s="31">
        <v>4.9000000000000004</v>
      </c>
      <c r="Q3" s="32">
        <v>1</v>
      </c>
      <c r="R3" s="33">
        <v>1</v>
      </c>
      <c r="S3" s="34">
        <f t="shared" ref="S3:S34" si="2">Q3-R3</f>
        <v>0</v>
      </c>
      <c r="T3" s="35">
        <f t="shared" ref="T3:T34" si="3">Q3/R3</f>
        <v>1</v>
      </c>
      <c r="U3" s="35" t="e">
        <f>#REF!/#REF!</f>
        <v>#REF!</v>
      </c>
    </row>
    <row r="4" spans="3:21">
      <c r="E4" s="16"/>
      <c r="F4" s="36">
        <v>20.049999999999997</v>
      </c>
      <c r="G4" s="37">
        <v>0.86111111111111116</v>
      </c>
      <c r="H4" s="38">
        <v>6.0606060606060552E-2</v>
      </c>
      <c r="I4" s="30">
        <f t="shared" si="0"/>
        <v>0.80050505050505061</v>
      </c>
      <c r="J4" s="22">
        <f t="shared" si="1"/>
        <v>14.208333333333346</v>
      </c>
      <c r="K4" s="22" t="e">
        <f>#REF!/#REF!</f>
        <v>#REF!</v>
      </c>
      <c r="O4" s="16"/>
      <c r="P4" s="39">
        <v>35.225000000000001</v>
      </c>
      <c r="Q4" s="40">
        <v>0.66666666666666663</v>
      </c>
      <c r="R4" s="41">
        <v>0</v>
      </c>
      <c r="S4" s="34">
        <f t="shared" si="2"/>
        <v>0.66666666666666663</v>
      </c>
      <c r="T4" s="35" t="e">
        <f t="shared" si="3"/>
        <v>#DIV/0!</v>
      </c>
      <c r="U4" s="35" t="e">
        <f>#REF!/#REF!</f>
        <v>#REF!</v>
      </c>
    </row>
    <row r="5" spans="3:21">
      <c r="E5" s="16"/>
      <c r="F5" s="36">
        <v>19.02</v>
      </c>
      <c r="G5" s="37">
        <v>0.88888888888888884</v>
      </c>
      <c r="H5" s="38">
        <v>9.0909090909090939E-2</v>
      </c>
      <c r="I5" s="30">
        <f t="shared" si="0"/>
        <v>0.7979797979797979</v>
      </c>
      <c r="J5" s="22">
        <f t="shared" si="1"/>
        <v>9.7777777777777732</v>
      </c>
      <c r="K5" s="22" t="e">
        <f>#REF!/#REF!</f>
        <v>#REF!</v>
      </c>
      <c r="O5" s="16"/>
      <c r="P5" s="39">
        <v>29.95</v>
      </c>
      <c r="Q5" s="40">
        <v>0.66666666666666663</v>
      </c>
      <c r="R5" s="41">
        <v>3.0303030303030276E-2</v>
      </c>
      <c r="S5" s="34">
        <f t="shared" si="2"/>
        <v>0.63636363636363635</v>
      </c>
      <c r="T5" s="35">
        <f t="shared" si="3"/>
        <v>22.000000000000018</v>
      </c>
      <c r="U5" s="35" t="e">
        <f>#REF!/#REF!</f>
        <v>#REF!</v>
      </c>
    </row>
    <row r="6" spans="3:21">
      <c r="E6" s="16"/>
      <c r="F6" s="36">
        <v>20.28</v>
      </c>
      <c r="G6" s="37">
        <v>0.85185185185185186</v>
      </c>
      <c r="H6" s="38">
        <v>6.0606060606060552E-2</v>
      </c>
      <c r="I6" s="30">
        <f t="shared" si="0"/>
        <v>0.79124579124579131</v>
      </c>
      <c r="J6" s="22">
        <f t="shared" si="1"/>
        <v>14.055555555555568</v>
      </c>
      <c r="K6" s="22" t="e">
        <f>#REF!/#REF!</f>
        <v>#REF!</v>
      </c>
      <c r="O6" s="16"/>
      <c r="P6" s="39">
        <v>38.954999999999998</v>
      </c>
      <c r="Q6" s="40">
        <v>0.61904761904761907</v>
      </c>
      <c r="R6" s="41">
        <v>0</v>
      </c>
      <c r="S6" s="34">
        <f t="shared" si="2"/>
        <v>0.61904761904761907</v>
      </c>
      <c r="T6" s="35" t="e">
        <f t="shared" si="3"/>
        <v>#DIV/0!</v>
      </c>
      <c r="U6" s="35" t="e">
        <f>#REF!/#REF!</f>
        <v>#REF!</v>
      </c>
    </row>
    <row r="7" spans="3:21">
      <c r="E7" s="16"/>
      <c r="F7" s="36">
        <v>19.309999999999999</v>
      </c>
      <c r="G7" s="37">
        <v>0.87962962962962965</v>
      </c>
      <c r="H7" s="38">
        <v>9.0909090909090939E-2</v>
      </c>
      <c r="I7" s="30">
        <f t="shared" si="0"/>
        <v>0.78872053872053871</v>
      </c>
      <c r="J7" s="22">
        <f t="shared" si="1"/>
        <v>9.675925925925922</v>
      </c>
      <c r="K7" s="22" t="e">
        <f>#REF!/#REF!</f>
        <v>#REF!</v>
      </c>
      <c r="O7" s="16"/>
      <c r="P7" s="39">
        <v>24.049999999999997</v>
      </c>
      <c r="Q7" s="40">
        <v>0.66666666666666663</v>
      </c>
      <c r="R7" s="41">
        <v>6.0606060606060552E-2</v>
      </c>
      <c r="S7" s="34">
        <f t="shared" si="2"/>
        <v>0.60606060606060608</v>
      </c>
      <c r="T7" s="35">
        <f t="shared" si="3"/>
        <v>11.000000000000009</v>
      </c>
      <c r="U7" s="35" t="e">
        <f>#REF!/#REF!</f>
        <v>#REF!</v>
      </c>
    </row>
    <row r="8" spans="3:21">
      <c r="E8" s="16"/>
      <c r="F8" s="36">
        <v>20.66</v>
      </c>
      <c r="G8" s="37">
        <v>0.84259259259259256</v>
      </c>
      <c r="H8" s="38">
        <v>6.0606060606060552E-2</v>
      </c>
      <c r="I8" s="30">
        <f t="shared" si="0"/>
        <v>0.78198653198653201</v>
      </c>
      <c r="J8" s="22">
        <f t="shared" si="1"/>
        <v>13.902777777777789</v>
      </c>
      <c r="K8" s="22" t="e">
        <f>#REF!/#REF!</f>
        <v>#REF!</v>
      </c>
      <c r="O8" s="16"/>
      <c r="P8" s="39">
        <v>19.350000000000001</v>
      </c>
      <c r="Q8" s="40">
        <v>0.66666666666666663</v>
      </c>
      <c r="R8" s="41">
        <v>9.0909090909090939E-2</v>
      </c>
      <c r="S8" s="34">
        <f t="shared" si="2"/>
        <v>0.57575757575757569</v>
      </c>
      <c r="T8" s="35">
        <f t="shared" si="3"/>
        <v>7.3333333333333304</v>
      </c>
      <c r="U8" s="35" t="e">
        <f>#REF!/#REF!</f>
        <v>#REF!</v>
      </c>
    </row>
    <row r="9" spans="3:21">
      <c r="E9" s="16"/>
      <c r="F9" s="36">
        <v>19.384999999999998</v>
      </c>
      <c r="G9" s="37">
        <v>0.87037037037037035</v>
      </c>
      <c r="H9" s="38">
        <v>9.0909090909090939E-2</v>
      </c>
      <c r="I9" s="30">
        <f t="shared" si="0"/>
        <v>0.77946127946127941</v>
      </c>
      <c r="J9" s="22">
        <f t="shared" si="1"/>
        <v>9.5740740740740709</v>
      </c>
      <c r="K9" s="22" t="e">
        <f>#REF!/#REF!</f>
        <v>#REF!</v>
      </c>
      <c r="O9" s="16"/>
      <c r="P9" s="39">
        <v>39.704999999999998</v>
      </c>
      <c r="Q9" s="40">
        <v>0.5714285714285714</v>
      </c>
      <c r="R9" s="41">
        <v>0</v>
      </c>
      <c r="S9" s="34">
        <f t="shared" si="2"/>
        <v>0.5714285714285714</v>
      </c>
      <c r="T9" s="35" t="e">
        <f t="shared" si="3"/>
        <v>#DIV/0!</v>
      </c>
      <c r="U9" s="35" t="e">
        <f>#REF!/#REF!</f>
        <v>#REF!</v>
      </c>
    </row>
    <row r="10" spans="3:21">
      <c r="E10" s="16"/>
      <c r="F10" s="36">
        <v>32.14</v>
      </c>
      <c r="G10" s="37">
        <v>0.77777777777777779</v>
      </c>
      <c r="H10" s="38">
        <v>0</v>
      </c>
      <c r="I10" s="30">
        <f t="shared" si="0"/>
        <v>0.77777777777777779</v>
      </c>
      <c r="J10" s="22" t="e">
        <f t="shared" si="1"/>
        <v>#DIV/0!</v>
      </c>
      <c r="K10" s="22" t="e">
        <f>#REF!/#REF!</f>
        <v>#REF!</v>
      </c>
      <c r="O10" s="16"/>
      <c r="P10" s="39">
        <v>18.55</v>
      </c>
      <c r="Q10" s="40">
        <v>0.66666666666666663</v>
      </c>
      <c r="R10" s="41">
        <v>0.12121212121212122</v>
      </c>
      <c r="S10" s="34">
        <f t="shared" si="2"/>
        <v>0.54545454545454541</v>
      </c>
      <c r="T10" s="35">
        <f t="shared" si="3"/>
        <v>5.4999999999999991</v>
      </c>
      <c r="U10" s="35" t="e">
        <f>#REF!/#REF!</f>
        <v>#REF!</v>
      </c>
    </row>
    <row r="11" spans="3:21">
      <c r="E11" s="16"/>
      <c r="F11" s="36">
        <v>21.11</v>
      </c>
      <c r="G11" s="37">
        <v>0.83333333333333337</v>
      </c>
      <c r="H11" s="38">
        <v>6.0606060606060552E-2</v>
      </c>
      <c r="I11" s="30">
        <f t="shared" si="0"/>
        <v>0.77272727272727282</v>
      </c>
      <c r="J11" s="22">
        <f t="shared" si="1"/>
        <v>13.750000000000012</v>
      </c>
      <c r="K11" s="22" t="e">
        <f>#REF!/#REF!</f>
        <v>#REF!</v>
      </c>
      <c r="O11" s="16"/>
      <c r="P11" s="39">
        <v>40.465000000000003</v>
      </c>
      <c r="Q11" s="40">
        <v>0.52380952380952384</v>
      </c>
      <c r="R11" s="41">
        <v>0</v>
      </c>
      <c r="S11" s="34">
        <f t="shared" si="2"/>
        <v>0.52380952380952384</v>
      </c>
      <c r="T11" s="35" t="e">
        <f t="shared" si="3"/>
        <v>#DIV/0!</v>
      </c>
      <c r="U11" s="35" t="e">
        <f>#REF!/#REF!</f>
        <v>#REF!</v>
      </c>
    </row>
    <row r="12" spans="3:21">
      <c r="E12" s="16"/>
      <c r="F12" s="36">
        <v>19.645</v>
      </c>
      <c r="G12" s="37">
        <v>0.86111111111111116</v>
      </c>
      <c r="H12" s="38">
        <v>9.0909090909090939E-2</v>
      </c>
      <c r="I12" s="30">
        <f t="shared" si="0"/>
        <v>0.77020202020202022</v>
      </c>
      <c r="J12" s="22">
        <f t="shared" si="1"/>
        <v>9.4722222222222197</v>
      </c>
      <c r="K12" s="22" t="e">
        <f>#REF!/#REF!</f>
        <v>#REF!</v>
      </c>
      <c r="O12" s="16"/>
      <c r="P12" s="39">
        <v>14.855</v>
      </c>
      <c r="Q12" s="40">
        <v>0.8571428571428571</v>
      </c>
      <c r="R12" s="41">
        <v>0.33333333333333337</v>
      </c>
      <c r="S12" s="34">
        <f t="shared" si="2"/>
        <v>0.52380952380952372</v>
      </c>
      <c r="T12" s="35">
        <f t="shared" si="3"/>
        <v>2.5714285714285712</v>
      </c>
      <c r="U12" s="35" t="e">
        <f>#REF!/#REF!</f>
        <v>#REF!</v>
      </c>
    </row>
    <row r="13" spans="3:21">
      <c r="E13" s="16"/>
      <c r="F13" s="36">
        <v>32.945</v>
      </c>
      <c r="G13" s="37">
        <v>0.76851851851851849</v>
      </c>
      <c r="H13" s="38">
        <v>0</v>
      </c>
      <c r="I13" s="30">
        <f t="shared" si="0"/>
        <v>0.76851851851851849</v>
      </c>
      <c r="J13" s="22" t="e">
        <f t="shared" si="1"/>
        <v>#DIV/0!</v>
      </c>
      <c r="K13" s="22" t="e">
        <f>#REF!/#REF!</f>
        <v>#REF!</v>
      </c>
      <c r="O13" s="16"/>
      <c r="P13" s="39">
        <v>16.035</v>
      </c>
      <c r="Q13" s="40">
        <v>0.76190476190476186</v>
      </c>
      <c r="R13" s="41">
        <v>0.24242424242424243</v>
      </c>
      <c r="S13" s="34">
        <f t="shared" si="2"/>
        <v>0.51948051948051943</v>
      </c>
      <c r="T13" s="35">
        <f t="shared" si="3"/>
        <v>3.1428571428571428</v>
      </c>
      <c r="U13" s="35" t="e">
        <f>#REF!/#REF!</f>
        <v>#REF!</v>
      </c>
    </row>
    <row r="14" spans="3:21">
      <c r="E14" s="16"/>
      <c r="F14" s="36">
        <v>18.55</v>
      </c>
      <c r="G14" s="37">
        <v>0.88888888888888884</v>
      </c>
      <c r="H14" s="38">
        <v>0.12121212121212122</v>
      </c>
      <c r="I14" s="30">
        <f t="shared" si="0"/>
        <v>0.76767676767676762</v>
      </c>
      <c r="J14" s="22">
        <f t="shared" si="1"/>
        <v>7.333333333333333</v>
      </c>
      <c r="K14" s="22" t="e">
        <f>#REF!/#REF!</f>
        <v>#REF!</v>
      </c>
      <c r="O14" s="16"/>
      <c r="P14" s="39">
        <v>17.700000000000003</v>
      </c>
      <c r="Q14" s="40">
        <v>0.66666666666666663</v>
      </c>
      <c r="R14" s="41">
        <v>0.15151515151515149</v>
      </c>
      <c r="S14" s="34">
        <f t="shared" si="2"/>
        <v>0.51515151515151514</v>
      </c>
      <c r="T14" s="35">
        <f t="shared" si="3"/>
        <v>4.4000000000000004</v>
      </c>
      <c r="U14" s="35" t="e">
        <f>#REF!/#REF!</f>
        <v>#REF!</v>
      </c>
    </row>
    <row r="15" spans="3:21">
      <c r="E15" s="16"/>
      <c r="F15" s="36">
        <v>28.725000000000001</v>
      </c>
      <c r="G15" s="37">
        <v>0.79629629629629628</v>
      </c>
      <c r="H15" s="38">
        <v>3.0303030303030276E-2</v>
      </c>
      <c r="I15" s="30">
        <f t="shared" si="0"/>
        <v>0.765993265993266</v>
      </c>
      <c r="J15" s="22">
        <f t="shared" si="1"/>
        <v>26.2777777777778</v>
      </c>
      <c r="K15" s="22" t="e">
        <f>#REF!/#REF!</f>
        <v>#REF!</v>
      </c>
      <c r="O15" s="16"/>
      <c r="P15" s="39">
        <v>15.18</v>
      </c>
      <c r="Q15" s="40">
        <v>0.80952380952380953</v>
      </c>
      <c r="R15" s="41">
        <v>0.30303030303030298</v>
      </c>
      <c r="S15" s="34">
        <f t="shared" si="2"/>
        <v>0.50649350649350655</v>
      </c>
      <c r="T15" s="35">
        <f t="shared" si="3"/>
        <v>2.6714285714285717</v>
      </c>
      <c r="U15" s="35" t="e">
        <f>#REF!/#REF!</f>
        <v>#REF!</v>
      </c>
    </row>
    <row r="16" spans="3:21">
      <c r="E16" s="16"/>
      <c r="F16" s="36">
        <v>21.905000000000001</v>
      </c>
      <c r="G16" s="37">
        <v>0.82407407407407407</v>
      </c>
      <c r="H16" s="38">
        <v>6.0606060606060552E-2</v>
      </c>
      <c r="I16" s="30">
        <f t="shared" si="0"/>
        <v>0.76346801346801352</v>
      </c>
      <c r="J16" s="22">
        <f t="shared" si="1"/>
        <v>13.597222222222234</v>
      </c>
      <c r="K16" s="22" t="e">
        <f>#REF!/#REF!</f>
        <v>#REF!</v>
      </c>
      <c r="O16" s="16"/>
      <c r="P16" s="39">
        <v>16.454999999999998</v>
      </c>
      <c r="Q16" s="40">
        <v>0.7142857142857143</v>
      </c>
      <c r="R16" s="41">
        <v>0.21212121212121215</v>
      </c>
      <c r="S16" s="34">
        <f t="shared" si="2"/>
        <v>0.50216450216450215</v>
      </c>
      <c r="T16" s="35">
        <f t="shared" si="3"/>
        <v>3.3673469387755097</v>
      </c>
      <c r="U16" s="35" t="e">
        <f>#REF!/#REF!</f>
        <v>#REF!</v>
      </c>
    </row>
    <row r="17" spans="5:21">
      <c r="E17" s="16"/>
      <c r="F17" s="36">
        <v>33.435000000000002</v>
      </c>
      <c r="G17" s="37">
        <v>0.7592592592592593</v>
      </c>
      <c r="H17" s="38">
        <v>0</v>
      </c>
      <c r="I17" s="30">
        <f t="shared" si="0"/>
        <v>0.7592592592592593</v>
      </c>
      <c r="J17" s="22" t="e">
        <f t="shared" si="1"/>
        <v>#DIV/0!</v>
      </c>
      <c r="K17" s="22" t="e">
        <f>#REF!/#REF!</f>
        <v>#REF!</v>
      </c>
      <c r="O17" s="16"/>
      <c r="P17" s="39">
        <v>14</v>
      </c>
      <c r="Q17" s="40">
        <v>0.8571428571428571</v>
      </c>
      <c r="R17" s="41">
        <v>0.36363636363636365</v>
      </c>
      <c r="S17" s="34">
        <f t="shared" si="2"/>
        <v>0.49350649350649345</v>
      </c>
      <c r="T17" s="35">
        <f t="shared" si="3"/>
        <v>2.3571428571428568</v>
      </c>
      <c r="U17" s="35" t="e">
        <f>#REF!/#REF!</f>
        <v>#REF!</v>
      </c>
    </row>
    <row r="18" spans="5:21">
      <c r="E18" s="16"/>
      <c r="F18" s="36">
        <v>29.505000000000003</v>
      </c>
      <c r="G18" s="37">
        <v>0.78703703703703709</v>
      </c>
      <c r="H18" s="38">
        <v>3.0303030303030276E-2</v>
      </c>
      <c r="I18" s="30">
        <f t="shared" si="0"/>
        <v>0.75673400673400681</v>
      </c>
      <c r="J18" s="22">
        <f t="shared" si="1"/>
        <v>25.972222222222246</v>
      </c>
      <c r="K18" s="22" t="e">
        <f>#REF!/#REF!</f>
        <v>#REF!</v>
      </c>
      <c r="O18" s="16"/>
      <c r="P18" s="39">
        <v>15.55</v>
      </c>
      <c r="Q18" s="40">
        <v>0.76190476190476186</v>
      </c>
      <c r="R18" s="41">
        <v>0.27272727272727271</v>
      </c>
      <c r="S18" s="34">
        <f t="shared" si="2"/>
        <v>0.48917748917748916</v>
      </c>
      <c r="T18" s="35">
        <f t="shared" si="3"/>
        <v>2.7936507936507935</v>
      </c>
      <c r="U18" s="35" t="e">
        <f>#REF!/#REF!</f>
        <v>#REF!</v>
      </c>
    </row>
    <row r="19" spans="5:21">
      <c r="E19" s="16"/>
      <c r="F19" s="36">
        <v>22.9</v>
      </c>
      <c r="G19" s="37">
        <v>0.81481481481481477</v>
      </c>
      <c r="H19" s="38">
        <v>6.0606060606060552E-2</v>
      </c>
      <c r="I19" s="30">
        <f t="shared" si="0"/>
        <v>0.75420875420875422</v>
      </c>
      <c r="J19" s="22">
        <f t="shared" si="1"/>
        <v>13.444444444444455</v>
      </c>
      <c r="K19" s="22" t="e">
        <f>#REF!/#REF!</f>
        <v>#REF!</v>
      </c>
      <c r="O19" s="16"/>
      <c r="P19" s="39">
        <v>16.899999999999999</v>
      </c>
      <c r="Q19" s="40">
        <v>0.66666666666666663</v>
      </c>
      <c r="R19" s="41">
        <v>0.18181818181818177</v>
      </c>
      <c r="S19" s="34">
        <f t="shared" si="2"/>
        <v>0.48484848484848486</v>
      </c>
      <c r="T19" s="35">
        <f t="shared" si="3"/>
        <v>3.6666666666666674</v>
      </c>
      <c r="U19" s="35" t="e">
        <f>#REF!/#REF!</f>
        <v>#REF!</v>
      </c>
    </row>
    <row r="20" spans="5:21">
      <c r="E20" s="16"/>
      <c r="F20" s="36">
        <v>33.585000000000001</v>
      </c>
      <c r="G20" s="37">
        <v>0.75</v>
      </c>
      <c r="H20" s="38">
        <v>0</v>
      </c>
      <c r="I20" s="30">
        <f t="shared" si="0"/>
        <v>0.75</v>
      </c>
      <c r="J20" s="22" t="e">
        <f t="shared" si="1"/>
        <v>#DIV/0!</v>
      </c>
      <c r="K20" s="22" t="e">
        <f>#REF!/#REF!</f>
        <v>#REF!</v>
      </c>
      <c r="O20" s="16"/>
      <c r="P20" s="39">
        <v>15.055</v>
      </c>
      <c r="Q20" s="40">
        <v>0.80952380952380953</v>
      </c>
      <c r="R20" s="41">
        <v>0.33333333333333337</v>
      </c>
      <c r="S20" s="34">
        <f t="shared" si="2"/>
        <v>0.47619047619047616</v>
      </c>
      <c r="T20" s="35">
        <f t="shared" si="3"/>
        <v>2.4285714285714284</v>
      </c>
      <c r="U20" s="35" t="e">
        <f>#REF!/#REF!</f>
        <v>#REF!</v>
      </c>
    </row>
    <row r="21" spans="5:21">
      <c r="E21" s="16"/>
      <c r="F21" s="36">
        <v>30.73</v>
      </c>
      <c r="G21" s="37">
        <v>0.77777777777777779</v>
      </c>
      <c r="H21" s="38">
        <v>3.0303030303030276E-2</v>
      </c>
      <c r="I21" s="30">
        <f t="shared" si="0"/>
        <v>0.74747474747474751</v>
      </c>
      <c r="J21" s="22">
        <f t="shared" si="1"/>
        <v>25.666666666666689</v>
      </c>
      <c r="K21" s="22" t="e">
        <f>#REF!/#REF!</f>
        <v>#REF!</v>
      </c>
      <c r="O21" s="16"/>
      <c r="P21" s="39">
        <v>41.424999999999997</v>
      </c>
      <c r="Q21" s="40">
        <v>0.47619047619047616</v>
      </c>
      <c r="R21" s="41">
        <v>0</v>
      </c>
      <c r="S21" s="34">
        <f t="shared" si="2"/>
        <v>0.47619047619047616</v>
      </c>
      <c r="T21" s="35" t="e">
        <f t="shared" si="3"/>
        <v>#DIV/0!</v>
      </c>
      <c r="U21" s="35" t="e">
        <f>#REF!/#REF!</f>
        <v>#REF!</v>
      </c>
    </row>
    <row r="22" spans="5:21">
      <c r="E22" s="16"/>
      <c r="F22" s="36">
        <v>23.48</v>
      </c>
      <c r="G22" s="37">
        <v>0.80555555555555558</v>
      </c>
      <c r="H22" s="38">
        <v>6.0606060606060552E-2</v>
      </c>
      <c r="I22" s="30">
        <f t="shared" si="0"/>
        <v>0.74494949494949503</v>
      </c>
      <c r="J22" s="22">
        <f t="shared" si="1"/>
        <v>13.291666666666679</v>
      </c>
      <c r="K22" s="22" t="e">
        <f>#REF!/#REF!</f>
        <v>#REF!</v>
      </c>
      <c r="O22" s="16"/>
      <c r="P22" s="39">
        <v>16.355</v>
      </c>
      <c r="Q22" s="40">
        <v>0.7142857142857143</v>
      </c>
      <c r="R22" s="41">
        <v>0.24242424242424243</v>
      </c>
      <c r="S22" s="34">
        <f t="shared" si="2"/>
        <v>0.47186147186147187</v>
      </c>
      <c r="T22" s="35">
        <f t="shared" si="3"/>
        <v>2.9464285714285716</v>
      </c>
      <c r="U22" s="35" t="e">
        <f>#REF!/#REF!</f>
        <v>#REF!</v>
      </c>
    </row>
    <row r="23" spans="5:21">
      <c r="E23" s="16"/>
      <c r="F23" s="36">
        <v>33.774999999999999</v>
      </c>
      <c r="G23" s="37">
        <v>0.7407407407407407</v>
      </c>
      <c r="H23" s="38">
        <v>0</v>
      </c>
      <c r="I23" s="30">
        <f t="shared" si="0"/>
        <v>0.7407407407407407</v>
      </c>
      <c r="J23" s="22" t="e">
        <f t="shared" si="1"/>
        <v>#DIV/0!</v>
      </c>
      <c r="K23" s="22" t="e">
        <f>#REF!/#REF!</f>
        <v>#REF!</v>
      </c>
      <c r="O23" s="16"/>
      <c r="P23" s="39">
        <v>13.2</v>
      </c>
      <c r="Q23" s="40">
        <v>0.8571428571428571</v>
      </c>
      <c r="R23" s="41">
        <v>0.39393939393939392</v>
      </c>
      <c r="S23" s="34">
        <f t="shared" si="2"/>
        <v>0.46320346320346317</v>
      </c>
      <c r="T23" s="35">
        <f t="shared" si="3"/>
        <v>2.1758241758241756</v>
      </c>
      <c r="U23" s="35" t="e">
        <f>#REF!/#REF!</f>
        <v>#REF!</v>
      </c>
    </row>
    <row r="24" spans="5:21">
      <c r="E24" s="16"/>
      <c r="F24" s="36">
        <v>17.700000000000003</v>
      </c>
      <c r="G24" s="37">
        <v>0.88888888888888884</v>
      </c>
      <c r="H24" s="38">
        <v>0.15151515151515149</v>
      </c>
      <c r="I24" s="30">
        <f t="shared" si="0"/>
        <v>0.73737373737373735</v>
      </c>
      <c r="J24" s="22">
        <f t="shared" si="1"/>
        <v>5.8666666666666671</v>
      </c>
      <c r="K24" s="22" t="e">
        <f>#REF!/#REF!</f>
        <v>#REF!</v>
      </c>
      <c r="O24" s="16"/>
      <c r="P24" s="39">
        <v>15.280000000000001</v>
      </c>
      <c r="Q24" s="40">
        <v>0.76190476190476186</v>
      </c>
      <c r="R24" s="41">
        <v>0.30303030303030298</v>
      </c>
      <c r="S24" s="34">
        <f t="shared" si="2"/>
        <v>0.45887445887445888</v>
      </c>
      <c r="T24" s="35">
        <f t="shared" si="3"/>
        <v>2.5142857142857147</v>
      </c>
      <c r="U24" s="35" t="e">
        <f>#REF!/#REF!</f>
        <v>#REF!</v>
      </c>
    </row>
    <row r="25" spans="5:21">
      <c r="E25" s="16"/>
      <c r="F25" s="36">
        <v>25.954999999999998</v>
      </c>
      <c r="G25" s="37">
        <v>0.79629629629629628</v>
      </c>
      <c r="H25" s="38">
        <v>6.0606060606060552E-2</v>
      </c>
      <c r="I25" s="30">
        <f t="shared" si="0"/>
        <v>0.73569023569023573</v>
      </c>
      <c r="J25" s="22">
        <f t="shared" si="1"/>
        <v>13.1388888888889</v>
      </c>
      <c r="K25" s="22" t="e">
        <f>#REF!/#REF!</f>
        <v>#REF!</v>
      </c>
      <c r="O25" s="16"/>
      <c r="P25" s="39">
        <v>16.585000000000001</v>
      </c>
      <c r="Q25" s="40">
        <v>0.66666666666666663</v>
      </c>
      <c r="R25" s="41">
        <v>0.21212121212121215</v>
      </c>
      <c r="S25" s="34">
        <f t="shared" si="2"/>
        <v>0.45454545454545447</v>
      </c>
      <c r="T25" s="35">
        <f t="shared" si="3"/>
        <v>3.1428571428571423</v>
      </c>
      <c r="U25" s="35" t="e">
        <f>#REF!/#REF!</f>
        <v>#REF!</v>
      </c>
    </row>
    <row r="26" spans="5:21">
      <c r="E26" s="16"/>
      <c r="F26" s="36">
        <v>34.08</v>
      </c>
      <c r="G26" s="37">
        <v>0.73148148148148151</v>
      </c>
      <c r="H26" s="38">
        <v>0</v>
      </c>
      <c r="I26" s="30">
        <f t="shared" si="0"/>
        <v>0.73148148148148151</v>
      </c>
      <c r="J26" s="22" t="e">
        <f t="shared" si="1"/>
        <v>#DIV/0!</v>
      </c>
      <c r="K26" s="22" t="e">
        <f>#REF!/#REF!</f>
        <v>#REF!</v>
      </c>
      <c r="O26" s="16"/>
      <c r="P26" s="39">
        <v>12.6</v>
      </c>
      <c r="Q26" s="40">
        <v>0.8571428571428571</v>
      </c>
      <c r="R26" s="41">
        <v>0.4242424242424242</v>
      </c>
      <c r="S26" s="34">
        <f t="shared" si="2"/>
        <v>0.4329004329004329</v>
      </c>
      <c r="T26" s="35">
        <f t="shared" si="3"/>
        <v>2.0204081632653064</v>
      </c>
      <c r="U26" s="35" t="e">
        <f>#REF!/#REF!</f>
        <v>#REF!</v>
      </c>
    </row>
    <row r="27" spans="5:21">
      <c r="E27" s="16"/>
      <c r="F27" s="36">
        <v>34.65</v>
      </c>
      <c r="G27" s="37">
        <v>0.72222222222222221</v>
      </c>
      <c r="H27" s="38">
        <v>0</v>
      </c>
      <c r="I27" s="30">
        <f t="shared" si="0"/>
        <v>0.72222222222222221</v>
      </c>
      <c r="J27" s="22" t="e">
        <f t="shared" si="1"/>
        <v>#DIV/0!</v>
      </c>
      <c r="K27" s="22" t="e">
        <f>#REF!/#REF!</f>
        <v>#REF!</v>
      </c>
      <c r="O27" s="16"/>
      <c r="P27" s="39">
        <v>50.385000000000005</v>
      </c>
      <c r="Q27" s="40">
        <v>0.42857142857142855</v>
      </c>
      <c r="R27" s="41">
        <v>0</v>
      </c>
      <c r="S27" s="34">
        <f t="shared" si="2"/>
        <v>0.42857142857142855</v>
      </c>
      <c r="T27" s="35" t="e">
        <f t="shared" si="3"/>
        <v>#DIV/0!</v>
      </c>
      <c r="U27" s="35" t="e">
        <f>#REF!/#REF!</f>
        <v>#REF!</v>
      </c>
    </row>
    <row r="28" spans="5:21">
      <c r="E28" s="16"/>
      <c r="F28" s="36">
        <v>35.185000000000002</v>
      </c>
      <c r="G28" s="37">
        <v>0.71296296296296291</v>
      </c>
      <c r="H28" s="38">
        <v>0</v>
      </c>
      <c r="I28" s="30">
        <f t="shared" si="0"/>
        <v>0.71296296296296291</v>
      </c>
      <c r="J28" s="22" t="e">
        <f t="shared" si="1"/>
        <v>#DIV/0!</v>
      </c>
      <c r="K28" s="22" t="e">
        <f>#REF!/#REF!</f>
        <v>#REF!</v>
      </c>
      <c r="O28" s="16"/>
      <c r="P28" s="39">
        <v>11.629999999999999</v>
      </c>
      <c r="Q28" s="40">
        <v>0.8571428571428571</v>
      </c>
      <c r="R28" s="41">
        <v>0.45454545454545459</v>
      </c>
      <c r="S28" s="34">
        <f t="shared" si="2"/>
        <v>0.40259740259740251</v>
      </c>
      <c r="T28" s="35">
        <f t="shared" si="3"/>
        <v>1.8857142857142855</v>
      </c>
      <c r="U28" s="35" t="e">
        <f>#REF!/#REF!</f>
        <v>#REF!</v>
      </c>
    </row>
    <row r="29" spans="5:21">
      <c r="E29" s="16"/>
      <c r="F29" s="36">
        <v>16.899999999999999</v>
      </c>
      <c r="G29" s="37">
        <v>0.88888888888888884</v>
      </c>
      <c r="H29" s="38">
        <v>0.18181818181818177</v>
      </c>
      <c r="I29" s="30">
        <f t="shared" si="0"/>
        <v>0.70707070707070707</v>
      </c>
      <c r="J29" s="22">
        <f t="shared" si="1"/>
        <v>4.8888888888888902</v>
      </c>
      <c r="K29" s="22" t="e">
        <f>#REF!/#REF!</f>
        <v>#REF!</v>
      </c>
      <c r="O29" s="16"/>
      <c r="P29" s="39">
        <v>63.180000000000007</v>
      </c>
      <c r="Q29" s="40">
        <v>0.38095238095238093</v>
      </c>
      <c r="R29" s="41">
        <v>0</v>
      </c>
      <c r="S29" s="34">
        <f t="shared" si="2"/>
        <v>0.38095238095238093</v>
      </c>
      <c r="T29" s="35" t="e">
        <f t="shared" si="3"/>
        <v>#DIV/0!</v>
      </c>
      <c r="U29" s="35" t="e">
        <f>#REF!/#REF!</f>
        <v>#REF!</v>
      </c>
    </row>
    <row r="30" spans="5:21">
      <c r="E30" s="16"/>
      <c r="F30" s="36">
        <v>16.490000000000002</v>
      </c>
      <c r="G30" s="37">
        <v>0.90740740740740744</v>
      </c>
      <c r="H30" s="38">
        <v>0.21212121212121215</v>
      </c>
      <c r="I30" s="30">
        <f t="shared" si="0"/>
        <v>0.69528619528619529</v>
      </c>
      <c r="J30" s="22">
        <f t="shared" si="1"/>
        <v>4.2777777777777777</v>
      </c>
      <c r="K30" s="22" t="e">
        <f>#REF!/#REF!</f>
        <v>#REF!</v>
      </c>
      <c r="O30" s="16"/>
      <c r="P30" s="39">
        <v>11.105</v>
      </c>
      <c r="Q30" s="40">
        <v>0.8571428571428571</v>
      </c>
      <c r="R30" s="41">
        <v>0.48484848484848486</v>
      </c>
      <c r="S30" s="34">
        <f t="shared" si="2"/>
        <v>0.37229437229437223</v>
      </c>
      <c r="T30" s="35">
        <f t="shared" si="3"/>
        <v>1.7678571428571428</v>
      </c>
      <c r="U30" s="35" t="e">
        <f>#REF!/#REF!</f>
        <v>#REF!</v>
      </c>
    </row>
    <row r="31" spans="5:21">
      <c r="E31" s="16"/>
      <c r="F31" s="36">
        <v>35.879999999999995</v>
      </c>
      <c r="G31" s="37">
        <v>0.69444444444444442</v>
      </c>
      <c r="H31" s="38">
        <v>0</v>
      </c>
      <c r="I31" s="30">
        <f t="shared" si="0"/>
        <v>0.69444444444444442</v>
      </c>
      <c r="J31" s="22" t="e">
        <f t="shared" si="1"/>
        <v>#DIV/0!</v>
      </c>
      <c r="K31" s="22" t="e">
        <f>#REF!/#REF!</f>
        <v>#REF!</v>
      </c>
      <c r="O31" s="16"/>
      <c r="P31" s="39">
        <v>10.855</v>
      </c>
      <c r="Q31" s="40">
        <v>0.8571428571428571</v>
      </c>
      <c r="R31" s="41">
        <v>0.51515151515151514</v>
      </c>
      <c r="S31" s="34">
        <f t="shared" si="2"/>
        <v>0.34199134199134196</v>
      </c>
      <c r="T31" s="35">
        <f t="shared" si="3"/>
        <v>1.6638655462184873</v>
      </c>
      <c r="U31" s="35" t="e">
        <f>#REF!/#REF!</f>
        <v>#REF!</v>
      </c>
    </row>
    <row r="32" spans="5:21">
      <c r="E32" s="16"/>
      <c r="F32" s="36">
        <v>36.655000000000001</v>
      </c>
      <c r="G32" s="37">
        <v>0.68518518518518523</v>
      </c>
      <c r="H32" s="38">
        <v>0</v>
      </c>
      <c r="I32" s="30">
        <f t="shared" si="0"/>
        <v>0.68518518518518523</v>
      </c>
      <c r="J32" s="22" t="e">
        <f t="shared" si="1"/>
        <v>#DIV/0!</v>
      </c>
      <c r="K32" s="22" t="e">
        <f>#REF!/#REF!</f>
        <v>#REF!</v>
      </c>
      <c r="O32" s="16"/>
      <c r="P32" s="39">
        <v>69.61</v>
      </c>
      <c r="Q32" s="40">
        <v>0.33333333333333331</v>
      </c>
      <c r="R32" s="41">
        <v>0</v>
      </c>
      <c r="S32" s="34">
        <f t="shared" si="2"/>
        <v>0.33333333333333331</v>
      </c>
      <c r="T32" s="35" t="e">
        <f t="shared" si="3"/>
        <v>#DIV/0!</v>
      </c>
      <c r="U32" s="35" t="e">
        <f>#REF!/#REF!</f>
        <v>#REF!</v>
      </c>
    </row>
    <row r="33" spans="5:21">
      <c r="E33" s="16"/>
      <c r="F33" s="36">
        <v>16.619999999999997</v>
      </c>
      <c r="G33" s="37">
        <v>0.88888888888888884</v>
      </c>
      <c r="H33" s="38">
        <v>0.21212121212121215</v>
      </c>
      <c r="I33" s="30">
        <f t="shared" si="0"/>
        <v>0.67676767676767668</v>
      </c>
      <c r="J33" s="22">
        <f t="shared" si="1"/>
        <v>4.1904761904761898</v>
      </c>
      <c r="K33" s="22" t="e">
        <f>#REF!/#REF!</f>
        <v>#REF!</v>
      </c>
      <c r="O33" s="16"/>
      <c r="P33" s="39">
        <v>10.629999999999999</v>
      </c>
      <c r="Q33" s="40">
        <v>0.8571428571428571</v>
      </c>
      <c r="R33" s="41">
        <v>0.54545454545454541</v>
      </c>
      <c r="S33" s="34">
        <f t="shared" si="2"/>
        <v>0.31168831168831168</v>
      </c>
      <c r="T33" s="35">
        <f t="shared" si="3"/>
        <v>1.5714285714285714</v>
      </c>
      <c r="U33" s="35" t="e">
        <f>#REF!/#REF!</f>
        <v>#REF!</v>
      </c>
    </row>
    <row r="34" spans="5:21">
      <c r="E34" s="16"/>
      <c r="F34" s="36">
        <v>36.980000000000004</v>
      </c>
      <c r="G34" s="37">
        <v>0.67592592592592593</v>
      </c>
      <c r="H34" s="38">
        <v>0</v>
      </c>
      <c r="I34" s="30">
        <f t="shared" si="0"/>
        <v>0.67592592592592593</v>
      </c>
      <c r="J34" s="22" t="e">
        <f t="shared" si="1"/>
        <v>#DIV/0!</v>
      </c>
      <c r="K34" s="22" t="e">
        <f>#REF!/#REF!</f>
        <v>#REF!</v>
      </c>
      <c r="O34" s="16"/>
      <c r="P34" s="39">
        <v>8.370000000000001</v>
      </c>
      <c r="Q34" s="40">
        <v>1</v>
      </c>
      <c r="R34" s="41">
        <v>0.69696969696969702</v>
      </c>
      <c r="S34" s="34">
        <f t="shared" si="2"/>
        <v>0.30303030303030298</v>
      </c>
      <c r="T34" s="35">
        <f t="shared" si="3"/>
        <v>1.4347826086956521</v>
      </c>
      <c r="U34" s="35" t="e">
        <f>#REF!/#REF!</f>
        <v>#REF!</v>
      </c>
    </row>
    <row r="35" spans="5:21">
      <c r="E35" s="16"/>
      <c r="F35" s="36">
        <v>37.25</v>
      </c>
      <c r="G35" s="37">
        <v>0.66666666666666663</v>
      </c>
      <c r="H35" s="38">
        <v>0</v>
      </c>
      <c r="I35" s="30">
        <f t="shared" ref="I35:I66" si="4">G35-H35</f>
        <v>0.66666666666666663</v>
      </c>
      <c r="J35" s="22" t="e">
        <f t="shared" ref="J35:J66" si="5">G35/H35</f>
        <v>#DIV/0!</v>
      </c>
      <c r="K35" s="22" t="e">
        <f>#REF!/#REF!</f>
        <v>#REF!</v>
      </c>
      <c r="O35" s="16"/>
      <c r="P35" s="39">
        <v>72.435000000000002</v>
      </c>
      <c r="Q35" s="40">
        <v>0.2857142857142857</v>
      </c>
      <c r="R35" s="41">
        <v>0</v>
      </c>
      <c r="S35" s="34">
        <f t="shared" ref="S35:S53" si="6">Q35-R35</f>
        <v>0.2857142857142857</v>
      </c>
      <c r="T35" s="35" t="e">
        <f t="shared" ref="T35:T53" si="7">Q35/R35</f>
        <v>#DIV/0!</v>
      </c>
      <c r="U35" s="35" t="e">
        <f>#REF!/#REF!</f>
        <v>#REF!</v>
      </c>
    </row>
    <row r="36" spans="5:21">
      <c r="E36" s="16"/>
      <c r="F36" s="36">
        <v>16.12</v>
      </c>
      <c r="G36" s="37">
        <v>0.90740740740740744</v>
      </c>
      <c r="H36" s="38">
        <v>0.24242424242424243</v>
      </c>
      <c r="I36" s="30">
        <f t="shared" si="4"/>
        <v>0.66498316498316501</v>
      </c>
      <c r="J36" s="22">
        <f t="shared" si="5"/>
        <v>3.7430555555555558</v>
      </c>
      <c r="K36" s="22" t="e">
        <f>#REF!/#REF!</f>
        <v>#REF!</v>
      </c>
      <c r="O36" s="16"/>
      <c r="P36" s="39">
        <v>8.6350000000000016</v>
      </c>
      <c r="Q36" s="40">
        <v>0.95238095238095233</v>
      </c>
      <c r="R36" s="41">
        <v>0.66666666666666674</v>
      </c>
      <c r="S36" s="34">
        <f t="shared" si="6"/>
        <v>0.28571428571428559</v>
      </c>
      <c r="T36" s="35">
        <f t="shared" si="7"/>
        <v>1.4285714285714284</v>
      </c>
      <c r="U36" s="35" t="e">
        <f>#REF!/#REF!</f>
        <v>#REF!</v>
      </c>
    </row>
    <row r="37" spans="5:21">
      <c r="E37" s="16"/>
      <c r="F37" s="36">
        <v>37.769999999999996</v>
      </c>
      <c r="G37" s="37">
        <v>0.65740740740740744</v>
      </c>
      <c r="H37" s="38">
        <v>0</v>
      </c>
      <c r="I37" s="30">
        <f t="shared" si="4"/>
        <v>0.65740740740740744</v>
      </c>
      <c r="J37" s="22" t="e">
        <f t="shared" si="5"/>
        <v>#DIV/0!</v>
      </c>
      <c r="K37" s="22" t="e">
        <f>#REF!/#REF!</f>
        <v>#REF!</v>
      </c>
      <c r="O37" s="16"/>
      <c r="P37" s="39">
        <v>10.5</v>
      </c>
      <c r="Q37" s="40">
        <v>0.8571428571428571</v>
      </c>
      <c r="R37" s="41">
        <v>0.57575757575757569</v>
      </c>
      <c r="S37" s="34">
        <f t="shared" si="6"/>
        <v>0.2813852813852814</v>
      </c>
      <c r="T37" s="35">
        <f t="shared" si="7"/>
        <v>1.4887218045112782</v>
      </c>
      <c r="U37" s="35" t="e">
        <f>#REF!/#REF!</f>
        <v>#REF!</v>
      </c>
    </row>
    <row r="38" spans="5:21">
      <c r="E38" s="16"/>
      <c r="F38" s="36">
        <v>38.325000000000003</v>
      </c>
      <c r="G38" s="37">
        <v>0.64814814814814814</v>
      </c>
      <c r="H38" s="38">
        <v>0</v>
      </c>
      <c r="I38" s="30">
        <f t="shared" si="4"/>
        <v>0.64814814814814814</v>
      </c>
      <c r="J38" s="22" t="e">
        <f t="shared" si="5"/>
        <v>#DIV/0!</v>
      </c>
      <c r="K38" s="22" t="e">
        <f>#REF!/#REF!</f>
        <v>#REF!</v>
      </c>
      <c r="O38" s="16"/>
      <c r="P38" s="39">
        <v>8.2749999999999986</v>
      </c>
      <c r="Q38" s="40">
        <v>1</v>
      </c>
      <c r="R38" s="41">
        <v>0.72727272727272729</v>
      </c>
      <c r="S38" s="34">
        <f t="shared" si="6"/>
        <v>0.27272727272727271</v>
      </c>
      <c r="T38" s="35">
        <f t="shared" si="7"/>
        <v>1.375</v>
      </c>
      <c r="U38" s="35" t="e">
        <f>#REF!/#REF!</f>
        <v>#REF!</v>
      </c>
    </row>
    <row r="39" spans="5:21">
      <c r="E39" s="16"/>
      <c r="F39" s="36">
        <v>38.700000000000003</v>
      </c>
      <c r="G39" s="37">
        <v>0.63888888888888884</v>
      </c>
      <c r="H39" s="38">
        <v>0</v>
      </c>
      <c r="I39" s="30">
        <f t="shared" si="4"/>
        <v>0.63888888888888884</v>
      </c>
      <c r="J39" s="22" t="e">
        <f t="shared" si="5"/>
        <v>#DIV/0!</v>
      </c>
      <c r="K39" s="22" t="e">
        <f>#REF!/#REF!</f>
        <v>#REF!</v>
      </c>
      <c r="O39" s="16"/>
      <c r="P39" s="39">
        <v>8.4200000000000017</v>
      </c>
      <c r="Q39" s="40">
        <v>0.95238095238095233</v>
      </c>
      <c r="R39" s="41">
        <v>0.69696969696969702</v>
      </c>
      <c r="S39" s="34">
        <f t="shared" si="6"/>
        <v>0.25541125541125531</v>
      </c>
      <c r="T39" s="35">
        <f t="shared" si="7"/>
        <v>1.3664596273291925</v>
      </c>
      <c r="U39" s="35" t="e">
        <f>#REF!/#REF!</f>
        <v>#REF!</v>
      </c>
    </row>
    <row r="40" spans="5:21">
      <c r="E40" s="16"/>
      <c r="F40" s="36">
        <v>15.55</v>
      </c>
      <c r="G40" s="37">
        <v>0.90740740740740744</v>
      </c>
      <c r="H40" s="38">
        <v>0.27272727272727271</v>
      </c>
      <c r="I40" s="30">
        <f t="shared" si="4"/>
        <v>0.63468013468013473</v>
      </c>
      <c r="J40" s="22">
        <f t="shared" si="5"/>
        <v>3.3271604938271611</v>
      </c>
      <c r="K40" s="22" t="e">
        <f>#REF!/#REF!</f>
        <v>#REF!</v>
      </c>
      <c r="O40" s="16"/>
      <c r="P40" s="39">
        <v>10.36</v>
      </c>
      <c r="Q40" s="40">
        <v>0.8571428571428571</v>
      </c>
      <c r="R40" s="41">
        <v>0.60606060606060608</v>
      </c>
      <c r="S40" s="34">
        <f t="shared" si="6"/>
        <v>0.25108225108225102</v>
      </c>
      <c r="T40" s="35">
        <f t="shared" si="7"/>
        <v>1.4142857142857141</v>
      </c>
      <c r="U40" s="35" t="e">
        <f>#REF!/#REF!</f>
        <v>#REF!</v>
      </c>
    </row>
    <row r="41" spans="5:21">
      <c r="E41" s="16"/>
      <c r="F41" s="36">
        <v>38.959999999999994</v>
      </c>
      <c r="G41" s="37">
        <v>0.62962962962962965</v>
      </c>
      <c r="H41" s="38">
        <v>0</v>
      </c>
      <c r="I41" s="30">
        <f t="shared" si="4"/>
        <v>0.62962962962962965</v>
      </c>
      <c r="J41" s="22" t="e">
        <f t="shared" si="5"/>
        <v>#DIV/0!</v>
      </c>
      <c r="K41" s="22" t="e">
        <f>#REF!/#REF!</f>
        <v>#REF!</v>
      </c>
      <c r="O41" s="16"/>
      <c r="P41" s="39">
        <v>8.01</v>
      </c>
      <c r="Q41" s="40">
        <v>1</v>
      </c>
      <c r="R41" s="41">
        <v>0.75757575757575757</v>
      </c>
      <c r="S41" s="34">
        <f t="shared" si="6"/>
        <v>0.24242424242424243</v>
      </c>
      <c r="T41" s="35">
        <f t="shared" si="7"/>
        <v>1.32</v>
      </c>
      <c r="U41" s="35" t="e">
        <f>#REF!/#REF!</f>
        <v>#REF!</v>
      </c>
    </row>
    <row r="42" spans="5:21">
      <c r="E42" s="16"/>
      <c r="F42" s="36">
        <v>39.409999999999997</v>
      </c>
      <c r="G42" s="37">
        <v>0.62037037037037035</v>
      </c>
      <c r="H42" s="38">
        <v>0</v>
      </c>
      <c r="I42" s="30">
        <f t="shared" si="4"/>
        <v>0.62037037037037035</v>
      </c>
      <c r="J42" s="22" t="e">
        <f t="shared" si="5"/>
        <v>#DIV/0!</v>
      </c>
      <c r="K42" s="22" t="e">
        <f>#REF!/#REF!</f>
        <v>#REF!</v>
      </c>
      <c r="O42" s="16"/>
      <c r="P42" s="39">
        <v>91.835000000000008</v>
      </c>
      <c r="Q42" s="40">
        <v>0.23809523809523808</v>
      </c>
      <c r="R42" s="41">
        <v>0</v>
      </c>
      <c r="S42" s="34">
        <f t="shared" si="6"/>
        <v>0.23809523809523808</v>
      </c>
      <c r="T42" s="35" t="e">
        <f t="shared" si="7"/>
        <v>#DIV/0!</v>
      </c>
      <c r="U42" s="35" t="e">
        <f>#REF!/#REF!</f>
        <v>#REF!</v>
      </c>
    </row>
    <row r="43" spans="5:21">
      <c r="E43" s="16"/>
      <c r="F43" s="36">
        <v>40.325000000000003</v>
      </c>
      <c r="G43" s="37">
        <v>0.61111111111111116</v>
      </c>
      <c r="H43" s="38">
        <v>0</v>
      </c>
      <c r="I43" s="30">
        <f t="shared" si="4"/>
        <v>0.61111111111111116</v>
      </c>
      <c r="J43" s="22" t="e">
        <f t="shared" si="5"/>
        <v>#DIV/0!</v>
      </c>
      <c r="K43" s="22" t="e">
        <f>#REF!/#REF!</f>
        <v>#REF!</v>
      </c>
      <c r="O43" s="16"/>
      <c r="P43" s="39">
        <v>9.4050000000000011</v>
      </c>
      <c r="Q43" s="40">
        <v>0.90476190476190477</v>
      </c>
      <c r="R43" s="41">
        <v>0.66666666666666674</v>
      </c>
      <c r="S43" s="34">
        <f t="shared" si="6"/>
        <v>0.23809523809523803</v>
      </c>
      <c r="T43" s="35">
        <f t="shared" si="7"/>
        <v>1.357142857142857</v>
      </c>
      <c r="U43" s="35" t="e">
        <f>#REF!/#REF!</f>
        <v>#REF!</v>
      </c>
    </row>
    <row r="44" spans="5:21">
      <c r="E44" s="16"/>
      <c r="F44" s="36">
        <v>15.2</v>
      </c>
      <c r="G44" s="37">
        <v>0.90740740740740744</v>
      </c>
      <c r="H44" s="38">
        <v>0.30303030303030298</v>
      </c>
      <c r="I44" s="30">
        <f t="shared" si="4"/>
        <v>0.60437710437710446</v>
      </c>
      <c r="J44" s="22">
        <f t="shared" si="5"/>
        <v>2.9944444444444449</v>
      </c>
      <c r="K44" s="22" t="e">
        <f>#REF!/#REF!</f>
        <v>#REF!</v>
      </c>
      <c r="O44" s="16"/>
      <c r="P44" s="39">
        <v>10.31</v>
      </c>
      <c r="Q44" s="40">
        <v>0.8571428571428571</v>
      </c>
      <c r="R44" s="41">
        <v>0.63636363636363635</v>
      </c>
      <c r="S44" s="34">
        <f t="shared" si="6"/>
        <v>0.22077922077922074</v>
      </c>
      <c r="T44" s="35">
        <f t="shared" si="7"/>
        <v>1.346938775510204</v>
      </c>
      <c r="U44" s="35" t="e">
        <f>#REF!/#REF!</f>
        <v>#REF!</v>
      </c>
    </row>
    <row r="45" spans="5:21">
      <c r="E45" s="16"/>
      <c r="F45" s="36">
        <v>40.924999999999997</v>
      </c>
      <c r="G45" s="37">
        <v>0.60185185185185186</v>
      </c>
      <c r="H45" s="38">
        <v>0</v>
      </c>
      <c r="I45" s="30">
        <f t="shared" si="4"/>
        <v>0.60185185185185186</v>
      </c>
      <c r="J45" s="22" t="e">
        <f t="shared" si="5"/>
        <v>#DIV/0!</v>
      </c>
      <c r="K45" s="22" t="e">
        <f>#REF!/#REF!</f>
        <v>#REF!</v>
      </c>
      <c r="O45" s="16"/>
      <c r="P45" s="39">
        <v>7.67</v>
      </c>
      <c r="Q45" s="40">
        <v>1</v>
      </c>
      <c r="R45" s="41">
        <v>0.78787878787878785</v>
      </c>
      <c r="S45" s="34">
        <f t="shared" si="6"/>
        <v>0.21212121212121215</v>
      </c>
      <c r="T45" s="35">
        <f t="shared" si="7"/>
        <v>1.2692307692307694</v>
      </c>
      <c r="U45" s="35" t="e">
        <f>#REF!/#REF!</f>
        <v>#REF!</v>
      </c>
    </row>
    <row r="46" spans="5:21">
      <c r="E46" s="16"/>
      <c r="F46" s="36">
        <v>41.625</v>
      </c>
      <c r="G46" s="37">
        <v>0.59259259259259256</v>
      </c>
      <c r="H46" s="38">
        <v>0</v>
      </c>
      <c r="I46" s="30">
        <f t="shared" si="4"/>
        <v>0.59259259259259256</v>
      </c>
      <c r="J46" s="22" t="e">
        <f t="shared" si="5"/>
        <v>#DIV/0!</v>
      </c>
      <c r="K46" s="22" t="e">
        <f>#REF!/#REF!</f>
        <v>#REF!</v>
      </c>
      <c r="O46" s="16"/>
      <c r="P46" s="39">
        <v>131.80500000000001</v>
      </c>
      <c r="Q46" s="40">
        <v>0.19047619047619047</v>
      </c>
      <c r="R46" s="41">
        <v>0</v>
      </c>
      <c r="S46" s="34">
        <f t="shared" si="6"/>
        <v>0.19047619047619047</v>
      </c>
      <c r="T46" s="35" t="e">
        <f t="shared" si="7"/>
        <v>#DIV/0!</v>
      </c>
      <c r="U46" s="35" t="e">
        <f>#REF!/#REF!</f>
        <v>#REF!</v>
      </c>
    </row>
    <row r="47" spans="5:21">
      <c r="E47" s="16"/>
      <c r="F47" s="36">
        <v>42.355000000000004</v>
      </c>
      <c r="G47" s="37">
        <v>0.58333333333333337</v>
      </c>
      <c r="H47" s="38">
        <v>0</v>
      </c>
      <c r="I47" s="30">
        <f t="shared" si="4"/>
        <v>0.58333333333333337</v>
      </c>
      <c r="J47" s="22" t="e">
        <f t="shared" si="5"/>
        <v>#DIV/0!</v>
      </c>
      <c r="K47" s="22" t="e">
        <f>#REF!/#REF!</f>
        <v>#REF!</v>
      </c>
      <c r="O47" s="16"/>
      <c r="P47" s="39">
        <v>10.15</v>
      </c>
      <c r="Q47" s="40">
        <v>0.8571428571428571</v>
      </c>
      <c r="R47" s="41">
        <v>0.66666666666666674</v>
      </c>
      <c r="S47" s="34">
        <f t="shared" si="6"/>
        <v>0.19047619047619035</v>
      </c>
      <c r="T47" s="35">
        <f t="shared" si="7"/>
        <v>1.2857142857142856</v>
      </c>
      <c r="U47" s="35" t="e">
        <f>#REF!/#REF!</f>
        <v>#REF!</v>
      </c>
    </row>
    <row r="48" spans="5:21">
      <c r="E48" s="16"/>
      <c r="F48" s="36">
        <v>14.85</v>
      </c>
      <c r="G48" s="37">
        <v>0.91666666666666663</v>
      </c>
      <c r="H48" s="38">
        <v>0.33333333333333337</v>
      </c>
      <c r="I48" s="30">
        <f t="shared" si="4"/>
        <v>0.58333333333333326</v>
      </c>
      <c r="J48" s="22">
        <f t="shared" si="5"/>
        <v>2.7499999999999996</v>
      </c>
      <c r="K48" s="22" t="e">
        <f>#REF!/#REF!</f>
        <v>#REF!</v>
      </c>
      <c r="O48" s="16"/>
      <c r="P48" s="39">
        <v>6.8100000000000005</v>
      </c>
      <c r="Q48" s="40">
        <v>1</v>
      </c>
      <c r="R48" s="41">
        <v>0.81818181818181812</v>
      </c>
      <c r="S48" s="34">
        <f t="shared" si="6"/>
        <v>0.18181818181818188</v>
      </c>
      <c r="T48" s="35">
        <f t="shared" si="7"/>
        <v>1.2222222222222223</v>
      </c>
      <c r="U48" s="35" t="e">
        <f>#REF!/#REF!</f>
        <v>#REF!</v>
      </c>
    </row>
    <row r="49" spans="5:21">
      <c r="E49" s="16"/>
      <c r="F49" s="36">
        <v>15.05</v>
      </c>
      <c r="G49" s="37">
        <v>0.90740740740740744</v>
      </c>
      <c r="H49" s="38">
        <v>0.33333333333333337</v>
      </c>
      <c r="I49" s="30">
        <f t="shared" si="4"/>
        <v>0.57407407407407407</v>
      </c>
      <c r="J49" s="22">
        <f t="shared" si="5"/>
        <v>2.7222222222222219</v>
      </c>
      <c r="K49" s="22" t="e">
        <f>#REF!/#REF!</f>
        <v>#REF!</v>
      </c>
      <c r="O49" s="16"/>
      <c r="P49" s="39">
        <v>6.0050000000000008</v>
      </c>
      <c r="Q49" s="40">
        <v>1</v>
      </c>
      <c r="R49" s="41">
        <v>0.84848484848484851</v>
      </c>
      <c r="S49" s="34">
        <f t="shared" si="6"/>
        <v>0.15151515151515149</v>
      </c>
      <c r="T49" s="35">
        <f t="shared" si="7"/>
        <v>1.1785714285714286</v>
      </c>
      <c r="U49" s="35" t="e">
        <f>#REF!/#REF!</f>
        <v>#REF!</v>
      </c>
    </row>
    <row r="50" spans="5:21">
      <c r="E50" s="16"/>
      <c r="F50" s="36">
        <v>44.204999999999998</v>
      </c>
      <c r="G50" s="37">
        <v>0.57407407407407407</v>
      </c>
      <c r="H50" s="38">
        <v>0</v>
      </c>
      <c r="I50" s="30">
        <f t="shared" si="4"/>
        <v>0.57407407407407407</v>
      </c>
      <c r="J50" s="22" t="e">
        <f t="shared" si="5"/>
        <v>#DIV/0!</v>
      </c>
      <c r="K50" s="22" t="e">
        <f>#REF!/#REF!</f>
        <v>#REF!</v>
      </c>
      <c r="O50" s="16"/>
      <c r="P50" s="39">
        <v>160.87</v>
      </c>
      <c r="Q50" s="40">
        <v>0.14285714285714285</v>
      </c>
      <c r="R50" s="41">
        <v>0</v>
      </c>
      <c r="S50" s="34">
        <f t="shared" si="6"/>
        <v>0.14285714285714285</v>
      </c>
      <c r="T50" s="35" t="e">
        <f t="shared" si="7"/>
        <v>#DIV/0!</v>
      </c>
      <c r="U50" s="35" t="e">
        <f>#REF!/#REF!</f>
        <v>#REF!</v>
      </c>
    </row>
    <row r="51" spans="5:21">
      <c r="E51" s="16"/>
      <c r="F51" s="36">
        <v>46.269999999999996</v>
      </c>
      <c r="G51" s="37">
        <v>0.56481481481481477</v>
      </c>
      <c r="H51" s="38">
        <v>0</v>
      </c>
      <c r="I51" s="30">
        <f t="shared" si="4"/>
        <v>0.56481481481481477</v>
      </c>
      <c r="J51" s="22" t="e">
        <f t="shared" si="5"/>
        <v>#DIV/0!</v>
      </c>
      <c r="K51" s="22" t="e">
        <f>#REF!/#REF!</f>
        <v>#REF!</v>
      </c>
      <c r="O51" s="16"/>
      <c r="P51" s="39">
        <v>184.19499999999999</v>
      </c>
      <c r="Q51" s="40">
        <v>9.5238095238095233E-2</v>
      </c>
      <c r="R51" s="41">
        <v>0</v>
      </c>
      <c r="S51" s="34">
        <f t="shared" si="6"/>
        <v>9.5238095238095233E-2</v>
      </c>
      <c r="T51" s="35" t="e">
        <f t="shared" si="7"/>
        <v>#DIV/0!</v>
      </c>
      <c r="U51" s="35" t="e">
        <f>#REF!/#REF!</f>
        <v>#REF!</v>
      </c>
    </row>
    <row r="52" spans="5:21">
      <c r="E52" s="16"/>
      <c r="F52" s="36">
        <v>13.97</v>
      </c>
      <c r="G52" s="37">
        <v>0.92592592592592593</v>
      </c>
      <c r="H52" s="38">
        <v>0.36363636363636365</v>
      </c>
      <c r="I52" s="30">
        <f t="shared" si="4"/>
        <v>0.56228956228956228</v>
      </c>
      <c r="J52" s="22">
        <f t="shared" si="5"/>
        <v>2.5462962962962963</v>
      </c>
      <c r="K52" s="22" t="e">
        <f>#REF!/#REF!</f>
        <v>#REF!</v>
      </c>
      <c r="O52" s="16"/>
      <c r="P52" s="39">
        <v>213.2</v>
      </c>
      <c r="Q52" s="40">
        <v>4.7619047619047616E-2</v>
      </c>
      <c r="R52" s="41">
        <v>0</v>
      </c>
      <c r="S52" s="34">
        <f t="shared" si="6"/>
        <v>4.7619047619047616E-2</v>
      </c>
      <c r="T52" s="35" t="e">
        <f t="shared" si="7"/>
        <v>#DIV/0!</v>
      </c>
      <c r="U52" s="35" t="e">
        <f>#REF!/#REF!</f>
        <v>#REF!</v>
      </c>
    </row>
    <row r="53" spans="5:21">
      <c r="E53" s="16"/>
      <c r="F53" s="36">
        <v>46.674999999999997</v>
      </c>
      <c r="G53" s="37">
        <v>0.55555555555555558</v>
      </c>
      <c r="H53" s="38">
        <v>0</v>
      </c>
      <c r="I53" s="30">
        <f t="shared" si="4"/>
        <v>0.55555555555555558</v>
      </c>
      <c r="J53" s="22" t="e">
        <f t="shared" si="5"/>
        <v>#DIV/0!</v>
      </c>
      <c r="K53" s="22" t="e">
        <f>#REF!/#REF!</f>
        <v>#REF!</v>
      </c>
      <c r="O53" s="17"/>
      <c r="P53" s="42">
        <v>227.4</v>
      </c>
      <c r="Q53" s="43">
        <v>0</v>
      </c>
      <c r="R53" s="44">
        <v>0</v>
      </c>
      <c r="S53" s="34">
        <f t="shared" si="6"/>
        <v>0</v>
      </c>
      <c r="T53" s="35" t="e">
        <f t="shared" si="7"/>
        <v>#DIV/0!</v>
      </c>
      <c r="U53" s="35" t="e">
        <f>#REF!/#REF!</f>
        <v>#REF!</v>
      </c>
    </row>
    <row r="54" spans="5:21">
      <c r="E54" s="16"/>
      <c r="F54" s="36">
        <v>14.67</v>
      </c>
      <c r="G54" s="37">
        <v>0.91666666666666663</v>
      </c>
      <c r="H54" s="38">
        <v>0.36363636363636365</v>
      </c>
      <c r="I54" s="30">
        <f t="shared" si="4"/>
        <v>0.55303030303030298</v>
      </c>
      <c r="J54" s="22">
        <f t="shared" si="5"/>
        <v>2.520833333333333</v>
      </c>
      <c r="K54" s="22" t="e">
        <f>#REF!/#REF!</f>
        <v>#REF!</v>
      </c>
      <c r="O54" s="45" t="s">
        <v>145</v>
      </c>
      <c r="P54" s="46">
        <v>-0.98</v>
      </c>
      <c r="Q54" s="47">
        <v>1</v>
      </c>
      <c r="R54" s="48">
        <v>1</v>
      </c>
      <c r="S54" s="34">
        <f t="shared" ref="S54" si="8">Q54-R54</f>
        <v>0</v>
      </c>
      <c r="T54" s="35">
        <f t="shared" ref="T54" si="9">Q54/R54</f>
        <v>1</v>
      </c>
      <c r="U54" s="35" t="e">
        <f>#REF!/#REF!</f>
        <v>#REF!</v>
      </c>
    </row>
    <row r="55" spans="5:21">
      <c r="E55" s="16"/>
      <c r="F55" s="36">
        <v>46.769999999999996</v>
      </c>
      <c r="G55" s="37">
        <v>0.54629629629629628</v>
      </c>
      <c r="H55" s="38">
        <v>0</v>
      </c>
      <c r="I55" s="30">
        <f t="shared" si="4"/>
        <v>0.54629629629629628</v>
      </c>
      <c r="J55" s="22" t="e">
        <f t="shared" si="5"/>
        <v>#DIV/0!</v>
      </c>
      <c r="K55" s="22" t="e">
        <f>#REF!/#REF!</f>
        <v>#REF!</v>
      </c>
      <c r="O55" s="16"/>
      <c r="P55" s="39">
        <v>0.19500000000000001</v>
      </c>
      <c r="Q55" s="40">
        <v>1</v>
      </c>
      <c r="R55" s="41">
        <v>0.36363636363636365</v>
      </c>
      <c r="S55" s="34">
        <f t="shared" ref="S55:S93" si="10">Q55-R55</f>
        <v>0.63636363636363635</v>
      </c>
      <c r="T55" s="35">
        <f t="shared" ref="T55:T93" si="11">Q55/R55</f>
        <v>2.75</v>
      </c>
      <c r="U55" s="35" t="e">
        <f>#REF!/#REF!</f>
        <v>#REF!</v>
      </c>
    </row>
    <row r="56" spans="5:21">
      <c r="E56" s="16"/>
      <c r="F56" s="36">
        <v>47.269999999999996</v>
      </c>
      <c r="G56" s="37">
        <v>0.53703703703703709</v>
      </c>
      <c r="H56" s="38">
        <v>0</v>
      </c>
      <c r="I56" s="30">
        <f t="shared" si="4"/>
        <v>0.53703703703703709</v>
      </c>
      <c r="J56" s="22" t="e">
        <f t="shared" si="5"/>
        <v>#DIV/0!</v>
      </c>
      <c r="K56" s="22" t="e">
        <f>#REF!/#REF!</f>
        <v>#REF!</v>
      </c>
      <c r="O56" s="16"/>
      <c r="P56" s="39">
        <v>0.56000000000000005</v>
      </c>
      <c r="Q56" s="40">
        <v>0.7142857142857143</v>
      </c>
      <c r="R56" s="41">
        <v>0.12121212121212122</v>
      </c>
      <c r="S56" s="34">
        <f t="shared" si="10"/>
        <v>0.59307359307359309</v>
      </c>
      <c r="T56" s="35">
        <f t="shared" si="11"/>
        <v>5.8928571428571432</v>
      </c>
      <c r="U56" s="35" t="e">
        <f>#REF!/#REF!</f>
        <v>#REF!</v>
      </c>
    </row>
    <row r="57" spans="5:21">
      <c r="E57" s="16"/>
      <c r="F57" s="36">
        <v>13.2</v>
      </c>
      <c r="G57" s="37">
        <v>0.92592592592592593</v>
      </c>
      <c r="H57" s="38">
        <v>0.39393939393939392</v>
      </c>
      <c r="I57" s="30">
        <f t="shared" si="4"/>
        <v>0.53198653198653201</v>
      </c>
      <c r="J57" s="22">
        <f t="shared" si="5"/>
        <v>2.3504273504273505</v>
      </c>
      <c r="K57" s="22" t="e">
        <f>#REF!/#REF!</f>
        <v>#REF!</v>
      </c>
      <c r="O57" s="16"/>
      <c r="P57" s="39">
        <v>0.48</v>
      </c>
      <c r="Q57" s="40">
        <v>0.76190476190476186</v>
      </c>
      <c r="R57" s="41">
        <v>0.18181818181818177</v>
      </c>
      <c r="S57" s="34">
        <f t="shared" si="10"/>
        <v>0.58008658008658009</v>
      </c>
      <c r="T57" s="35">
        <f t="shared" si="11"/>
        <v>4.1904761904761916</v>
      </c>
      <c r="U57" s="35" t="e">
        <f>#REF!/#REF!</f>
        <v>#REF!</v>
      </c>
    </row>
    <row r="58" spans="5:21">
      <c r="E58" s="16"/>
      <c r="F58" s="36">
        <v>47.82</v>
      </c>
      <c r="G58" s="37">
        <v>0.52777777777777779</v>
      </c>
      <c r="H58" s="38">
        <v>0</v>
      </c>
      <c r="I58" s="30">
        <f t="shared" si="4"/>
        <v>0.52777777777777779</v>
      </c>
      <c r="J58" s="22" t="e">
        <f t="shared" si="5"/>
        <v>#DIV/0!</v>
      </c>
      <c r="K58" s="22" t="e">
        <f>#REF!/#REF!</f>
        <v>#REF!</v>
      </c>
      <c r="O58" s="16"/>
      <c r="P58" s="39">
        <v>0.185</v>
      </c>
      <c r="Q58" s="40">
        <v>1</v>
      </c>
      <c r="R58" s="41">
        <v>0.4242424242424242</v>
      </c>
      <c r="S58" s="34">
        <f t="shared" si="10"/>
        <v>0.5757575757575758</v>
      </c>
      <c r="T58" s="35">
        <f t="shared" si="11"/>
        <v>2.3571428571428572</v>
      </c>
      <c r="U58" s="35" t="e">
        <f>#REF!/#REF!</f>
        <v>#REF!</v>
      </c>
    </row>
    <row r="59" spans="5:21">
      <c r="E59" s="16"/>
      <c r="F59" s="36">
        <v>48.010000000000005</v>
      </c>
      <c r="G59" s="37">
        <v>0.51851851851851849</v>
      </c>
      <c r="H59" s="38">
        <v>0</v>
      </c>
      <c r="I59" s="30">
        <f t="shared" si="4"/>
        <v>0.51851851851851849</v>
      </c>
      <c r="J59" s="22" t="e">
        <f t="shared" si="5"/>
        <v>#DIV/0!</v>
      </c>
      <c r="K59" s="22" t="e">
        <f>#REF!/#REF!</f>
        <v>#REF!</v>
      </c>
      <c r="O59" s="16"/>
      <c r="P59" s="39">
        <v>0.54</v>
      </c>
      <c r="Q59" s="40">
        <v>0.7142857142857143</v>
      </c>
      <c r="R59" s="41">
        <v>0.15151515151515149</v>
      </c>
      <c r="S59" s="34">
        <f t="shared" si="10"/>
        <v>0.56277056277056281</v>
      </c>
      <c r="T59" s="35">
        <f t="shared" si="11"/>
        <v>4.7142857142857153</v>
      </c>
      <c r="U59" s="35" t="e">
        <f>#REF!/#REF!</f>
        <v>#REF!</v>
      </c>
    </row>
    <row r="60" spans="5:21">
      <c r="E60" s="16"/>
      <c r="F60" s="36">
        <v>48.43</v>
      </c>
      <c r="G60" s="37">
        <v>0.5092592592592593</v>
      </c>
      <c r="H60" s="38">
        <v>0</v>
      </c>
      <c r="I60" s="30">
        <f t="shared" si="4"/>
        <v>0.5092592592592593</v>
      </c>
      <c r="J60" s="22" t="e">
        <f t="shared" si="5"/>
        <v>#DIV/0!</v>
      </c>
      <c r="K60" s="22" t="e">
        <f>#REF!/#REF!</f>
        <v>#REF!</v>
      </c>
      <c r="O60" s="16"/>
      <c r="P60" s="39">
        <v>0.45500000000000002</v>
      </c>
      <c r="Q60" s="40">
        <v>0.76190476190476186</v>
      </c>
      <c r="R60" s="41">
        <v>0.21212121212121215</v>
      </c>
      <c r="S60" s="34">
        <f t="shared" si="10"/>
        <v>0.54978354978354971</v>
      </c>
      <c r="T60" s="35">
        <f t="shared" si="11"/>
        <v>3.5918367346938767</v>
      </c>
      <c r="U60" s="35" t="e">
        <f>#REF!/#REF!</f>
        <v>#REF!</v>
      </c>
    </row>
    <row r="61" spans="5:21">
      <c r="E61" s="16"/>
      <c r="F61" s="36">
        <v>12.6</v>
      </c>
      <c r="G61" s="37">
        <v>0.92592592592592593</v>
      </c>
      <c r="H61" s="38">
        <v>0.4242424242424242</v>
      </c>
      <c r="I61" s="30">
        <f t="shared" si="4"/>
        <v>0.50168350168350173</v>
      </c>
      <c r="J61" s="22">
        <f t="shared" si="5"/>
        <v>2.1825396825396828</v>
      </c>
      <c r="K61" s="22" t="e">
        <f>#REF!/#REF!</f>
        <v>#REF!</v>
      </c>
      <c r="O61" s="16"/>
      <c r="P61" s="39">
        <v>0.17499999999999999</v>
      </c>
      <c r="Q61" s="40">
        <v>1</v>
      </c>
      <c r="R61" s="41">
        <v>0.45454545454545459</v>
      </c>
      <c r="S61" s="34">
        <f t="shared" si="10"/>
        <v>0.54545454545454541</v>
      </c>
      <c r="T61" s="35">
        <f t="shared" si="11"/>
        <v>2.1999999999999997</v>
      </c>
      <c r="U61" s="35" t="e">
        <f>#REF!/#REF!</f>
        <v>#REF!</v>
      </c>
    </row>
    <row r="62" spans="5:21">
      <c r="E62" s="16"/>
      <c r="F62" s="36">
        <v>48.849999999999994</v>
      </c>
      <c r="G62" s="37">
        <v>0.5</v>
      </c>
      <c r="H62" s="38">
        <v>0</v>
      </c>
      <c r="I62" s="30">
        <f t="shared" si="4"/>
        <v>0.5</v>
      </c>
      <c r="J62" s="22" t="e">
        <f t="shared" si="5"/>
        <v>#DIV/0!</v>
      </c>
      <c r="K62" s="22" t="e">
        <f>#REF!/#REF!</f>
        <v>#REF!</v>
      </c>
      <c r="O62" s="16"/>
      <c r="P62" s="39">
        <v>0.58499999999999996</v>
      </c>
      <c r="Q62" s="40">
        <v>0.66666666666666663</v>
      </c>
      <c r="R62" s="41">
        <v>0.12121212121212122</v>
      </c>
      <c r="S62" s="34">
        <f t="shared" si="10"/>
        <v>0.54545454545454541</v>
      </c>
      <c r="T62" s="35">
        <f t="shared" si="11"/>
        <v>5.4999999999999991</v>
      </c>
      <c r="U62" s="35" t="e">
        <f>#REF!/#REF!</f>
        <v>#REF!</v>
      </c>
    </row>
    <row r="63" spans="5:21">
      <c r="E63" s="16"/>
      <c r="F63" s="36">
        <v>49.07</v>
      </c>
      <c r="G63" s="37">
        <v>0.49074074074074076</v>
      </c>
      <c r="H63" s="38">
        <v>0</v>
      </c>
      <c r="I63" s="30">
        <f t="shared" si="4"/>
        <v>0.49074074074074076</v>
      </c>
      <c r="J63" s="22" t="e">
        <f t="shared" si="5"/>
        <v>#DIV/0!</v>
      </c>
      <c r="K63" s="22" t="e">
        <f>#REF!/#REF!</f>
        <v>#REF!</v>
      </c>
      <c r="O63" s="16"/>
      <c r="P63" s="39">
        <v>0.38500000000000001</v>
      </c>
      <c r="Q63" s="40">
        <v>0.80952380952380953</v>
      </c>
      <c r="R63" s="41">
        <v>0.27272727272727271</v>
      </c>
      <c r="S63" s="34">
        <f t="shared" si="10"/>
        <v>0.53679653679653683</v>
      </c>
      <c r="T63" s="35">
        <f t="shared" si="11"/>
        <v>2.9682539682539684</v>
      </c>
      <c r="U63" s="35" t="e">
        <f>#REF!/#REF!</f>
        <v>#REF!</v>
      </c>
    </row>
    <row r="64" spans="5:21">
      <c r="E64" s="16"/>
      <c r="F64" s="36">
        <v>49.519999999999996</v>
      </c>
      <c r="G64" s="37">
        <v>0.48148148148148145</v>
      </c>
      <c r="H64" s="38">
        <v>0</v>
      </c>
      <c r="I64" s="30">
        <f t="shared" si="4"/>
        <v>0.48148148148148145</v>
      </c>
      <c r="J64" s="22" t="e">
        <f t="shared" si="5"/>
        <v>#DIV/0!</v>
      </c>
      <c r="K64" s="22" t="e">
        <f>#REF!/#REF!</f>
        <v>#REF!</v>
      </c>
      <c r="O64" s="16"/>
      <c r="P64" s="39">
        <v>0.51500000000000001</v>
      </c>
      <c r="Q64" s="40">
        <v>0.7142857142857143</v>
      </c>
      <c r="R64" s="41">
        <v>0.18181818181818177</v>
      </c>
      <c r="S64" s="34">
        <f t="shared" si="10"/>
        <v>0.53246753246753253</v>
      </c>
      <c r="T64" s="35">
        <f t="shared" si="11"/>
        <v>3.9285714285714297</v>
      </c>
      <c r="U64" s="35" t="e">
        <f>#REF!/#REF!</f>
        <v>#REF!</v>
      </c>
    </row>
    <row r="65" spans="5:21">
      <c r="E65" s="16"/>
      <c r="F65" s="36">
        <v>51.18</v>
      </c>
      <c r="G65" s="37">
        <v>0.47222222222222221</v>
      </c>
      <c r="H65" s="38">
        <v>0</v>
      </c>
      <c r="I65" s="30">
        <f t="shared" si="4"/>
        <v>0.47222222222222221</v>
      </c>
      <c r="J65" s="22" t="e">
        <f t="shared" si="5"/>
        <v>#DIV/0!</v>
      </c>
      <c r="K65" s="22" t="e">
        <f>#REF!/#REF!</f>
        <v>#REF!</v>
      </c>
      <c r="O65" s="16"/>
      <c r="P65" s="39">
        <v>0.42600000000000005</v>
      </c>
      <c r="Q65" s="40">
        <v>0.76190476190476186</v>
      </c>
      <c r="R65" s="41">
        <v>0.24242424242424243</v>
      </c>
      <c r="S65" s="34">
        <f t="shared" si="10"/>
        <v>0.51948051948051943</v>
      </c>
      <c r="T65" s="35">
        <f t="shared" si="11"/>
        <v>3.1428571428571428</v>
      </c>
      <c r="U65" s="35" t="e">
        <f>#REF!/#REF!</f>
        <v>#REF!</v>
      </c>
    </row>
    <row r="66" spans="5:21">
      <c r="E66" s="16"/>
      <c r="F66" s="36">
        <v>11.629999999999999</v>
      </c>
      <c r="G66" s="37">
        <v>0.92592592592592593</v>
      </c>
      <c r="H66" s="38">
        <v>0.45454545454545459</v>
      </c>
      <c r="I66" s="30">
        <f t="shared" si="4"/>
        <v>0.47138047138047134</v>
      </c>
      <c r="J66" s="22">
        <f t="shared" si="5"/>
        <v>2.0370370370370368</v>
      </c>
      <c r="K66" s="22" t="e">
        <f>#REF!/#REF!</f>
        <v>#REF!</v>
      </c>
      <c r="O66" s="16"/>
      <c r="P66" s="39">
        <v>0.66999999999999993</v>
      </c>
      <c r="Q66" s="40">
        <v>0.5714285714285714</v>
      </c>
      <c r="R66" s="41">
        <v>6.0606060606060552E-2</v>
      </c>
      <c r="S66" s="34">
        <f t="shared" si="10"/>
        <v>0.51082251082251084</v>
      </c>
      <c r="T66" s="35">
        <f t="shared" si="11"/>
        <v>9.4285714285714359</v>
      </c>
      <c r="U66" s="35" t="e">
        <f>#REF!/#REF!</f>
        <v>#REF!</v>
      </c>
    </row>
    <row r="67" spans="5:21">
      <c r="E67" s="16"/>
      <c r="F67" s="36">
        <v>52.69</v>
      </c>
      <c r="G67" s="37">
        <v>0.46296296296296297</v>
      </c>
      <c r="H67" s="38">
        <v>0</v>
      </c>
      <c r="I67" s="30">
        <f t="shared" ref="I67:I98" si="12">G67-H67</f>
        <v>0.46296296296296297</v>
      </c>
      <c r="J67" s="22" t="e">
        <f t="shared" ref="J67:J98" si="13">G67/H67</f>
        <v>#DIV/0!</v>
      </c>
      <c r="K67" s="22" t="e">
        <f>#REF!/#REF!</f>
        <v>#REF!</v>
      </c>
      <c r="O67" s="16"/>
      <c r="P67" s="39">
        <v>0.36</v>
      </c>
      <c r="Q67" s="40">
        <v>0.80952380952380953</v>
      </c>
      <c r="R67" s="41">
        <v>0.30303030303030298</v>
      </c>
      <c r="S67" s="34">
        <f t="shared" si="10"/>
        <v>0.50649350649350655</v>
      </c>
      <c r="T67" s="35">
        <f t="shared" si="11"/>
        <v>2.6714285714285717</v>
      </c>
      <c r="U67" s="35" t="e">
        <f>#REF!/#REF!</f>
        <v>#REF!</v>
      </c>
    </row>
    <row r="68" spans="5:21">
      <c r="E68" s="16"/>
      <c r="F68" s="36">
        <v>52.92</v>
      </c>
      <c r="G68" s="37">
        <v>0.45370370370370372</v>
      </c>
      <c r="H68" s="38">
        <v>0</v>
      </c>
      <c r="I68" s="30">
        <f t="shared" si="12"/>
        <v>0.45370370370370372</v>
      </c>
      <c r="J68" s="22" t="e">
        <f t="shared" si="13"/>
        <v>#DIV/0!</v>
      </c>
      <c r="K68" s="22" t="e">
        <f>#REF!/#REF!</f>
        <v>#REF!</v>
      </c>
      <c r="O68" s="16"/>
      <c r="P68" s="39">
        <v>0.25</v>
      </c>
      <c r="Q68" s="40">
        <v>0.8571428571428571</v>
      </c>
      <c r="R68" s="41">
        <v>0.36363636363636365</v>
      </c>
      <c r="S68" s="34">
        <f t="shared" si="10"/>
        <v>0.49350649350649345</v>
      </c>
      <c r="T68" s="35">
        <f t="shared" si="11"/>
        <v>2.3571428571428568</v>
      </c>
      <c r="U68" s="35" t="e">
        <f>#REF!/#REF!</f>
        <v>#REF!</v>
      </c>
    </row>
    <row r="69" spans="5:21">
      <c r="E69" s="16"/>
      <c r="F69" s="36">
        <v>11.095000000000001</v>
      </c>
      <c r="G69" s="37">
        <v>0.93518518518518523</v>
      </c>
      <c r="H69" s="38">
        <v>0.48484848484848486</v>
      </c>
      <c r="I69" s="30">
        <f t="shared" si="12"/>
        <v>0.45033670033670037</v>
      </c>
      <c r="J69" s="22">
        <f t="shared" si="13"/>
        <v>1.9288194444444444</v>
      </c>
      <c r="K69" s="22" t="e">
        <f>#REF!/#REF!</f>
        <v>#REF!</v>
      </c>
      <c r="O69" s="16"/>
      <c r="P69" s="39">
        <v>0.40100000000000002</v>
      </c>
      <c r="Q69" s="40">
        <v>0.76190476190476186</v>
      </c>
      <c r="R69" s="41">
        <v>0.27272727272727271</v>
      </c>
      <c r="S69" s="34">
        <f t="shared" si="10"/>
        <v>0.48917748917748916</v>
      </c>
      <c r="T69" s="35">
        <f t="shared" si="11"/>
        <v>2.7936507936507935</v>
      </c>
      <c r="U69" s="35" t="e">
        <f>#REF!/#REF!</f>
        <v>#REF!</v>
      </c>
    </row>
    <row r="70" spans="5:21">
      <c r="E70" s="16"/>
      <c r="F70" s="36">
        <v>53.870000000000005</v>
      </c>
      <c r="G70" s="37">
        <v>0.44444444444444442</v>
      </c>
      <c r="H70" s="38">
        <v>0</v>
      </c>
      <c r="I70" s="30">
        <f t="shared" si="12"/>
        <v>0.44444444444444442</v>
      </c>
      <c r="J70" s="22" t="e">
        <f t="shared" si="13"/>
        <v>#DIV/0!</v>
      </c>
      <c r="K70" s="22" t="e">
        <f>#REF!/#REF!</f>
        <v>#REF!</v>
      </c>
      <c r="O70" s="16"/>
      <c r="P70" s="39">
        <v>0.63</v>
      </c>
      <c r="Q70" s="40">
        <v>0.5714285714285714</v>
      </c>
      <c r="R70" s="41">
        <v>9.0909090909090939E-2</v>
      </c>
      <c r="S70" s="34">
        <f t="shared" si="10"/>
        <v>0.48051948051948046</v>
      </c>
      <c r="T70" s="35">
        <f t="shared" si="11"/>
        <v>6.2857142857142829</v>
      </c>
      <c r="U70" s="35" t="e">
        <f>#REF!/#REF!</f>
        <v>#REF!</v>
      </c>
    </row>
    <row r="71" spans="5:21">
      <c r="E71" s="16"/>
      <c r="F71" s="36">
        <v>11.15</v>
      </c>
      <c r="G71" s="37">
        <v>0.92592592592592593</v>
      </c>
      <c r="H71" s="38">
        <v>0.48484848484848486</v>
      </c>
      <c r="I71" s="30">
        <f t="shared" si="12"/>
        <v>0.44107744107744107</v>
      </c>
      <c r="J71" s="22">
        <f t="shared" si="13"/>
        <v>1.9097222222222221</v>
      </c>
      <c r="K71" s="22" t="e">
        <f>#REF!/#REF!</f>
        <v>#REF!</v>
      </c>
      <c r="O71" s="16"/>
      <c r="P71" s="39">
        <v>0.33499999999999996</v>
      </c>
      <c r="Q71" s="40">
        <v>0.80952380952380953</v>
      </c>
      <c r="R71" s="41">
        <v>0.33333333333333337</v>
      </c>
      <c r="S71" s="34">
        <f t="shared" si="10"/>
        <v>0.47619047619047616</v>
      </c>
      <c r="T71" s="35">
        <f t="shared" si="11"/>
        <v>2.4285714285714284</v>
      </c>
      <c r="U71" s="35" t="e">
        <f>#REF!/#REF!</f>
        <v>#REF!</v>
      </c>
    </row>
    <row r="72" spans="5:21">
      <c r="E72" s="16"/>
      <c r="F72" s="36">
        <v>54.995000000000005</v>
      </c>
      <c r="G72" s="37">
        <v>0.43518518518518517</v>
      </c>
      <c r="H72" s="38">
        <v>0</v>
      </c>
      <c r="I72" s="30">
        <f t="shared" si="12"/>
        <v>0.43518518518518517</v>
      </c>
      <c r="J72" s="22" t="e">
        <f t="shared" si="13"/>
        <v>#DIV/0!</v>
      </c>
      <c r="K72" s="22" t="e">
        <f>#REF!/#REF!</f>
        <v>#REF!</v>
      </c>
      <c r="O72" s="16"/>
      <c r="P72" s="39">
        <v>0.75</v>
      </c>
      <c r="Q72" s="40">
        <v>0.52380952380952384</v>
      </c>
      <c r="R72" s="41">
        <v>6.0606060606060552E-2</v>
      </c>
      <c r="S72" s="34">
        <f t="shared" si="10"/>
        <v>0.46320346320346328</v>
      </c>
      <c r="T72" s="35">
        <f t="shared" si="11"/>
        <v>8.6428571428571512</v>
      </c>
      <c r="U72" s="35" t="e">
        <f>#REF!/#REF!</f>
        <v>#REF!</v>
      </c>
    </row>
    <row r="73" spans="5:21">
      <c r="E73" s="16"/>
      <c r="F73" s="36">
        <v>55.265000000000001</v>
      </c>
      <c r="G73" s="37">
        <v>0.42592592592592593</v>
      </c>
      <c r="H73" s="38">
        <v>0</v>
      </c>
      <c r="I73" s="30">
        <f t="shared" si="12"/>
        <v>0.42592592592592593</v>
      </c>
      <c r="J73" s="22" t="e">
        <f t="shared" si="13"/>
        <v>#DIV/0!</v>
      </c>
      <c r="K73" s="22" t="e">
        <f>#REF!/#REF!</f>
        <v>#REF!</v>
      </c>
      <c r="O73" s="16"/>
      <c r="P73" s="39">
        <v>0.13500000000000001</v>
      </c>
      <c r="Q73" s="40">
        <v>1</v>
      </c>
      <c r="R73" s="41">
        <v>0.54545454545454541</v>
      </c>
      <c r="S73" s="34">
        <f t="shared" si="10"/>
        <v>0.45454545454545459</v>
      </c>
      <c r="T73" s="35">
        <f t="shared" si="11"/>
        <v>1.8333333333333335</v>
      </c>
      <c r="U73" s="35" t="e">
        <f>#REF!/#REF!</f>
        <v>#REF!</v>
      </c>
    </row>
    <row r="74" spans="5:21">
      <c r="E74" s="16"/>
      <c r="F74" s="36">
        <v>10.855</v>
      </c>
      <c r="G74" s="37">
        <v>0.93518518518518523</v>
      </c>
      <c r="H74" s="38">
        <v>0.51515151515151514</v>
      </c>
      <c r="I74" s="30">
        <f t="shared" si="12"/>
        <v>0.42003367003367009</v>
      </c>
      <c r="J74" s="22">
        <f t="shared" si="13"/>
        <v>1.8153594771241832</v>
      </c>
      <c r="K74" s="22" t="e">
        <f>#REF!/#REF!</f>
        <v>#REF!</v>
      </c>
      <c r="O74" s="16"/>
      <c r="P74" s="39">
        <v>0.61</v>
      </c>
      <c r="Q74" s="40">
        <v>0.5714285714285714</v>
      </c>
      <c r="R74" s="41">
        <v>0.12121212121212122</v>
      </c>
      <c r="S74" s="34">
        <f t="shared" si="10"/>
        <v>0.45021645021645018</v>
      </c>
      <c r="T74" s="35">
        <f t="shared" si="11"/>
        <v>4.7142857142857135</v>
      </c>
      <c r="U74" s="35" t="e">
        <f>#REF!/#REF!</f>
        <v>#REF!</v>
      </c>
    </row>
    <row r="75" spans="5:21">
      <c r="E75" s="16"/>
      <c r="F75" s="36">
        <v>55.739999999999995</v>
      </c>
      <c r="G75" s="37">
        <v>0.41666666666666669</v>
      </c>
      <c r="H75" s="38">
        <v>0</v>
      </c>
      <c r="I75" s="30">
        <f t="shared" si="12"/>
        <v>0.41666666666666669</v>
      </c>
      <c r="J75" s="22" t="e">
        <f t="shared" si="13"/>
        <v>#DIV/0!</v>
      </c>
      <c r="K75" s="22" t="e">
        <f>#REF!/#REF!</f>
        <v>#REF!</v>
      </c>
      <c r="O75" s="16"/>
      <c r="P75" s="39">
        <v>0.31</v>
      </c>
      <c r="Q75" s="40">
        <v>0.80952380952380953</v>
      </c>
      <c r="R75" s="41">
        <v>0.36363636363636365</v>
      </c>
      <c r="S75" s="34">
        <f t="shared" si="10"/>
        <v>0.44588744588744589</v>
      </c>
      <c r="T75" s="35">
        <f t="shared" si="11"/>
        <v>2.2261904761904763</v>
      </c>
      <c r="U75" s="35" t="e">
        <f>#REF!/#REF!</f>
        <v>#REF!</v>
      </c>
    </row>
    <row r="76" spans="5:21">
      <c r="E76" s="16"/>
      <c r="F76" s="36">
        <v>56.64</v>
      </c>
      <c r="G76" s="37">
        <v>0.40740740740740738</v>
      </c>
      <c r="H76" s="38">
        <v>0</v>
      </c>
      <c r="I76" s="30">
        <f t="shared" si="12"/>
        <v>0.40740740740740738</v>
      </c>
      <c r="J76" s="22" t="e">
        <f t="shared" si="13"/>
        <v>#DIV/0!</v>
      </c>
      <c r="K76" s="22" t="e">
        <f>#REF!/#REF!</f>
        <v>#REF!</v>
      </c>
      <c r="O76" s="16"/>
      <c r="P76" s="39">
        <v>1.4</v>
      </c>
      <c r="Q76" s="40">
        <v>0.42857142857142855</v>
      </c>
      <c r="R76" s="41">
        <v>0</v>
      </c>
      <c r="S76" s="34">
        <f t="shared" si="10"/>
        <v>0.42857142857142855</v>
      </c>
      <c r="T76" s="35" t="e">
        <f t="shared" si="11"/>
        <v>#DIV/0!</v>
      </c>
      <c r="U76" s="35" t="e">
        <f>#REF!/#REF!</f>
        <v>#REF!</v>
      </c>
    </row>
    <row r="77" spans="5:21">
      <c r="E77" s="16"/>
      <c r="F77" s="36">
        <v>57.269999999999996</v>
      </c>
      <c r="G77" s="37">
        <v>0.39814814814814814</v>
      </c>
      <c r="H77" s="38">
        <v>0</v>
      </c>
      <c r="I77" s="30">
        <f t="shared" si="12"/>
        <v>0.39814814814814814</v>
      </c>
      <c r="J77" s="22" t="e">
        <f t="shared" si="13"/>
        <v>#DIV/0!</v>
      </c>
      <c r="K77" s="22" t="e">
        <f>#REF!/#REF!</f>
        <v>#REF!</v>
      </c>
      <c r="O77" s="16"/>
      <c r="P77" s="39">
        <v>0.09</v>
      </c>
      <c r="Q77" s="40">
        <v>1</v>
      </c>
      <c r="R77" s="41">
        <v>0.57575757575757569</v>
      </c>
      <c r="S77" s="34">
        <f t="shared" si="10"/>
        <v>0.42424242424242431</v>
      </c>
      <c r="T77" s="35">
        <f t="shared" si="11"/>
        <v>1.7368421052631582</v>
      </c>
      <c r="U77" s="35" t="e">
        <f>#REF!/#REF!</f>
        <v>#REF!</v>
      </c>
    </row>
    <row r="78" spans="5:21">
      <c r="E78" s="16"/>
      <c r="F78" s="36">
        <v>10.629999999999999</v>
      </c>
      <c r="G78" s="37">
        <v>0.93518518518518523</v>
      </c>
      <c r="H78" s="38">
        <v>0.54545454545454541</v>
      </c>
      <c r="I78" s="30">
        <f t="shared" si="12"/>
        <v>0.38973063973063982</v>
      </c>
      <c r="J78" s="22">
        <f t="shared" si="13"/>
        <v>1.7145061728395063</v>
      </c>
      <c r="K78" s="22" t="e">
        <f>#REF!/#REF!</f>
        <v>#REF!</v>
      </c>
      <c r="O78" s="16"/>
      <c r="P78" s="39">
        <v>0.85000000000000009</v>
      </c>
      <c r="Q78" s="40">
        <v>0.47619047619047616</v>
      </c>
      <c r="R78" s="41">
        <v>6.0606060606060552E-2</v>
      </c>
      <c r="S78" s="34">
        <f t="shared" si="10"/>
        <v>0.41558441558441561</v>
      </c>
      <c r="T78" s="35">
        <f t="shared" si="11"/>
        <v>7.8571428571428639</v>
      </c>
      <c r="U78" s="35" t="e">
        <f>#REF!/#REF!</f>
        <v>#REF!</v>
      </c>
    </row>
    <row r="79" spans="5:21">
      <c r="E79" s="16"/>
      <c r="F79" s="36">
        <v>57.424999999999997</v>
      </c>
      <c r="G79" s="37">
        <v>0.3888888888888889</v>
      </c>
      <c r="H79" s="38">
        <v>0</v>
      </c>
      <c r="I79" s="30">
        <f t="shared" si="12"/>
        <v>0.3888888888888889</v>
      </c>
      <c r="J79" s="22" t="e">
        <f t="shared" si="13"/>
        <v>#DIV/0!</v>
      </c>
      <c r="K79" s="22" t="e">
        <f>#REF!/#REF!</f>
        <v>#REF!</v>
      </c>
      <c r="O79" s="16"/>
      <c r="P79" s="39">
        <v>1.165</v>
      </c>
      <c r="Q79" s="40">
        <v>0.42857142857142855</v>
      </c>
      <c r="R79" s="41">
        <v>3.0303030303030276E-2</v>
      </c>
      <c r="S79" s="34">
        <f t="shared" si="10"/>
        <v>0.39826839826839827</v>
      </c>
      <c r="T79" s="35">
        <f t="shared" si="11"/>
        <v>14.142857142857155</v>
      </c>
      <c r="U79" s="35" t="e">
        <f>#REF!/#REF!</f>
        <v>#REF!</v>
      </c>
    </row>
    <row r="80" spans="5:21">
      <c r="E80" s="16"/>
      <c r="F80" s="36">
        <v>57.53</v>
      </c>
      <c r="G80" s="37">
        <v>0.37962962962962965</v>
      </c>
      <c r="H80" s="38">
        <v>0</v>
      </c>
      <c r="I80" s="30">
        <f t="shared" si="12"/>
        <v>0.37962962962962965</v>
      </c>
      <c r="J80" s="22" t="e">
        <f t="shared" si="13"/>
        <v>#DIV/0!</v>
      </c>
      <c r="K80" s="22" t="e">
        <f>#REF!/#REF!</f>
        <v>#REF!</v>
      </c>
      <c r="O80" s="16"/>
      <c r="P80" s="39">
        <v>7.5000000000000011E-2</v>
      </c>
      <c r="Q80" s="40">
        <v>1</v>
      </c>
      <c r="R80" s="41">
        <v>0.60606060606060608</v>
      </c>
      <c r="S80" s="34">
        <f t="shared" si="10"/>
        <v>0.39393939393939392</v>
      </c>
      <c r="T80" s="35">
        <f t="shared" si="11"/>
        <v>1.65</v>
      </c>
      <c r="U80" s="35" t="e">
        <f>#REF!/#REF!</f>
        <v>#REF!</v>
      </c>
    </row>
    <row r="81" spans="5:21">
      <c r="E81" s="16"/>
      <c r="F81" s="36">
        <v>57.774999999999999</v>
      </c>
      <c r="G81" s="37">
        <v>0.37037037037037035</v>
      </c>
      <c r="H81" s="38">
        <v>0</v>
      </c>
      <c r="I81" s="30">
        <f t="shared" si="12"/>
        <v>0.37037037037037035</v>
      </c>
      <c r="J81" s="22" t="e">
        <f t="shared" si="13"/>
        <v>#DIV/0!</v>
      </c>
      <c r="K81" s="22" t="e">
        <f>#REF!/#REF!</f>
        <v>#REF!</v>
      </c>
      <c r="O81" s="16"/>
      <c r="P81" s="39">
        <v>1.6</v>
      </c>
      <c r="Q81" s="40">
        <v>0.38095238095238093</v>
      </c>
      <c r="R81" s="41">
        <v>0</v>
      </c>
      <c r="S81" s="34">
        <f t="shared" si="10"/>
        <v>0.38095238095238093</v>
      </c>
      <c r="T81" s="35" t="e">
        <f t="shared" si="11"/>
        <v>#DIV/0!</v>
      </c>
      <c r="U81" s="35" t="e">
        <f>#REF!/#REF!</f>
        <v>#REF!</v>
      </c>
    </row>
    <row r="82" spans="5:21">
      <c r="E82" s="16"/>
      <c r="F82" s="36">
        <v>60.269999999999996</v>
      </c>
      <c r="G82" s="37">
        <v>0.3611111111111111</v>
      </c>
      <c r="H82" s="38">
        <v>0</v>
      </c>
      <c r="I82" s="30">
        <f t="shared" si="12"/>
        <v>0.3611111111111111</v>
      </c>
      <c r="J82" s="22" t="e">
        <f t="shared" si="13"/>
        <v>#DIV/0!</v>
      </c>
      <c r="K82" s="22" t="e">
        <f>#REF!/#REF!</f>
        <v>#REF!</v>
      </c>
      <c r="O82" s="16"/>
      <c r="P82" s="39">
        <v>0.96500000000000008</v>
      </c>
      <c r="Q82" s="40">
        <v>0.42857142857142855</v>
      </c>
      <c r="R82" s="41">
        <v>6.0606060606060552E-2</v>
      </c>
      <c r="S82" s="34">
        <f t="shared" si="10"/>
        <v>0.367965367965368</v>
      </c>
      <c r="T82" s="35">
        <f t="shared" si="11"/>
        <v>7.0714285714285774</v>
      </c>
      <c r="U82" s="35" t="e">
        <f>#REF!/#REF!</f>
        <v>#REF!</v>
      </c>
    </row>
    <row r="83" spans="5:21">
      <c r="E83" s="16"/>
      <c r="F83" s="36">
        <v>10.5</v>
      </c>
      <c r="G83" s="37">
        <v>0.93518518518518523</v>
      </c>
      <c r="H83" s="38">
        <v>0.57575757575757569</v>
      </c>
      <c r="I83" s="30">
        <f t="shared" si="12"/>
        <v>0.35942760942760954</v>
      </c>
      <c r="J83" s="22">
        <f t="shared" si="13"/>
        <v>1.6242690058479534</v>
      </c>
      <c r="K83" s="22" t="e">
        <f>#REF!/#REF!</f>
        <v>#REF!</v>
      </c>
      <c r="O83" s="16"/>
      <c r="P83" s="39">
        <v>2.2999999999999998</v>
      </c>
      <c r="Q83" s="40">
        <v>0.33333333333333331</v>
      </c>
      <c r="R83" s="41">
        <v>0</v>
      </c>
      <c r="S83" s="34">
        <f t="shared" si="10"/>
        <v>0.33333333333333331</v>
      </c>
      <c r="T83" s="35" t="e">
        <f t="shared" si="11"/>
        <v>#DIV/0!</v>
      </c>
      <c r="U83" s="35" t="e">
        <f>#REF!/#REF!</f>
        <v>#REF!</v>
      </c>
    </row>
    <row r="84" spans="5:21">
      <c r="E84" s="16"/>
      <c r="F84" s="36">
        <v>62.825000000000003</v>
      </c>
      <c r="G84" s="37">
        <v>0.35185185185185186</v>
      </c>
      <c r="H84" s="38">
        <v>0</v>
      </c>
      <c r="I84" s="30">
        <f t="shared" si="12"/>
        <v>0.35185185185185186</v>
      </c>
      <c r="J84" s="22" t="e">
        <f t="shared" si="13"/>
        <v>#DIV/0!</v>
      </c>
      <c r="K84" s="22" t="e">
        <f>#REF!/#REF!</f>
        <v>#REF!</v>
      </c>
      <c r="O84" s="16"/>
      <c r="P84" s="39">
        <v>6.5000000000000002E-2</v>
      </c>
      <c r="Q84" s="40">
        <v>1</v>
      </c>
      <c r="R84" s="41">
        <v>0.66666666666666674</v>
      </c>
      <c r="S84" s="34">
        <f t="shared" si="10"/>
        <v>0.33333333333333326</v>
      </c>
      <c r="T84" s="35">
        <f t="shared" si="11"/>
        <v>1.4999999999999998</v>
      </c>
      <c r="U84" s="35" t="e">
        <f>#REF!/#REF!</f>
        <v>#REF!</v>
      </c>
    </row>
    <row r="85" spans="5:21">
      <c r="E85" s="16"/>
      <c r="F85" s="36">
        <v>63.134999999999998</v>
      </c>
      <c r="G85" s="37">
        <v>0.34259259259259262</v>
      </c>
      <c r="H85" s="38">
        <v>0</v>
      </c>
      <c r="I85" s="30">
        <f t="shared" si="12"/>
        <v>0.34259259259259262</v>
      </c>
      <c r="J85" s="22" t="e">
        <f t="shared" si="13"/>
        <v>#DIV/0!</v>
      </c>
      <c r="K85" s="22" t="e">
        <f>#REF!/#REF!</f>
        <v>#REF!</v>
      </c>
      <c r="O85" s="16"/>
      <c r="P85" s="39">
        <v>3.25</v>
      </c>
      <c r="Q85" s="40">
        <v>0.2857142857142857</v>
      </c>
      <c r="R85" s="41">
        <v>0</v>
      </c>
      <c r="S85" s="34">
        <f t="shared" si="10"/>
        <v>0.2857142857142857</v>
      </c>
      <c r="T85" s="35" t="e">
        <f t="shared" si="11"/>
        <v>#DIV/0!</v>
      </c>
      <c r="U85" s="35" t="e">
        <f>#REF!/#REF!</f>
        <v>#REF!</v>
      </c>
    </row>
    <row r="86" spans="5:21">
      <c r="E86" s="16"/>
      <c r="F86" s="36">
        <v>63.4</v>
      </c>
      <c r="G86" s="37">
        <v>0.33333333333333331</v>
      </c>
      <c r="H86" s="38">
        <v>0</v>
      </c>
      <c r="I86" s="30">
        <f t="shared" si="12"/>
        <v>0.33333333333333331</v>
      </c>
      <c r="J86" s="22" t="e">
        <f t="shared" si="13"/>
        <v>#DIV/0!</v>
      </c>
      <c r="K86" s="22" t="e">
        <f>#REF!/#REF!</f>
        <v>#REF!</v>
      </c>
      <c r="O86" s="16"/>
      <c r="P86" s="39">
        <v>4</v>
      </c>
      <c r="Q86" s="40">
        <v>0.23809523809523808</v>
      </c>
      <c r="R86" s="41">
        <v>0</v>
      </c>
      <c r="S86" s="34">
        <f t="shared" si="10"/>
        <v>0.23809523809523808</v>
      </c>
      <c r="T86" s="35" t="e">
        <f t="shared" si="11"/>
        <v>#DIV/0!</v>
      </c>
      <c r="U86" s="35" t="e">
        <f>#REF!/#REF!</f>
        <v>#REF!</v>
      </c>
    </row>
    <row r="87" spans="5:21">
      <c r="E87" s="16"/>
      <c r="F87" s="36">
        <v>10.36</v>
      </c>
      <c r="G87" s="37">
        <v>0.93518518518518523</v>
      </c>
      <c r="H87" s="38">
        <v>0.60606060606060608</v>
      </c>
      <c r="I87" s="30">
        <f t="shared" si="12"/>
        <v>0.32912457912457915</v>
      </c>
      <c r="J87" s="22">
        <f t="shared" si="13"/>
        <v>1.5430555555555556</v>
      </c>
      <c r="K87" s="22" t="e">
        <f>#REF!/#REF!</f>
        <v>#REF!</v>
      </c>
      <c r="O87" s="16"/>
      <c r="P87" s="39">
        <v>5.5E-2</v>
      </c>
      <c r="Q87" s="40">
        <v>1</v>
      </c>
      <c r="R87" s="41">
        <v>0.78787878787878785</v>
      </c>
      <c r="S87" s="34">
        <f t="shared" si="10"/>
        <v>0.21212121212121215</v>
      </c>
      <c r="T87" s="35">
        <f t="shared" si="11"/>
        <v>1.2692307692307694</v>
      </c>
      <c r="U87" s="35" t="e">
        <f>#REF!/#REF!</f>
        <v>#REF!</v>
      </c>
    </row>
    <row r="88" spans="5:21">
      <c r="E88" s="16"/>
      <c r="F88" s="36">
        <v>63.75</v>
      </c>
      <c r="G88" s="37">
        <v>0.32407407407407407</v>
      </c>
      <c r="H88" s="38">
        <v>0</v>
      </c>
      <c r="I88" s="30">
        <f t="shared" si="12"/>
        <v>0.32407407407407407</v>
      </c>
      <c r="J88" s="22" t="e">
        <f t="shared" si="13"/>
        <v>#DIV/0!</v>
      </c>
      <c r="K88" s="22" t="e">
        <f>#REF!/#REF!</f>
        <v>#REF!</v>
      </c>
      <c r="O88" s="16"/>
      <c r="P88" s="39">
        <v>4.5</v>
      </c>
      <c r="Q88" s="40">
        <v>0.19047619047619047</v>
      </c>
      <c r="R88" s="41">
        <v>0</v>
      </c>
      <c r="S88" s="34">
        <f t="shared" si="10"/>
        <v>0.19047619047619047</v>
      </c>
      <c r="T88" s="35" t="e">
        <f t="shared" si="11"/>
        <v>#DIV/0!</v>
      </c>
      <c r="U88" s="35" t="e">
        <f>#REF!/#REF!</f>
        <v>#REF!</v>
      </c>
    </row>
    <row r="89" spans="5:21">
      <c r="E89" s="16"/>
      <c r="F89" s="36">
        <v>64.515000000000001</v>
      </c>
      <c r="G89" s="37">
        <v>0.31481481481481483</v>
      </c>
      <c r="H89" s="38">
        <v>0</v>
      </c>
      <c r="I89" s="30">
        <f t="shared" si="12"/>
        <v>0.31481481481481483</v>
      </c>
      <c r="J89" s="22" t="e">
        <f t="shared" si="13"/>
        <v>#DIV/0!</v>
      </c>
      <c r="K89" s="22" t="e">
        <f>#REF!/#REF!</f>
        <v>#REF!</v>
      </c>
      <c r="O89" s="16"/>
      <c r="P89" s="39">
        <v>3.5000000000000003E-2</v>
      </c>
      <c r="Q89" s="40">
        <v>1</v>
      </c>
      <c r="R89" s="41">
        <v>0.84848484848484851</v>
      </c>
      <c r="S89" s="34">
        <f t="shared" si="10"/>
        <v>0.15151515151515149</v>
      </c>
      <c r="T89" s="35">
        <f t="shared" si="11"/>
        <v>1.1785714285714286</v>
      </c>
      <c r="U89" s="35" t="e">
        <f>#REF!/#REF!</f>
        <v>#REF!</v>
      </c>
    </row>
    <row r="90" spans="5:21">
      <c r="E90" s="16"/>
      <c r="F90" s="36">
        <v>65.28</v>
      </c>
      <c r="G90" s="37">
        <v>0.30555555555555558</v>
      </c>
      <c r="H90" s="38">
        <v>0</v>
      </c>
      <c r="I90" s="30">
        <f t="shared" si="12"/>
        <v>0.30555555555555558</v>
      </c>
      <c r="J90" s="22" t="e">
        <f t="shared" si="13"/>
        <v>#DIV/0!</v>
      </c>
      <c r="K90" s="22" t="e">
        <f>#REF!/#REF!</f>
        <v>#REF!</v>
      </c>
      <c r="O90" s="16"/>
      <c r="P90" s="39">
        <v>5.48</v>
      </c>
      <c r="Q90" s="40">
        <v>0.14285714285714285</v>
      </c>
      <c r="R90" s="41">
        <v>0</v>
      </c>
      <c r="S90" s="34">
        <f t="shared" si="10"/>
        <v>0.14285714285714285</v>
      </c>
      <c r="T90" s="35" t="e">
        <f t="shared" si="11"/>
        <v>#DIV/0!</v>
      </c>
      <c r="U90" s="35" t="e">
        <f>#REF!/#REF!</f>
        <v>#REF!</v>
      </c>
    </row>
    <row r="91" spans="5:21">
      <c r="E91" s="16"/>
      <c r="F91" s="36">
        <v>10.31</v>
      </c>
      <c r="G91" s="37">
        <v>0.93518518518518523</v>
      </c>
      <c r="H91" s="38">
        <v>0.63636363636363635</v>
      </c>
      <c r="I91" s="30">
        <f t="shared" si="12"/>
        <v>0.29882154882154888</v>
      </c>
      <c r="J91" s="22">
        <f t="shared" si="13"/>
        <v>1.4695767195767198</v>
      </c>
      <c r="K91" s="22" t="e">
        <f>#REF!/#REF!</f>
        <v>#REF!</v>
      </c>
      <c r="O91" s="16"/>
      <c r="P91" s="39">
        <v>6.585</v>
      </c>
      <c r="Q91" s="40">
        <v>9.5238095238095233E-2</v>
      </c>
      <c r="R91" s="41">
        <v>0</v>
      </c>
      <c r="S91" s="34">
        <f t="shared" si="10"/>
        <v>9.5238095238095233E-2</v>
      </c>
      <c r="T91" s="35" t="e">
        <f t="shared" si="11"/>
        <v>#DIV/0!</v>
      </c>
      <c r="U91" s="35" t="e">
        <f>#REF!/#REF!</f>
        <v>#REF!</v>
      </c>
    </row>
    <row r="92" spans="5:21">
      <c r="E92" s="16"/>
      <c r="F92" s="36">
        <v>67.739999999999995</v>
      </c>
      <c r="G92" s="37">
        <v>0.29629629629629628</v>
      </c>
      <c r="H92" s="38">
        <v>0</v>
      </c>
      <c r="I92" s="30">
        <f t="shared" si="12"/>
        <v>0.29629629629629628</v>
      </c>
      <c r="J92" s="22" t="e">
        <f t="shared" si="13"/>
        <v>#DIV/0!</v>
      </c>
      <c r="K92" s="22" t="e">
        <f>#REF!/#REF!</f>
        <v>#REF!</v>
      </c>
      <c r="O92" s="16"/>
      <c r="P92" s="39">
        <v>12.555</v>
      </c>
      <c r="Q92" s="40">
        <v>4.7619047619047616E-2</v>
      </c>
      <c r="R92" s="41">
        <v>0</v>
      </c>
      <c r="S92" s="34">
        <f t="shared" si="10"/>
        <v>4.7619047619047616E-2</v>
      </c>
      <c r="T92" s="35" t="e">
        <f t="shared" si="11"/>
        <v>#DIV/0!</v>
      </c>
      <c r="U92" s="35" t="e">
        <f>#REF!/#REF!</f>
        <v>#REF!</v>
      </c>
    </row>
    <row r="93" spans="5:21">
      <c r="E93" s="16"/>
      <c r="F93" s="36">
        <v>70.715000000000003</v>
      </c>
      <c r="G93" s="37">
        <v>0.28703703703703703</v>
      </c>
      <c r="H93" s="38">
        <v>0</v>
      </c>
      <c r="I93" s="30">
        <f t="shared" si="12"/>
        <v>0.28703703703703703</v>
      </c>
      <c r="J93" s="22" t="e">
        <f t="shared" si="13"/>
        <v>#DIV/0!</v>
      </c>
      <c r="K93" s="22" t="e">
        <f>#REF!/#REF!</f>
        <v>#REF!</v>
      </c>
      <c r="O93" s="17"/>
      <c r="P93" s="42">
        <v>19.3</v>
      </c>
      <c r="Q93" s="43">
        <v>0</v>
      </c>
      <c r="R93" s="44">
        <v>0</v>
      </c>
      <c r="S93" s="34">
        <f t="shared" si="10"/>
        <v>0</v>
      </c>
      <c r="T93" s="35" t="e">
        <f t="shared" si="11"/>
        <v>#DIV/0!</v>
      </c>
      <c r="U93" s="35" t="e">
        <f>#REF!/#REF!</f>
        <v>#REF!</v>
      </c>
    </row>
    <row r="94" spans="5:21">
      <c r="E94" s="16"/>
      <c r="F94" s="36">
        <v>8.8949999999999996</v>
      </c>
      <c r="G94" s="37">
        <v>0.95370370370370372</v>
      </c>
      <c r="H94" s="38">
        <v>0.66666666666666674</v>
      </c>
      <c r="I94" s="30">
        <f t="shared" si="12"/>
        <v>0.28703703703703698</v>
      </c>
      <c r="J94" s="22">
        <f t="shared" si="13"/>
        <v>1.4305555555555554</v>
      </c>
      <c r="K94" s="22" t="e">
        <f>#REF!/#REF!</f>
        <v>#REF!</v>
      </c>
      <c r="O94" s="45" t="s">
        <v>146</v>
      </c>
      <c r="P94" s="46">
        <v>0.20999999999999996</v>
      </c>
      <c r="Q94" s="47">
        <v>1</v>
      </c>
      <c r="R94" s="48">
        <v>1</v>
      </c>
      <c r="S94" s="34">
        <f t="shared" ref="S94" si="14">Q94-R94</f>
        <v>0</v>
      </c>
      <c r="T94" s="35">
        <f t="shared" ref="T94" si="15">Q94/R94</f>
        <v>1</v>
      </c>
      <c r="U94" s="35" t="e">
        <f>#REF!/#REF!</f>
        <v>#REF!</v>
      </c>
    </row>
    <row r="95" spans="5:21">
      <c r="E95" s="16"/>
      <c r="F95" s="36">
        <v>71.564999999999998</v>
      </c>
      <c r="G95" s="37">
        <v>0.27777777777777779</v>
      </c>
      <c r="H95" s="38">
        <v>0</v>
      </c>
      <c r="I95" s="30">
        <f t="shared" si="12"/>
        <v>0.27777777777777779</v>
      </c>
      <c r="J95" s="22" t="e">
        <f t="shared" si="13"/>
        <v>#DIV/0!</v>
      </c>
      <c r="K95" s="22" t="e">
        <f>#REF!/#REF!</f>
        <v>#REF!</v>
      </c>
      <c r="O95" s="16"/>
      <c r="P95" s="39">
        <v>5.2649999999999997</v>
      </c>
      <c r="Q95" s="40">
        <v>0.90476190476190477</v>
      </c>
      <c r="R95" s="41">
        <v>0.33333333333333337</v>
      </c>
      <c r="S95" s="34">
        <f t="shared" ref="S95:S126" si="16">Q95-R95</f>
        <v>0.5714285714285714</v>
      </c>
      <c r="T95" s="35">
        <f t="shared" ref="T95:T126" si="17">Q95/R95</f>
        <v>2.714285714285714</v>
      </c>
      <c r="U95" s="35" t="e">
        <f>#REF!/#REF!</f>
        <v>#REF!</v>
      </c>
    </row>
    <row r="96" spans="5:21">
      <c r="E96" s="16"/>
      <c r="F96" s="36">
        <v>9.4499999999999993</v>
      </c>
      <c r="G96" s="37">
        <v>0.94444444444444442</v>
      </c>
      <c r="H96" s="38">
        <v>0.66666666666666674</v>
      </c>
      <c r="I96" s="30">
        <f t="shared" si="12"/>
        <v>0.27777777777777768</v>
      </c>
      <c r="J96" s="22">
        <f t="shared" si="13"/>
        <v>1.4166666666666665</v>
      </c>
      <c r="K96" s="22" t="e">
        <f>#REF!/#REF!</f>
        <v>#REF!</v>
      </c>
      <c r="O96" s="16"/>
      <c r="P96" s="39">
        <v>5.13</v>
      </c>
      <c r="Q96" s="40">
        <v>0.90476190476190477</v>
      </c>
      <c r="R96" s="41">
        <v>0.36363636363636365</v>
      </c>
      <c r="S96" s="34">
        <f t="shared" si="16"/>
        <v>0.54112554112554112</v>
      </c>
      <c r="T96" s="35">
        <f t="shared" si="17"/>
        <v>2.4880952380952381</v>
      </c>
      <c r="U96" s="35" t="e">
        <f>#REF!/#REF!</f>
        <v>#REF!</v>
      </c>
    </row>
    <row r="97" spans="5:21">
      <c r="E97" s="16"/>
      <c r="F97" s="36">
        <v>73.685000000000002</v>
      </c>
      <c r="G97" s="37">
        <v>0.26851851851851855</v>
      </c>
      <c r="H97" s="38">
        <v>0</v>
      </c>
      <c r="I97" s="30">
        <f t="shared" si="12"/>
        <v>0.26851851851851855</v>
      </c>
      <c r="J97" s="22" t="e">
        <f t="shared" si="13"/>
        <v>#DIV/0!</v>
      </c>
      <c r="K97" s="22" t="e">
        <f>#REF!/#REF!</f>
        <v>#REF!</v>
      </c>
      <c r="O97" s="16"/>
      <c r="P97" s="39">
        <v>5.4399999999999995</v>
      </c>
      <c r="Q97" s="40">
        <v>0.8571428571428571</v>
      </c>
      <c r="R97" s="41">
        <v>0.33333333333333337</v>
      </c>
      <c r="S97" s="34">
        <f t="shared" si="16"/>
        <v>0.52380952380952372</v>
      </c>
      <c r="T97" s="35">
        <f t="shared" si="17"/>
        <v>2.5714285714285712</v>
      </c>
      <c r="U97" s="35" t="e">
        <f>#REF!/#REF!</f>
        <v>#REF!</v>
      </c>
    </row>
    <row r="98" spans="5:21">
      <c r="E98" s="16"/>
      <c r="F98" s="36">
        <v>9.9350000000000005</v>
      </c>
      <c r="G98" s="37">
        <v>0.93518518518518523</v>
      </c>
      <c r="H98" s="38">
        <v>0.66666666666666674</v>
      </c>
      <c r="I98" s="30">
        <f t="shared" si="12"/>
        <v>0.26851851851851849</v>
      </c>
      <c r="J98" s="22">
        <f t="shared" si="13"/>
        <v>1.4027777777777777</v>
      </c>
      <c r="K98" s="22" t="e">
        <f>#REF!/#REF!</f>
        <v>#REF!</v>
      </c>
      <c r="O98" s="16"/>
      <c r="P98" s="39">
        <v>4.9649999999999999</v>
      </c>
      <c r="Q98" s="40">
        <v>0.90476190476190477</v>
      </c>
      <c r="R98" s="41">
        <v>0.39393939393939392</v>
      </c>
      <c r="S98" s="34">
        <f t="shared" si="16"/>
        <v>0.51082251082251084</v>
      </c>
      <c r="T98" s="35">
        <f t="shared" si="17"/>
        <v>2.296703296703297</v>
      </c>
      <c r="U98" s="35" t="e">
        <f>#REF!/#REF!</f>
        <v>#REF!</v>
      </c>
    </row>
    <row r="99" spans="5:21">
      <c r="E99" s="16"/>
      <c r="F99" s="36">
        <v>76.805000000000007</v>
      </c>
      <c r="G99" s="37">
        <v>0.25925925925925924</v>
      </c>
      <c r="H99" s="38">
        <v>0</v>
      </c>
      <c r="I99" s="30">
        <f t="shared" ref="I99:I130" si="18">G99-H99</f>
        <v>0.25925925925925924</v>
      </c>
      <c r="J99" s="22" t="e">
        <f t="shared" ref="J99:J132" si="19">G99/H99</f>
        <v>#DIV/0!</v>
      </c>
      <c r="K99" s="22" t="e">
        <f>#REF!/#REF!</f>
        <v>#REF!</v>
      </c>
      <c r="O99" s="16"/>
      <c r="P99" s="39">
        <v>4.3499999999999996</v>
      </c>
      <c r="Q99" s="40">
        <v>0.95238095238095233</v>
      </c>
      <c r="R99" s="41">
        <v>0.45454545454545459</v>
      </c>
      <c r="S99" s="34">
        <f t="shared" si="16"/>
        <v>0.49783549783549774</v>
      </c>
      <c r="T99" s="35">
        <f t="shared" si="17"/>
        <v>2.0952380952380949</v>
      </c>
      <c r="U99" s="35" t="e">
        <f>#REF!/#REF!</f>
        <v>#REF!</v>
      </c>
    </row>
    <row r="100" spans="5:21">
      <c r="E100" s="16"/>
      <c r="F100" s="36">
        <v>8.41</v>
      </c>
      <c r="G100" s="37">
        <v>0.95370370370370372</v>
      </c>
      <c r="H100" s="38">
        <v>0.69696969696969702</v>
      </c>
      <c r="I100" s="30">
        <f t="shared" si="18"/>
        <v>0.2567340067340067</v>
      </c>
      <c r="J100" s="22">
        <f t="shared" si="19"/>
        <v>1.3683574879227052</v>
      </c>
      <c r="K100" s="22" t="e">
        <f>#REF!/#REF!</f>
        <v>#REF!</v>
      </c>
      <c r="O100" s="16"/>
      <c r="P100" s="39">
        <v>4.8149999999999995</v>
      </c>
      <c r="Q100" s="40">
        <v>0.90476190476190477</v>
      </c>
      <c r="R100" s="41">
        <v>0.4242424242424242</v>
      </c>
      <c r="S100" s="34">
        <f t="shared" si="16"/>
        <v>0.48051948051948057</v>
      </c>
      <c r="T100" s="35">
        <f t="shared" si="17"/>
        <v>2.1326530612244898</v>
      </c>
      <c r="U100" s="35" t="e">
        <f>#REF!/#REF!</f>
        <v>#REF!</v>
      </c>
    </row>
    <row r="101" spans="5:21">
      <c r="E101" s="16"/>
      <c r="F101" s="36">
        <v>78.344999999999999</v>
      </c>
      <c r="G101" s="37">
        <v>0.25</v>
      </c>
      <c r="H101" s="38">
        <v>0</v>
      </c>
      <c r="I101" s="30">
        <f t="shared" si="18"/>
        <v>0.25</v>
      </c>
      <c r="J101" s="22" t="e">
        <f t="shared" si="19"/>
        <v>#DIV/0!</v>
      </c>
      <c r="K101" s="22" t="e">
        <f>#REF!/#REF!</f>
        <v>#REF!</v>
      </c>
      <c r="O101" s="16"/>
      <c r="P101" s="39">
        <v>5.6300000000000008</v>
      </c>
      <c r="Q101" s="40">
        <v>0.80952380952380953</v>
      </c>
      <c r="R101" s="41">
        <v>0.33333333333333337</v>
      </c>
      <c r="S101" s="34">
        <f t="shared" si="16"/>
        <v>0.47619047619047616</v>
      </c>
      <c r="T101" s="35">
        <f t="shared" si="17"/>
        <v>2.4285714285714284</v>
      </c>
      <c r="U101" s="35" t="e">
        <f>#REF!/#REF!</f>
        <v>#REF!</v>
      </c>
    </row>
    <row r="102" spans="5:21">
      <c r="E102" s="16"/>
      <c r="F102" s="36">
        <v>78.849999999999994</v>
      </c>
      <c r="G102" s="37">
        <v>0.24074074074074073</v>
      </c>
      <c r="H102" s="38">
        <v>0</v>
      </c>
      <c r="I102" s="30">
        <f t="shared" si="18"/>
        <v>0.24074074074074073</v>
      </c>
      <c r="J102" s="22" t="e">
        <f t="shared" si="19"/>
        <v>#DIV/0!</v>
      </c>
      <c r="K102" s="22" t="e">
        <f>#REF!/#REF!</f>
        <v>#REF!</v>
      </c>
      <c r="O102" s="16"/>
      <c r="P102" s="39">
        <v>10.295</v>
      </c>
      <c r="Q102" s="40">
        <v>0.47619047619047616</v>
      </c>
      <c r="R102" s="41">
        <v>0</v>
      </c>
      <c r="S102" s="34">
        <f t="shared" si="16"/>
        <v>0.47619047619047616</v>
      </c>
      <c r="T102" s="35" t="e">
        <f t="shared" si="17"/>
        <v>#DIV/0!</v>
      </c>
      <c r="U102" s="35" t="e">
        <f>#REF!/#REF!</f>
        <v>#REF!</v>
      </c>
    </row>
    <row r="103" spans="5:21">
      <c r="E103" s="16"/>
      <c r="F103" s="36">
        <v>80.435000000000002</v>
      </c>
      <c r="G103" s="37">
        <v>0.23148148148148148</v>
      </c>
      <c r="H103" s="38">
        <v>0</v>
      </c>
      <c r="I103" s="30">
        <f t="shared" si="18"/>
        <v>0.23148148148148148</v>
      </c>
      <c r="J103" s="22" t="e">
        <f t="shared" si="19"/>
        <v>#DIV/0!</v>
      </c>
      <c r="K103" s="22" t="e">
        <f>#REF!/#REF!</f>
        <v>#REF!</v>
      </c>
      <c r="O103" s="16"/>
      <c r="P103" s="39">
        <v>4.1050000000000004</v>
      </c>
      <c r="Q103" s="40">
        <v>0.95238095238095233</v>
      </c>
      <c r="R103" s="41">
        <v>0.48484848484848486</v>
      </c>
      <c r="S103" s="34">
        <f t="shared" si="16"/>
        <v>0.46753246753246747</v>
      </c>
      <c r="T103" s="35">
        <f t="shared" si="17"/>
        <v>1.9642857142857142</v>
      </c>
      <c r="U103" s="35" t="e">
        <f>#REF!/#REF!</f>
        <v>#REF!</v>
      </c>
    </row>
    <row r="104" spans="5:21">
      <c r="E104" s="16"/>
      <c r="F104" s="36">
        <v>8.2749999999999986</v>
      </c>
      <c r="G104" s="37">
        <v>0.95370370370370372</v>
      </c>
      <c r="H104" s="38">
        <v>0.72727272727272729</v>
      </c>
      <c r="I104" s="30">
        <f t="shared" si="18"/>
        <v>0.22643097643097643</v>
      </c>
      <c r="J104" s="22">
        <f t="shared" si="19"/>
        <v>1.3113425925925926</v>
      </c>
      <c r="K104" s="22" t="e">
        <f>#REF!/#REF!</f>
        <v>#REF!</v>
      </c>
      <c r="O104" s="16"/>
      <c r="P104" s="39">
        <v>4.58</v>
      </c>
      <c r="Q104" s="40">
        <v>0.90476190476190477</v>
      </c>
      <c r="R104" s="41">
        <v>0.45454545454545459</v>
      </c>
      <c r="S104" s="34">
        <f t="shared" si="16"/>
        <v>0.45021645021645018</v>
      </c>
      <c r="T104" s="35">
        <f t="shared" si="17"/>
        <v>1.9904761904761903</v>
      </c>
      <c r="U104" s="35" t="e">
        <f>#REF!/#REF!</f>
        <v>#REF!</v>
      </c>
    </row>
    <row r="105" spans="5:21">
      <c r="E105" s="16"/>
      <c r="F105" s="36">
        <v>85.57</v>
      </c>
      <c r="G105" s="37">
        <v>0.22222222222222221</v>
      </c>
      <c r="H105" s="38">
        <v>0</v>
      </c>
      <c r="I105" s="30">
        <f t="shared" si="18"/>
        <v>0.22222222222222221</v>
      </c>
      <c r="J105" s="22" t="e">
        <f t="shared" si="19"/>
        <v>#DIV/0!</v>
      </c>
      <c r="K105" s="22" t="e">
        <f>#REF!/#REF!</f>
        <v>#REF!</v>
      </c>
      <c r="O105" s="16"/>
      <c r="P105" s="39">
        <v>9.629999999999999</v>
      </c>
      <c r="Q105" s="40">
        <v>0.47619047619047616</v>
      </c>
      <c r="R105" s="41">
        <v>3.0303030303030276E-2</v>
      </c>
      <c r="S105" s="34">
        <f t="shared" si="16"/>
        <v>0.44588744588744589</v>
      </c>
      <c r="T105" s="35">
        <f t="shared" si="17"/>
        <v>15.714285714285728</v>
      </c>
      <c r="U105" s="35" t="e">
        <f>#REF!/#REF!</f>
        <v>#REF!</v>
      </c>
    </row>
    <row r="106" spans="5:21">
      <c r="E106" s="16"/>
      <c r="F106" s="36">
        <v>89.41</v>
      </c>
      <c r="G106" s="37">
        <v>0.21296296296296297</v>
      </c>
      <c r="H106" s="38">
        <v>0</v>
      </c>
      <c r="I106" s="30">
        <f t="shared" si="18"/>
        <v>0.21296296296296297</v>
      </c>
      <c r="J106" s="22" t="e">
        <f t="shared" si="19"/>
        <v>#DIV/0!</v>
      </c>
      <c r="K106" s="22" t="e">
        <f>#REF!/#REF!</f>
        <v>#REF!</v>
      </c>
      <c r="O106" s="16"/>
      <c r="P106" s="39">
        <v>3.88</v>
      </c>
      <c r="Q106" s="40">
        <v>0.95238095238095233</v>
      </c>
      <c r="R106" s="41">
        <v>0.51515151515151514</v>
      </c>
      <c r="S106" s="34">
        <f t="shared" si="16"/>
        <v>0.43722943722943719</v>
      </c>
      <c r="T106" s="35">
        <f t="shared" si="17"/>
        <v>1.8487394957983192</v>
      </c>
      <c r="U106" s="35" t="e">
        <f>#REF!/#REF!</f>
        <v>#REF!</v>
      </c>
    </row>
    <row r="107" spans="5:21">
      <c r="E107" s="16"/>
      <c r="F107" s="36">
        <v>7.8949999999999996</v>
      </c>
      <c r="G107" s="37">
        <v>0.96296296296296291</v>
      </c>
      <c r="H107" s="38">
        <v>0.75757575757575757</v>
      </c>
      <c r="I107" s="30">
        <f t="shared" si="18"/>
        <v>0.20538720538720534</v>
      </c>
      <c r="J107" s="22">
        <f t="shared" si="19"/>
        <v>1.2711111111111111</v>
      </c>
      <c r="K107" s="22" t="e">
        <f>#REF!/#REF!</f>
        <v>#REF!</v>
      </c>
      <c r="O107" s="16"/>
      <c r="P107" s="39">
        <v>9.2550000000000008</v>
      </c>
      <c r="Q107" s="40">
        <v>0.52380952380952384</v>
      </c>
      <c r="R107" s="41">
        <v>9.0909090909090939E-2</v>
      </c>
      <c r="S107" s="34">
        <f t="shared" si="16"/>
        <v>0.4329004329004329</v>
      </c>
      <c r="T107" s="35">
        <f t="shared" si="17"/>
        <v>5.7619047619047601</v>
      </c>
      <c r="U107" s="35" t="e">
        <f>#REF!/#REF!</f>
        <v>#REF!</v>
      </c>
    </row>
    <row r="108" spans="5:21">
      <c r="E108" s="16"/>
      <c r="F108" s="36">
        <v>91.57</v>
      </c>
      <c r="G108" s="37">
        <v>0.20370370370370369</v>
      </c>
      <c r="H108" s="38">
        <v>0</v>
      </c>
      <c r="I108" s="30">
        <f t="shared" si="18"/>
        <v>0.20370370370370369</v>
      </c>
      <c r="J108" s="22" t="e">
        <f t="shared" si="19"/>
        <v>#DIV/0!</v>
      </c>
      <c r="K108" s="22" t="e">
        <f>#REF!/#REF!</f>
        <v>#REF!</v>
      </c>
      <c r="O108" s="16"/>
      <c r="P108" s="39">
        <v>11.004999999999999</v>
      </c>
      <c r="Q108" s="40">
        <v>0.42857142857142855</v>
      </c>
      <c r="R108" s="41">
        <v>0</v>
      </c>
      <c r="S108" s="34">
        <f t="shared" si="16"/>
        <v>0.42857142857142855</v>
      </c>
      <c r="T108" s="35" t="e">
        <f t="shared" si="17"/>
        <v>#DIV/0!</v>
      </c>
      <c r="U108" s="35" t="e">
        <f>#REF!/#REF!</f>
        <v>#REF!</v>
      </c>
    </row>
    <row r="109" spans="5:21">
      <c r="E109" s="16"/>
      <c r="F109" s="36">
        <v>8.0749999999999993</v>
      </c>
      <c r="G109" s="37">
        <v>0.95370370370370372</v>
      </c>
      <c r="H109" s="38">
        <v>0.75757575757575757</v>
      </c>
      <c r="I109" s="30">
        <f t="shared" si="18"/>
        <v>0.19612794612794615</v>
      </c>
      <c r="J109" s="22">
        <f t="shared" si="19"/>
        <v>1.2588888888888889</v>
      </c>
      <c r="K109" s="22" t="e">
        <f>#REF!/#REF!</f>
        <v>#REF!</v>
      </c>
      <c r="O109" s="16"/>
      <c r="P109" s="39">
        <v>5.7750000000000004</v>
      </c>
      <c r="Q109" s="40">
        <v>0.76190476190476186</v>
      </c>
      <c r="R109" s="41">
        <v>0.33333333333333337</v>
      </c>
      <c r="S109" s="34">
        <f t="shared" si="16"/>
        <v>0.42857142857142849</v>
      </c>
      <c r="T109" s="35">
        <f t="shared" si="17"/>
        <v>2.2857142857142851</v>
      </c>
      <c r="U109" s="35" t="e">
        <f>#REF!/#REF!</f>
        <v>#REF!</v>
      </c>
    </row>
    <row r="110" spans="5:21">
      <c r="E110" s="16"/>
      <c r="F110" s="36">
        <v>96.045000000000002</v>
      </c>
      <c r="G110" s="37">
        <v>0.19444444444444445</v>
      </c>
      <c r="H110" s="38">
        <v>0</v>
      </c>
      <c r="I110" s="30">
        <f t="shared" si="18"/>
        <v>0.19444444444444445</v>
      </c>
      <c r="J110" s="22" t="e">
        <f t="shared" si="19"/>
        <v>#DIV/0!</v>
      </c>
      <c r="K110" s="22" t="e">
        <f>#REF!/#REF!</f>
        <v>#REF!</v>
      </c>
      <c r="O110" s="16"/>
      <c r="P110" s="39">
        <v>3.5449999999999999</v>
      </c>
      <c r="Q110" s="40">
        <v>1</v>
      </c>
      <c r="R110" s="41">
        <v>0.57575757575757569</v>
      </c>
      <c r="S110" s="34">
        <f t="shared" si="16"/>
        <v>0.42424242424242431</v>
      </c>
      <c r="T110" s="35">
        <f t="shared" si="17"/>
        <v>1.7368421052631582</v>
      </c>
      <c r="U110" s="35" t="e">
        <f>#REF!/#REF!</f>
        <v>#REF!</v>
      </c>
    </row>
    <row r="111" spans="5:21">
      <c r="E111" s="16"/>
      <c r="F111" s="36">
        <v>100.015</v>
      </c>
      <c r="G111" s="37">
        <v>0.18518518518518517</v>
      </c>
      <c r="H111" s="38">
        <v>0</v>
      </c>
      <c r="I111" s="30">
        <f t="shared" si="18"/>
        <v>0.18518518518518517</v>
      </c>
      <c r="J111" s="22" t="e">
        <f t="shared" si="19"/>
        <v>#DIV/0!</v>
      </c>
      <c r="K111" s="22" t="e">
        <f>#REF!/#REF!</f>
        <v>#REF!</v>
      </c>
      <c r="O111" s="16"/>
      <c r="P111" s="39">
        <v>7.5649999999999995</v>
      </c>
      <c r="Q111" s="40">
        <v>0.66666666666666663</v>
      </c>
      <c r="R111" s="41">
        <v>0.24242424242424243</v>
      </c>
      <c r="S111" s="34">
        <f t="shared" si="16"/>
        <v>0.4242424242424242</v>
      </c>
      <c r="T111" s="35">
        <f t="shared" si="17"/>
        <v>2.7499999999999996</v>
      </c>
      <c r="U111" s="35" t="e">
        <f>#REF!/#REF!</f>
        <v>#REF!</v>
      </c>
    </row>
    <row r="112" spans="5:21">
      <c r="E112" s="16"/>
      <c r="F112" s="36">
        <v>103.995</v>
      </c>
      <c r="G112" s="37">
        <v>0.17592592592592593</v>
      </c>
      <c r="H112" s="38">
        <v>0</v>
      </c>
      <c r="I112" s="30">
        <f t="shared" si="18"/>
        <v>0.17592592592592593</v>
      </c>
      <c r="J112" s="22" t="e">
        <f t="shared" si="19"/>
        <v>#DIV/0!</v>
      </c>
      <c r="K112" s="22" t="e">
        <f>#REF!/#REF!</f>
        <v>#REF!</v>
      </c>
      <c r="O112" s="16"/>
      <c r="P112" s="39">
        <v>9.5549999999999997</v>
      </c>
      <c r="Q112" s="40">
        <v>0.47619047619047616</v>
      </c>
      <c r="R112" s="41">
        <v>6.0606060606060552E-2</v>
      </c>
      <c r="S112" s="34">
        <f t="shared" si="16"/>
        <v>0.41558441558441561</v>
      </c>
      <c r="T112" s="35">
        <f t="shared" si="17"/>
        <v>7.8571428571428639</v>
      </c>
      <c r="U112" s="35" t="e">
        <f>#REF!/#REF!</f>
        <v>#REF!</v>
      </c>
    </row>
    <row r="113" spans="5:21">
      <c r="E113" s="16"/>
      <c r="F113" s="36">
        <v>7.67</v>
      </c>
      <c r="G113" s="37">
        <v>0.96296296296296291</v>
      </c>
      <c r="H113" s="38">
        <v>0.78787878787878785</v>
      </c>
      <c r="I113" s="30">
        <f t="shared" si="18"/>
        <v>0.17508417508417506</v>
      </c>
      <c r="J113" s="22">
        <f t="shared" si="19"/>
        <v>1.2222222222222221</v>
      </c>
      <c r="K113" s="22" t="e">
        <f>#REF!/#REF!</f>
        <v>#REF!</v>
      </c>
      <c r="O113" s="16"/>
      <c r="P113" s="39">
        <v>3.83</v>
      </c>
      <c r="Q113" s="40">
        <v>0.95238095238095233</v>
      </c>
      <c r="R113" s="41">
        <v>0.54545454545454541</v>
      </c>
      <c r="S113" s="34">
        <f t="shared" si="16"/>
        <v>0.40692640692640691</v>
      </c>
      <c r="T113" s="35">
        <f t="shared" si="17"/>
        <v>1.746031746031746</v>
      </c>
      <c r="U113" s="35" t="e">
        <f>#REF!/#REF!</f>
        <v>#REF!</v>
      </c>
    </row>
    <row r="114" spans="5:21">
      <c r="E114" s="16"/>
      <c r="F114" s="36">
        <v>6.3650000000000002</v>
      </c>
      <c r="G114" s="37">
        <v>0.9907407407407407</v>
      </c>
      <c r="H114" s="38">
        <v>0.81818181818181812</v>
      </c>
      <c r="I114" s="30">
        <f t="shared" si="18"/>
        <v>0.17255892255892258</v>
      </c>
      <c r="J114" s="22">
        <f t="shared" si="19"/>
        <v>1.2109053497942388</v>
      </c>
      <c r="K114" s="22" t="e">
        <f>#REF!/#REF!</f>
        <v>#REF!</v>
      </c>
      <c r="O114" s="16"/>
      <c r="P114" s="39">
        <v>7.99</v>
      </c>
      <c r="Q114" s="40">
        <v>0.61904761904761907</v>
      </c>
      <c r="R114" s="41">
        <v>0.21212121212121215</v>
      </c>
      <c r="S114" s="34">
        <f t="shared" si="16"/>
        <v>0.40692640692640691</v>
      </c>
      <c r="T114" s="35">
        <f t="shared" si="17"/>
        <v>2.918367346938775</v>
      </c>
      <c r="U114" s="35" t="e">
        <f>#REF!/#REF!</f>
        <v>#REF!</v>
      </c>
    </row>
    <row r="115" spans="5:21">
      <c r="E115" s="16"/>
      <c r="F115" s="36">
        <v>109.52500000000001</v>
      </c>
      <c r="G115" s="37">
        <v>0.16666666666666666</v>
      </c>
      <c r="H115" s="38">
        <v>0</v>
      </c>
      <c r="I115" s="30">
        <f t="shared" si="18"/>
        <v>0.16666666666666666</v>
      </c>
      <c r="J115" s="22" t="e">
        <f t="shared" si="19"/>
        <v>#DIV/0!</v>
      </c>
      <c r="K115" s="22" t="e">
        <f>#REF!/#REF!</f>
        <v>#REF!</v>
      </c>
      <c r="O115" s="16"/>
      <c r="P115" s="39">
        <v>9.06</v>
      </c>
      <c r="Q115" s="40">
        <v>0.52380952380952384</v>
      </c>
      <c r="R115" s="41">
        <v>0.12121212121212122</v>
      </c>
      <c r="S115" s="34">
        <f t="shared" si="16"/>
        <v>0.40259740259740262</v>
      </c>
      <c r="T115" s="35">
        <f t="shared" si="17"/>
        <v>4.3214285714285712</v>
      </c>
      <c r="U115" s="35" t="e">
        <f>#REF!/#REF!</f>
        <v>#REF!</v>
      </c>
    </row>
    <row r="116" spans="5:21">
      <c r="E116" s="16"/>
      <c r="F116" s="36">
        <v>6.8000000000000007</v>
      </c>
      <c r="G116" s="37">
        <v>0.98148148148148151</v>
      </c>
      <c r="H116" s="38">
        <v>0.81818181818181812</v>
      </c>
      <c r="I116" s="30">
        <f t="shared" si="18"/>
        <v>0.16329966329966339</v>
      </c>
      <c r="J116" s="22">
        <f t="shared" si="19"/>
        <v>1.1995884773662553</v>
      </c>
      <c r="K116" s="22" t="e">
        <f>#REF!/#REF!</f>
        <v>#REF!</v>
      </c>
      <c r="O116" s="16"/>
      <c r="P116" s="39">
        <v>3.1949999999999998</v>
      </c>
      <c r="Q116" s="40">
        <v>1</v>
      </c>
      <c r="R116" s="41">
        <v>0.60606060606060608</v>
      </c>
      <c r="S116" s="34">
        <f t="shared" si="16"/>
        <v>0.39393939393939392</v>
      </c>
      <c r="T116" s="35">
        <f t="shared" si="17"/>
        <v>1.65</v>
      </c>
      <c r="U116" s="35" t="e">
        <f>#REF!/#REF!</f>
        <v>#REF!</v>
      </c>
    </row>
    <row r="117" spans="5:21">
      <c r="E117" s="16"/>
      <c r="F117" s="36">
        <v>112.71000000000001</v>
      </c>
      <c r="G117" s="37">
        <v>0.15740740740740741</v>
      </c>
      <c r="H117" s="38">
        <v>0</v>
      </c>
      <c r="I117" s="30">
        <f t="shared" si="18"/>
        <v>0.15740740740740741</v>
      </c>
      <c r="J117" s="22" t="e">
        <f t="shared" si="19"/>
        <v>#DIV/0!</v>
      </c>
      <c r="K117" s="22" t="e">
        <f>#REF!/#REF!</f>
        <v>#REF!</v>
      </c>
      <c r="O117" s="16"/>
      <c r="P117" s="39">
        <v>7.3250000000000002</v>
      </c>
      <c r="Q117" s="40">
        <v>0.66666666666666663</v>
      </c>
      <c r="R117" s="41">
        <v>0.27272727272727271</v>
      </c>
      <c r="S117" s="34">
        <f t="shared" si="16"/>
        <v>0.39393939393939392</v>
      </c>
      <c r="T117" s="35">
        <f t="shared" si="17"/>
        <v>2.4444444444444446</v>
      </c>
      <c r="U117" s="35" t="e">
        <f>#REF!/#REF!</f>
        <v>#REF!</v>
      </c>
    </row>
    <row r="118" spans="5:21">
      <c r="E118" s="16"/>
      <c r="F118" s="36">
        <v>7.17</v>
      </c>
      <c r="G118" s="37">
        <v>0.97222222222222221</v>
      </c>
      <c r="H118" s="38">
        <v>0.81818181818181812</v>
      </c>
      <c r="I118" s="30">
        <f t="shared" si="18"/>
        <v>0.15404040404040409</v>
      </c>
      <c r="J118" s="22">
        <f t="shared" si="19"/>
        <v>1.1882716049382718</v>
      </c>
      <c r="K118" s="22" t="e">
        <f>#REF!/#REF!</f>
        <v>#REF!</v>
      </c>
      <c r="O118" s="16"/>
      <c r="P118" s="39">
        <v>9.4649999999999999</v>
      </c>
      <c r="Q118" s="40">
        <v>0.47619047619047616</v>
      </c>
      <c r="R118" s="41">
        <v>9.0909090909090939E-2</v>
      </c>
      <c r="S118" s="34">
        <f t="shared" si="16"/>
        <v>0.38528138528138522</v>
      </c>
      <c r="T118" s="35">
        <f t="shared" si="17"/>
        <v>5.2380952380952364</v>
      </c>
      <c r="U118" s="35" t="e">
        <f>#REF!/#REF!</f>
        <v>#REF!</v>
      </c>
    </row>
    <row r="119" spans="5:21">
      <c r="E119" s="16"/>
      <c r="F119" s="36">
        <v>115.07</v>
      </c>
      <c r="G119" s="37">
        <v>0.14814814814814814</v>
      </c>
      <c r="H119" s="38">
        <v>0</v>
      </c>
      <c r="I119" s="30">
        <f t="shared" si="18"/>
        <v>0.14814814814814814</v>
      </c>
      <c r="J119" s="22" t="e">
        <f t="shared" si="19"/>
        <v>#DIV/0!</v>
      </c>
      <c r="K119" s="22" t="e">
        <f>#REF!/#REF!</f>
        <v>#REF!</v>
      </c>
      <c r="O119" s="16"/>
      <c r="P119" s="39">
        <v>6.0649999999999995</v>
      </c>
      <c r="Q119" s="40">
        <v>0.7142857142857143</v>
      </c>
      <c r="R119" s="41">
        <v>0.33333333333333337</v>
      </c>
      <c r="S119" s="34">
        <f t="shared" si="16"/>
        <v>0.38095238095238093</v>
      </c>
      <c r="T119" s="35">
        <f t="shared" si="17"/>
        <v>2.1428571428571428</v>
      </c>
      <c r="U119" s="35" t="e">
        <f>#REF!/#REF!</f>
        <v>#REF!</v>
      </c>
    </row>
    <row r="120" spans="5:21">
      <c r="E120" s="16"/>
      <c r="F120" s="36">
        <v>7.4350000000000005</v>
      </c>
      <c r="G120" s="37">
        <v>0.96296296296296291</v>
      </c>
      <c r="H120" s="38">
        <v>0.81818181818181812</v>
      </c>
      <c r="I120" s="30">
        <f t="shared" si="18"/>
        <v>0.14478114478114479</v>
      </c>
      <c r="J120" s="22">
        <f t="shared" si="19"/>
        <v>1.176954732510288</v>
      </c>
      <c r="K120" s="22" t="e">
        <f>#REF!/#REF!</f>
        <v>#REF!</v>
      </c>
      <c r="O120" s="16"/>
      <c r="P120" s="39">
        <v>11.315</v>
      </c>
      <c r="Q120" s="40">
        <v>0.38095238095238093</v>
      </c>
      <c r="R120" s="41">
        <v>0</v>
      </c>
      <c r="S120" s="34">
        <f t="shared" si="16"/>
        <v>0.38095238095238093</v>
      </c>
      <c r="T120" s="35" t="e">
        <f t="shared" si="17"/>
        <v>#DIV/0!</v>
      </c>
      <c r="U120" s="35" t="e">
        <f>#REF!/#REF!</f>
        <v>#REF!</v>
      </c>
    </row>
    <row r="121" spans="5:21">
      <c r="E121" s="16"/>
      <c r="F121" s="36">
        <v>6.0050000000000008</v>
      </c>
      <c r="G121" s="37">
        <v>0.9907407407407407</v>
      </c>
      <c r="H121" s="38">
        <v>0.84848484848484851</v>
      </c>
      <c r="I121" s="30">
        <f t="shared" si="18"/>
        <v>0.14225589225589219</v>
      </c>
      <c r="J121" s="22">
        <f t="shared" si="19"/>
        <v>1.16765873015873</v>
      </c>
      <c r="K121" s="22" t="e">
        <f>#REF!/#REF!</f>
        <v>#REF!</v>
      </c>
      <c r="O121" s="16"/>
      <c r="P121" s="39">
        <v>3.76</v>
      </c>
      <c r="Q121" s="40">
        <v>0.95238095238095233</v>
      </c>
      <c r="R121" s="41">
        <v>0.57575757575757569</v>
      </c>
      <c r="S121" s="34">
        <f t="shared" si="16"/>
        <v>0.37662337662337664</v>
      </c>
      <c r="T121" s="35">
        <f t="shared" si="17"/>
        <v>1.6541353383458648</v>
      </c>
      <c r="U121" s="35" t="e">
        <f>#REF!/#REF!</f>
        <v>#REF!</v>
      </c>
    </row>
    <row r="122" spans="5:21">
      <c r="E122" s="16"/>
      <c r="F122" s="36">
        <v>118.705</v>
      </c>
      <c r="G122" s="37">
        <v>0.1388888888888889</v>
      </c>
      <c r="H122" s="38">
        <v>0</v>
      </c>
      <c r="I122" s="30">
        <f t="shared" si="18"/>
        <v>0.1388888888888889</v>
      </c>
      <c r="J122" s="22" t="e">
        <f t="shared" si="19"/>
        <v>#DIV/0!</v>
      </c>
      <c r="K122" s="22" t="e">
        <f>#REF!/#REF!</f>
        <v>#REF!</v>
      </c>
      <c r="O122" s="16"/>
      <c r="P122" s="39">
        <v>7.87</v>
      </c>
      <c r="Q122" s="40">
        <v>0.61904761904761907</v>
      </c>
      <c r="R122" s="41">
        <v>0.24242424242424243</v>
      </c>
      <c r="S122" s="34">
        <f t="shared" si="16"/>
        <v>0.37662337662337664</v>
      </c>
      <c r="T122" s="35">
        <f t="shared" si="17"/>
        <v>2.5535714285714284</v>
      </c>
      <c r="U122" s="35" t="e">
        <f>#REF!/#REF!</f>
        <v>#REF!</v>
      </c>
    </row>
    <row r="123" spans="5:21">
      <c r="E123" s="16"/>
      <c r="F123" s="36">
        <v>120.22999999999999</v>
      </c>
      <c r="G123" s="37">
        <v>0.12962962962962962</v>
      </c>
      <c r="H123" s="38">
        <v>0</v>
      </c>
      <c r="I123" s="30">
        <f t="shared" si="18"/>
        <v>0.12962962962962962</v>
      </c>
      <c r="J123" s="22" t="e">
        <f t="shared" si="19"/>
        <v>#DIV/0!</v>
      </c>
      <c r="K123" s="22" t="e">
        <f>#REF!/#REF!</f>
        <v>#REF!</v>
      </c>
      <c r="O123" s="16"/>
      <c r="P123" s="39">
        <v>8.9750000000000014</v>
      </c>
      <c r="Q123" s="40">
        <v>0.52380952380952384</v>
      </c>
      <c r="R123" s="41">
        <v>0.15151515151515149</v>
      </c>
      <c r="S123" s="34">
        <f t="shared" si="16"/>
        <v>0.37229437229437234</v>
      </c>
      <c r="T123" s="35">
        <f t="shared" si="17"/>
        <v>3.4571428571428577</v>
      </c>
      <c r="U123" s="35" t="e">
        <f>#REF!/#REF!</f>
        <v>#REF!</v>
      </c>
    </row>
    <row r="124" spans="5:21">
      <c r="E124" s="16"/>
      <c r="F124" s="36">
        <v>122.10499999999999</v>
      </c>
      <c r="G124" s="37">
        <v>0.12037037037037036</v>
      </c>
      <c r="H124" s="38">
        <v>0</v>
      </c>
      <c r="I124" s="30">
        <f t="shared" si="18"/>
        <v>0.12037037037037036</v>
      </c>
      <c r="J124" s="22" t="e">
        <f t="shared" si="19"/>
        <v>#DIV/0!</v>
      </c>
      <c r="K124" s="22" t="e">
        <f>#REF!/#REF!</f>
        <v>#REF!</v>
      </c>
      <c r="O124" s="16"/>
      <c r="P124" s="39">
        <v>2.7699999999999996</v>
      </c>
      <c r="Q124" s="40">
        <v>1</v>
      </c>
      <c r="R124" s="41">
        <v>0.63636363636363635</v>
      </c>
      <c r="S124" s="34">
        <f t="shared" si="16"/>
        <v>0.36363636363636365</v>
      </c>
      <c r="T124" s="35">
        <f t="shared" si="17"/>
        <v>1.5714285714285714</v>
      </c>
      <c r="U124" s="35" t="e">
        <f>#REF!/#REF!</f>
        <v>#REF!</v>
      </c>
    </row>
    <row r="125" spans="5:21">
      <c r="E125" s="16"/>
      <c r="F125" s="36">
        <v>130.63999999999999</v>
      </c>
      <c r="G125" s="37">
        <v>0.1111111111111111</v>
      </c>
      <c r="H125" s="38">
        <v>0</v>
      </c>
      <c r="I125" s="30">
        <f t="shared" si="18"/>
        <v>0.1111111111111111</v>
      </c>
      <c r="J125" s="22" t="e">
        <f t="shared" si="19"/>
        <v>#DIV/0!</v>
      </c>
      <c r="K125" s="22" t="e">
        <f>#REF!/#REF!</f>
        <v>#REF!</v>
      </c>
      <c r="O125" s="16"/>
      <c r="P125" s="39">
        <v>7.0150000000000006</v>
      </c>
      <c r="Q125" s="40">
        <v>0.66666666666666663</v>
      </c>
      <c r="R125" s="41">
        <v>0.30303030303030298</v>
      </c>
      <c r="S125" s="34">
        <f t="shared" si="16"/>
        <v>0.36363636363636365</v>
      </c>
      <c r="T125" s="35">
        <f t="shared" si="17"/>
        <v>2.2000000000000002</v>
      </c>
      <c r="U125" s="35" t="e">
        <f>#REF!/#REF!</f>
        <v>#REF!</v>
      </c>
    </row>
    <row r="126" spans="5:21">
      <c r="E126" s="16"/>
      <c r="F126" s="36">
        <v>138.73500000000001</v>
      </c>
      <c r="G126" s="37">
        <v>0.10185185185185185</v>
      </c>
      <c r="H126" s="38">
        <v>0</v>
      </c>
      <c r="I126" s="30">
        <f t="shared" si="18"/>
        <v>0.10185185185185185</v>
      </c>
      <c r="J126" s="22" t="e">
        <f t="shared" si="19"/>
        <v>#DIV/0!</v>
      </c>
      <c r="K126" s="22" t="e">
        <f>#REF!/#REF!</f>
        <v>#REF!</v>
      </c>
      <c r="O126" s="16"/>
      <c r="P126" s="39">
        <v>8.2799999999999994</v>
      </c>
      <c r="Q126" s="40">
        <v>0.5714285714285714</v>
      </c>
      <c r="R126" s="41">
        <v>0.21212121212121215</v>
      </c>
      <c r="S126" s="34">
        <f t="shared" si="16"/>
        <v>0.35930735930735924</v>
      </c>
      <c r="T126" s="35">
        <f t="shared" si="17"/>
        <v>2.6938775510204076</v>
      </c>
      <c r="U126" s="35" t="e">
        <f>#REF!/#REF!</f>
        <v>#REF!</v>
      </c>
    </row>
    <row r="127" spans="5:21">
      <c r="E127" s="16"/>
      <c r="F127" s="36">
        <v>141.72999999999999</v>
      </c>
      <c r="G127" s="37">
        <v>9.2592592592592587E-2</v>
      </c>
      <c r="H127" s="38">
        <v>0</v>
      </c>
      <c r="I127" s="30">
        <f t="shared" si="18"/>
        <v>9.2592592592592587E-2</v>
      </c>
      <c r="J127" s="22" t="e">
        <f t="shared" si="19"/>
        <v>#DIV/0!</v>
      </c>
      <c r="K127" s="22" t="e">
        <f>#REF!/#REF!</f>
        <v>#REF!</v>
      </c>
      <c r="O127" s="16"/>
      <c r="P127" s="39">
        <v>8.745000000000001</v>
      </c>
      <c r="Q127" s="40">
        <v>0.52380952380952384</v>
      </c>
      <c r="R127" s="41">
        <v>0.18181818181818177</v>
      </c>
      <c r="S127" s="34">
        <f t="shared" ref="S127:S147" si="20">Q127-R127</f>
        <v>0.34199134199134207</v>
      </c>
      <c r="T127" s="35">
        <f t="shared" ref="T127:T147" si="21">Q127/R127</f>
        <v>2.8809523809523818</v>
      </c>
      <c r="U127" s="35" t="e">
        <f>#REF!/#REF!</f>
        <v>#REF!</v>
      </c>
    </row>
    <row r="128" spans="5:21">
      <c r="E128" s="16"/>
      <c r="F128" s="36">
        <v>145.63499999999999</v>
      </c>
      <c r="G128" s="37">
        <v>8.3333333333333329E-2</v>
      </c>
      <c r="H128" s="38">
        <v>0</v>
      </c>
      <c r="I128" s="30">
        <f t="shared" si="18"/>
        <v>8.3333333333333329E-2</v>
      </c>
      <c r="J128" s="22" t="e">
        <f t="shared" si="19"/>
        <v>#DIV/0!</v>
      </c>
      <c r="K128" s="22" t="e">
        <f>#REF!/#REF!</f>
        <v>#REF!</v>
      </c>
      <c r="O128" s="16"/>
      <c r="P128" s="39">
        <v>11.664999999999999</v>
      </c>
      <c r="Q128" s="40">
        <v>0.33333333333333331</v>
      </c>
      <c r="R128" s="41">
        <v>0</v>
      </c>
      <c r="S128" s="34">
        <f t="shared" si="20"/>
        <v>0.33333333333333331</v>
      </c>
      <c r="T128" s="35" t="e">
        <f t="shared" si="21"/>
        <v>#DIV/0!</v>
      </c>
      <c r="U128" s="35" t="e">
        <f>#REF!/#REF!</f>
        <v>#REF!</v>
      </c>
    </row>
    <row r="129" spans="5:21">
      <c r="E129" s="16"/>
      <c r="F129" s="36">
        <v>158.89499999999998</v>
      </c>
      <c r="G129" s="37">
        <v>7.407407407407407E-2</v>
      </c>
      <c r="H129" s="38">
        <v>0</v>
      </c>
      <c r="I129" s="30">
        <f t="shared" si="18"/>
        <v>7.407407407407407E-2</v>
      </c>
      <c r="J129" s="22" t="e">
        <f t="shared" si="19"/>
        <v>#DIV/0!</v>
      </c>
      <c r="K129" s="22" t="e">
        <f>#REF!/#REF!</f>
        <v>#REF!</v>
      </c>
      <c r="O129" s="16"/>
      <c r="P129" s="39">
        <v>2.3899999999999997</v>
      </c>
      <c r="Q129" s="40">
        <v>1</v>
      </c>
      <c r="R129" s="41">
        <v>0.66666666666666674</v>
      </c>
      <c r="S129" s="34">
        <f t="shared" si="20"/>
        <v>0.33333333333333326</v>
      </c>
      <c r="T129" s="35">
        <f t="shared" si="21"/>
        <v>1.4999999999999998</v>
      </c>
      <c r="U129" s="35" t="e">
        <f>#REF!/#REF!</f>
        <v>#REF!</v>
      </c>
    </row>
    <row r="130" spans="5:21">
      <c r="E130" s="16"/>
      <c r="F130" s="36">
        <v>173.67000000000002</v>
      </c>
      <c r="G130" s="37">
        <v>6.4814814814814811E-2</v>
      </c>
      <c r="H130" s="38">
        <v>0</v>
      </c>
      <c r="I130" s="30">
        <f t="shared" si="18"/>
        <v>6.4814814814814811E-2</v>
      </c>
      <c r="J130" s="22" t="e">
        <f t="shared" si="19"/>
        <v>#DIV/0!</v>
      </c>
      <c r="K130" s="22" t="e">
        <f>#REF!/#REF!</f>
        <v>#REF!</v>
      </c>
      <c r="O130" s="16"/>
      <c r="P130" s="39">
        <v>6.51</v>
      </c>
      <c r="Q130" s="40">
        <v>0.66666666666666663</v>
      </c>
      <c r="R130" s="41">
        <v>0.33333333333333337</v>
      </c>
      <c r="S130" s="34">
        <f t="shared" si="20"/>
        <v>0.33333333333333326</v>
      </c>
      <c r="T130" s="35">
        <f t="shared" si="21"/>
        <v>1.9999999999999996</v>
      </c>
      <c r="U130" s="35" t="e">
        <f>#REF!/#REF!</f>
        <v>#REF!</v>
      </c>
    </row>
    <row r="131" spans="5:21">
      <c r="E131" s="16"/>
      <c r="F131" s="36">
        <v>188.715</v>
      </c>
      <c r="G131" s="37">
        <v>5.5555555555555552E-2</v>
      </c>
      <c r="H131" s="38">
        <v>0</v>
      </c>
      <c r="I131" s="30">
        <f t="shared" ref="I131:I132" si="22">G131-H131</f>
        <v>5.5555555555555552E-2</v>
      </c>
      <c r="J131" s="22" t="e">
        <f t="shared" si="19"/>
        <v>#DIV/0!</v>
      </c>
      <c r="K131" s="22" t="e">
        <f>#REF!/#REF!</f>
        <v>#REF!</v>
      </c>
      <c r="O131" s="16"/>
      <c r="P131" s="39">
        <v>8.5249999999999986</v>
      </c>
      <c r="Q131" s="40">
        <v>0.52380952380952384</v>
      </c>
      <c r="R131" s="41">
        <v>0.21212121212121215</v>
      </c>
      <c r="S131" s="34">
        <f t="shared" si="20"/>
        <v>0.31168831168831168</v>
      </c>
      <c r="T131" s="35">
        <f t="shared" si="21"/>
        <v>2.4693877551020407</v>
      </c>
      <c r="U131" s="35" t="e">
        <f>#REF!/#REF!</f>
        <v>#REF!</v>
      </c>
    </row>
    <row r="132" spans="5:21">
      <c r="E132" s="17"/>
      <c r="F132" s="49">
        <v>201</v>
      </c>
      <c r="G132" s="50">
        <v>0</v>
      </c>
      <c r="H132" s="51">
        <v>0</v>
      </c>
      <c r="I132" s="30">
        <f t="shared" si="22"/>
        <v>0</v>
      </c>
      <c r="J132" s="22" t="e">
        <f t="shared" si="19"/>
        <v>#DIV/0!</v>
      </c>
      <c r="K132" s="22" t="e">
        <f>#REF!/#REF!</f>
        <v>#REF!</v>
      </c>
      <c r="O132" s="16"/>
      <c r="P132" s="39">
        <v>13</v>
      </c>
      <c r="Q132" s="40">
        <v>0.2857142857142857</v>
      </c>
      <c r="R132" s="41">
        <v>0</v>
      </c>
      <c r="S132" s="34">
        <f t="shared" si="20"/>
        <v>0.2857142857142857</v>
      </c>
      <c r="T132" s="35" t="e">
        <f t="shared" si="21"/>
        <v>#DIV/0!</v>
      </c>
      <c r="U132" s="35" t="e">
        <f>#REF!/#REF!</f>
        <v>#REF!</v>
      </c>
    </row>
    <row r="133" spans="5:21">
      <c r="E133" s="45" t="s">
        <v>145</v>
      </c>
      <c r="F133" s="52">
        <v>-0.98</v>
      </c>
      <c r="G133" s="53">
        <v>1</v>
      </c>
      <c r="H133" s="54">
        <v>1</v>
      </c>
      <c r="I133" s="30">
        <f t="shared" ref="I133" si="23">G133-H133</f>
        <v>0</v>
      </c>
      <c r="J133" s="22">
        <f t="shared" ref="J133" si="24">G133/H133</f>
        <v>1</v>
      </c>
      <c r="K133" s="22" t="e">
        <f>#REF!/#REF!</f>
        <v>#REF!</v>
      </c>
      <c r="O133" s="16"/>
      <c r="P133" s="39">
        <v>2.23</v>
      </c>
      <c r="Q133" s="40">
        <v>1</v>
      </c>
      <c r="R133" s="41">
        <v>0.72727272727272729</v>
      </c>
      <c r="S133" s="34">
        <f t="shared" si="20"/>
        <v>0.27272727272727271</v>
      </c>
      <c r="T133" s="35">
        <f t="shared" si="21"/>
        <v>1.375</v>
      </c>
      <c r="U133" s="35" t="e">
        <f>#REF!/#REF!</f>
        <v>#REF!</v>
      </c>
    </row>
    <row r="134" spans="5:21">
      <c r="E134" s="16"/>
      <c r="F134" s="36">
        <v>0.19500000000000001</v>
      </c>
      <c r="G134" s="37">
        <v>0.9907407407407407</v>
      </c>
      <c r="H134" s="38">
        <v>0.36363636363636365</v>
      </c>
      <c r="I134" s="30">
        <f t="shared" ref="I134:I165" si="25">G134-H134</f>
        <v>0.62710437710437705</v>
      </c>
      <c r="J134" s="22">
        <f t="shared" ref="J134:J165" si="26">G134/H134</f>
        <v>2.7245370370370368</v>
      </c>
      <c r="K134" s="22" t="e">
        <f>#REF!/#REF!</f>
        <v>#REF!</v>
      </c>
      <c r="O134" s="16"/>
      <c r="P134" s="39">
        <v>2.13</v>
      </c>
      <c r="Q134" s="40">
        <v>1</v>
      </c>
      <c r="R134" s="41">
        <v>0.75757575757575757</v>
      </c>
      <c r="S134" s="34">
        <f t="shared" si="20"/>
        <v>0.24242424242424243</v>
      </c>
      <c r="T134" s="35">
        <f t="shared" si="21"/>
        <v>1.32</v>
      </c>
      <c r="U134" s="35" t="e">
        <f>#REF!/#REF!</f>
        <v>#REF!</v>
      </c>
    </row>
    <row r="135" spans="5:21">
      <c r="E135" s="16"/>
      <c r="F135" s="36">
        <v>0.66999999999999993</v>
      </c>
      <c r="G135" s="37">
        <v>0.68518518518518523</v>
      </c>
      <c r="H135" s="38">
        <v>6.0606060606060552E-2</v>
      </c>
      <c r="I135" s="30">
        <f t="shared" si="25"/>
        <v>0.62457912457912468</v>
      </c>
      <c r="J135" s="22">
        <f t="shared" si="26"/>
        <v>11.305555555555566</v>
      </c>
      <c r="K135" s="22" t="e">
        <f>#REF!/#REF!</f>
        <v>#REF!</v>
      </c>
      <c r="O135" s="16"/>
      <c r="P135" s="39">
        <v>14.620000000000001</v>
      </c>
      <c r="Q135" s="40">
        <v>0.23809523809523808</v>
      </c>
      <c r="R135" s="41">
        <v>0</v>
      </c>
      <c r="S135" s="34">
        <f t="shared" si="20"/>
        <v>0.23809523809523808</v>
      </c>
      <c r="T135" s="35" t="e">
        <f t="shared" si="21"/>
        <v>#DIV/0!</v>
      </c>
      <c r="U135" s="35" t="e">
        <f>#REF!/#REF!</f>
        <v>#REF!</v>
      </c>
    </row>
    <row r="136" spans="5:21">
      <c r="E136" s="16"/>
      <c r="F136" s="36">
        <v>0.72499999999999998</v>
      </c>
      <c r="G136" s="37">
        <v>0.67592592592592593</v>
      </c>
      <c r="H136" s="38">
        <v>6.0606060606060552E-2</v>
      </c>
      <c r="I136" s="30">
        <f t="shared" si="25"/>
        <v>0.61531986531986538</v>
      </c>
      <c r="J136" s="22">
        <f t="shared" si="26"/>
        <v>11.152777777777787</v>
      </c>
      <c r="K136" s="22" t="e">
        <f>#REF!/#REF!</f>
        <v>#REF!</v>
      </c>
      <c r="O136" s="16"/>
      <c r="P136" s="39">
        <v>2.0299999999999998</v>
      </c>
      <c r="Q136" s="40">
        <v>1</v>
      </c>
      <c r="R136" s="41">
        <v>0.78787878787878785</v>
      </c>
      <c r="S136" s="34">
        <f t="shared" si="20"/>
        <v>0.21212121212121215</v>
      </c>
      <c r="T136" s="35">
        <f t="shared" si="21"/>
        <v>1.2692307692307694</v>
      </c>
      <c r="U136" s="35" t="e">
        <f>#REF!/#REF!</f>
        <v>#REF!</v>
      </c>
    </row>
    <row r="137" spans="5:21">
      <c r="E137" s="16"/>
      <c r="F137" s="36">
        <v>0.48</v>
      </c>
      <c r="G137" s="37">
        <v>0.79629629629629628</v>
      </c>
      <c r="H137" s="38">
        <v>0.18181818181818177</v>
      </c>
      <c r="I137" s="30">
        <f t="shared" si="25"/>
        <v>0.61447811447811451</v>
      </c>
      <c r="J137" s="22">
        <f t="shared" si="26"/>
        <v>4.3796296296296306</v>
      </c>
      <c r="K137" s="22" t="e">
        <f>#REF!/#REF!</f>
        <v>#REF!</v>
      </c>
      <c r="O137" s="16"/>
      <c r="P137" s="39">
        <v>15.234999999999999</v>
      </c>
      <c r="Q137" s="40">
        <v>0.19047619047619047</v>
      </c>
      <c r="R137" s="41">
        <v>0</v>
      </c>
      <c r="S137" s="34">
        <f t="shared" si="20"/>
        <v>0.19047619047619047</v>
      </c>
      <c r="T137" s="35" t="e">
        <f t="shared" si="21"/>
        <v>#DIV/0!</v>
      </c>
      <c r="U137" s="35" t="e">
        <f>#REF!/#REF!</f>
        <v>#REF!</v>
      </c>
    </row>
    <row r="138" spans="5:21">
      <c r="E138" s="16"/>
      <c r="F138" s="36">
        <v>0.625</v>
      </c>
      <c r="G138" s="37">
        <v>0.70370370370370372</v>
      </c>
      <c r="H138" s="38">
        <v>9.0909090909090939E-2</v>
      </c>
      <c r="I138" s="30">
        <f t="shared" si="25"/>
        <v>0.61279461279461278</v>
      </c>
      <c r="J138" s="22">
        <f t="shared" si="26"/>
        <v>7.7407407407407387</v>
      </c>
      <c r="K138" s="22" t="e">
        <f>#REF!/#REF!</f>
        <v>#REF!</v>
      </c>
      <c r="O138" s="16"/>
      <c r="P138" s="39">
        <v>1.8149999999999999</v>
      </c>
      <c r="Q138" s="40">
        <v>1</v>
      </c>
      <c r="R138" s="41">
        <v>0.81818181818181812</v>
      </c>
      <c r="S138" s="34">
        <f t="shared" si="20"/>
        <v>0.18181818181818188</v>
      </c>
      <c r="T138" s="35">
        <f t="shared" si="21"/>
        <v>1.2222222222222223</v>
      </c>
      <c r="U138" s="35" t="e">
        <f>#REF!/#REF!</f>
        <v>#REF!</v>
      </c>
    </row>
    <row r="139" spans="5:21">
      <c r="E139" s="16"/>
      <c r="F139" s="36">
        <v>0.57499999999999996</v>
      </c>
      <c r="G139" s="37">
        <v>0.73148148148148151</v>
      </c>
      <c r="H139" s="38">
        <v>0.12121212121212122</v>
      </c>
      <c r="I139" s="30">
        <f t="shared" si="25"/>
        <v>0.61026936026936029</v>
      </c>
      <c r="J139" s="22">
        <f t="shared" si="26"/>
        <v>6.0347222222222223</v>
      </c>
      <c r="K139" s="22" t="e">
        <f>#REF!/#REF!</f>
        <v>#REF!</v>
      </c>
      <c r="O139" s="16"/>
      <c r="P139" s="39">
        <v>1.6</v>
      </c>
      <c r="Q139" s="40">
        <v>1</v>
      </c>
      <c r="R139" s="41">
        <v>0.84848484848484851</v>
      </c>
      <c r="S139" s="34">
        <f t="shared" si="20"/>
        <v>0.15151515151515149</v>
      </c>
      <c r="T139" s="35">
        <f t="shared" si="21"/>
        <v>1.1785714285714286</v>
      </c>
      <c r="U139" s="35" t="e">
        <f>#REF!/#REF!</f>
        <v>#REF!</v>
      </c>
    </row>
    <row r="140" spans="5:21">
      <c r="E140" s="16"/>
      <c r="F140" s="36">
        <v>0.77500000000000002</v>
      </c>
      <c r="G140" s="37">
        <v>0.66666666666666663</v>
      </c>
      <c r="H140" s="38">
        <v>6.0606060606060552E-2</v>
      </c>
      <c r="I140" s="30">
        <f t="shared" si="25"/>
        <v>0.60606060606060608</v>
      </c>
      <c r="J140" s="22">
        <f t="shared" si="26"/>
        <v>11.000000000000009</v>
      </c>
      <c r="K140" s="22" t="e">
        <f>#REF!/#REF!</f>
        <v>#REF!</v>
      </c>
      <c r="O140" s="16"/>
      <c r="P140" s="39">
        <v>18.68</v>
      </c>
      <c r="Q140" s="40">
        <v>0.14285714285714285</v>
      </c>
      <c r="R140" s="41">
        <v>0</v>
      </c>
      <c r="S140" s="34">
        <f t="shared" si="20"/>
        <v>0.14285714285714285</v>
      </c>
      <c r="T140" s="35" t="e">
        <f t="shared" si="21"/>
        <v>#DIV/0!</v>
      </c>
      <c r="U140" s="35" t="e">
        <f>#REF!/#REF!</f>
        <v>#REF!</v>
      </c>
    </row>
    <row r="141" spans="5:21">
      <c r="E141" s="16"/>
      <c r="F141" s="36">
        <v>0.63500000000000001</v>
      </c>
      <c r="G141" s="37">
        <v>0.68518518518518523</v>
      </c>
      <c r="H141" s="38">
        <v>9.0909090909090939E-2</v>
      </c>
      <c r="I141" s="30">
        <f t="shared" si="25"/>
        <v>0.59427609427609429</v>
      </c>
      <c r="J141" s="22">
        <f t="shared" si="26"/>
        <v>7.5370370370370354</v>
      </c>
      <c r="K141" s="22" t="e">
        <f>#REF!/#REF!</f>
        <v>#REF!</v>
      </c>
      <c r="O141" s="16"/>
      <c r="P141" s="39">
        <v>1.54</v>
      </c>
      <c r="Q141" s="40">
        <v>1</v>
      </c>
      <c r="R141" s="41">
        <v>0.87878787878787878</v>
      </c>
      <c r="S141" s="34">
        <f t="shared" si="20"/>
        <v>0.12121212121212122</v>
      </c>
      <c r="T141" s="35">
        <f t="shared" si="21"/>
        <v>1.1379310344827587</v>
      </c>
      <c r="U141" s="35" t="e">
        <f>#REF!/#REF!</f>
        <v>#REF!</v>
      </c>
    </row>
    <row r="142" spans="5:21">
      <c r="E142" s="16"/>
      <c r="F142" s="36">
        <v>0.45500000000000002</v>
      </c>
      <c r="G142" s="37">
        <v>0.79629629629629628</v>
      </c>
      <c r="H142" s="38">
        <v>0.21212121212121215</v>
      </c>
      <c r="I142" s="30">
        <f t="shared" si="25"/>
        <v>0.58417508417508412</v>
      </c>
      <c r="J142" s="22">
        <f t="shared" si="26"/>
        <v>3.7539682539682535</v>
      </c>
      <c r="K142" s="22" t="e">
        <f>#REF!/#REF!</f>
        <v>#REF!</v>
      </c>
      <c r="O142" s="16"/>
      <c r="P142" s="39">
        <v>22.105</v>
      </c>
      <c r="Q142" s="40">
        <v>9.5238095238095233E-2</v>
      </c>
      <c r="R142" s="41">
        <v>0</v>
      </c>
      <c r="S142" s="34">
        <f t="shared" si="20"/>
        <v>9.5238095238095233E-2</v>
      </c>
      <c r="T142" s="35" t="e">
        <f t="shared" si="21"/>
        <v>#DIV/0!</v>
      </c>
      <c r="U142" s="35" t="e">
        <f>#REF!/#REF!</f>
        <v>#REF!</v>
      </c>
    </row>
    <row r="143" spans="5:21">
      <c r="E143" s="16"/>
      <c r="F143" s="36">
        <v>0.61</v>
      </c>
      <c r="G143" s="37">
        <v>0.70370370370370372</v>
      </c>
      <c r="H143" s="38">
        <v>0.12121212121212122</v>
      </c>
      <c r="I143" s="30">
        <f t="shared" si="25"/>
        <v>0.5824915824915825</v>
      </c>
      <c r="J143" s="22">
        <f t="shared" si="26"/>
        <v>5.8055555555555554</v>
      </c>
      <c r="K143" s="22" t="e">
        <f>#REF!/#REF!</f>
        <v>#REF!</v>
      </c>
      <c r="O143" s="16"/>
      <c r="P143" s="39">
        <v>1.4950000000000001</v>
      </c>
      <c r="Q143" s="40">
        <v>1</v>
      </c>
      <c r="R143" s="41">
        <v>0.90909090909090906</v>
      </c>
      <c r="S143" s="34">
        <f t="shared" si="20"/>
        <v>9.0909090909090939E-2</v>
      </c>
      <c r="T143" s="35">
        <f t="shared" si="21"/>
        <v>1.1000000000000001</v>
      </c>
      <c r="U143" s="35" t="e">
        <f>#REF!/#REF!</f>
        <v>#REF!</v>
      </c>
    </row>
    <row r="144" spans="5:21">
      <c r="E144" s="16"/>
      <c r="F144" s="36">
        <v>0.54</v>
      </c>
      <c r="G144" s="37">
        <v>0.73148148148148151</v>
      </c>
      <c r="H144" s="38">
        <v>0.15151515151515149</v>
      </c>
      <c r="I144" s="30">
        <f t="shared" si="25"/>
        <v>0.57996632996633002</v>
      </c>
      <c r="J144" s="22">
        <f t="shared" si="26"/>
        <v>4.8277777777777784</v>
      </c>
      <c r="K144" s="22" t="e">
        <f>#REF!/#REF!</f>
        <v>#REF!</v>
      </c>
      <c r="O144" s="16"/>
      <c r="P144" s="39">
        <v>1.375</v>
      </c>
      <c r="Q144" s="40">
        <v>1</v>
      </c>
      <c r="R144" s="41">
        <v>0.93939393939393945</v>
      </c>
      <c r="S144" s="34">
        <f t="shared" si="20"/>
        <v>6.0606060606060552E-2</v>
      </c>
      <c r="T144" s="35">
        <f t="shared" si="21"/>
        <v>1.064516129032258</v>
      </c>
      <c r="U144" s="35" t="e">
        <f>#REF!/#REF!</f>
        <v>#REF!</v>
      </c>
    </row>
    <row r="145" spans="5:21">
      <c r="E145" s="16"/>
      <c r="F145" s="36">
        <v>0.185</v>
      </c>
      <c r="G145" s="37">
        <v>0.9907407407407407</v>
      </c>
      <c r="H145" s="38">
        <v>0.4242424242424242</v>
      </c>
      <c r="I145" s="30">
        <f t="shared" si="25"/>
        <v>0.5664983164983165</v>
      </c>
      <c r="J145" s="22">
        <f t="shared" si="26"/>
        <v>2.3353174603174605</v>
      </c>
      <c r="K145" s="22" t="e">
        <f>#REF!/#REF!</f>
        <v>#REF!</v>
      </c>
      <c r="O145" s="16"/>
      <c r="P145" s="39">
        <v>25.465000000000003</v>
      </c>
      <c r="Q145" s="40">
        <v>4.7619047619047616E-2</v>
      </c>
      <c r="R145" s="41">
        <v>0</v>
      </c>
      <c r="S145" s="34">
        <f t="shared" si="20"/>
        <v>4.7619047619047616E-2</v>
      </c>
      <c r="T145" s="35" t="e">
        <f t="shared" si="21"/>
        <v>#DIV/0!</v>
      </c>
      <c r="U145" s="35" t="e">
        <f>#REF!/#REF!</f>
        <v>#REF!</v>
      </c>
    </row>
    <row r="146" spans="5:21">
      <c r="E146" s="16"/>
      <c r="F146" s="36">
        <v>0.38500000000000001</v>
      </c>
      <c r="G146" s="37">
        <v>0.83333333333333337</v>
      </c>
      <c r="H146" s="38">
        <v>0.27272727272727271</v>
      </c>
      <c r="I146" s="30">
        <f t="shared" si="25"/>
        <v>0.56060606060606066</v>
      </c>
      <c r="J146" s="22">
        <f t="shared" si="26"/>
        <v>3.0555555555555558</v>
      </c>
      <c r="K146" s="22" t="e">
        <f>#REF!/#REF!</f>
        <v>#REF!</v>
      </c>
      <c r="O146" s="16"/>
      <c r="P146" s="39">
        <v>1.2450000000000001</v>
      </c>
      <c r="Q146" s="40">
        <v>1</v>
      </c>
      <c r="R146" s="41">
        <v>0.96969696969696972</v>
      </c>
      <c r="S146" s="34">
        <f t="shared" si="20"/>
        <v>3.0303030303030276E-2</v>
      </c>
      <c r="T146" s="35">
        <f t="shared" si="21"/>
        <v>1.03125</v>
      </c>
      <c r="U146" s="35" t="e">
        <f>#REF!/#REF!</f>
        <v>#REF!</v>
      </c>
    </row>
    <row r="147" spans="5:21">
      <c r="E147" s="16"/>
      <c r="F147" s="36">
        <v>0.82499999999999996</v>
      </c>
      <c r="G147" s="37">
        <v>0.62037037037037035</v>
      </c>
      <c r="H147" s="38">
        <v>6.0606060606060552E-2</v>
      </c>
      <c r="I147" s="30">
        <f t="shared" si="25"/>
        <v>0.5597643097643098</v>
      </c>
      <c r="J147" s="22">
        <f t="shared" si="26"/>
        <v>10.23611111111112</v>
      </c>
      <c r="K147" s="22" t="e">
        <f>#REF!/#REF!</f>
        <v>#REF!</v>
      </c>
      <c r="O147" s="17"/>
      <c r="P147" s="42">
        <v>29.67</v>
      </c>
      <c r="Q147" s="43">
        <v>0</v>
      </c>
      <c r="R147" s="44">
        <v>0</v>
      </c>
      <c r="S147" s="34">
        <f t="shared" si="20"/>
        <v>0</v>
      </c>
      <c r="T147" s="35" t="e">
        <f t="shared" si="21"/>
        <v>#DIV/0!</v>
      </c>
      <c r="U147" s="35" t="e">
        <f>#REF!/#REF!</f>
        <v>#REF!</v>
      </c>
    </row>
    <row r="148" spans="5:21" ht="15" thickBot="1">
      <c r="E148" s="16"/>
      <c r="F148" s="36">
        <v>0.42600000000000005</v>
      </c>
      <c r="G148" s="37">
        <v>0.79629629629629628</v>
      </c>
      <c r="H148" s="38">
        <v>0.24242424242424243</v>
      </c>
      <c r="I148" s="30">
        <f t="shared" si="25"/>
        <v>0.55387205387205385</v>
      </c>
      <c r="J148" s="22">
        <f t="shared" si="26"/>
        <v>3.2847222222222219</v>
      </c>
      <c r="K148" s="22" t="e">
        <f>#REF!/#REF!</f>
        <v>#REF!</v>
      </c>
      <c r="O148" s="55" t="s">
        <v>147</v>
      </c>
      <c r="P148" s="46">
        <v>0.10000000000000009</v>
      </c>
      <c r="Q148" s="47">
        <v>1</v>
      </c>
      <c r="R148" s="48">
        <v>1</v>
      </c>
      <c r="S148" s="34">
        <f t="shared" ref="S148" si="27">Q148-R148</f>
        <v>0</v>
      </c>
      <c r="T148" s="35">
        <f t="shared" ref="T148" si="28">Q148/R148</f>
        <v>1</v>
      </c>
      <c r="U148" s="35" t="e">
        <f>#REF!/#REF!</f>
        <v>#REF!</v>
      </c>
    </row>
    <row r="149" spans="5:21">
      <c r="E149" s="16"/>
      <c r="F149" s="36">
        <v>0.875</v>
      </c>
      <c r="G149" s="37">
        <v>0.61111111111111116</v>
      </c>
      <c r="H149" s="38">
        <v>6.0606060606060552E-2</v>
      </c>
      <c r="I149" s="30">
        <f t="shared" si="25"/>
        <v>0.55050505050505061</v>
      </c>
      <c r="J149" s="22">
        <f t="shared" si="26"/>
        <v>10.083333333333343</v>
      </c>
      <c r="K149" s="22" t="e">
        <f>#REF!/#REF!</f>
        <v>#REF!</v>
      </c>
      <c r="O149" s="16"/>
      <c r="P149" s="39">
        <v>3.8499999999999996</v>
      </c>
      <c r="Q149" s="40">
        <v>0.95238095238095233</v>
      </c>
      <c r="R149" s="41">
        <v>0.39393939393939392</v>
      </c>
      <c r="S149" s="34">
        <f t="shared" ref="S149:S188" si="29">Q149-R149</f>
        <v>0.55844155844155841</v>
      </c>
      <c r="T149" s="35">
        <f t="shared" ref="T149:T188" si="30">Q149/R149</f>
        <v>2.4175824175824174</v>
      </c>
      <c r="U149" s="35" t="e">
        <f>#REF!/#REF!</f>
        <v>#REF!</v>
      </c>
    </row>
    <row r="150" spans="5:21">
      <c r="E150" s="16"/>
      <c r="F150" s="36">
        <v>0.51500000000000001</v>
      </c>
      <c r="G150" s="37">
        <v>0.73148148148148151</v>
      </c>
      <c r="H150" s="38">
        <v>0.18181818181818177</v>
      </c>
      <c r="I150" s="30">
        <f t="shared" si="25"/>
        <v>0.54966329966329974</v>
      </c>
      <c r="J150" s="22">
        <f t="shared" si="26"/>
        <v>4.0231481481481497</v>
      </c>
      <c r="K150" s="22" t="e">
        <f>#REF!/#REF!</f>
        <v>#REF!</v>
      </c>
      <c r="O150" s="16"/>
      <c r="P150" s="39">
        <v>4</v>
      </c>
      <c r="Q150" s="40">
        <v>0.90476190476190477</v>
      </c>
      <c r="R150" s="41">
        <v>0.36363636363636365</v>
      </c>
      <c r="S150" s="34">
        <f t="shared" si="29"/>
        <v>0.54112554112554112</v>
      </c>
      <c r="T150" s="35">
        <f t="shared" si="30"/>
        <v>2.4880952380952381</v>
      </c>
      <c r="U150" s="35" t="e">
        <f>#REF!/#REF!</f>
        <v>#REF!</v>
      </c>
    </row>
    <row r="151" spans="5:21">
      <c r="E151" s="16"/>
      <c r="F151" s="36">
        <v>0.17499999999999999</v>
      </c>
      <c r="G151" s="37">
        <v>0.9907407407407407</v>
      </c>
      <c r="H151" s="38">
        <v>0.45454545454545459</v>
      </c>
      <c r="I151" s="30">
        <f t="shared" si="25"/>
        <v>0.53619528619528611</v>
      </c>
      <c r="J151" s="22">
        <f t="shared" si="26"/>
        <v>2.1796296296296291</v>
      </c>
      <c r="K151" s="22" t="e">
        <f>#REF!/#REF!</f>
        <v>#REF!</v>
      </c>
      <c r="O151" s="16"/>
      <c r="P151" s="39">
        <v>3.65</v>
      </c>
      <c r="Q151" s="40">
        <v>0.95238095238095233</v>
      </c>
      <c r="R151" s="41">
        <v>0.4242424242424242</v>
      </c>
      <c r="S151" s="34">
        <f t="shared" si="29"/>
        <v>0.52813852813852813</v>
      </c>
      <c r="T151" s="35">
        <f t="shared" si="30"/>
        <v>2.2448979591836737</v>
      </c>
      <c r="U151" s="35" t="e">
        <f>#REF!/#REF!</f>
        <v>#REF!</v>
      </c>
    </row>
    <row r="152" spans="5:21">
      <c r="E152" s="16"/>
      <c r="F152" s="36">
        <v>0.36</v>
      </c>
      <c r="G152" s="37">
        <v>0.83333333333333337</v>
      </c>
      <c r="H152" s="38">
        <v>0.30303030303030298</v>
      </c>
      <c r="I152" s="30">
        <f t="shared" si="25"/>
        <v>0.53030303030303039</v>
      </c>
      <c r="J152" s="22">
        <f t="shared" si="26"/>
        <v>2.7500000000000004</v>
      </c>
      <c r="K152" s="22" t="e">
        <f>#REF!/#REF!</f>
        <v>#REF!</v>
      </c>
      <c r="O152" s="16"/>
      <c r="P152" s="39">
        <v>3.1</v>
      </c>
      <c r="Q152" s="40">
        <v>0.95238095238095233</v>
      </c>
      <c r="R152" s="41">
        <v>0.45454545454545459</v>
      </c>
      <c r="S152" s="34">
        <f t="shared" si="29"/>
        <v>0.49783549783549774</v>
      </c>
      <c r="T152" s="35">
        <f t="shared" si="30"/>
        <v>2.0952380952380949</v>
      </c>
      <c r="U152" s="35" t="e">
        <f>#REF!/#REF!</f>
        <v>#REF!</v>
      </c>
    </row>
    <row r="153" spans="5:21">
      <c r="E153" s="16"/>
      <c r="F153" s="36">
        <v>0.40100000000000002</v>
      </c>
      <c r="G153" s="37">
        <v>0.79629629629629628</v>
      </c>
      <c r="H153" s="38">
        <v>0.27272727272727271</v>
      </c>
      <c r="I153" s="30">
        <f t="shared" si="25"/>
        <v>0.52356902356902357</v>
      </c>
      <c r="J153" s="22">
        <f t="shared" si="26"/>
        <v>2.9197530864197532</v>
      </c>
      <c r="K153" s="22" t="e">
        <f>#REF!/#REF!</f>
        <v>#REF!</v>
      </c>
      <c r="O153" s="16"/>
      <c r="P153" s="39">
        <v>8.5500000000000007</v>
      </c>
      <c r="Q153" s="40">
        <v>0.52380952380952384</v>
      </c>
      <c r="R153" s="41">
        <v>3.0303030303030276E-2</v>
      </c>
      <c r="S153" s="34">
        <f t="shared" si="29"/>
        <v>0.49350649350649356</v>
      </c>
      <c r="T153" s="35">
        <f t="shared" si="30"/>
        <v>17.285714285714302</v>
      </c>
      <c r="U153" s="35" t="e">
        <f>#REF!/#REF!</f>
        <v>#REF!</v>
      </c>
    </row>
    <row r="154" spans="5:21">
      <c r="E154" s="16"/>
      <c r="F154" s="36">
        <v>0.25</v>
      </c>
      <c r="G154" s="37">
        <v>0.87962962962962965</v>
      </c>
      <c r="H154" s="38">
        <v>0.36363636363636365</v>
      </c>
      <c r="I154" s="30">
        <f t="shared" si="25"/>
        <v>0.515993265993266</v>
      </c>
      <c r="J154" s="22">
        <f t="shared" si="26"/>
        <v>2.4189814814814814</v>
      </c>
      <c r="K154" s="22" t="e">
        <f>#REF!/#REF!</f>
        <v>#REF!</v>
      </c>
      <c r="O154" s="16"/>
      <c r="P154" s="39">
        <v>2.35</v>
      </c>
      <c r="Q154" s="40">
        <v>1</v>
      </c>
      <c r="R154" s="41">
        <v>0.51515151515151514</v>
      </c>
      <c r="S154" s="34">
        <f t="shared" si="29"/>
        <v>0.48484848484848486</v>
      </c>
      <c r="T154" s="35">
        <f t="shared" si="30"/>
        <v>1.9411764705882353</v>
      </c>
      <c r="U154" s="35" t="e">
        <f>#REF!/#REF!</f>
        <v>#REF!</v>
      </c>
    </row>
    <row r="155" spans="5:21">
      <c r="E155" s="16"/>
      <c r="F155" s="36">
        <v>0.93500000000000005</v>
      </c>
      <c r="G155" s="37">
        <v>0.57407407407407407</v>
      </c>
      <c r="H155" s="38">
        <v>6.0606060606060552E-2</v>
      </c>
      <c r="I155" s="30">
        <f t="shared" si="25"/>
        <v>0.51346801346801352</v>
      </c>
      <c r="J155" s="22">
        <f t="shared" si="26"/>
        <v>9.4722222222222303</v>
      </c>
      <c r="K155" s="22" t="e">
        <f>#REF!/#REF!</f>
        <v>#REF!</v>
      </c>
      <c r="O155" s="16"/>
      <c r="P155" s="39">
        <v>2.6500000000000004</v>
      </c>
      <c r="Q155" s="40">
        <v>0.95238095238095233</v>
      </c>
      <c r="R155" s="41">
        <v>0.48484848484848486</v>
      </c>
      <c r="S155" s="34">
        <f t="shared" si="29"/>
        <v>0.46753246753246747</v>
      </c>
      <c r="T155" s="35">
        <f t="shared" si="30"/>
        <v>1.9642857142857142</v>
      </c>
      <c r="U155" s="35" t="e">
        <f>#REF!/#REF!</f>
        <v>#REF!</v>
      </c>
    </row>
    <row r="156" spans="5:21">
      <c r="E156" s="16"/>
      <c r="F156" s="36">
        <v>0.98499999999999999</v>
      </c>
      <c r="G156" s="37">
        <v>0.56481481481481477</v>
      </c>
      <c r="H156" s="38">
        <v>6.0606060606060552E-2</v>
      </c>
      <c r="I156" s="30">
        <f t="shared" si="25"/>
        <v>0.50420875420875422</v>
      </c>
      <c r="J156" s="22">
        <f t="shared" si="26"/>
        <v>9.3194444444444517</v>
      </c>
      <c r="K156" s="22" t="e">
        <f>#REF!/#REF!</f>
        <v>#REF!</v>
      </c>
      <c r="O156" s="16"/>
      <c r="P156" s="39">
        <v>8.35</v>
      </c>
      <c r="Q156" s="40">
        <v>0.52380952380952384</v>
      </c>
      <c r="R156" s="41">
        <v>6.0606060606060552E-2</v>
      </c>
      <c r="S156" s="34">
        <f t="shared" si="29"/>
        <v>0.46320346320346328</v>
      </c>
      <c r="T156" s="35">
        <f t="shared" si="30"/>
        <v>8.6428571428571512</v>
      </c>
      <c r="U156" s="35" t="e">
        <f>#REF!/#REF!</f>
        <v>#REF!</v>
      </c>
    </row>
    <row r="157" spans="5:21">
      <c r="E157" s="16"/>
      <c r="F157" s="36">
        <v>0.33499999999999996</v>
      </c>
      <c r="G157" s="37">
        <v>0.83333333333333337</v>
      </c>
      <c r="H157" s="38">
        <v>0.33333333333333337</v>
      </c>
      <c r="I157" s="30">
        <f t="shared" si="25"/>
        <v>0.5</v>
      </c>
      <c r="J157" s="22">
        <f t="shared" si="26"/>
        <v>2.5</v>
      </c>
      <c r="K157" s="22" t="e">
        <f>#REF!/#REF!</f>
        <v>#REF!</v>
      </c>
      <c r="O157" s="16"/>
      <c r="P157" s="39">
        <v>2.1</v>
      </c>
      <c r="Q157" s="40">
        <v>1</v>
      </c>
      <c r="R157" s="41">
        <v>0.54545454545454541</v>
      </c>
      <c r="S157" s="34">
        <f t="shared" si="29"/>
        <v>0.45454545454545459</v>
      </c>
      <c r="T157" s="35">
        <f t="shared" si="30"/>
        <v>1.8333333333333335</v>
      </c>
      <c r="U157" s="35" t="e">
        <f>#REF!/#REF!</f>
        <v>#REF!</v>
      </c>
    </row>
    <row r="158" spans="5:21">
      <c r="E158" s="16"/>
      <c r="F158" s="36">
        <v>0.31</v>
      </c>
      <c r="G158" s="37">
        <v>0.83333333333333337</v>
      </c>
      <c r="H158" s="38">
        <v>0.36363636363636365</v>
      </c>
      <c r="I158" s="30">
        <f t="shared" si="25"/>
        <v>0.46969696969696972</v>
      </c>
      <c r="J158" s="22">
        <f t="shared" si="26"/>
        <v>2.2916666666666665</v>
      </c>
      <c r="K158" s="22" t="e">
        <f>#REF!/#REF!</f>
        <v>#REF!</v>
      </c>
      <c r="O158" s="16"/>
      <c r="P158" s="39">
        <v>4.1500000000000004</v>
      </c>
      <c r="Q158" s="40">
        <v>0.80952380952380953</v>
      </c>
      <c r="R158" s="41">
        <v>0.36363636363636365</v>
      </c>
      <c r="S158" s="34">
        <f t="shared" si="29"/>
        <v>0.44588744588744589</v>
      </c>
      <c r="T158" s="35">
        <f t="shared" si="30"/>
        <v>2.2261904761904763</v>
      </c>
      <c r="U158" s="35" t="e">
        <f>#REF!/#REF!</f>
        <v>#REF!</v>
      </c>
    </row>
    <row r="159" spans="5:21">
      <c r="E159" s="16"/>
      <c r="F159" s="36">
        <v>0.13500000000000001</v>
      </c>
      <c r="G159" s="37">
        <v>0.9907407407407407</v>
      </c>
      <c r="H159" s="38">
        <v>0.54545454545454541</v>
      </c>
      <c r="I159" s="30">
        <f t="shared" si="25"/>
        <v>0.44528619528619529</v>
      </c>
      <c r="J159" s="22">
        <f t="shared" si="26"/>
        <v>1.816358024691358</v>
      </c>
      <c r="K159" s="22" t="e">
        <f>#REF!/#REF!</f>
        <v>#REF!</v>
      </c>
      <c r="O159" s="16"/>
      <c r="P159" s="39">
        <v>2.5499999999999998</v>
      </c>
      <c r="Q159" s="40">
        <v>0.95238095238095233</v>
      </c>
      <c r="R159" s="41">
        <v>0.51515151515151514</v>
      </c>
      <c r="S159" s="34">
        <f t="shared" si="29"/>
        <v>0.43722943722943719</v>
      </c>
      <c r="T159" s="35">
        <f t="shared" si="30"/>
        <v>1.8487394957983192</v>
      </c>
      <c r="U159" s="35" t="e">
        <f>#REF!/#REF!</f>
        <v>#REF!</v>
      </c>
    </row>
    <row r="160" spans="5:21">
      <c r="E160" s="16"/>
      <c r="F160" s="36">
        <v>1.05</v>
      </c>
      <c r="G160" s="37">
        <v>0.47222222222222221</v>
      </c>
      <c r="H160" s="38">
        <v>3.0303030303030276E-2</v>
      </c>
      <c r="I160" s="30">
        <f t="shared" si="25"/>
        <v>0.44191919191919193</v>
      </c>
      <c r="J160" s="22">
        <f t="shared" si="26"/>
        <v>15.583333333333346</v>
      </c>
      <c r="K160" s="22" t="e">
        <f>#REF!/#REF!</f>
        <v>#REF!</v>
      </c>
      <c r="O160" s="16"/>
      <c r="P160" s="39">
        <v>7.75</v>
      </c>
      <c r="Q160" s="40">
        <v>0.52380952380952384</v>
      </c>
      <c r="R160" s="41">
        <v>9.0909090909090939E-2</v>
      </c>
      <c r="S160" s="34">
        <f t="shared" si="29"/>
        <v>0.4329004329004329</v>
      </c>
      <c r="T160" s="35">
        <f t="shared" si="30"/>
        <v>5.7619047619047601</v>
      </c>
      <c r="U160" s="35" t="e">
        <f>#REF!/#REF!</f>
        <v>#REF!</v>
      </c>
    </row>
    <row r="161" spans="5:21">
      <c r="E161" s="16"/>
      <c r="F161" s="36">
        <v>1.085</v>
      </c>
      <c r="G161" s="37">
        <v>0.46296296296296297</v>
      </c>
      <c r="H161" s="38">
        <v>3.0303030303030276E-2</v>
      </c>
      <c r="I161" s="30">
        <f t="shared" si="25"/>
        <v>0.43265993265993269</v>
      </c>
      <c r="J161" s="22">
        <f t="shared" si="26"/>
        <v>15.277777777777791</v>
      </c>
      <c r="K161" s="22" t="e">
        <f>#REF!/#REF!</f>
        <v>#REF!</v>
      </c>
      <c r="O161" s="16"/>
      <c r="P161" s="39">
        <v>8.75</v>
      </c>
      <c r="Q161" s="40">
        <v>0.42857142857142855</v>
      </c>
      <c r="R161" s="41">
        <v>0</v>
      </c>
      <c r="S161" s="34">
        <f t="shared" si="29"/>
        <v>0.42857142857142855</v>
      </c>
      <c r="T161" s="35" t="e">
        <f t="shared" si="30"/>
        <v>#DIV/0!</v>
      </c>
      <c r="U161" s="35" t="e">
        <f>#REF!/#REF!</f>
        <v>#REF!</v>
      </c>
    </row>
    <row r="162" spans="5:21">
      <c r="E162" s="16"/>
      <c r="F162" s="36">
        <v>0.09</v>
      </c>
      <c r="G162" s="37">
        <v>0.9907407407407407</v>
      </c>
      <c r="H162" s="38">
        <v>0.57575757575757569</v>
      </c>
      <c r="I162" s="30">
        <f t="shared" si="25"/>
        <v>0.41498316498316501</v>
      </c>
      <c r="J162" s="22">
        <f t="shared" si="26"/>
        <v>1.7207602339181287</v>
      </c>
      <c r="K162" s="22" t="e">
        <f>#REF!/#REF!</f>
        <v>#REF!</v>
      </c>
      <c r="O162" s="16"/>
      <c r="P162" s="39">
        <v>4.5999999999999996</v>
      </c>
      <c r="Q162" s="40">
        <v>0.76190476190476186</v>
      </c>
      <c r="R162" s="41">
        <v>0.33333333333333337</v>
      </c>
      <c r="S162" s="34">
        <f t="shared" si="29"/>
        <v>0.42857142857142849</v>
      </c>
      <c r="T162" s="35">
        <f t="shared" si="30"/>
        <v>2.2857142857142851</v>
      </c>
      <c r="U162" s="35" t="e">
        <f>#REF!/#REF!</f>
        <v>#REF!</v>
      </c>
    </row>
    <row r="163" spans="5:21">
      <c r="E163" s="16"/>
      <c r="F163" s="36">
        <v>1.125</v>
      </c>
      <c r="G163" s="37">
        <v>0.44444444444444442</v>
      </c>
      <c r="H163" s="38">
        <v>3.0303030303030276E-2</v>
      </c>
      <c r="I163" s="30">
        <f t="shared" si="25"/>
        <v>0.41414141414141414</v>
      </c>
      <c r="J163" s="22">
        <f t="shared" si="26"/>
        <v>14.666666666666679</v>
      </c>
      <c r="K163" s="22" t="e">
        <f>#REF!/#REF!</f>
        <v>#REF!</v>
      </c>
      <c r="O163" s="16"/>
      <c r="P163" s="39">
        <v>1.95</v>
      </c>
      <c r="Q163" s="40">
        <v>1</v>
      </c>
      <c r="R163" s="41">
        <v>0.57575757575757569</v>
      </c>
      <c r="S163" s="34">
        <f t="shared" si="29"/>
        <v>0.42424242424242431</v>
      </c>
      <c r="T163" s="35">
        <f t="shared" si="30"/>
        <v>1.7368421052631582</v>
      </c>
      <c r="U163" s="35" t="e">
        <f>#REF!/#REF!</f>
        <v>#REF!</v>
      </c>
    </row>
    <row r="164" spans="5:21">
      <c r="E164" s="16"/>
      <c r="F164" s="36">
        <v>1.0150000000000001</v>
      </c>
      <c r="G164" s="37">
        <v>0.47222222222222221</v>
      </c>
      <c r="H164" s="38">
        <v>6.0606060606060552E-2</v>
      </c>
      <c r="I164" s="30">
        <f t="shared" si="25"/>
        <v>0.41161616161616166</v>
      </c>
      <c r="J164" s="22">
        <f t="shared" si="26"/>
        <v>7.7916666666666732</v>
      </c>
      <c r="K164" s="22" t="e">
        <f>#REF!/#REF!</f>
        <v>#REF!</v>
      </c>
      <c r="O164" s="16"/>
      <c r="P164" s="39">
        <v>4.3499999999999996</v>
      </c>
      <c r="Q164" s="40">
        <v>0.76190476190476186</v>
      </c>
      <c r="R164" s="41">
        <v>0.36363636363636365</v>
      </c>
      <c r="S164" s="34">
        <f t="shared" si="29"/>
        <v>0.39826839826839822</v>
      </c>
      <c r="T164" s="35">
        <f t="shared" si="30"/>
        <v>2.0952380952380949</v>
      </c>
      <c r="U164" s="35" t="e">
        <f>#REF!/#REF!</f>
        <v>#REF!</v>
      </c>
    </row>
    <row r="165" spans="5:21">
      <c r="E165" s="16"/>
      <c r="F165" s="36">
        <v>1.17</v>
      </c>
      <c r="G165" s="37">
        <v>0.43518518518518517</v>
      </c>
      <c r="H165" s="38">
        <v>3.0303030303030276E-2</v>
      </c>
      <c r="I165" s="30">
        <f t="shared" si="25"/>
        <v>0.4048821548821549</v>
      </c>
      <c r="J165" s="22">
        <f t="shared" si="26"/>
        <v>14.361111111111123</v>
      </c>
      <c r="K165" s="22" t="e">
        <f>#REF!/#REF!</f>
        <v>#REF!</v>
      </c>
      <c r="O165" s="16"/>
      <c r="P165" s="39">
        <v>1.85</v>
      </c>
      <c r="Q165" s="40">
        <v>1</v>
      </c>
      <c r="R165" s="41">
        <v>0.60606060606060608</v>
      </c>
      <c r="S165" s="34">
        <f t="shared" si="29"/>
        <v>0.39393939393939392</v>
      </c>
      <c r="T165" s="35">
        <f t="shared" si="30"/>
        <v>1.65</v>
      </c>
      <c r="U165" s="35" t="e">
        <f>#REF!/#REF!</f>
        <v>#REF!</v>
      </c>
    </row>
    <row r="166" spans="5:21">
      <c r="E166" s="16"/>
      <c r="F166" s="36">
        <v>1.3250000000000002</v>
      </c>
      <c r="G166" s="37">
        <v>0.39814814814814814</v>
      </c>
      <c r="H166" s="38">
        <v>0</v>
      </c>
      <c r="I166" s="30">
        <f t="shared" ref="I166:I197" si="31">G166-H166</f>
        <v>0.39814814814814814</v>
      </c>
      <c r="J166" s="22" t="e">
        <f t="shared" ref="J166:J197" si="32">G166/H166</f>
        <v>#DIV/0!</v>
      </c>
      <c r="K166" s="22" t="e">
        <f>#REF!/#REF!</f>
        <v>#REF!</v>
      </c>
      <c r="O166" s="16"/>
      <c r="P166" s="39">
        <v>9</v>
      </c>
      <c r="Q166" s="40">
        <v>0.38095238095238093</v>
      </c>
      <c r="R166" s="41">
        <v>0</v>
      </c>
      <c r="S166" s="34">
        <f t="shared" si="29"/>
        <v>0.38095238095238093</v>
      </c>
      <c r="T166" s="35" t="e">
        <f t="shared" si="30"/>
        <v>#DIV/0!</v>
      </c>
      <c r="U166" s="35" t="e">
        <f>#REF!/#REF!</f>
        <v>#REF!</v>
      </c>
    </row>
    <row r="167" spans="5:21">
      <c r="E167" s="16"/>
      <c r="F167" s="36">
        <v>1.1949999999999998</v>
      </c>
      <c r="G167" s="37">
        <v>0.42592592592592593</v>
      </c>
      <c r="H167" s="38">
        <v>3.0303030303030276E-2</v>
      </c>
      <c r="I167" s="30">
        <f t="shared" si="31"/>
        <v>0.39562289562289565</v>
      </c>
      <c r="J167" s="22">
        <f t="shared" si="32"/>
        <v>14.055555555555568</v>
      </c>
      <c r="K167" s="22" t="e">
        <f>#REF!/#REF!</f>
        <v>#REF!</v>
      </c>
      <c r="O167" s="16"/>
      <c r="P167" s="39">
        <v>6.25</v>
      </c>
      <c r="Q167" s="40">
        <v>0.5714285714285714</v>
      </c>
      <c r="R167" s="41">
        <v>0.21212121212121215</v>
      </c>
      <c r="S167" s="34">
        <f t="shared" si="29"/>
        <v>0.35930735930735924</v>
      </c>
      <c r="T167" s="35">
        <f t="shared" si="30"/>
        <v>2.6938775510204076</v>
      </c>
      <c r="U167" s="35" t="e">
        <f>#REF!/#REF!</f>
        <v>#REF!</v>
      </c>
    </row>
    <row r="168" spans="5:21">
      <c r="E168" s="16"/>
      <c r="F168" s="36">
        <v>1.375</v>
      </c>
      <c r="G168" s="37">
        <v>0.3888888888888889</v>
      </c>
      <c r="H168" s="38">
        <v>0</v>
      </c>
      <c r="I168" s="30">
        <f t="shared" si="31"/>
        <v>0.3888888888888889</v>
      </c>
      <c r="J168" s="22" t="e">
        <f t="shared" si="32"/>
        <v>#DIV/0!</v>
      </c>
      <c r="K168" s="22" t="e">
        <f>#REF!/#REF!</f>
        <v>#REF!</v>
      </c>
      <c r="O168" s="16"/>
      <c r="P168" s="39">
        <v>7.05</v>
      </c>
      <c r="Q168" s="40">
        <v>0.52380952380952384</v>
      </c>
      <c r="R168" s="41">
        <v>0.18181818181818177</v>
      </c>
      <c r="S168" s="34">
        <f t="shared" si="29"/>
        <v>0.34199134199134207</v>
      </c>
      <c r="T168" s="35">
        <f t="shared" si="30"/>
        <v>2.8809523809523818</v>
      </c>
      <c r="U168" s="35" t="e">
        <f>#REF!/#REF!</f>
        <v>#REF!</v>
      </c>
    </row>
    <row r="169" spans="5:21">
      <c r="E169" s="16"/>
      <c r="F169" s="36">
        <v>7.5000000000000011E-2</v>
      </c>
      <c r="G169" s="37">
        <v>0.9907407407407407</v>
      </c>
      <c r="H169" s="38">
        <v>0.60606060606060608</v>
      </c>
      <c r="I169" s="30">
        <f t="shared" si="31"/>
        <v>0.38468013468013462</v>
      </c>
      <c r="J169" s="22">
        <f t="shared" si="32"/>
        <v>1.6347222222222222</v>
      </c>
      <c r="K169" s="22" t="e">
        <f>#REF!/#REF!</f>
        <v>#REF!</v>
      </c>
      <c r="O169" s="16"/>
      <c r="P169" s="39">
        <v>9.35</v>
      </c>
      <c r="Q169" s="40">
        <v>0.33333333333333331</v>
      </c>
      <c r="R169" s="41">
        <v>0</v>
      </c>
      <c r="S169" s="34">
        <f t="shared" si="29"/>
        <v>0.33333333333333331</v>
      </c>
      <c r="T169" s="35" t="e">
        <f t="shared" si="30"/>
        <v>#DIV/0!</v>
      </c>
      <c r="U169" s="35" t="e">
        <f>#REF!/#REF!</f>
        <v>#REF!</v>
      </c>
    </row>
    <row r="170" spans="5:21">
      <c r="E170" s="16"/>
      <c r="F170" s="36">
        <v>1.25</v>
      </c>
      <c r="G170" s="37">
        <v>0.40740740740740738</v>
      </c>
      <c r="H170" s="38">
        <v>3.0303030303030276E-2</v>
      </c>
      <c r="I170" s="30">
        <f t="shared" si="31"/>
        <v>0.37710437710437711</v>
      </c>
      <c r="J170" s="22">
        <f t="shared" si="32"/>
        <v>13.444444444444455</v>
      </c>
      <c r="K170" s="22" t="e">
        <f>#REF!/#REF!</f>
        <v>#REF!</v>
      </c>
      <c r="O170" s="16"/>
      <c r="P170" s="39">
        <v>1.7000000000000002</v>
      </c>
      <c r="Q170" s="40">
        <v>1</v>
      </c>
      <c r="R170" s="41">
        <v>0.66666666666666674</v>
      </c>
      <c r="S170" s="34">
        <f t="shared" si="29"/>
        <v>0.33333333333333326</v>
      </c>
      <c r="T170" s="35">
        <f t="shared" si="30"/>
        <v>1.4999999999999998</v>
      </c>
      <c r="U170" s="35" t="e">
        <f>#REF!/#REF!</f>
        <v>#REF!</v>
      </c>
    </row>
    <row r="171" spans="5:21">
      <c r="E171" s="16"/>
      <c r="F171" s="36">
        <v>1.5</v>
      </c>
      <c r="G171" s="37">
        <v>0.3611111111111111</v>
      </c>
      <c r="H171" s="38">
        <v>0</v>
      </c>
      <c r="I171" s="30">
        <f t="shared" si="31"/>
        <v>0.3611111111111111</v>
      </c>
      <c r="J171" s="22" t="e">
        <f t="shared" si="32"/>
        <v>#DIV/0!</v>
      </c>
      <c r="K171" s="22" t="e">
        <f>#REF!/#REF!</f>
        <v>#REF!</v>
      </c>
      <c r="O171" s="16"/>
      <c r="P171" s="39">
        <v>4.8499999999999996</v>
      </c>
      <c r="Q171" s="40">
        <v>0.66666666666666663</v>
      </c>
      <c r="R171" s="41">
        <v>0.33333333333333337</v>
      </c>
      <c r="S171" s="34">
        <f t="shared" si="29"/>
        <v>0.33333333333333326</v>
      </c>
      <c r="T171" s="35">
        <f t="shared" si="30"/>
        <v>1.9999999999999996</v>
      </c>
      <c r="U171" s="35" t="e">
        <f>#REF!/#REF!</f>
        <v>#REF!</v>
      </c>
    </row>
    <row r="172" spans="5:21">
      <c r="E172" s="16"/>
      <c r="F172" s="36">
        <v>1.65</v>
      </c>
      <c r="G172" s="37">
        <v>0.35185185185185186</v>
      </c>
      <c r="H172" s="38">
        <v>0</v>
      </c>
      <c r="I172" s="30">
        <f t="shared" si="31"/>
        <v>0.35185185185185186</v>
      </c>
      <c r="J172" s="22" t="e">
        <f t="shared" si="32"/>
        <v>#DIV/0!</v>
      </c>
      <c r="K172" s="22" t="e">
        <f>#REF!/#REF!</f>
        <v>#REF!</v>
      </c>
      <c r="O172" s="16"/>
      <c r="P172" s="39">
        <v>6.6</v>
      </c>
      <c r="Q172" s="40">
        <v>0.52380952380952384</v>
      </c>
      <c r="R172" s="41">
        <v>0.21212121212121215</v>
      </c>
      <c r="S172" s="34">
        <f t="shared" si="29"/>
        <v>0.31168831168831168</v>
      </c>
      <c r="T172" s="35">
        <f t="shared" si="30"/>
        <v>2.4693877551020407</v>
      </c>
      <c r="U172" s="35" t="e">
        <f>#REF!/#REF!</f>
        <v>#REF!</v>
      </c>
    </row>
    <row r="173" spans="5:21">
      <c r="E173" s="16"/>
      <c r="F173" s="36">
        <v>1.7250000000000001</v>
      </c>
      <c r="G173" s="37">
        <v>0.33333333333333331</v>
      </c>
      <c r="H173" s="38">
        <v>0</v>
      </c>
      <c r="I173" s="30">
        <f t="shared" si="31"/>
        <v>0.33333333333333331</v>
      </c>
      <c r="J173" s="22" t="e">
        <f t="shared" si="32"/>
        <v>#DIV/0!</v>
      </c>
      <c r="K173" s="22" t="e">
        <f>#REF!/#REF!</f>
        <v>#REF!</v>
      </c>
      <c r="O173" s="16"/>
      <c r="P173" s="39">
        <v>5.85</v>
      </c>
      <c r="Q173" s="40">
        <v>0.5714285714285714</v>
      </c>
      <c r="R173" s="41">
        <v>0.27272727272727271</v>
      </c>
      <c r="S173" s="34">
        <f t="shared" si="29"/>
        <v>0.29870129870129869</v>
      </c>
      <c r="T173" s="35">
        <f t="shared" si="30"/>
        <v>2.0952380952380953</v>
      </c>
      <c r="U173" s="35" t="e">
        <f>#REF!/#REF!</f>
        <v>#REF!</v>
      </c>
    </row>
    <row r="174" spans="5:21">
      <c r="E174" s="16"/>
      <c r="F174" s="36">
        <v>1.76</v>
      </c>
      <c r="G174" s="37">
        <v>0.32407407407407407</v>
      </c>
      <c r="H174" s="38">
        <v>0</v>
      </c>
      <c r="I174" s="30">
        <f t="shared" si="31"/>
        <v>0.32407407407407407</v>
      </c>
      <c r="J174" s="22" t="e">
        <f t="shared" si="32"/>
        <v>#DIV/0!</v>
      </c>
      <c r="K174" s="22" t="e">
        <f>#REF!/#REF!</f>
        <v>#REF!</v>
      </c>
      <c r="O174" s="16"/>
      <c r="P174" s="39">
        <v>5.2</v>
      </c>
      <c r="Q174" s="40">
        <v>0.61904761904761907</v>
      </c>
      <c r="R174" s="41">
        <v>0.33333333333333337</v>
      </c>
      <c r="S174" s="34">
        <f t="shared" si="29"/>
        <v>0.2857142857142857</v>
      </c>
      <c r="T174" s="35">
        <f t="shared" si="30"/>
        <v>1.857142857142857</v>
      </c>
      <c r="U174" s="35" t="e">
        <f>#REF!/#REF!</f>
        <v>#REF!</v>
      </c>
    </row>
    <row r="175" spans="5:21">
      <c r="E175" s="16"/>
      <c r="F175" s="36">
        <v>6.5000000000000002E-2</v>
      </c>
      <c r="G175" s="37">
        <v>0.9907407407407407</v>
      </c>
      <c r="H175" s="38">
        <v>0.66666666666666674</v>
      </c>
      <c r="I175" s="30">
        <f t="shared" si="31"/>
        <v>0.32407407407407396</v>
      </c>
      <c r="J175" s="22">
        <f t="shared" si="32"/>
        <v>1.4861111111111109</v>
      </c>
      <c r="K175" s="22" t="e">
        <f>#REF!/#REF!</f>
        <v>#REF!</v>
      </c>
      <c r="O175" s="16"/>
      <c r="P175" s="39">
        <v>10.5</v>
      </c>
      <c r="Q175" s="40">
        <v>0.2857142857142857</v>
      </c>
      <c r="R175" s="41">
        <v>0</v>
      </c>
      <c r="S175" s="34">
        <f t="shared" si="29"/>
        <v>0.2857142857142857</v>
      </c>
      <c r="T175" s="35" t="e">
        <f t="shared" si="30"/>
        <v>#DIV/0!</v>
      </c>
      <c r="U175" s="35" t="e">
        <f>#REF!/#REF!</f>
        <v>#REF!</v>
      </c>
    </row>
    <row r="176" spans="5:21">
      <c r="E176" s="16"/>
      <c r="F176" s="36">
        <v>1.7850000000000001</v>
      </c>
      <c r="G176" s="37">
        <v>0.31481481481481483</v>
      </c>
      <c r="H176" s="38">
        <v>0</v>
      </c>
      <c r="I176" s="30">
        <f t="shared" si="31"/>
        <v>0.31481481481481483</v>
      </c>
      <c r="J176" s="22" t="e">
        <f t="shared" si="32"/>
        <v>#DIV/0!</v>
      </c>
      <c r="K176" s="22" t="e">
        <f>#REF!/#REF!</f>
        <v>#REF!</v>
      </c>
      <c r="O176" s="16"/>
      <c r="P176" s="39">
        <v>5.55</v>
      </c>
      <c r="Q176" s="40">
        <v>0.5714285714285714</v>
      </c>
      <c r="R176" s="41">
        <v>0.30303030303030298</v>
      </c>
      <c r="S176" s="34">
        <f t="shared" si="29"/>
        <v>0.26839826839826841</v>
      </c>
      <c r="T176" s="35">
        <f t="shared" si="30"/>
        <v>1.8857142857142859</v>
      </c>
      <c r="U176" s="35" t="e">
        <f>#REF!/#REF!</f>
        <v>#REF!</v>
      </c>
    </row>
    <row r="177" spans="5:21">
      <c r="E177" s="16"/>
      <c r="F177" s="36">
        <v>1.845</v>
      </c>
      <c r="G177" s="37">
        <v>0.30555555555555558</v>
      </c>
      <c r="H177" s="38">
        <v>0</v>
      </c>
      <c r="I177" s="30">
        <f t="shared" si="31"/>
        <v>0.30555555555555558</v>
      </c>
      <c r="J177" s="22" t="e">
        <f t="shared" si="32"/>
        <v>#DIV/0!</v>
      </c>
      <c r="K177" s="22" t="e">
        <f>#REF!/#REF!</f>
        <v>#REF!</v>
      </c>
      <c r="O177" s="16"/>
      <c r="P177" s="39">
        <v>1.55</v>
      </c>
      <c r="Q177" s="40">
        <v>1</v>
      </c>
      <c r="R177" s="41">
        <v>0.75757575757575757</v>
      </c>
      <c r="S177" s="34">
        <f t="shared" si="29"/>
        <v>0.24242424242424243</v>
      </c>
      <c r="T177" s="35">
        <f t="shared" si="30"/>
        <v>1.32</v>
      </c>
      <c r="U177" s="35" t="e">
        <f>#REF!/#REF!</f>
        <v>#REF!</v>
      </c>
    </row>
    <row r="178" spans="5:21">
      <c r="E178" s="16"/>
      <c r="F178" s="36">
        <v>1.895</v>
      </c>
      <c r="G178" s="37">
        <v>0.29629629629629628</v>
      </c>
      <c r="H178" s="38">
        <v>0</v>
      </c>
      <c r="I178" s="30">
        <f t="shared" si="31"/>
        <v>0.29629629629629628</v>
      </c>
      <c r="J178" s="22" t="e">
        <f t="shared" si="32"/>
        <v>#DIV/0!</v>
      </c>
      <c r="K178" s="22" t="e">
        <f>#REF!/#REF!</f>
        <v>#REF!</v>
      </c>
      <c r="O178" s="16"/>
      <c r="P178" s="39">
        <v>12.100000000000001</v>
      </c>
      <c r="Q178" s="40">
        <v>0.23809523809523808</v>
      </c>
      <c r="R178" s="41">
        <v>0</v>
      </c>
      <c r="S178" s="34">
        <f t="shared" si="29"/>
        <v>0.23809523809523808</v>
      </c>
      <c r="T178" s="35" t="e">
        <f t="shared" si="30"/>
        <v>#DIV/0!</v>
      </c>
      <c r="U178" s="35" t="e">
        <f>#REF!/#REF!</f>
        <v>#REF!</v>
      </c>
    </row>
    <row r="179" spans="5:21">
      <c r="E179" s="16"/>
      <c r="F179" s="36">
        <v>1.95</v>
      </c>
      <c r="G179" s="37">
        <v>0.28703703703703703</v>
      </c>
      <c r="H179" s="38">
        <v>0</v>
      </c>
      <c r="I179" s="30">
        <f t="shared" si="31"/>
        <v>0.28703703703703703</v>
      </c>
      <c r="J179" s="22" t="e">
        <f t="shared" si="32"/>
        <v>#DIV/0!</v>
      </c>
      <c r="K179" s="22" t="e">
        <f>#REF!/#REF!</f>
        <v>#REF!</v>
      </c>
      <c r="O179" s="16"/>
      <c r="P179" s="39">
        <v>5.45</v>
      </c>
      <c r="Q179" s="40">
        <v>0.5714285714285714</v>
      </c>
      <c r="R179" s="41">
        <v>0.33333333333333337</v>
      </c>
      <c r="S179" s="34">
        <f t="shared" si="29"/>
        <v>0.23809523809523803</v>
      </c>
      <c r="T179" s="35">
        <f t="shared" si="30"/>
        <v>1.714285714285714</v>
      </c>
      <c r="U179" s="35" t="e">
        <f>#REF!/#REF!</f>
        <v>#REF!</v>
      </c>
    </row>
    <row r="180" spans="5:21">
      <c r="E180" s="16"/>
      <c r="F180" s="36">
        <v>2.0649999999999999</v>
      </c>
      <c r="G180" s="37">
        <v>0.26851851851851855</v>
      </c>
      <c r="H180" s="38">
        <v>0</v>
      </c>
      <c r="I180" s="30">
        <f t="shared" si="31"/>
        <v>0.26851851851851855</v>
      </c>
      <c r="J180" s="22" t="e">
        <f t="shared" si="32"/>
        <v>#DIV/0!</v>
      </c>
      <c r="K180" s="22" t="e">
        <f>#REF!/#REF!</f>
        <v>#REF!</v>
      </c>
      <c r="O180" s="16"/>
      <c r="P180" s="39">
        <v>1.45</v>
      </c>
      <c r="Q180" s="40">
        <v>1</v>
      </c>
      <c r="R180" s="41">
        <v>0.78787878787878785</v>
      </c>
      <c r="S180" s="34">
        <f t="shared" si="29"/>
        <v>0.21212121212121215</v>
      </c>
      <c r="T180" s="35">
        <f t="shared" si="30"/>
        <v>1.2692307692307694</v>
      </c>
      <c r="U180" s="35" t="e">
        <f>#REF!/#REF!</f>
        <v>#REF!</v>
      </c>
    </row>
    <row r="181" spans="5:21">
      <c r="E181" s="16"/>
      <c r="F181" s="36">
        <v>2.2149999999999999</v>
      </c>
      <c r="G181" s="37">
        <v>0.25925925925925924</v>
      </c>
      <c r="H181" s="38">
        <v>0</v>
      </c>
      <c r="I181" s="30">
        <f t="shared" si="31"/>
        <v>0.25925925925925924</v>
      </c>
      <c r="J181" s="22" t="e">
        <f t="shared" si="32"/>
        <v>#DIV/0!</v>
      </c>
      <c r="K181" s="22" t="e">
        <f>#REF!/#REF!</f>
        <v>#REF!</v>
      </c>
      <c r="O181" s="16"/>
      <c r="P181" s="39">
        <v>13.100000000000001</v>
      </c>
      <c r="Q181" s="40">
        <v>0.19047619047619047</v>
      </c>
      <c r="R181" s="41">
        <v>0</v>
      </c>
      <c r="S181" s="34">
        <f t="shared" si="29"/>
        <v>0.19047619047619047</v>
      </c>
      <c r="T181" s="35" t="e">
        <f t="shared" si="30"/>
        <v>#DIV/0!</v>
      </c>
      <c r="U181" s="35" t="e">
        <f>#REF!/#REF!</f>
        <v>#REF!</v>
      </c>
    </row>
    <row r="182" spans="5:21">
      <c r="E182" s="16"/>
      <c r="F182" s="36">
        <v>2.4</v>
      </c>
      <c r="G182" s="37">
        <v>0.25</v>
      </c>
      <c r="H182" s="38">
        <v>0</v>
      </c>
      <c r="I182" s="30">
        <f t="shared" si="31"/>
        <v>0.25</v>
      </c>
      <c r="J182" s="22" t="e">
        <f t="shared" si="32"/>
        <v>#DIV/0!</v>
      </c>
      <c r="K182" s="22" t="e">
        <f>#REF!/#REF!</f>
        <v>#REF!</v>
      </c>
      <c r="O182" s="16"/>
      <c r="P182" s="39">
        <v>1.35</v>
      </c>
      <c r="Q182" s="40">
        <v>1</v>
      </c>
      <c r="R182" s="41">
        <v>0.81818181818181812</v>
      </c>
      <c r="S182" s="34">
        <f t="shared" si="29"/>
        <v>0.18181818181818188</v>
      </c>
      <c r="T182" s="35">
        <f t="shared" si="30"/>
        <v>1.2222222222222223</v>
      </c>
      <c r="U182" s="35" t="e">
        <f>#REF!/#REF!</f>
        <v>#REF!</v>
      </c>
    </row>
    <row r="183" spans="5:21">
      <c r="E183" s="16"/>
      <c r="F183" s="36">
        <v>2.5099999999999998</v>
      </c>
      <c r="G183" s="37">
        <v>0.24074074074074073</v>
      </c>
      <c r="H183" s="38">
        <v>0</v>
      </c>
      <c r="I183" s="30">
        <f t="shared" si="31"/>
        <v>0.24074074074074073</v>
      </c>
      <c r="J183" s="22" t="e">
        <f t="shared" si="32"/>
        <v>#DIV/0!</v>
      </c>
      <c r="K183" s="22" t="e">
        <f>#REF!/#REF!</f>
        <v>#REF!</v>
      </c>
      <c r="O183" s="16"/>
      <c r="P183" s="39">
        <v>16.05</v>
      </c>
      <c r="Q183" s="40">
        <v>0.14285714285714285</v>
      </c>
      <c r="R183" s="41">
        <v>0</v>
      </c>
      <c r="S183" s="34">
        <f t="shared" si="29"/>
        <v>0.14285714285714285</v>
      </c>
      <c r="T183" s="35" t="e">
        <f t="shared" si="30"/>
        <v>#DIV/0!</v>
      </c>
      <c r="U183" s="35" t="e">
        <f>#REF!/#REF!</f>
        <v>#REF!</v>
      </c>
    </row>
    <row r="184" spans="5:21">
      <c r="E184" s="16"/>
      <c r="F184" s="36">
        <v>2.5499999999999998</v>
      </c>
      <c r="G184" s="37">
        <v>0.23148148148148148</v>
      </c>
      <c r="H184" s="38">
        <v>0</v>
      </c>
      <c r="I184" s="30">
        <f t="shared" si="31"/>
        <v>0.23148148148148148</v>
      </c>
      <c r="J184" s="22" t="e">
        <f t="shared" si="32"/>
        <v>#DIV/0!</v>
      </c>
      <c r="K184" s="22" t="e">
        <f>#REF!/#REF!</f>
        <v>#REF!</v>
      </c>
      <c r="O184" s="16"/>
      <c r="P184" s="39">
        <v>18.850000000000001</v>
      </c>
      <c r="Q184" s="40">
        <v>9.5238095238095233E-2</v>
      </c>
      <c r="R184" s="41">
        <v>0</v>
      </c>
      <c r="S184" s="34">
        <f t="shared" si="29"/>
        <v>9.5238095238095233E-2</v>
      </c>
      <c r="T184" s="35" t="e">
        <f t="shared" si="30"/>
        <v>#DIV/0!</v>
      </c>
      <c r="U184" s="35" t="e">
        <f>#REF!/#REF!</f>
        <v>#REF!</v>
      </c>
    </row>
    <row r="185" spans="5:21">
      <c r="E185" s="16"/>
      <c r="F185" s="36">
        <v>2.66</v>
      </c>
      <c r="G185" s="37">
        <v>0.22222222222222221</v>
      </c>
      <c r="H185" s="38">
        <v>0</v>
      </c>
      <c r="I185" s="30">
        <f t="shared" si="31"/>
        <v>0.22222222222222221</v>
      </c>
      <c r="J185" s="22" t="e">
        <f t="shared" si="32"/>
        <v>#DIV/0!</v>
      </c>
      <c r="K185" s="22" t="e">
        <f>#REF!/#REF!</f>
        <v>#REF!</v>
      </c>
      <c r="O185" s="16"/>
      <c r="P185" s="39">
        <v>1.25</v>
      </c>
      <c r="Q185" s="40">
        <v>1</v>
      </c>
      <c r="R185" s="41">
        <v>0.90909090909090906</v>
      </c>
      <c r="S185" s="34">
        <f t="shared" si="29"/>
        <v>9.0909090909090939E-2</v>
      </c>
      <c r="T185" s="35">
        <f t="shared" si="30"/>
        <v>1.1000000000000001</v>
      </c>
      <c r="U185" s="35" t="e">
        <f>#REF!/#REF!</f>
        <v>#REF!</v>
      </c>
    </row>
    <row r="186" spans="5:21">
      <c r="E186" s="16"/>
      <c r="F186" s="36">
        <v>2.8150000000000004</v>
      </c>
      <c r="G186" s="37">
        <v>0.21296296296296297</v>
      </c>
      <c r="H186" s="38">
        <v>0</v>
      </c>
      <c r="I186" s="30">
        <f t="shared" si="31"/>
        <v>0.21296296296296297</v>
      </c>
      <c r="J186" s="22" t="e">
        <f t="shared" si="32"/>
        <v>#DIV/0!</v>
      </c>
      <c r="K186" s="22" t="e">
        <f>#REF!/#REF!</f>
        <v>#REF!</v>
      </c>
      <c r="O186" s="16"/>
      <c r="P186" s="39">
        <v>1.1499999999999999</v>
      </c>
      <c r="Q186" s="40">
        <v>1</v>
      </c>
      <c r="R186" s="41">
        <v>0.93939393939393945</v>
      </c>
      <c r="S186" s="34">
        <f t="shared" si="29"/>
        <v>6.0606060606060552E-2</v>
      </c>
      <c r="T186" s="35">
        <f t="shared" si="30"/>
        <v>1.064516129032258</v>
      </c>
      <c r="U186" s="35" t="e">
        <f>#REF!/#REF!</f>
        <v>#REF!</v>
      </c>
    </row>
    <row r="187" spans="5:21">
      <c r="E187" s="16"/>
      <c r="F187" s="36">
        <v>2.895</v>
      </c>
      <c r="G187" s="37">
        <v>0.20370370370370369</v>
      </c>
      <c r="H187" s="38">
        <v>0</v>
      </c>
      <c r="I187" s="30">
        <f t="shared" si="31"/>
        <v>0.20370370370370369</v>
      </c>
      <c r="J187" s="22" t="e">
        <f t="shared" si="32"/>
        <v>#DIV/0!</v>
      </c>
      <c r="K187" s="22" t="e">
        <f>#REF!/#REF!</f>
        <v>#REF!</v>
      </c>
      <c r="O187" s="16"/>
      <c r="P187" s="39">
        <v>23.6</v>
      </c>
      <c r="Q187" s="40">
        <v>4.7619047619047616E-2</v>
      </c>
      <c r="R187" s="41">
        <v>0</v>
      </c>
      <c r="S187" s="34">
        <f t="shared" si="29"/>
        <v>4.7619047619047616E-2</v>
      </c>
      <c r="T187" s="35" t="e">
        <f t="shared" si="30"/>
        <v>#DIV/0!</v>
      </c>
      <c r="U187" s="35" t="e">
        <f>#REF!/#REF!</f>
        <v>#REF!</v>
      </c>
    </row>
    <row r="188" spans="5:21" ht="15" thickBot="1">
      <c r="E188" s="16"/>
      <c r="F188" s="36">
        <v>5.5E-2</v>
      </c>
      <c r="G188" s="37">
        <v>0.9907407407407407</v>
      </c>
      <c r="H188" s="38">
        <v>0.78787878787878785</v>
      </c>
      <c r="I188" s="30">
        <f t="shared" si="31"/>
        <v>0.20286195286195285</v>
      </c>
      <c r="J188" s="22">
        <f t="shared" si="32"/>
        <v>1.2574786324786325</v>
      </c>
      <c r="K188" s="22" t="e">
        <f>#REF!/#REF!</f>
        <v>#REF!</v>
      </c>
      <c r="O188" s="18"/>
      <c r="P188" s="56">
        <v>29.2</v>
      </c>
      <c r="Q188" s="57">
        <v>0</v>
      </c>
      <c r="R188" s="58">
        <v>0</v>
      </c>
      <c r="S188" s="34">
        <f t="shared" si="29"/>
        <v>0</v>
      </c>
      <c r="T188" s="35" t="e">
        <f t="shared" si="30"/>
        <v>#DIV/0!</v>
      </c>
      <c r="U188" s="35" t="e">
        <f>#REF!/#REF!</f>
        <v>#REF!</v>
      </c>
    </row>
    <row r="189" spans="5:21">
      <c r="E189" s="16"/>
      <c r="F189" s="36">
        <v>2.94</v>
      </c>
      <c r="G189" s="37">
        <v>0.19444444444444445</v>
      </c>
      <c r="H189" s="38">
        <v>0</v>
      </c>
      <c r="I189" s="30">
        <f t="shared" si="31"/>
        <v>0.19444444444444445</v>
      </c>
      <c r="J189" s="22" t="e">
        <f t="shared" si="32"/>
        <v>#DIV/0!</v>
      </c>
      <c r="K189" s="22" t="e">
        <f>#REF!/#REF!</f>
        <v>#REF!</v>
      </c>
      <c r="O189" s="21"/>
      <c r="P189" s="34"/>
      <c r="Q189" s="34"/>
      <c r="R189" s="34"/>
      <c r="S189" s="34"/>
    </row>
    <row r="190" spans="5:21">
      <c r="E190" s="16"/>
      <c r="F190" s="36">
        <v>3.06</v>
      </c>
      <c r="G190" s="37">
        <v>0.18518518518518517</v>
      </c>
      <c r="H190" s="38">
        <v>0</v>
      </c>
      <c r="I190" s="30">
        <f t="shared" si="31"/>
        <v>0.18518518518518517</v>
      </c>
      <c r="J190" s="22" t="e">
        <f t="shared" si="32"/>
        <v>#DIV/0!</v>
      </c>
      <c r="K190" s="22" t="e">
        <f>#REF!/#REF!</f>
        <v>#REF!</v>
      </c>
      <c r="O190" s="21"/>
      <c r="P190" s="34"/>
      <c r="Q190" s="34"/>
      <c r="R190" s="34"/>
      <c r="S190" s="34"/>
    </row>
    <row r="191" spans="5:21">
      <c r="E191" s="16"/>
      <c r="F191" s="36">
        <v>3.1749999999999998</v>
      </c>
      <c r="G191" s="37">
        <v>0.17592592592592593</v>
      </c>
      <c r="H191" s="38">
        <v>0</v>
      </c>
      <c r="I191" s="30">
        <f t="shared" si="31"/>
        <v>0.17592592592592593</v>
      </c>
      <c r="J191" s="22" t="e">
        <f t="shared" si="32"/>
        <v>#DIV/0!</v>
      </c>
      <c r="K191" s="22" t="e">
        <f>#REF!/#REF!</f>
        <v>#REF!</v>
      </c>
    </row>
    <row r="192" spans="5:21">
      <c r="E192" s="16"/>
      <c r="F192" s="36">
        <v>3.2549999999999999</v>
      </c>
      <c r="G192" s="37">
        <v>0.16666666666666666</v>
      </c>
      <c r="H192" s="38">
        <v>0</v>
      </c>
      <c r="I192" s="30">
        <f t="shared" si="31"/>
        <v>0.16666666666666666</v>
      </c>
      <c r="J192" s="22" t="e">
        <f t="shared" si="32"/>
        <v>#DIV/0!</v>
      </c>
      <c r="K192" s="22" t="e">
        <f>#REF!/#REF!</f>
        <v>#REF!</v>
      </c>
    </row>
    <row r="193" spans="5:11">
      <c r="E193" s="16"/>
      <c r="F193" s="36">
        <v>3.3250000000000002</v>
      </c>
      <c r="G193" s="37">
        <v>0.15740740740740741</v>
      </c>
      <c r="H193" s="38">
        <v>0</v>
      </c>
      <c r="I193" s="30">
        <f t="shared" si="31"/>
        <v>0.15740740740740741</v>
      </c>
      <c r="J193" s="22" t="e">
        <f t="shared" si="32"/>
        <v>#DIV/0!</v>
      </c>
      <c r="K193" s="22" t="e">
        <f>#REF!/#REF!</f>
        <v>#REF!</v>
      </c>
    </row>
    <row r="194" spans="5:11">
      <c r="E194" s="16"/>
      <c r="F194" s="36">
        <v>3.3600000000000003</v>
      </c>
      <c r="G194" s="37">
        <v>0.14814814814814814</v>
      </c>
      <c r="H194" s="38">
        <v>0</v>
      </c>
      <c r="I194" s="30">
        <f t="shared" si="31"/>
        <v>0.14814814814814814</v>
      </c>
      <c r="J194" s="22" t="e">
        <f t="shared" si="32"/>
        <v>#DIV/0!</v>
      </c>
      <c r="K194" s="22" t="e">
        <f>#REF!/#REF!</f>
        <v>#REF!</v>
      </c>
    </row>
    <row r="195" spans="5:11">
      <c r="E195" s="16"/>
      <c r="F195" s="36">
        <v>3.5000000000000003E-2</v>
      </c>
      <c r="G195" s="37">
        <v>0.9907407407407407</v>
      </c>
      <c r="H195" s="38">
        <v>0.84848484848484851</v>
      </c>
      <c r="I195" s="30">
        <f t="shared" si="31"/>
        <v>0.14225589225589219</v>
      </c>
      <c r="J195" s="22">
        <f t="shared" si="32"/>
        <v>1.16765873015873</v>
      </c>
      <c r="K195" s="22" t="e">
        <f>#REF!/#REF!</f>
        <v>#REF!</v>
      </c>
    </row>
    <row r="196" spans="5:11">
      <c r="E196" s="16"/>
      <c r="F196" s="36">
        <v>3.3849999999999998</v>
      </c>
      <c r="G196" s="37">
        <v>0.1388888888888889</v>
      </c>
      <c r="H196" s="38">
        <v>0</v>
      </c>
      <c r="I196" s="30">
        <f t="shared" si="31"/>
        <v>0.1388888888888889</v>
      </c>
      <c r="J196" s="22" t="e">
        <f t="shared" si="32"/>
        <v>#DIV/0!</v>
      </c>
      <c r="K196" s="22" t="e">
        <f>#REF!/#REF!</f>
        <v>#REF!</v>
      </c>
    </row>
    <row r="197" spans="5:11">
      <c r="E197" s="16"/>
      <c r="F197" s="36">
        <v>3.45</v>
      </c>
      <c r="G197" s="37">
        <v>0.12037037037037036</v>
      </c>
      <c r="H197" s="38">
        <v>0</v>
      </c>
      <c r="I197" s="30">
        <f t="shared" si="31"/>
        <v>0.12037037037037036</v>
      </c>
      <c r="J197" s="22" t="e">
        <f t="shared" si="32"/>
        <v>#DIV/0!</v>
      </c>
      <c r="K197" s="22" t="e">
        <f>#REF!/#REF!</f>
        <v>#REF!</v>
      </c>
    </row>
    <row r="198" spans="5:11">
      <c r="E198" s="16"/>
      <c r="F198" s="36">
        <v>3.67</v>
      </c>
      <c r="G198" s="37">
        <v>0.1111111111111111</v>
      </c>
      <c r="H198" s="38">
        <v>0</v>
      </c>
      <c r="I198" s="30">
        <f t="shared" ref="I198:I209" si="33">G198-H198</f>
        <v>0.1111111111111111</v>
      </c>
      <c r="J198" s="22" t="e">
        <f t="shared" ref="J198:J209" si="34">G198/H198</f>
        <v>#DIV/0!</v>
      </c>
      <c r="K198" s="22" t="e">
        <f>#REF!/#REF!</f>
        <v>#REF!</v>
      </c>
    </row>
    <row r="199" spans="5:11">
      <c r="E199" s="16"/>
      <c r="F199" s="36">
        <v>4.0199999999999996</v>
      </c>
      <c r="G199" s="37">
        <v>0.10185185185185185</v>
      </c>
      <c r="H199" s="38">
        <v>0</v>
      </c>
      <c r="I199" s="30">
        <f t="shared" si="33"/>
        <v>0.10185185185185185</v>
      </c>
      <c r="J199" s="22" t="e">
        <f t="shared" si="34"/>
        <v>#DIV/0!</v>
      </c>
      <c r="K199" s="22" t="e">
        <f>#REF!/#REF!</f>
        <v>#REF!</v>
      </c>
    </row>
    <row r="200" spans="5:11">
      <c r="E200" s="16"/>
      <c r="F200" s="36">
        <v>4.2349999999999994</v>
      </c>
      <c r="G200" s="37">
        <v>9.2592592592592587E-2</v>
      </c>
      <c r="H200" s="38">
        <v>0</v>
      </c>
      <c r="I200" s="30">
        <f t="shared" si="33"/>
        <v>9.2592592592592587E-2</v>
      </c>
      <c r="J200" s="22" t="e">
        <f t="shared" si="34"/>
        <v>#DIV/0!</v>
      </c>
      <c r="K200" s="22" t="e">
        <f>#REF!/#REF!</f>
        <v>#REF!</v>
      </c>
    </row>
    <row r="201" spans="5:11">
      <c r="E201" s="16"/>
      <c r="F201" s="36">
        <v>4.3849999999999998</v>
      </c>
      <c r="G201" s="37">
        <v>8.3333333333333329E-2</v>
      </c>
      <c r="H201" s="38">
        <v>0</v>
      </c>
      <c r="I201" s="30">
        <f t="shared" si="33"/>
        <v>8.3333333333333329E-2</v>
      </c>
      <c r="J201" s="22" t="e">
        <f t="shared" si="34"/>
        <v>#DIV/0!</v>
      </c>
      <c r="K201" s="22" t="e">
        <f>#REF!/#REF!</f>
        <v>#REF!</v>
      </c>
    </row>
    <row r="202" spans="5:11">
      <c r="E202" s="16"/>
      <c r="F202" s="36">
        <v>4.75</v>
      </c>
      <c r="G202" s="37">
        <v>7.407407407407407E-2</v>
      </c>
      <c r="H202" s="38">
        <v>0</v>
      </c>
      <c r="I202" s="30">
        <f t="shared" si="33"/>
        <v>7.407407407407407E-2</v>
      </c>
      <c r="J202" s="22" t="e">
        <f t="shared" si="34"/>
        <v>#DIV/0!</v>
      </c>
      <c r="K202" s="22" t="e">
        <f>#REF!/#REF!</f>
        <v>#REF!</v>
      </c>
    </row>
    <row r="203" spans="5:11">
      <c r="E203" s="16"/>
      <c r="F203" s="36">
        <v>5.2</v>
      </c>
      <c r="G203" s="37">
        <v>6.4814814814814811E-2</v>
      </c>
      <c r="H203" s="38">
        <v>0</v>
      </c>
      <c r="I203" s="30">
        <f t="shared" si="33"/>
        <v>6.4814814814814811E-2</v>
      </c>
      <c r="J203" s="22" t="e">
        <f t="shared" si="34"/>
        <v>#DIV/0!</v>
      </c>
      <c r="K203" s="22" t="e">
        <f>#REF!/#REF!</f>
        <v>#REF!</v>
      </c>
    </row>
    <row r="204" spans="5:11">
      <c r="E204" s="16"/>
      <c r="F204" s="36">
        <v>5.5500000000000007</v>
      </c>
      <c r="G204" s="37">
        <v>4.6296296296296294E-2</v>
      </c>
      <c r="H204" s="38">
        <v>0</v>
      </c>
      <c r="I204" s="30">
        <f t="shared" si="33"/>
        <v>4.6296296296296294E-2</v>
      </c>
      <c r="J204" s="22" t="e">
        <f t="shared" si="34"/>
        <v>#DIV/0!</v>
      </c>
      <c r="K204" s="22" t="e">
        <f>#REF!/#REF!</f>
        <v>#REF!</v>
      </c>
    </row>
    <row r="205" spans="5:11">
      <c r="E205" s="16"/>
      <c r="F205" s="36">
        <v>6.0549999999999997</v>
      </c>
      <c r="G205" s="37">
        <v>3.7037037037037035E-2</v>
      </c>
      <c r="H205" s="38">
        <v>0</v>
      </c>
      <c r="I205" s="30">
        <f t="shared" si="33"/>
        <v>3.7037037037037035E-2</v>
      </c>
      <c r="J205" s="22" t="e">
        <f t="shared" si="34"/>
        <v>#DIV/0!</v>
      </c>
      <c r="K205" s="22" t="e">
        <f>#REF!/#REF!</f>
        <v>#REF!</v>
      </c>
    </row>
    <row r="206" spans="5:11">
      <c r="E206" s="16"/>
      <c r="F206" s="36">
        <v>6.42</v>
      </c>
      <c r="G206" s="37">
        <v>2.7777777777777776E-2</v>
      </c>
      <c r="H206" s="38">
        <v>0</v>
      </c>
      <c r="I206" s="30">
        <f t="shared" si="33"/>
        <v>2.7777777777777776E-2</v>
      </c>
      <c r="J206" s="22" t="e">
        <f t="shared" si="34"/>
        <v>#DIV/0!</v>
      </c>
      <c r="K206" s="22" t="e">
        <f>#REF!/#REF!</f>
        <v>#REF!</v>
      </c>
    </row>
    <row r="207" spans="5:11">
      <c r="E207" s="16"/>
      <c r="F207" s="36">
        <v>7.665</v>
      </c>
      <c r="G207" s="37">
        <v>1.8518518518518517E-2</v>
      </c>
      <c r="H207" s="38">
        <v>0</v>
      </c>
      <c r="I207" s="30">
        <f t="shared" si="33"/>
        <v>1.8518518518518517E-2</v>
      </c>
      <c r="J207" s="22" t="e">
        <f t="shared" si="34"/>
        <v>#DIV/0!</v>
      </c>
      <c r="K207" s="22" t="e">
        <f>#REF!/#REF!</f>
        <v>#REF!</v>
      </c>
    </row>
    <row r="208" spans="5:11">
      <c r="E208" s="16"/>
      <c r="F208" s="36">
        <v>11.695</v>
      </c>
      <c r="G208" s="37">
        <v>9.2592592592592587E-3</v>
      </c>
      <c r="H208" s="38">
        <v>0</v>
      </c>
      <c r="I208" s="30">
        <f t="shared" si="33"/>
        <v>9.2592592592592587E-3</v>
      </c>
      <c r="J208" s="22" t="e">
        <f t="shared" si="34"/>
        <v>#DIV/0!</v>
      </c>
      <c r="K208" s="22" t="e">
        <f>#REF!/#REF!</f>
        <v>#REF!</v>
      </c>
    </row>
    <row r="209" spans="5:11">
      <c r="E209" s="17"/>
      <c r="F209" s="49">
        <v>15.49</v>
      </c>
      <c r="G209" s="50">
        <v>0</v>
      </c>
      <c r="H209" s="51">
        <v>0</v>
      </c>
      <c r="I209" s="30">
        <f t="shared" si="33"/>
        <v>0</v>
      </c>
      <c r="J209" s="22" t="e">
        <f t="shared" si="34"/>
        <v>#DIV/0!</v>
      </c>
      <c r="K209" s="22" t="e">
        <f>#REF!/#REF!</f>
        <v>#REF!</v>
      </c>
    </row>
    <row r="210" spans="5:11">
      <c r="E210" s="45" t="s">
        <v>146</v>
      </c>
      <c r="F210" s="52">
        <v>0.20999999999999996</v>
      </c>
      <c r="G210" s="53">
        <v>1</v>
      </c>
      <c r="H210" s="54">
        <v>1</v>
      </c>
      <c r="I210" s="30">
        <f t="shared" ref="I210" si="35">G210-H210</f>
        <v>0</v>
      </c>
      <c r="J210" s="22">
        <f t="shared" ref="J210" si="36">G210/H210</f>
        <v>1</v>
      </c>
      <c r="K210" s="22" t="e">
        <f>#REF!/#REF!</f>
        <v>#REF!</v>
      </c>
    </row>
    <row r="211" spans="5:11">
      <c r="E211" s="16"/>
      <c r="F211" s="36">
        <v>5.1950000000000003</v>
      </c>
      <c r="G211" s="37">
        <v>0.89814814814814814</v>
      </c>
      <c r="H211" s="38">
        <v>0.33333333333333337</v>
      </c>
      <c r="I211" s="30">
        <f t="shared" ref="I211:I242" si="37">G211-H211</f>
        <v>0.56481481481481477</v>
      </c>
      <c r="J211" s="22">
        <f t="shared" ref="J211:J242" si="38">G211/H211</f>
        <v>2.6944444444444442</v>
      </c>
      <c r="K211" s="22" t="e">
        <f>#REF!/#REF!</f>
        <v>#REF!</v>
      </c>
    </row>
    <row r="212" spans="5:11">
      <c r="E212" s="16"/>
      <c r="F212" s="36">
        <v>5.2249999999999996</v>
      </c>
      <c r="G212" s="37">
        <v>0.88888888888888884</v>
      </c>
      <c r="H212" s="38">
        <v>0.33333333333333337</v>
      </c>
      <c r="I212" s="30">
        <f t="shared" si="37"/>
        <v>0.55555555555555547</v>
      </c>
      <c r="J212" s="22">
        <f t="shared" si="38"/>
        <v>2.6666666666666661</v>
      </c>
      <c r="K212" s="22" t="e">
        <f>#REF!/#REF!</f>
        <v>#REF!</v>
      </c>
    </row>
    <row r="213" spans="5:11">
      <c r="E213" s="16"/>
      <c r="F213" s="36">
        <v>5.25</v>
      </c>
      <c r="G213" s="37">
        <v>0.87962962962962965</v>
      </c>
      <c r="H213" s="38">
        <v>0.33333333333333337</v>
      </c>
      <c r="I213" s="30">
        <f t="shared" si="37"/>
        <v>0.54629629629629628</v>
      </c>
      <c r="J213" s="22">
        <f t="shared" si="38"/>
        <v>2.6388888888888888</v>
      </c>
      <c r="K213" s="22" t="e">
        <f>#REF!/#REF!</f>
        <v>#REF!</v>
      </c>
    </row>
    <row r="214" spans="5:11">
      <c r="E214" s="16"/>
      <c r="F214" s="36">
        <v>5.085</v>
      </c>
      <c r="G214" s="37">
        <v>0.90740740740740744</v>
      </c>
      <c r="H214" s="38">
        <v>0.36363636363636365</v>
      </c>
      <c r="I214" s="30">
        <f t="shared" si="37"/>
        <v>0.54377104377104379</v>
      </c>
      <c r="J214" s="22">
        <f t="shared" si="38"/>
        <v>2.4953703703703702</v>
      </c>
      <c r="K214" s="22" t="e">
        <f>#REF!/#REF!</f>
        <v>#REF!</v>
      </c>
    </row>
    <row r="215" spans="5:11">
      <c r="E215" s="16"/>
      <c r="F215" s="36">
        <v>5.2750000000000004</v>
      </c>
      <c r="G215" s="37">
        <v>0.87037037037037035</v>
      </c>
      <c r="H215" s="38">
        <v>0.33333333333333337</v>
      </c>
      <c r="I215" s="30">
        <f t="shared" si="37"/>
        <v>0.53703703703703698</v>
      </c>
      <c r="J215" s="22">
        <f t="shared" si="38"/>
        <v>2.6111111111111107</v>
      </c>
      <c r="K215" s="22" t="e">
        <f>#REF!/#REF!</f>
        <v>#REF!</v>
      </c>
    </row>
    <row r="216" spans="5:11">
      <c r="E216" s="16"/>
      <c r="F216" s="36">
        <v>5.1349999999999998</v>
      </c>
      <c r="G216" s="37">
        <v>0.89814814814814814</v>
      </c>
      <c r="H216" s="38">
        <v>0.36363636363636365</v>
      </c>
      <c r="I216" s="30">
        <f t="shared" si="37"/>
        <v>0.53451178451178449</v>
      </c>
      <c r="J216" s="22">
        <f t="shared" si="38"/>
        <v>2.4699074074074074</v>
      </c>
      <c r="K216" s="22" t="e">
        <f>#REF!/#REF!</f>
        <v>#REF!</v>
      </c>
    </row>
    <row r="217" spans="5:11">
      <c r="E217" s="16"/>
      <c r="F217" s="36">
        <v>5.4399999999999995</v>
      </c>
      <c r="G217" s="37">
        <v>0.86111111111111116</v>
      </c>
      <c r="H217" s="38">
        <v>0.33333333333333337</v>
      </c>
      <c r="I217" s="30">
        <f t="shared" si="37"/>
        <v>0.52777777777777779</v>
      </c>
      <c r="J217" s="22">
        <f t="shared" si="38"/>
        <v>2.583333333333333</v>
      </c>
      <c r="K217" s="22" t="e">
        <f>#REF!/#REF!</f>
        <v>#REF!</v>
      </c>
    </row>
    <row r="218" spans="5:11">
      <c r="E218" s="16"/>
      <c r="F218" s="36">
        <v>5.5949999999999998</v>
      </c>
      <c r="G218" s="37">
        <v>0.85185185185185186</v>
      </c>
      <c r="H218" s="38">
        <v>0.33333333333333337</v>
      </c>
      <c r="I218" s="30">
        <f t="shared" si="37"/>
        <v>0.51851851851851849</v>
      </c>
      <c r="J218" s="22">
        <f t="shared" si="38"/>
        <v>2.5555555555555554</v>
      </c>
      <c r="K218" s="22" t="e">
        <f>#REF!/#REF!</f>
        <v>#REF!</v>
      </c>
    </row>
    <row r="219" spans="5:11">
      <c r="E219" s="16"/>
      <c r="F219" s="36">
        <v>4.9649999999999999</v>
      </c>
      <c r="G219" s="37">
        <v>0.90740740740740744</v>
      </c>
      <c r="H219" s="38">
        <v>0.39393939393939392</v>
      </c>
      <c r="I219" s="30">
        <f t="shared" si="37"/>
        <v>0.51346801346801352</v>
      </c>
      <c r="J219" s="22">
        <f t="shared" si="38"/>
        <v>2.3034188034188037</v>
      </c>
      <c r="K219" s="22" t="e">
        <f>#REF!/#REF!</f>
        <v>#REF!</v>
      </c>
    </row>
    <row r="220" spans="5:11">
      <c r="E220" s="16"/>
      <c r="F220" s="36">
        <v>5.6099999999999994</v>
      </c>
      <c r="G220" s="37">
        <v>0.84259259259259256</v>
      </c>
      <c r="H220" s="38">
        <v>0.33333333333333337</v>
      </c>
      <c r="I220" s="30">
        <f t="shared" si="37"/>
        <v>0.50925925925925919</v>
      </c>
      <c r="J220" s="22">
        <f t="shared" si="38"/>
        <v>2.5277777777777772</v>
      </c>
      <c r="K220" s="22" t="e">
        <f>#REF!/#REF!</f>
        <v>#REF!</v>
      </c>
    </row>
    <row r="221" spans="5:11">
      <c r="E221" s="16"/>
      <c r="F221" s="36">
        <v>5.6349999999999998</v>
      </c>
      <c r="G221" s="37">
        <v>0.83333333333333337</v>
      </c>
      <c r="H221" s="38">
        <v>0.33333333333333337</v>
      </c>
      <c r="I221" s="30">
        <f t="shared" si="37"/>
        <v>0.5</v>
      </c>
      <c r="J221" s="22">
        <f t="shared" si="38"/>
        <v>2.5</v>
      </c>
      <c r="K221" s="22" t="e">
        <f>#REF!/#REF!</f>
        <v>#REF!</v>
      </c>
    </row>
    <row r="222" spans="5:11">
      <c r="E222" s="16"/>
      <c r="F222" s="36">
        <v>4.8049999999999997</v>
      </c>
      <c r="G222" s="37">
        <v>0.91666666666666663</v>
      </c>
      <c r="H222" s="38">
        <v>0.4242424242424242</v>
      </c>
      <c r="I222" s="30">
        <f t="shared" si="37"/>
        <v>0.49242424242424243</v>
      </c>
      <c r="J222" s="22">
        <f t="shared" si="38"/>
        <v>2.160714285714286</v>
      </c>
      <c r="K222" s="22" t="e">
        <f>#REF!/#REF!</f>
        <v>#REF!</v>
      </c>
    </row>
    <row r="223" spans="5:11">
      <c r="E223" s="16"/>
      <c r="F223" s="36">
        <v>5.68</v>
      </c>
      <c r="G223" s="37">
        <v>0.82407407407407407</v>
      </c>
      <c r="H223" s="38">
        <v>0.33333333333333337</v>
      </c>
      <c r="I223" s="30">
        <f t="shared" si="37"/>
        <v>0.4907407407407407</v>
      </c>
      <c r="J223" s="22">
        <f t="shared" si="38"/>
        <v>2.4722222222222219</v>
      </c>
      <c r="K223" s="22" t="e">
        <f>#REF!/#REF!</f>
        <v>#REF!</v>
      </c>
    </row>
    <row r="224" spans="5:11">
      <c r="E224" s="16"/>
      <c r="F224" s="36">
        <v>4.42</v>
      </c>
      <c r="G224" s="37">
        <v>0.94444444444444442</v>
      </c>
      <c r="H224" s="38">
        <v>0.45454545454545459</v>
      </c>
      <c r="I224" s="30">
        <f t="shared" si="37"/>
        <v>0.48989898989898983</v>
      </c>
      <c r="J224" s="22">
        <f t="shared" si="38"/>
        <v>2.0777777777777775</v>
      </c>
      <c r="K224" s="22" t="e">
        <f>#REF!/#REF!</f>
        <v>#REF!</v>
      </c>
    </row>
    <row r="225" spans="5:11">
      <c r="E225" s="16"/>
      <c r="F225" s="36">
        <v>4.84</v>
      </c>
      <c r="G225" s="37">
        <v>0.90740740740740744</v>
      </c>
      <c r="H225" s="38">
        <v>0.4242424242424242</v>
      </c>
      <c r="I225" s="30">
        <f t="shared" si="37"/>
        <v>0.48316498316498324</v>
      </c>
      <c r="J225" s="22">
        <f t="shared" si="38"/>
        <v>2.1388888888888893</v>
      </c>
      <c r="K225" s="22" t="e">
        <f>#REF!/#REF!</f>
        <v>#REF!</v>
      </c>
    </row>
    <row r="226" spans="5:11">
      <c r="E226" s="16"/>
      <c r="F226" s="36">
        <v>5.7450000000000001</v>
      </c>
      <c r="G226" s="37">
        <v>0.81481481481481477</v>
      </c>
      <c r="H226" s="38">
        <v>0.33333333333333337</v>
      </c>
      <c r="I226" s="30">
        <f t="shared" si="37"/>
        <v>0.4814814814814814</v>
      </c>
      <c r="J226" s="22">
        <f t="shared" si="38"/>
        <v>2.4444444444444442</v>
      </c>
      <c r="K226" s="22" t="e">
        <f>#REF!/#REF!</f>
        <v>#REF!</v>
      </c>
    </row>
    <row r="227" spans="5:11">
      <c r="E227" s="16"/>
      <c r="F227" s="36">
        <v>4.5350000000000001</v>
      </c>
      <c r="G227" s="37">
        <v>0.93518518518518523</v>
      </c>
      <c r="H227" s="38">
        <v>0.45454545454545459</v>
      </c>
      <c r="I227" s="30">
        <f t="shared" si="37"/>
        <v>0.48063973063973064</v>
      </c>
      <c r="J227" s="22">
        <f t="shared" si="38"/>
        <v>2.0574074074074074</v>
      </c>
      <c r="K227" s="22" t="e">
        <f>#REF!/#REF!</f>
        <v>#REF!</v>
      </c>
    </row>
    <row r="228" spans="5:11">
      <c r="E228" s="16"/>
      <c r="F228" s="36">
        <v>5.8900000000000006</v>
      </c>
      <c r="G228" s="37">
        <v>0.80555555555555558</v>
      </c>
      <c r="H228" s="38">
        <v>0.33333333333333337</v>
      </c>
      <c r="I228" s="30">
        <f t="shared" si="37"/>
        <v>0.47222222222222221</v>
      </c>
      <c r="J228" s="22">
        <f t="shared" si="38"/>
        <v>2.4166666666666665</v>
      </c>
      <c r="K228" s="22" t="e">
        <f>#REF!/#REF!</f>
        <v>#REF!</v>
      </c>
    </row>
    <row r="229" spans="5:11">
      <c r="E229" s="16"/>
      <c r="F229" s="36">
        <v>4.0449999999999999</v>
      </c>
      <c r="G229" s="37">
        <v>0.95370370370370372</v>
      </c>
      <c r="H229" s="38">
        <v>0.48484848484848486</v>
      </c>
      <c r="I229" s="30">
        <f t="shared" si="37"/>
        <v>0.46885521885521886</v>
      </c>
      <c r="J229" s="22">
        <f t="shared" si="38"/>
        <v>1.9670138888888888</v>
      </c>
      <c r="K229" s="22" t="e">
        <f>#REF!/#REF!</f>
        <v>#REF!</v>
      </c>
    </row>
    <row r="230" spans="5:11">
      <c r="E230" s="16"/>
      <c r="F230" s="36">
        <v>6.05</v>
      </c>
      <c r="G230" s="37">
        <v>0.79629629629629628</v>
      </c>
      <c r="H230" s="38">
        <v>0.33333333333333337</v>
      </c>
      <c r="I230" s="30">
        <f t="shared" si="37"/>
        <v>0.46296296296296291</v>
      </c>
      <c r="J230" s="22">
        <f t="shared" si="38"/>
        <v>2.3888888888888884</v>
      </c>
      <c r="K230" s="22" t="e">
        <f>#REF!/#REF!</f>
        <v>#REF!</v>
      </c>
    </row>
    <row r="231" spans="5:11">
      <c r="E231" s="16"/>
      <c r="F231" s="36">
        <v>4.665</v>
      </c>
      <c r="G231" s="37">
        <v>0.91666666666666663</v>
      </c>
      <c r="H231" s="38">
        <v>0.45454545454545459</v>
      </c>
      <c r="I231" s="30">
        <f t="shared" si="37"/>
        <v>0.46212121212121204</v>
      </c>
      <c r="J231" s="22">
        <f t="shared" si="38"/>
        <v>2.0166666666666666</v>
      </c>
      <c r="K231" s="22" t="e">
        <f>#REF!/#REF!</f>
        <v>#REF!</v>
      </c>
    </row>
    <row r="232" spans="5:11">
      <c r="E232" s="16"/>
      <c r="F232" s="36">
        <v>4.26</v>
      </c>
      <c r="G232" s="37">
        <v>0.94444444444444442</v>
      </c>
      <c r="H232" s="38">
        <v>0.48484848484848486</v>
      </c>
      <c r="I232" s="30">
        <f t="shared" si="37"/>
        <v>0.45959595959595956</v>
      </c>
      <c r="J232" s="22">
        <f t="shared" si="38"/>
        <v>1.9479166666666665</v>
      </c>
      <c r="K232" s="22" t="e">
        <f>#REF!/#REF!</f>
        <v>#REF!</v>
      </c>
    </row>
    <row r="233" spans="5:11">
      <c r="E233" s="16"/>
      <c r="F233" s="36">
        <v>6.24</v>
      </c>
      <c r="G233" s="37">
        <v>0.78703703703703709</v>
      </c>
      <c r="H233" s="38">
        <v>0.33333333333333337</v>
      </c>
      <c r="I233" s="30">
        <f t="shared" si="37"/>
        <v>0.45370370370370372</v>
      </c>
      <c r="J233" s="22">
        <f t="shared" si="38"/>
        <v>2.3611111111111112</v>
      </c>
      <c r="K233" s="22" t="e">
        <f>#REF!/#REF!</f>
        <v>#REF!</v>
      </c>
    </row>
    <row r="234" spans="5:11">
      <c r="E234" s="16"/>
      <c r="F234" s="36">
        <v>9.75</v>
      </c>
      <c r="G234" s="37">
        <v>0.45370370370370372</v>
      </c>
      <c r="H234" s="38">
        <v>0</v>
      </c>
      <c r="I234" s="30">
        <f t="shared" si="37"/>
        <v>0.45370370370370372</v>
      </c>
      <c r="J234" s="22" t="e">
        <f t="shared" si="38"/>
        <v>#DIV/0!</v>
      </c>
      <c r="K234" s="22" t="e">
        <f>#REF!/#REF!</f>
        <v>#REF!</v>
      </c>
    </row>
    <row r="235" spans="5:11">
      <c r="E235" s="16"/>
      <c r="F235" s="36">
        <v>7.35</v>
      </c>
      <c r="G235" s="37">
        <v>0.69444444444444442</v>
      </c>
      <c r="H235" s="38">
        <v>0.24242424242424243</v>
      </c>
      <c r="I235" s="30">
        <f t="shared" si="37"/>
        <v>0.45202020202020199</v>
      </c>
      <c r="J235" s="22">
        <f t="shared" si="38"/>
        <v>2.864583333333333</v>
      </c>
      <c r="K235" s="22" t="e">
        <f>#REF!/#REF!</f>
        <v>#REF!</v>
      </c>
    </row>
    <row r="236" spans="5:11">
      <c r="E236" s="16"/>
      <c r="F236" s="36">
        <v>9.8850000000000016</v>
      </c>
      <c r="G236" s="37">
        <v>0.44444444444444442</v>
      </c>
      <c r="H236" s="38">
        <v>0</v>
      </c>
      <c r="I236" s="30">
        <f t="shared" si="37"/>
        <v>0.44444444444444442</v>
      </c>
      <c r="J236" s="22" t="e">
        <f t="shared" si="38"/>
        <v>#DIV/0!</v>
      </c>
      <c r="K236" s="22" t="e">
        <f>#REF!/#REF!</f>
        <v>#REF!</v>
      </c>
    </row>
    <row r="237" spans="5:11">
      <c r="E237" s="16"/>
      <c r="F237" s="36">
        <v>7.4250000000000007</v>
      </c>
      <c r="G237" s="37">
        <v>0.68518518518518523</v>
      </c>
      <c r="H237" s="38">
        <v>0.24242424242424243</v>
      </c>
      <c r="I237" s="30">
        <f t="shared" si="37"/>
        <v>0.4427609427609428</v>
      </c>
      <c r="J237" s="22">
        <f t="shared" si="38"/>
        <v>2.8263888888888888</v>
      </c>
      <c r="K237" s="22" t="e">
        <f>#REF!/#REF!</f>
        <v>#REF!</v>
      </c>
    </row>
    <row r="238" spans="5:11">
      <c r="E238" s="16"/>
      <c r="F238" s="36">
        <v>3.88</v>
      </c>
      <c r="G238" s="37">
        <v>0.95370370370370372</v>
      </c>
      <c r="H238" s="38">
        <v>0.51515151515151514</v>
      </c>
      <c r="I238" s="30">
        <f t="shared" si="37"/>
        <v>0.43855218855218858</v>
      </c>
      <c r="J238" s="22">
        <f t="shared" si="38"/>
        <v>1.8513071895424837</v>
      </c>
      <c r="K238" s="22" t="e">
        <f>#REF!/#REF!</f>
        <v>#REF!</v>
      </c>
    </row>
    <row r="239" spans="5:11">
      <c r="E239" s="16"/>
      <c r="F239" s="36">
        <v>10.030000000000001</v>
      </c>
      <c r="G239" s="37">
        <v>0.43518518518518517</v>
      </c>
      <c r="H239" s="38">
        <v>0</v>
      </c>
      <c r="I239" s="30">
        <f t="shared" si="37"/>
        <v>0.43518518518518517</v>
      </c>
      <c r="J239" s="22" t="e">
        <f t="shared" si="38"/>
        <v>#DIV/0!</v>
      </c>
      <c r="K239" s="22" t="e">
        <f>#REF!/#REF!</f>
        <v>#REF!</v>
      </c>
    </row>
    <row r="240" spans="5:11">
      <c r="E240" s="16"/>
      <c r="F240" s="36">
        <v>6.3849999999999998</v>
      </c>
      <c r="G240" s="37">
        <v>0.76851851851851849</v>
      </c>
      <c r="H240" s="38">
        <v>0.33333333333333337</v>
      </c>
      <c r="I240" s="30">
        <f t="shared" si="37"/>
        <v>0.43518518518518512</v>
      </c>
      <c r="J240" s="22">
        <f t="shared" si="38"/>
        <v>2.3055555555555554</v>
      </c>
      <c r="K240" s="22" t="e">
        <f>#REF!/#REF!</f>
        <v>#REF!</v>
      </c>
    </row>
    <row r="241" spans="5:11">
      <c r="E241" s="16"/>
      <c r="F241" s="36">
        <v>6.74</v>
      </c>
      <c r="G241" s="37">
        <v>0.73148148148148151</v>
      </c>
      <c r="H241" s="38">
        <v>0.30303030303030298</v>
      </c>
      <c r="I241" s="30">
        <f t="shared" si="37"/>
        <v>0.42845117845117853</v>
      </c>
      <c r="J241" s="22">
        <f t="shared" si="38"/>
        <v>2.4138888888888892</v>
      </c>
      <c r="K241" s="22" t="e">
        <f>#REF!/#REF!</f>
        <v>#REF!</v>
      </c>
    </row>
    <row r="242" spans="5:11">
      <c r="E242" s="16"/>
      <c r="F242" s="36">
        <v>6.41</v>
      </c>
      <c r="G242" s="37">
        <v>0.7592592592592593</v>
      </c>
      <c r="H242" s="38">
        <v>0.33333333333333337</v>
      </c>
      <c r="I242" s="30">
        <f t="shared" si="37"/>
        <v>0.42592592592592593</v>
      </c>
      <c r="J242" s="22">
        <f t="shared" si="38"/>
        <v>2.2777777777777777</v>
      </c>
      <c r="K242" s="22" t="e">
        <f>#REF!/#REF!</f>
        <v>#REF!</v>
      </c>
    </row>
    <row r="243" spans="5:11">
      <c r="E243" s="16"/>
      <c r="F243" s="36">
        <v>10.105</v>
      </c>
      <c r="G243" s="37">
        <v>0.42592592592592593</v>
      </c>
      <c r="H243" s="38">
        <v>0</v>
      </c>
      <c r="I243" s="30">
        <f t="shared" ref="I243:I274" si="39">G243-H243</f>
        <v>0.42592592592592593</v>
      </c>
      <c r="J243" s="22" t="e">
        <f t="shared" ref="J243:J274" si="40">G243/H243</f>
        <v>#DIV/0!</v>
      </c>
      <c r="K243" s="22" t="e">
        <f>#REF!/#REF!</f>
        <v>#REF!</v>
      </c>
    </row>
    <row r="244" spans="5:11">
      <c r="E244" s="16"/>
      <c r="F244" s="36">
        <v>7.53</v>
      </c>
      <c r="G244" s="37">
        <v>0.66666666666666663</v>
      </c>
      <c r="H244" s="38">
        <v>0.24242424242424243</v>
      </c>
      <c r="I244" s="30">
        <f t="shared" si="39"/>
        <v>0.4242424242424242</v>
      </c>
      <c r="J244" s="22">
        <f t="shared" si="40"/>
        <v>2.7499999999999996</v>
      </c>
      <c r="K244" s="22" t="e">
        <f>#REF!/#REF!</f>
        <v>#REF!</v>
      </c>
    </row>
    <row r="245" spans="5:11">
      <c r="E245" s="16"/>
      <c r="F245" s="36">
        <v>9.629999999999999</v>
      </c>
      <c r="G245" s="37">
        <v>0.45370370370370372</v>
      </c>
      <c r="H245" s="38">
        <v>3.0303030303030276E-2</v>
      </c>
      <c r="I245" s="30">
        <f t="shared" si="39"/>
        <v>0.42340067340067344</v>
      </c>
      <c r="J245" s="22">
        <f t="shared" si="40"/>
        <v>14.972222222222236</v>
      </c>
      <c r="K245" s="22" t="e">
        <f>#REF!/#REF!</f>
        <v>#REF!</v>
      </c>
    </row>
    <row r="246" spans="5:11">
      <c r="E246" s="16"/>
      <c r="F246" s="36">
        <v>7.3250000000000002</v>
      </c>
      <c r="G246" s="37">
        <v>0.69444444444444442</v>
      </c>
      <c r="H246" s="38">
        <v>0.27272727272727271</v>
      </c>
      <c r="I246" s="30">
        <f t="shared" si="39"/>
        <v>0.42171717171717171</v>
      </c>
      <c r="J246" s="22">
        <f t="shared" si="40"/>
        <v>2.5462962962962963</v>
      </c>
      <c r="K246" s="22" t="e">
        <f>#REF!/#REF!</f>
        <v>#REF!</v>
      </c>
    </row>
    <row r="247" spans="5:11">
      <c r="E247" s="16"/>
      <c r="F247" s="36">
        <v>6.7850000000000001</v>
      </c>
      <c r="G247" s="37">
        <v>0.72222222222222221</v>
      </c>
      <c r="H247" s="38">
        <v>0.30303030303030298</v>
      </c>
      <c r="I247" s="30">
        <f t="shared" si="39"/>
        <v>0.41919191919191923</v>
      </c>
      <c r="J247" s="22">
        <f t="shared" si="40"/>
        <v>2.3833333333333337</v>
      </c>
      <c r="K247" s="22" t="e">
        <f>#REF!/#REF!</f>
        <v>#REF!</v>
      </c>
    </row>
    <row r="248" spans="5:11">
      <c r="E248" s="16"/>
      <c r="F248" s="36">
        <v>6.4649999999999999</v>
      </c>
      <c r="G248" s="37">
        <v>0.75</v>
      </c>
      <c r="H248" s="38">
        <v>0.33333333333333337</v>
      </c>
      <c r="I248" s="30">
        <f t="shared" si="39"/>
        <v>0.41666666666666663</v>
      </c>
      <c r="J248" s="22">
        <f t="shared" si="40"/>
        <v>2.2499999999999996</v>
      </c>
      <c r="K248" s="22" t="e">
        <f>#REF!/#REF!</f>
        <v>#REF!</v>
      </c>
    </row>
    <row r="249" spans="5:11">
      <c r="E249" s="16"/>
      <c r="F249" s="36">
        <v>7.585</v>
      </c>
      <c r="G249" s="37">
        <v>0.65740740740740744</v>
      </c>
      <c r="H249" s="38">
        <v>0.24242424242424243</v>
      </c>
      <c r="I249" s="30">
        <f t="shared" si="39"/>
        <v>0.41498316498316501</v>
      </c>
      <c r="J249" s="22">
        <f t="shared" si="40"/>
        <v>2.7118055555555558</v>
      </c>
      <c r="K249" s="22" t="e">
        <f>#REF!/#REF!</f>
        <v>#REF!</v>
      </c>
    </row>
    <row r="250" spans="5:11">
      <c r="E250" s="16"/>
      <c r="F250" s="36">
        <v>7.02</v>
      </c>
      <c r="G250" s="37">
        <v>0.71296296296296291</v>
      </c>
      <c r="H250" s="38">
        <v>0.30303030303030298</v>
      </c>
      <c r="I250" s="30">
        <f t="shared" si="39"/>
        <v>0.40993265993265993</v>
      </c>
      <c r="J250" s="22">
        <f t="shared" si="40"/>
        <v>2.3527777777777779</v>
      </c>
      <c r="K250" s="22" t="e">
        <f>#REF!/#REF!</f>
        <v>#REF!</v>
      </c>
    </row>
    <row r="251" spans="5:11">
      <c r="E251" s="16"/>
      <c r="F251" s="36">
        <v>3.83</v>
      </c>
      <c r="G251" s="37">
        <v>0.95370370370370372</v>
      </c>
      <c r="H251" s="38">
        <v>0.54545454545454541</v>
      </c>
      <c r="I251" s="30">
        <f t="shared" si="39"/>
        <v>0.40824915824915831</v>
      </c>
      <c r="J251" s="22">
        <f t="shared" si="40"/>
        <v>1.7484567901234569</v>
      </c>
      <c r="K251" s="22" t="e">
        <f>#REF!/#REF!</f>
        <v>#REF!</v>
      </c>
    </row>
    <row r="252" spans="5:11">
      <c r="E252" s="16"/>
      <c r="F252" s="36">
        <v>10.335000000000001</v>
      </c>
      <c r="G252" s="37">
        <v>0.40740740740740738</v>
      </c>
      <c r="H252" s="38">
        <v>0</v>
      </c>
      <c r="I252" s="30">
        <f t="shared" si="39"/>
        <v>0.40740740740740738</v>
      </c>
      <c r="J252" s="22" t="e">
        <f t="shared" si="40"/>
        <v>#DIV/0!</v>
      </c>
      <c r="K252" s="22" t="e">
        <f>#REF!/#REF!</f>
        <v>#REF!</v>
      </c>
    </row>
    <row r="253" spans="5:11">
      <c r="E253" s="16"/>
      <c r="F253" s="36">
        <v>6.5049999999999999</v>
      </c>
      <c r="G253" s="37">
        <v>0.7407407407407407</v>
      </c>
      <c r="H253" s="38">
        <v>0.33333333333333337</v>
      </c>
      <c r="I253" s="30">
        <f t="shared" si="39"/>
        <v>0.40740740740740733</v>
      </c>
      <c r="J253" s="22">
        <f t="shared" si="40"/>
        <v>2.2222222222222219</v>
      </c>
      <c r="K253" s="22" t="e">
        <f>#REF!/#REF!</f>
        <v>#REF!</v>
      </c>
    </row>
    <row r="254" spans="5:11">
      <c r="E254" s="16"/>
      <c r="F254" s="36">
        <v>7.5949999999999998</v>
      </c>
      <c r="G254" s="37">
        <v>0.64814814814814814</v>
      </c>
      <c r="H254" s="38">
        <v>0.24242424242424243</v>
      </c>
      <c r="I254" s="30">
        <f t="shared" si="39"/>
        <v>0.40572390572390571</v>
      </c>
      <c r="J254" s="22">
        <f t="shared" si="40"/>
        <v>2.6736111111111112</v>
      </c>
      <c r="K254" s="22" t="e">
        <f>#REF!/#REF!</f>
        <v>#REF!</v>
      </c>
    </row>
    <row r="255" spans="5:11">
      <c r="E255" s="16"/>
      <c r="F255" s="36">
        <v>7.2750000000000004</v>
      </c>
      <c r="G255" s="37">
        <v>0.70370370370370372</v>
      </c>
      <c r="H255" s="38">
        <v>0.30303030303030298</v>
      </c>
      <c r="I255" s="30">
        <f t="shared" si="39"/>
        <v>0.40067340067340074</v>
      </c>
      <c r="J255" s="22">
        <f t="shared" si="40"/>
        <v>2.3222222222222229</v>
      </c>
      <c r="K255" s="22" t="e">
        <f>#REF!/#REF!</f>
        <v>#REF!</v>
      </c>
    </row>
    <row r="256" spans="5:11">
      <c r="E256" s="16"/>
      <c r="F256" s="36">
        <v>8.0050000000000008</v>
      </c>
      <c r="G256" s="37">
        <v>0.61111111111111116</v>
      </c>
      <c r="H256" s="38">
        <v>0.21212121212121215</v>
      </c>
      <c r="I256" s="30">
        <f t="shared" si="39"/>
        <v>0.39898989898989901</v>
      </c>
      <c r="J256" s="22">
        <f t="shared" si="40"/>
        <v>2.8809523809523809</v>
      </c>
      <c r="K256" s="22" t="e">
        <f>#REF!/#REF!</f>
        <v>#REF!</v>
      </c>
    </row>
    <row r="257" spans="5:11">
      <c r="E257" s="16"/>
      <c r="F257" s="36">
        <v>6.6099999999999994</v>
      </c>
      <c r="G257" s="37">
        <v>0.73148148148148151</v>
      </c>
      <c r="H257" s="38">
        <v>0.33333333333333337</v>
      </c>
      <c r="I257" s="30">
        <f t="shared" si="39"/>
        <v>0.39814814814814814</v>
      </c>
      <c r="J257" s="22">
        <f t="shared" si="40"/>
        <v>2.1944444444444442</v>
      </c>
      <c r="K257" s="22" t="e">
        <f>#REF!/#REF!</f>
        <v>#REF!</v>
      </c>
    </row>
    <row r="258" spans="5:11">
      <c r="E258" s="16"/>
      <c r="F258" s="36">
        <v>10.57</v>
      </c>
      <c r="G258" s="37">
        <v>0.39814814814814814</v>
      </c>
      <c r="H258" s="38">
        <v>0</v>
      </c>
      <c r="I258" s="30">
        <f t="shared" si="39"/>
        <v>0.39814814814814814</v>
      </c>
      <c r="J258" s="22" t="e">
        <f t="shared" si="40"/>
        <v>#DIV/0!</v>
      </c>
      <c r="K258" s="22" t="e">
        <f>#REF!/#REF!</f>
        <v>#REF!</v>
      </c>
    </row>
    <row r="259" spans="5:11">
      <c r="E259" s="16"/>
      <c r="F259" s="36">
        <v>7.6199999999999992</v>
      </c>
      <c r="G259" s="37">
        <v>0.63888888888888884</v>
      </c>
      <c r="H259" s="38">
        <v>0.24242424242424243</v>
      </c>
      <c r="I259" s="30">
        <f t="shared" si="39"/>
        <v>0.39646464646464641</v>
      </c>
      <c r="J259" s="22">
        <f t="shared" si="40"/>
        <v>2.6354166666666665</v>
      </c>
      <c r="K259" s="22" t="e">
        <f>#REF!/#REF!</f>
        <v>#REF!</v>
      </c>
    </row>
    <row r="260" spans="5:11">
      <c r="E260" s="16"/>
      <c r="F260" s="36">
        <v>9.5549999999999997</v>
      </c>
      <c r="G260" s="37">
        <v>0.45370370370370372</v>
      </c>
      <c r="H260" s="38">
        <v>6.0606060606060552E-2</v>
      </c>
      <c r="I260" s="30">
        <f t="shared" si="39"/>
        <v>0.39309764309764317</v>
      </c>
      <c r="J260" s="22">
        <f t="shared" si="40"/>
        <v>7.4861111111111178</v>
      </c>
      <c r="K260" s="22" t="e">
        <f>#REF!/#REF!</f>
        <v>#REF!</v>
      </c>
    </row>
    <row r="261" spans="5:11">
      <c r="E261" s="16"/>
      <c r="F261" s="36">
        <v>7.3149999999999995</v>
      </c>
      <c r="G261" s="37">
        <v>0.69444444444444442</v>
      </c>
      <c r="H261" s="38">
        <v>0.30303030303030298</v>
      </c>
      <c r="I261" s="30">
        <f t="shared" si="39"/>
        <v>0.39141414141414144</v>
      </c>
      <c r="J261" s="22">
        <f t="shared" si="40"/>
        <v>2.291666666666667</v>
      </c>
      <c r="K261" s="22" t="e">
        <f>#REF!/#REF!</f>
        <v>#REF!</v>
      </c>
    </row>
    <row r="262" spans="5:11">
      <c r="E262" s="16"/>
      <c r="F262" s="36">
        <v>8.120000000000001</v>
      </c>
      <c r="G262" s="37">
        <v>0.60185185185185186</v>
      </c>
      <c r="H262" s="38">
        <v>0.21212121212121215</v>
      </c>
      <c r="I262" s="30">
        <f t="shared" si="39"/>
        <v>0.38973063973063971</v>
      </c>
      <c r="J262" s="22">
        <f t="shared" si="40"/>
        <v>2.837301587301587</v>
      </c>
      <c r="K262" s="22" t="e">
        <f>#REF!/#REF!</f>
        <v>#REF!</v>
      </c>
    </row>
    <row r="263" spans="5:11">
      <c r="E263" s="16"/>
      <c r="F263" s="36">
        <v>3.4349999999999996</v>
      </c>
      <c r="G263" s="37">
        <v>0.96296296296296291</v>
      </c>
      <c r="H263" s="38">
        <v>0.57575757575757569</v>
      </c>
      <c r="I263" s="30">
        <f t="shared" si="39"/>
        <v>0.38720538720538722</v>
      </c>
      <c r="J263" s="22">
        <f t="shared" si="40"/>
        <v>1.672514619883041</v>
      </c>
      <c r="K263" s="22" t="e">
        <f>#REF!/#REF!</f>
        <v>#REF!</v>
      </c>
    </row>
    <row r="264" spans="5:11">
      <c r="E264" s="16"/>
      <c r="F264" s="36">
        <v>7.6549999999999994</v>
      </c>
      <c r="G264" s="37">
        <v>0.62962962962962965</v>
      </c>
      <c r="H264" s="38">
        <v>0.24242424242424243</v>
      </c>
      <c r="I264" s="30">
        <f t="shared" si="39"/>
        <v>0.38720538720538722</v>
      </c>
      <c r="J264" s="22">
        <f t="shared" si="40"/>
        <v>2.5972222222222223</v>
      </c>
      <c r="K264" s="22" t="e">
        <f>#REF!/#REF!</f>
        <v>#REF!</v>
      </c>
    </row>
    <row r="265" spans="5:11">
      <c r="E265" s="16"/>
      <c r="F265" s="36">
        <v>9.1649999999999991</v>
      </c>
      <c r="G265" s="37">
        <v>0.47222222222222221</v>
      </c>
      <c r="H265" s="38">
        <v>9.0909090909090939E-2</v>
      </c>
      <c r="I265" s="30">
        <f t="shared" si="39"/>
        <v>0.38131313131313127</v>
      </c>
      <c r="J265" s="22">
        <f t="shared" si="40"/>
        <v>5.1944444444444429</v>
      </c>
      <c r="K265" s="22" t="e">
        <f>#REF!/#REF!</f>
        <v>#REF!</v>
      </c>
    </row>
    <row r="266" spans="5:11">
      <c r="E266" s="16"/>
      <c r="F266" s="36">
        <v>8.2249999999999996</v>
      </c>
      <c r="G266" s="37">
        <v>0.59259259259259256</v>
      </c>
      <c r="H266" s="38">
        <v>0.21212121212121215</v>
      </c>
      <c r="I266" s="30">
        <f t="shared" si="39"/>
        <v>0.3804713804713804</v>
      </c>
      <c r="J266" s="22">
        <f t="shared" si="40"/>
        <v>2.7936507936507931</v>
      </c>
      <c r="K266" s="22" t="e">
        <f>#REF!/#REF!</f>
        <v>#REF!</v>
      </c>
    </row>
    <row r="267" spans="5:11">
      <c r="E267" s="16"/>
      <c r="F267" s="36">
        <v>10.6</v>
      </c>
      <c r="G267" s="37">
        <v>0.37962962962962965</v>
      </c>
      <c r="H267" s="38">
        <v>0</v>
      </c>
      <c r="I267" s="30">
        <f t="shared" si="39"/>
        <v>0.37962962962962965</v>
      </c>
      <c r="J267" s="22" t="e">
        <f t="shared" si="40"/>
        <v>#DIV/0!</v>
      </c>
      <c r="K267" s="22" t="e">
        <f>#REF!/#REF!</f>
        <v>#REF!</v>
      </c>
    </row>
    <row r="268" spans="5:11">
      <c r="E268" s="16"/>
      <c r="F268" s="36">
        <v>9</v>
      </c>
      <c r="G268" s="37">
        <v>0.5</v>
      </c>
      <c r="H268" s="38">
        <v>0.12121212121212122</v>
      </c>
      <c r="I268" s="30">
        <f t="shared" si="39"/>
        <v>0.37878787878787878</v>
      </c>
      <c r="J268" s="22">
        <f t="shared" si="40"/>
        <v>4.125</v>
      </c>
      <c r="K268" s="22" t="e">
        <f>#REF!/#REF!</f>
        <v>#REF!</v>
      </c>
    </row>
    <row r="269" spans="5:11">
      <c r="E269" s="16"/>
      <c r="F269" s="36">
        <v>3.65</v>
      </c>
      <c r="G269" s="37">
        <v>0.95370370370370372</v>
      </c>
      <c r="H269" s="38">
        <v>0.57575757575757569</v>
      </c>
      <c r="I269" s="30">
        <f t="shared" si="39"/>
        <v>0.37794612794612803</v>
      </c>
      <c r="J269" s="22">
        <f t="shared" si="40"/>
        <v>1.6564327485380119</v>
      </c>
      <c r="K269" s="22" t="e">
        <f>#REF!/#REF!</f>
        <v>#REF!</v>
      </c>
    </row>
    <row r="270" spans="5:11">
      <c r="E270" s="16"/>
      <c r="F270" s="36">
        <v>7.8049999999999997</v>
      </c>
      <c r="G270" s="37">
        <v>0.62037037037037035</v>
      </c>
      <c r="H270" s="38">
        <v>0.24242424242424243</v>
      </c>
      <c r="I270" s="30">
        <f t="shared" si="39"/>
        <v>0.37794612794612792</v>
      </c>
      <c r="J270" s="22">
        <f t="shared" si="40"/>
        <v>2.5590277777777777</v>
      </c>
      <c r="K270" s="22" t="e">
        <f>#REF!/#REF!</f>
        <v>#REF!</v>
      </c>
    </row>
    <row r="271" spans="5:11">
      <c r="E271" s="16"/>
      <c r="F271" s="36">
        <v>3.125</v>
      </c>
      <c r="G271" s="37">
        <v>0.98148148148148151</v>
      </c>
      <c r="H271" s="38">
        <v>0.60606060606060608</v>
      </c>
      <c r="I271" s="30">
        <f t="shared" si="39"/>
        <v>0.37542087542087543</v>
      </c>
      <c r="J271" s="22">
        <f t="shared" si="40"/>
        <v>1.6194444444444445</v>
      </c>
      <c r="K271" s="22" t="e">
        <f>#REF!/#REF!</f>
        <v>#REF!</v>
      </c>
    </row>
    <row r="272" spans="5:11">
      <c r="E272" s="16"/>
      <c r="F272" s="36">
        <v>8.5599999999999987</v>
      </c>
      <c r="G272" s="37">
        <v>0.55555555555555558</v>
      </c>
      <c r="H272" s="38">
        <v>0.18181818181818177</v>
      </c>
      <c r="I272" s="30">
        <f t="shared" si="39"/>
        <v>0.37373737373737381</v>
      </c>
      <c r="J272" s="22">
        <f t="shared" si="40"/>
        <v>3.0555555555555567</v>
      </c>
      <c r="K272" s="22" t="e">
        <f>#REF!/#REF!</f>
        <v>#REF!</v>
      </c>
    </row>
    <row r="273" spans="5:11">
      <c r="E273" s="16"/>
      <c r="F273" s="36">
        <v>9.32</v>
      </c>
      <c r="G273" s="37">
        <v>0.46296296296296297</v>
      </c>
      <c r="H273" s="38">
        <v>9.0909090909090939E-2</v>
      </c>
      <c r="I273" s="30">
        <f t="shared" si="39"/>
        <v>0.37205387205387203</v>
      </c>
      <c r="J273" s="22">
        <f t="shared" si="40"/>
        <v>5.0925925925925908</v>
      </c>
      <c r="K273" s="22" t="e">
        <f>#REF!/#REF!</f>
        <v>#REF!</v>
      </c>
    </row>
    <row r="274" spans="5:11">
      <c r="E274" s="16"/>
      <c r="F274" s="36">
        <v>10.645</v>
      </c>
      <c r="G274" s="37">
        <v>0.37037037037037035</v>
      </c>
      <c r="H274" s="38">
        <v>0</v>
      </c>
      <c r="I274" s="30">
        <f t="shared" si="39"/>
        <v>0.37037037037037035</v>
      </c>
      <c r="J274" s="22" t="e">
        <f t="shared" si="40"/>
        <v>#DIV/0!</v>
      </c>
      <c r="K274" s="22" t="e">
        <f>#REF!/#REF!</f>
        <v>#REF!</v>
      </c>
    </row>
    <row r="275" spans="5:11">
      <c r="E275" s="16"/>
      <c r="F275" s="36">
        <v>3.25</v>
      </c>
      <c r="G275" s="37">
        <v>0.97222222222222221</v>
      </c>
      <c r="H275" s="38">
        <v>0.60606060606060608</v>
      </c>
      <c r="I275" s="30">
        <f t="shared" ref="I275:I306" si="41">G275-H275</f>
        <v>0.36616161616161613</v>
      </c>
      <c r="J275" s="22">
        <f t="shared" ref="J275:J306" si="42">G275/H275</f>
        <v>1.6041666666666665</v>
      </c>
      <c r="K275" s="22" t="e">
        <f>#REF!/#REF!</f>
        <v>#REF!</v>
      </c>
    </row>
    <row r="276" spans="5:11">
      <c r="E276" s="16"/>
      <c r="F276" s="36">
        <v>8.625</v>
      </c>
      <c r="G276" s="37">
        <v>0.54629629629629628</v>
      </c>
      <c r="H276" s="38">
        <v>0.18181818181818177</v>
      </c>
      <c r="I276" s="30">
        <f t="shared" si="41"/>
        <v>0.36447811447811451</v>
      </c>
      <c r="J276" s="22">
        <f t="shared" si="42"/>
        <v>3.0046296296296302</v>
      </c>
      <c r="K276" s="22" t="e">
        <f>#REF!/#REF!</f>
        <v>#REF!</v>
      </c>
    </row>
    <row r="277" spans="5:11">
      <c r="E277" s="16"/>
      <c r="F277" s="36">
        <v>9.495000000000001</v>
      </c>
      <c r="G277" s="37">
        <v>0.45370370370370372</v>
      </c>
      <c r="H277" s="38">
        <v>9.0909090909090939E-2</v>
      </c>
      <c r="I277" s="30">
        <f t="shared" si="41"/>
        <v>0.36279461279461278</v>
      </c>
      <c r="J277" s="22">
        <f t="shared" si="42"/>
        <v>4.9907407407407396</v>
      </c>
      <c r="K277" s="22" t="e">
        <f>#REF!/#REF!</f>
        <v>#REF!</v>
      </c>
    </row>
    <row r="278" spans="5:11">
      <c r="E278" s="16"/>
      <c r="F278" s="36">
        <v>8.3000000000000007</v>
      </c>
      <c r="G278" s="37">
        <v>0.57407407407407407</v>
      </c>
      <c r="H278" s="38">
        <v>0.21212121212121215</v>
      </c>
      <c r="I278" s="30">
        <f t="shared" si="41"/>
        <v>0.36195286195286192</v>
      </c>
      <c r="J278" s="22">
        <f t="shared" si="42"/>
        <v>2.7063492063492061</v>
      </c>
      <c r="K278" s="22" t="e">
        <f>#REF!/#REF!</f>
        <v>#REF!</v>
      </c>
    </row>
    <row r="279" spans="5:11">
      <c r="E279" s="16"/>
      <c r="F279" s="36">
        <v>10.84</v>
      </c>
      <c r="G279" s="37">
        <v>0.3611111111111111</v>
      </c>
      <c r="H279" s="38">
        <v>0</v>
      </c>
      <c r="I279" s="30">
        <f t="shared" si="41"/>
        <v>0.3611111111111111</v>
      </c>
      <c r="J279" s="22" t="e">
        <f t="shared" si="42"/>
        <v>#DIV/0!</v>
      </c>
      <c r="K279" s="22" t="e">
        <f>#REF!/#REF!</f>
        <v>#REF!</v>
      </c>
    </row>
    <row r="280" spans="5:11">
      <c r="E280" s="16"/>
      <c r="F280" s="36">
        <v>9.0300000000000011</v>
      </c>
      <c r="G280" s="37">
        <v>0.48148148148148145</v>
      </c>
      <c r="H280" s="38">
        <v>0.12121212121212122</v>
      </c>
      <c r="I280" s="30">
        <f t="shared" si="41"/>
        <v>0.36026936026936024</v>
      </c>
      <c r="J280" s="22">
        <f t="shared" si="42"/>
        <v>3.9722222222222219</v>
      </c>
      <c r="K280" s="22" t="e">
        <f>#REF!/#REF!</f>
        <v>#REF!</v>
      </c>
    </row>
    <row r="281" spans="5:11">
      <c r="E281" s="16"/>
      <c r="F281" s="36">
        <v>3.32</v>
      </c>
      <c r="G281" s="37">
        <v>0.96296296296296291</v>
      </c>
      <c r="H281" s="38">
        <v>0.60606060606060608</v>
      </c>
      <c r="I281" s="30">
        <f t="shared" si="41"/>
        <v>0.35690235690235683</v>
      </c>
      <c r="J281" s="22">
        <f t="shared" si="42"/>
        <v>1.5888888888888888</v>
      </c>
      <c r="K281" s="22" t="e">
        <f>#REF!/#REF!</f>
        <v>#REF!</v>
      </c>
    </row>
    <row r="282" spans="5:11">
      <c r="E282" s="16"/>
      <c r="F282" s="36">
        <v>8.6999999999999993</v>
      </c>
      <c r="G282" s="37">
        <v>0.53703703703703709</v>
      </c>
      <c r="H282" s="38">
        <v>0.18181818181818177</v>
      </c>
      <c r="I282" s="30">
        <f t="shared" si="41"/>
        <v>0.35521885521885532</v>
      </c>
      <c r="J282" s="22">
        <f t="shared" si="42"/>
        <v>2.9537037037037046</v>
      </c>
      <c r="K282" s="22" t="e">
        <f>#REF!/#REF!</f>
        <v>#REF!</v>
      </c>
    </row>
    <row r="283" spans="5:11">
      <c r="E283" s="16"/>
      <c r="F283" s="36">
        <v>8.4250000000000007</v>
      </c>
      <c r="G283" s="37">
        <v>0.56481481481481477</v>
      </c>
      <c r="H283" s="38">
        <v>0.21212121212121215</v>
      </c>
      <c r="I283" s="30">
        <f t="shared" si="41"/>
        <v>0.35269360269360261</v>
      </c>
      <c r="J283" s="22">
        <f t="shared" si="42"/>
        <v>2.6626984126984121</v>
      </c>
      <c r="K283" s="22" t="e">
        <f>#REF!/#REF!</f>
        <v>#REF!</v>
      </c>
    </row>
    <row r="284" spans="5:11">
      <c r="E284" s="16"/>
      <c r="F284" s="36">
        <v>11.05</v>
      </c>
      <c r="G284" s="37">
        <v>0.35185185185185186</v>
      </c>
      <c r="H284" s="38">
        <v>0</v>
      </c>
      <c r="I284" s="30">
        <f t="shared" si="41"/>
        <v>0.35185185185185186</v>
      </c>
      <c r="J284" s="22" t="e">
        <f t="shared" si="42"/>
        <v>#DIV/0!</v>
      </c>
      <c r="K284" s="22" t="e">
        <f>#REF!/#REF!</f>
        <v>#REF!</v>
      </c>
    </row>
    <row r="285" spans="5:11">
      <c r="E285" s="16"/>
      <c r="F285" s="36">
        <v>9.09</v>
      </c>
      <c r="G285" s="37">
        <v>0.47222222222222221</v>
      </c>
      <c r="H285" s="38">
        <v>0.12121212121212122</v>
      </c>
      <c r="I285" s="30">
        <f t="shared" si="41"/>
        <v>0.35101010101010099</v>
      </c>
      <c r="J285" s="22">
        <f t="shared" si="42"/>
        <v>3.895833333333333</v>
      </c>
      <c r="K285" s="22" t="e">
        <f>#REF!/#REF!</f>
        <v>#REF!</v>
      </c>
    </row>
    <row r="286" spans="5:11">
      <c r="E286" s="16"/>
      <c r="F286" s="36">
        <v>8.9750000000000014</v>
      </c>
      <c r="G286" s="37">
        <v>0.5</v>
      </c>
      <c r="H286" s="38">
        <v>0.15151515151515149</v>
      </c>
      <c r="I286" s="30">
        <f t="shared" si="41"/>
        <v>0.34848484848484851</v>
      </c>
      <c r="J286" s="22">
        <f t="shared" si="42"/>
        <v>3.3000000000000007</v>
      </c>
      <c r="K286" s="22" t="e">
        <f>#REF!/#REF!</f>
        <v>#REF!</v>
      </c>
    </row>
    <row r="287" spans="5:11">
      <c r="E287" s="16"/>
      <c r="F287" s="36">
        <v>8.81</v>
      </c>
      <c r="G287" s="37">
        <v>0.52777777777777779</v>
      </c>
      <c r="H287" s="38">
        <v>0.18181818181818177</v>
      </c>
      <c r="I287" s="30">
        <f t="shared" si="41"/>
        <v>0.34595959595959602</v>
      </c>
      <c r="J287" s="22">
        <f t="shared" si="42"/>
        <v>2.9027777777777786</v>
      </c>
      <c r="K287" s="22" t="e">
        <f>#REF!/#REF!</f>
        <v>#REF!</v>
      </c>
    </row>
    <row r="288" spans="5:11">
      <c r="E288" s="16"/>
      <c r="F288" s="36">
        <v>2.7699999999999996</v>
      </c>
      <c r="G288" s="37">
        <v>0.98148148148148151</v>
      </c>
      <c r="H288" s="38">
        <v>0.63636363636363635</v>
      </c>
      <c r="I288" s="30">
        <f t="shared" si="41"/>
        <v>0.34511784511784516</v>
      </c>
      <c r="J288" s="22">
        <f t="shared" si="42"/>
        <v>1.5423280423280423</v>
      </c>
      <c r="K288" s="22" t="e">
        <f>#REF!/#REF!</f>
        <v>#REF!</v>
      </c>
    </row>
    <row r="289" spans="5:11">
      <c r="E289" s="16"/>
      <c r="F289" s="36">
        <v>8.9050000000000011</v>
      </c>
      <c r="G289" s="37">
        <v>0.51851851851851849</v>
      </c>
      <c r="H289" s="38">
        <v>0.18181818181818177</v>
      </c>
      <c r="I289" s="30">
        <f t="shared" si="41"/>
        <v>0.33670033670033672</v>
      </c>
      <c r="J289" s="22">
        <f t="shared" si="42"/>
        <v>2.8518518518518525</v>
      </c>
      <c r="K289" s="22" t="e">
        <f>#REF!/#REF!</f>
        <v>#REF!</v>
      </c>
    </row>
    <row r="290" spans="5:11">
      <c r="E290" s="16"/>
      <c r="F290" s="36">
        <v>11.285</v>
      </c>
      <c r="G290" s="37">
        <v>0.33333333333333331</v>
      </c>
      <c r="H290" s="38">
        <v>0</v>
      </c>
      <c r="I290" s="30">
        <f t="shared" si="41"/>
        <v>0.33333333333333331</v>
      </c>
      <c r="J290" s="22" t="e">
        <f t="shared" si="42"/>
        <v>#DIV/0!</v>
      </c>
      <c r="K290" s="22" t="e">
        <f>#REF!/#REF!</f>
        <v>#REF!</v>
      </c>
    </row>
    <row r="291" spans="5:11">
      <c r="E291" s="16"/>
      <c r="F291" s="36">
        <v>8.9450000000000003</v>
      </c>
      <c r="G291" s="37">
        <v>0.5092592592592593</v>
      </c>
      <c r="H291" s="38">
        <v>0.18181818181818177</v>
      </c>
      <c r="I291" s="30">
        <f t="shared" si="41"/>
        <v>0.32744107744107753</v>
      </c>
      <c r="J291" s="22">
        <f t="shared" si="42"/>
        <v>2.8009259259259269</v>
      </c>
      <c r="K291" s="22" t="e">
        <f>#REF!/#REF!</f>
        <v>#REF!</v>
      </c>
    </row>
    <row r="292" spans="5:11">
      <c r="E292" s="16"/>
      <c r="F292" s="36">
        <v>11.530000000000001</v>
      </c>
      <c r="G292" s="37">
        <v>0.32407407407407407</v>
      </c>
      <c r="H292" s="38">
        <v>0</v>
      </c>
      <c r="I292" s="30">
        <f t="shared" si="41"/>
        <v>0.32407407407407407</v>
      </c>
      <c r="J292" s="22" t="e">
        <f t="shared" si="42"/>
        <v>#DIV/0!</v>
      </c>
      <c r="K292" s="22" t="e">
        <f>#REF!/#REF!</f>
        <v>#REF!</v>
      </c>
    </row>
    <row r="293" spans="5:11">
      <c r="E293" s="16"/>
      <c r="F293" s="36">
        <v>2.3449999999999998</v>
      </c>
      <c r="G293" s="37">
        <v>0.9907407407407407</v>
      </c>
      <c r="H293" s="38">
        <v>0.66666666666666674</v>
      </c>
      <c r="I293" s="30">
        <f t="shared" si="41"/>
        <v>0.32407407407407396</v>
      </c>
      <c r="J293" s="22">
        <f t="shared" si="42"/>
        <v>1.4861111111111109</v>
      </c>
      <c r="K293" s="22" t="e">
        <f>#REF!/#REF!</f>
        <v>#REF!</v>
      </c>
    </row>
    <row r="294" spans="5:11">
      <c r="E294" s="16"/>
      <c r="F294" s="36">
        <v>11.615</v>
      </c>
      <c r="G294" s="37">
        <v>0.31481481481481483</v>
      </c>
      <c r="H294" s="38">
        <v>0</v>
      </c>
      <c r="I294" s="30">
        <f t="shared" si="41"/>
        <v>0.31481481481481483</v>
      </c>
      <c r="J294" s="22" t="e">
        <f t="shared" si="42"/>
        <v>#DIV/0!</v>
      </c>
      <c r="K294" s="22" t="e">
        <f>#REF!/#REF!</f>
        <v>#REF!</v>
      </c>
    </row>
    <row r="295" spans="5:11">
      <c r="E295" s="16"/>
      <c r="F295" s="36">
        <v>2.4649999999999999</v>
      </c>
      <c r="G295" s="37">
        <v>0.98148148148148151</v>
      </c>
      <c r="H295" s="38">
        <v>0.66666666666666674</v>
      </c>
      <c r="I295" s="30">
        <f t="shared" si="41"/>
        <v>0.31481481481481477</v>
      </c>
      <c r="J295" s="22">
        <f t="shared" si="42"/>
        <v>1.4722222222222221</v>
      </c>
      <c r="K295" s="22" t="e">
        <f>#REF!/#REF!</f>
        <v>#REF!</v>
      </c>
    </row>
    <row r="296" spans="5:11">
      <c r="E296" s="16"/>
      <c r="F296" s="36">
        <v>11.815000000000001</v>
      </c>
      <c r="G296" s="37">
        <v>0.29629629629629628</v>
      </c>
      <c r="H296" s="38">
        <v>0</v>
      </c>
      <c r="I296" s="30">
        <f t="shared" si="41"/>
        <v>0.29629629629629628</v>
      </c>
      <c r="J296" s="22" t="e">
        <f t="shared" si="42"/>
        <v>#DIV/0!</v>
      </c>
      <c r="K296" s="22" t="e">
        <f>#REF!/#REF!</f>
        <v>#REF!</v>
      </c>
    </row>
    <row r="297" spans="5:11">
      <c r="E297" s="16"/>
      <c r="F297" s="36">
        <v>12.04</v>
      </c>
      <c r="G297" s="37">
        <v>0.28703703703703703</v>
      </c>
      <c r="H297" s="38">
        <v>0</v>
      </c>
      <c r="I297" s="30">
        <f t="shared" si="41"/>
        <v>0.28703703703703703</v>
      </c>
      <c r="J297" s="22" t="e">
        <f t="shared" si="42"/>
        <v>#DIV/0!</v>
      </c>
      <c r="K297" s="22" t="e">
        <f>#REF!/#REF!</f>
        <v>#REF!</v>
      </c>
    </row>
    <row r="298" spans="5:11">
      <c r="E298" s="16"/>
      <c r="F298" s="36">
        <v>12.25</v>
      </c>
      <c r="G298" s="37">
        <v>0.27777777777777779</v>
      </c>
      <c r="H298" s="38">
        <v>0</v>
      </c>
      <c r="I298" s="30">
        <f t="shared" si="41"/>
        <v>0.27777777777777779</v>
      </c>
      <c r="J298" s="22" t="e">
        <f t="shared" si="42"/>
        <v>#DIV/0!</v>
      </c>
      <c r="K298" s="22" t="e">
        <f>#REF!/#REF!</f>
        <v>#REF!</v>
      </c>
    </row>
    <row r="299" spans="5:11">
      <c r="E299" s="16"/>
      <c r="F299" s="36">
        <v>12.465</v>
      </c>
      <c r="G299" s="37">
        <v>0.26851851851851855</v>
      </c>
      <c r="H299" s="38">
        <v>0</v>
      </c>
      <c r="I299" s="30">
        <f t="shared" si="41"/>
        <v>0.26851851851851855</v>
      </c>
      <c r="J299" s="22" t="e">
        <f t="shared" si="42"/>
        <v>#DIV/0!</v>
      </c>
      <c r="K299" s="22" t="e">
        <f>#REF!/#REF!</f>
        <v>#REF!</v>
      </c>
    </row>
    <row r="300" spans="5:11">
      <c r="E300" s="16"/>
      <c r="F300" s="36">
        <v>2.23</v>
      </c>
      <c r="G300" s="37">
        <v>0.9907407407407407</v>
      </c>
      <c r="H300" s="38">
        <v>0.72727272727272729</v>
      </c>
      <c r="I300" s="30">
        <f t="shared" si="41"/>
        <v>0.26346801346801341</v>
      </c>
      <c r="J300" s="22">
        <f t="shared" si="42"/>
        <v>1.3622685185185184</v>
      </c>
      <c r="K300" s="22" t="e">
        <f>#REF!/#REF!</f>
        <v>#REF!</v>
      </c>
    </row>
    <row r="301" spans="5:11">
      <c r="E301" s="16"/>
      <c r="F301" s="36">
        <v>12.6</v>
      </c>
      <c r="G301" s="37">
        <v>0.25925925925925924</v>
      </c>
      <c r="H301" s="38">
        <v>0</v>
      </c>
      <c r="I301" s="30">
        <f t="shared" si="41"/>
        <v>0.25925925925925924</v>
      </c>
      <c r="J301" s="22" t="e">
        <f t="shared" si="42"/>
        <v>#DIV/0!</v>
      </c>
      <c r="K301" s="22" t="e">
        <f>#REF!/#REF!</f>
        <v>#REF!</v>
      </c>
    </row>
    <row r="302" spans="5:11">
      <c r="E302" s="16"/>
      <c r="F302" s="36">
        <v>13.055</v>
      </c>
      <c r="G302" s="37">
        <v>0.25</v>
      </c>
      <c r="H302" s="38">
        <v>0</v>
      </c>
      <c r="I302" s="30">
        <f t="shared" si="41"/>
        <v>0.25</v>
      </c>
      <c r="J302" s="22" t="e">
        <f t="shared" si="42"/>
        <v>#DIV/0!</v>
      </c>
      <c r="K302" s="22" t="e">
        <f>#REF!/#REF!</f>
        <v>#REF!</v>
      </c>
    </row>
    <row r="303" spans="5:11">
      <c r="E303" s="16"/>
      <c r="F303" s="36">
        <v>13.48</v>
      </c>
      <c r="G303" s="37">
        <v>0.24074074074074073</v>
      </c>
      <c r="H303" s="38">
        <v>0</v>
      </c>
      <c r="I303" s="30">
        <f t="shared" si="41"/>
        <v>0.24074074074074073</v>
      </c>
      <c r="J303" s="22" t="e">
        <f t="shared" si="42"/>
        <v>#DIV/0!</v>
      </c>
      <c r="K303" s="22" t="e">
        <f>#REF!/#REF!</f>
        <v>#REF!</v>
      </c>
    </row>
    <row r="304" spans="5:11">
      <c r="E304" s="16"/>
      <c r="F304" s="36">
        <v>2.13</v>
      </c>
      <c r="G304" s="37">
        <v>0.9907407407407407</v>
      </c>
      <c r="H304" s="38">
        <v>0.75757575757575757</v>
      </c>
      <c r="I304" s="30">
        <f t="shared" si="41"/>
        <v>0.23316498316498313</v>
      </c>
      <c r="J304" s="22">
        <f t="shared" si="42"/>
        <v>1.3077777777777777</v>
      </c>
      <c r="K304" s="22" t="e">
        <f>#REF!/#REF!</f>
        <v>#REF!</v>
      </c>
    </row>
    <row r="305" spans="5:11">
      <c r="E305" s="16"/>
      <c r="F305" s="36">
        <v>13.66</v>
      </c>
      <c r="G305" s="37">
        <v>0.23148148148148148</v>
      </c>
      <c r="H305" s="38">
        <v>0</v>
      </c>
      <c r="I305" s="30">
        <f t="shared" si="41"/>
        <v>0.23148148148148148</v>
      </c>
      <c r="J305" s="22" t="e">
        <f t="shared" si="42"/>
        <v>#DIV/0!</v>
      </c>
      <c r="K305" s="22" t="e">
        <f>#REF!/#REF!</f>
        <v>#REF!</v>
      </c>
    </row>
    <row r="306" spans="5:11">
      <c r="E306" s="16"/>
      <c r="F306" s="36">
        <v>14.035</v>
      </c>
      <c r="G306" s="37">
        <v>0.22222222222222221</v>
      </c>
      <c r="H306" s="38">
        <v>0</v>
      </c>
      <c r="I306" s="30">
        <f t="shared" si="41"/>
        <v>0.22222222222222221</v>
      </c>
      <c r="J306" s="22" t="e">
        <f t="shared" si="42"/>
        <v>#DIV/0!</v>
      </c>
      <c r="K306" s="22" t="e">
        <f>#REF!/#REF!</f>
        <v>#REF!</v>
      </c>
    </row>
    <row r="307" spans="5:11">
      <c r="E307" s="16"/>
      <c r="F307" s="36">
        <v>14.555</v>
      </c>
      <c r="G307" s="37">
        <v>0.21296296296296297</v>
      </c>
      <c r="H307" s="38">
        <v>0</v>
      </c>
      <c r="I307" s="30">
        <f t="shared" ref="I307:I337" si="43">G307-H307</f>
        <v>0.21296296296296297</v>
      </c>
      <c r="J307" s="22" t="e">
        <f t="shared" ref="J307:J337" si="44">G307/H307</f>
        <v>#DIV/0!</v>
      </c>
      <c r="K307" s="22" t="e">
        <f>#REF!/#REF!</f>
        <v>#REF!</v>
      </c>
    </row>
    <row r="308" spans="5:11">
      <c r="E308" s="16"/>
      <c r="F308" s="36">
        <v>1.9950000000000001</v>
      </c>
      <c r="G308" s="37">
        <v>1</v>
      </c>
      <c r="H308" s="38">
        <v>0.78787878787878785</v>
      </c>
      <c r="I308" s="30">
        <f t="shared" si="43"/>
        <v>0.21212121212121215</v>
      </c>
      <c r="J308" s="22">
        <f t="shared" si="44"/>
        <v>1.2692307692307694</v>
      </c>
      <c r="K308" s="22" t="e">
        <f>#REF!/#REF!</f>
        <v>#REF!</v>
      </c>
    </row>
    <row r="309" spans="5:11">
      <c r="E309" s="16"/>
      <c r="F309" s="36">
        <v>15.055</v>
      </c>
      <c r="G309" s="37">
        <v>0.20370370370370369</v>
      </c>
      <c r="H309" s="38">
        <v>0</v>
      </c>
      <c r="I309" s="30">
        <f t="shared" si="43"/>
        <v>0.20370370370370369</v>
      </c>
      <c r="J309" s="22" t="e">
        <f t="shared" si="44"/>
        <v>#DIV/0!</v>
      </c>
      <c r="K309" s="22" t="e">
        <f>#REF!/#REF!</f>
        <v>#REF!</v>
      </c>
    </row>
    <row r="310" spans="5:11">
      <c r="E310" s="16"/>
      <c r="F310" s="36">
        <v>2.0350000000000001</v>
      </c>
      <c r="G310" s="37">
        <v>0.9907407407407407</v>
      </c>
      <c r="H310" s="38">
        <v>0.78787878787878785</v>
      </c>
      <c r="I310" s="30">
        <f t="shared" si="43"/>
        <v>0.20286195286195285</v>
      </c>
      <c r="J310" s="22">
        <f t="shared" si="44"/>
        <v>1.2574786324786325</v>
      </c>
      <c r="K310" s="22" t="e">
        <f>#REF!/#REF!</f>
        <v>#REF!</v>
      </c>
    </row>
    <row r="311" spans="5:11">
      <c r="E311" s="16"/>
      <c r="F311" s="36">
        <v>15.404999999999999</v>
      </c>
      <c r="G311" s="37">
        <v>0.19444444444444445</v>
      </c>
      <c r="H311" s="38">
        <v>0</v>
      </c>
      <c r="I311" s="30">
        <f t="shared" si="43"/>
        <v>0.19444444444444445</v>
      </c>
      <c r="J311" s="22" t="e">
        <f t="shared" si="44"/>
        <v>#DIV/0!</v>
      </c>
      <c r="K311" s="22" t="e">
        <f>#REF!/#REF!</f>
        <v>#REF!</v>
      </c>
    </row>
    <row r="312" spans="5:11">
      <c r="E312" s="16"/>
      <c r="F312" s="36">
        <v>15.545</v>
      </c>
      <c r="G312" s="37">
        <v>0.18518518518518517</v>
      </c>
      <c r="H312" s="38">
        <v>0</v>
      </c>
      <c r="I312" s="30">
        <f t="shared" si="43"/>
        <v>0.18518518518518517</v>
      </c>
      <c r="J312" s="22" t="e">
        <f t="shared" si="44"/>
        <v>#DIV/0!</v>
      </c>
      <c r="K312" s="22" t="e">
        <f>#REF!/#REF!</f>
        <v>#REF!</v>
      </c>
    </row>
    <row r="313" spans="5:11">
      <c r="E313" s="16"/>
      <c r="F313" s="36">
        <v>1.8149999999999999</v>
      </c>
      <c r="G313" s="37">
        <v>1</v>
      </c>
      <c r="H313" s="38">
        <v>0.81818181818181812</v>
      </c>
      <c r="I313" s="30">
        <f t="shared" si="43"/>
        <v>0.18181818181818188</v>
      </c>
      <c r="J313" s="22">
        <f t="shared" si="44"/>
        <v>1.2222222222222223</v>
      </c>
      <c r="K313" s="22" t="e">
        <f>#REF!/#REF!</f>
        <v>#REF!</v>
      </c>
    </row>
    <row r="314" spans="5:11">
      <c r="E314" s="16"/>
      <c r="F314" s="36">
        <v>15.600000000000001</v>
      </c>
      <c r="G314" s="37">
        <v>0.17592592592592593</v>
      </c>
      <c r="H314" s="38">
        <v>0</v>
      </c>
      <c r="I314" s="30">
        <f t="shared" si="43"/>
        <v>0.17592592592592593</v>
      </c>
      <c r="J314" s="22" t="e">
        <f t="shared" si="44"/>
        <v>#DIV/0!</v>
      </c>
      <c r="K314" s="22" t="e">
        <f>#REF!/#REF!</f>
        <v>#REF!</v>
      </c>
    </row>
    <row r="315" spans="5:11">
      <c r="E315" s="16"/>
      <c r="F315" s="36">
        <v>15.655000000000001</v>
      </c>
      <c r="G315" s="37">
        <v>0.16666666666666666</v>
      </c>
      <c r="H315" s="38">
        <v>0</v>
      </c>
      <c r="I315" s="30">
        <f t="shared" si="43"/>
        <v>0.16666666666666666</v>
      </c>
      <c r="J315" s="22" t="e">
        <f t="shared" si="44"/>
        <v>#DIV/0!</v>
      </c>
      <c r="K315" s="22" t="e">
        <f>#REF!/#REF!</f>
        <v>#REF!</v>
      </c>
    </row>
    <row r="316" spans="5:11">
      <c r="E316" s="16"/>
      <c r="F316" s="36">
        <v>15.684999999999999</v>
      </c>
      <c r="G316" s="37">
        <v>0.15740740740740741</v>
      </c>
      <c r="H316" s="38">
        <v>0</v>
      </c>
      <c r="I316" s="30">
        <f t="shared" si="43"/>
        <v>0.15740740740740741</v>
      </c>
      <c r="J316" s="22" t="e">
        <f t="shared" si="44"/>
        <v>#DIV/0!</v>
      </c>
      <c r="K316" s="22" t="e">
        <f>#REF!/#REF!</f>
        <v>#REF!</v>
      </c>
    </row>
    <row r="317" spans="5:11">
      <c r="E317" s="16"/>
      <c r="F317" s="36">
        <v>1.6</v>
      </c>
      <c r="G317" s="37">
        <v>1</v>
      </c>
      <c r="H317" s="38">
        <v>0.84848484848484851</v>
      </c>
      <c r="I317" s="30">
        <f t="shared" si="43"/>
        <v>0.15151515151515149</v>
      </c>
      <c r="J317" s="22">
        <f t="shared" si="44"/>
        <v>1.1785714285714286</v>
      </c>
      <c r="K317" s="22" t="e">
        <f>#REF!/#REF!</f>
        <v>#REF!</v>
      </c>
    </row>
    <row r="318" spans="5:11">
      <c r="E318" s="16"/>
      <c r="F318" s="36">
        <v>15.725</v>
      </c>
      <c r="G318" s="37">
        <v>0.14814814814814814</v>
      </c>
      <c r="H318" s="38">
        <v>0</v>
      </c>
      <c r="I318" s="30">
        <f t="shared" si="43"/>
        <v>0.14814814814814814</v>
      </c>
      <c r="J318" s="22" t="e">
        <f t="shared" si="44"/>
        <v>#DIV/0!</v>
      </c>
      <c r="K318" s="22" t="e">
        <f>#REF!/#REF!</f>
        <v>#REF!</v>
      </c>
    </row>
    <row r="319" spans="5:11">
      <c r="E319" s="16"/>
      <c r="F319" s="36">
        <v>15.824999999999999</v>
      </c>
      <c r="G319" s="37">
        <v>0.1388888888888889</v>
      </c>
      <c r="H319" s="38">
        <v>0</v>
      </c>
      <c r="I319" s="30">
        <f t="shared" si="43"/>
        <v>0.1388888888888889</v>
      </c>
      <c r="J319" s="22" t="e">
        <f t="shared" si="44"/>
        <v>#DIV/0!</v>
      </c>
      <c r="K319" s="22" t="e">
        <f>#REF!/#REF!</f>
        <v>#REF!</v>
      </c>
    </row>
    <row r="320" spans="5:11">
      <c r="E320" s="16"/>
      <c r="F320" s="36">
        <v>16.205000000000002</v>
      </c>
      <c r="G320" s="37">
        <v>0.12962962962962962</v>
      </c>
      <c r="H320" s="38">
        <v>0</v>
      </c>
      <c r="I320" s="30">
        <f t="shared" si="43"/>
        <v>0.12962962962962962</v>
      </c>
      <c r="J320" s="22" t="e">
        <f t="shared" si="44"/>
        <v>#DIV/0!</v>
      </c>
      <c r="K320" s="22" t="e">
        <f>#REF!/#REF!</f>
        <v>#REF!</v>
      </c>
    </row>
    <row r="321" spans="5:11">
      <c r="E321" s="16"/>
      <c r="F321" s="36">
        <v>1.54</v>
      </c>
      <c r="G321" s="37">
        <v>1</v>
      </c>
      <c r="H321" s="38">
        <v>0.87878787878787878</v>
      </c>
      <c r="I321" s="30">
        <f t="shared" si="43"/>
        <v>0.12121212121212122</v>
      </c>
      <c r="J321" s="22">
        <f t="shared" si="44"/>
        <v>1.1379310344827587</v>
      </c>
      <c r="K321" s="22" t="e">
        <f>#REF!/#REF!</f>
        <v>#REF!</v>
      </c>
    </row>
    <row r="322" spans="5:11">
      <c r="E322" s="16"/>
      <c r="F322" s="36">
        <v>16.815000000000001</v>
      </c>
      <c r="G322" s="37">
        <v>0.12037037037037036</v>
      </c>
      <c r="H322" s="38">
        <v>0</v>
      </c>
      <c r="I322" s="30">
        <f t="shared" si="43"/>
        <v>0.12037037037037036</v>
      </c>
      <c r="J322" s="22" t="e">
        <f t="shared" si="44"/>
        <v>#DIV/0!</v>
      </c>
      <c r="K322" s="22" t="e">
        <f>#REF!/#REF!</f>
        <v>#REF!</v>
      </c>
    </row>
    <row r="323" spans="5:11">
      <c r="E323" s="16"/>
      <c r="F323" s="36">
        <v>17.509999999999998</v>
      </c>
      <c r="G323" s="37">
        <v>0.1111111111111111</v>
      </c>
      <c r="H323" s="38">
        <v>0</v>
      </c>
      <c r="I323" s="30">
        <f t="shared" si="43"/>
        <v>0.1111111111111111</v>
      </c>
      <c r="J323" s="22" t="e">
        <f t="shared" si="44"/>
        <v>#DIV/0!</v>
      </c>
      <c r="K323" s="22" t="e">
        <f>#REF!/#REF!</f>
        <v>#REF!</v>
      </c>
    </row>
    <row r="324" spans="5:11">
      <c r="E324" s="16"/>
      <c r="F324" s="36">
        <v>17.93</v>
      </c>
      <c r="G324" s="37">
        <v>0.10185185185185185</v>
      </c>
      <c r="H324" s="38">
        <v>0</v>
      </c>
      <c r="I324" s="30">
        <f t="shared" si="43"/>
        <v>0.10185185185185185</v>
      </c>
      <c r="J324" s="22" t="e">
        <f t="shared" si="44"/>
        <v>#DIV/0!</v>
      </c>
      <c r="K324" s="22" t="e">
        <f>#REF!/#REF!</f>
        <v>#REF!</v>
      </c>
    </row>
    <row r="325" spans="5:11">
      <c r="E325" s="16"/>
      <c r="F325" s="36">
        <v>18.015000000000001</v>
      </c>
      <c r="G325" s="37">
        <v>9.2592592592592587E-2</v>
      </c>
      <c r="H325" s="38">
        <v>0</v>
      </c>
      <c r="I325" s="30">
        <f t="shared" si="43"/>
        <v>9.2592592592592587E-2</v>
      </c>
      <c r="J325" s="22" t="e">
        <f t="shared" si="44"/>
        <v>#DIV/0!</v>
      </c>
      <c r="K325" s="22" t="e">
        <f>#REF!/#REF!</f>
        <v>#REF!</v>
      </c>
    </row>
    <row r="326" spans="5:11">
      <c r="E326" s="16"/>
      <c r="F326" s="36">
        <v>1.4950000000000001</v>
      </c>
      <c r="G326" s="37">
        <v>1</v>
      </c>
      <c r="H326" s="38">
        <v>0.90909090909090906</v>
      </c>
      <c r="I326" s="30">
        <f t="shared" si="43"/>
        <v>9.0909090909090939E-2</v>
      </c>
      <c r="J326" s="22">
        <f t="shared" si="44"/>
        <v>1.1000000000000001</v>
      </c>
      <c r="K326" s="22" t="e">
        <f>#REF!/#REF!</f>
        <v>#REF!</v>
      </c>
    </row>
    <row r="327" spans="5:11">
      <c r="E327" s="16"/>
      <c r="F327" s="36">
        <v>18.310000000000002</v>
      </c>
      <c r="G327" s="37">
        <v>7.407407407407407E-2</v>
      </c>
      <c r="H327" s="38">
        <v>0</v>
      </c>
      <c r="I327" s="30">
        <f t="shared" si="43"/>
        <v>7.407407407407407E-2</v>
      </c>
      <c r="J327" s="22" t="e">
        <f t="shared" si="44"/>
        <v>#DIV/0!</v>
      </c>
      <c r="K327" s="22" t="e">
        <f>#REF!/#REF!</f>
        <v>#REF!</v>
      </c>
    </row>
    <row r="328" spans="5:11">
      <c r="E328" s="16"/>
      <c r="F328" s="36">
        <v>18.61</v>
      </c>
      <c r="G328" s="37">
        <v>6.4814814814814811E-2</v>
      </c>
      <c r="H328" s="38">
        <v>0</v>
      </c>
      <c r="I328" s="30">
        <f t="shared" si="43"/>
        <v>6.4814814814814811E-2</v>
      </c>
      <c r="J328" s="22" t="e">
        <f t="shared" si="44"/>
        <v>#DIV/0!</v>
      </c>
      <c r="K328" s="22" t="e">
        <f>#REF!/#REF!</f>
        <v>#REF!</v>
      </c>
    </row>
    <row r="329" spans="5:11">
      <c r="E329" s="16"/>
      <c r="F329" s="36">
        <v>1.375</v>
      </c>
      <c r="G329" s="37">
        <v>1</v>
      </c>
      <c r="H329" s="38">
        <v>0.93939393939393945</v>
      </c>
      <c r="I329" s="30">
        <f t="shared" si="43"/>
        <v>6.0606060606060552E-2</v>
      </c>
      <c r="J329" s="22">
        <f t="shared" si="44"/>
        <v>1.064516129032258</v>
      </c>
      <c r="K329" s="22" t="e">
        <f>#REF!/#REF!</f>
        <v>#REF!</v>
      </c>
    </row>
    <row r="330" spans="5:11">
      <c r="E330" s="16"/>
      <c r="F330" s="36">
        <v>18.995000000000001</v>
      </c>
      <c r="G330" s="37">
        <v>5.5555555555555552E-2</v>
      </c>
      <c r="H330" s="38">
        <v>0</v>
      </c>
      <c r="I330" s="30">
        <f t="shared" si="43"/>
        <v>5.5555555555555552E-2</v>
      </c>
      <c r="J330" s="22" t="e">
        <f t="shared" si="44"/>
        <v>#DIV/0!</v>
      </c>
      <c r="K330" s="22" t="e">
        <f>#REF!/#REF!</f>
        <v>#REF!</v>
      </c>
    </row>
    <row r="331" spans="5:11">
      <c r="E331" s="16"/>
      <c r="F331" s="36">
        <v>19.380000000000003</v>
      </c>
      <c r="G331" s="37">
        <v>4.6296296296296294E-2</v>
      </c>
      <c r="H331" s="38">
        <v>0</v>
      </c>
      <c r="I331" s="30">
        <f t="shared" si="43"/>
        <v>4.6296296296296294E-2</v>
      </c>
      <c r="J331" s="22" t="e">
        <f t="shared" si="44"/>
        <v>#DIV/0!</v>
      </c>
      <c r="K331" s="22" t="e">
        <f>#REF!/#REF!</f>
        <v>#REF!</v>
      </c>
    </row>
    <row r="332" spans="5:11">
      <c r="E332" s="16"/>
      <c r="F332" s="36">
        <v>19.600000000000001</v>
      </c>
      <c r="G332" s="37">
        <v>3.7037037037037035E-2</v>
      </c>
      <c r="H332" s="38">
        <v>0</v>
      </c>
      <c r="I332" s="30">
        <f t="shared" si="43"/>
        <v>3.7037037037037035E-2</v>
      </c>
      <c r="J332" s="22" t="e">
        <f t="shared" si="44"/>
        <v>#DIV/0!</v>
      </c>
      <c r="K332" s="22" t="e">
        <f>#REF!/#REF!</f>
        <v>#REF!</v>
      </c>
    </row>
    <row r="333" spans="5:11">
      <c r="E333" s="16"/>
      <c r="F333" s="36">
        <v>1.2450000000000001</v>
      </c>
      <c r="G333" s="37">
        <v>1</v>
      </c>
      <c r="H333" s="38">
        <v>0.96969696969696972</v>
      </c>
      <c r="I333" s="30">
        <f t="shared" si="43"/>
        <v>3.0303030303030276E-2</v>
      </c>
      <c r="J333" s="22">
        <f t="shared" si="44"/>
        <v>1.03125</v>
      </c>
      <c r="K333" s="22" t="e">
        <f>#REF!/#REF!</f>
        <v>#REF!</v>
      </c>
    </row>
    <row r="334" spans="5:11">
      <c r="E334" s="16"/>
      <c r="F334" s="36">
        <v>19.855</v>
      </c>
      <c r="G334" s="37">
        <v>2.7777777777777776E-2</v>
      </c>
      <c r="H334" s="38">
        <v>0</v>
      </c>
      <c r="I334" s="30">
        <f t="shared" si="43"/>
        <v>2.7777777777777776E-2</v>
      </c>
      <c r="J334" s="22" t="e">
        <f t="shared" si="44"/>
        <v>#DIV/0!</v>
      </c>
      <c r="K334" s="22" t="e">
        <f>#REF!/#REF!</f>
        <v>#REF!</v>
      </c>
    </row>
    <row r="335" spans="5:11">
      <c r="E335" s="16"/>
      <c r="F335" s="36">
        <v>20.085000000000001</v>
      </c>
      <c r="G335" s="37">
        <v>1.8518518518518517E-2</v>
      </c>
      <c r="H335" s="38">
        <v>0</v>
      </c>
      <c r="I335" s="30">
        <f t="shared" si="43"/>
        <v>1.8518518518518517E-2</v>
      </c>
      <c r="J335" s="22" t="e">
        <f t="shared" si="44"/>
        <v>#DIV/0!</v>
      </c>
      <c r="K335" s="22" t="e">
        <f>#REF!/#REF!</f>
        <v>#REF!</v>
      </c>
    </row>
    <row r="336" spans="5:11">
      <c r="E336" s="16"/>
      <c r="F336" s="36">
        <v>21.994999999999997</v>
      </c>
      <c r="G336" s="37">
        <v>9.2592592592592587E-3</v>
      </c>
      <c r="H336" s="38">
        <v>0</v>
      </c>
      <c r="I336" s="30">
        <f t="shared" si="43"/>
        <v>9.2592592592592587E-3</v>
      </c>
      <c r="J336" s="22" t="e">
        <f t="shared" si="44"/>
        <v>#DIV/0!</v>
      </c>
      <c r="K336" s="22" t="e">
        <f>#REF!/#REF!</f>
        <v>#REF!</v>
      </c>
    </row>
    <row r="337" spans="5:11">
      <c r="E337" s="17"/>
      <c r="F337" s="49">
        <v>24.77</v>
      </c>
      <c r="G337" s="50">
        <v>0</v>
      </c>
      <c r="H337" s="51">
        <v>0</v>
      </c>
      <c r="I337" s="30">
        <f t="shared" si="43"/>
        <v>0</v>
      </c>
      <c r="J337" s="22" t="e">
        <f t="shared" si="44"/>
        <v>#DIV/0!</v>
      </c>
      <c r="K337" s="22" t="e">
        <f>#REF!/#REF!</f>
        <v>#REF!</v>
      </c>
    </row>
    <row r="338" spans="5:11" ht="15" thickBot="1">
      <c r="E338" s="55" t="s">
        <v>148</v>
      </c>
      <c r="F338" s="52">
        <v>0.10000000000000009</v>
      </c>
      <c r="G338" s="53">
        <v>1</v>
      </c>
      <c r="H338" s="54">
        <v>1</v>
      </c>
      <c r="I338" s="30">
        <f t="shared" ref="I338" si="45">G338-H338</f>
        <v>0</v>
      </c>
      <c r="J338" s="22">
        <f t="shared" ref="J338" si="46">G338/H338</f>
        <v>1</v>
      </c>
      <c r="K338" s="22" t="e">
        <f>#REF!/#REF!</f>
        <v>#REF!</v>
      </c>
    </row>
    <row r="339" spans="5:11">
      <c r="E339" s="16"/>
      <c r="F339" s="36">
        <v>4</v>
      </c>
      <c r="G339" s="37">
        <v>0.87962962962962965</v>
      </c>
      <c r="H339" s="38">
        <v>0.36363636363636365</v>
      </c>
      <c r="I339" s="30">
        <f t="shared" ref="I339:I370" si="47">G339-H339</f>
        <v>0.515993265993266</v>
      </c>
      <c r="J339" s="22">
        <f t="shared" ref="J339:J370" si="48">G339/H339</f>
        <v>2.4189814814814814</v>
      </c>
      <c r="K339" s="22" t="e">
        <f>#REF!/#REF!</f>
        <v>#REF!</v>
      </c>
    </row>
    <row r="340" spans="5:11">
      <c r="E340" s="16"/>
      <c r="F340" s="36">
        <v>2.75</v>
      </c>
      <c r="G340" s="37">
        <v>0.94444444444444442</v>
      </c>
      <c r="H340" s="38">
        <v>0.45454545454545459</v>
      </c>
      <c r="I340" s="30">
        <f t="shared" si="47"/>
        <v>0.48989898989898983</v>
      </c>
      <c r="J340" s="22">
        <f t="shared" si="48"/>
        <v>2.0777777777777775</v>
      </c>
      <c r="K340" s="22" t="e">
        <f>#REF!/#REF!</f>
        <v>#REF!</v>
      </c>
    </row>
    <row r="341" spans="5:11">
      <c r="E341" s="16"/>
      <c r="F341" s="36">
        <v>3.8499999999999996</v>
      </c>
      <c r="G341" s="37">
        <v>0.87962962962962965</v>
      </c>
      <c r="H341" s="38">
        <v>0.39393939393939392</v>
      </c>
      <c r="I341" s="30">
        <f t="shared" si="47"/>
        <v>0.48569023569023573</v>
      </c>
      <c r="J341" s="22">
        <f t="shared" si="48"/>
        <v>2.232905982905983</v>
      </c>
      <c r="K341" s="22" t="e">
        <f>#REF!/#REF!</f>
        <v>#REF!</v>
      </c>
    </row>
    <row r="342" spans="5:11">
      <c r="E342" s="16"/>
      <c r="F342" s="36">
        <v>4.1999999999999993</v>
      </c>
      <c r="G342" s="37">
        <v>0.84259259259259256</v>
      </c>
      <c r="H342" s="38">
        <v>0.36363636363636365</v>
      </c>
      <c r="I342" s="30">
        <f t="shared" si="47"/>
        <v>0.47895622895622891</v>
      </c>
      <c r="J342" s="22">
        <f t="shared" si="48"/>
        <v>2.3171296296296293</v>
      </c>
      <c r="K342" s="22" t="e">
        <f>#REF!/#REF!</f>
        <v>#REF!</v>
      </c>
    </row>
    <row r="343" spans="5:11">
      <c r="E343" s="16"/>
      <c r="F343" s="36">
        <v>3.05</v>
      </c>
      <c r="G343" s="37">
        <v>0.92592592592592593</v>
      </c>
      <c r="H343" s="38">
        <v>0.45454545454545459</v>
      </c>
      <c r="I343" s="30">
        <f t="shared" si="47"/>
        <v>0.47138047138047134</v>
      </c>
      <c r="J343" s="22">
        <f t="shared" si="48"/>
        <v>2.0370370370370368</v>
      </c>
      <c r="K343" s="22" t="e">
        <f>#REF!/#REF!</f>
        <v>#REF!</v>
      </c>
    </row>
    <row r="344" spans="5:11">
      <c r="E344" s="16"/>
      <c r="F344" s="36">
        <v>3.65</v>
      </c>
      <c r="G344" s="37">
        <v>0.88888888888888884</v>
      </c>
      <c r="H344" s="38">
        <v>0.4242424242424242</v>
      </c>
      <c r="I344" s="30">
        <f t="shared" si="47"/>
        <v>0.46464646464646464</v>
      </c>
      <c r="J344" s="22">
        <f t="shared" si="48"/>
        <v>2.0952380952380953</v>
      </c>
      <c r="K344" s="22" t="e">
        <f>#REF!/#REF!</f>
        <v>#REF!</v>
      </c>
    </row>
    <row r="345" spans="5:11">
      <c r="E345" s="16"/>
      <c r="F345" s="36">
        <v>4.5999999999999996</v>
      </c>
      <c r="G345" s="37">
        <v>0.79629629629629628</v>
      </c>
      <c r="H345" s="38">
        <v>0.33333333333333337</v>
      </c>
      <c r="I345" s="30">
        <f t="shared" si="47"/>
        <v>0.46296296296296291</v>
      </c>
      <c r="J345" s="22">
        <f t="shared" si="48"/>
        <v>2.3888888888888884</v>
      </c>
      <c r="K345" s="22" t="e">
        <f>#REF!/#REF!</f>
        <v>#REF!</v>
      </c>
    </row>
    <row r="346" spans="5:11">
      <c r="E346" s="16"/>
      <c r="F346" s="36">
        <v>3.3499999999999996</v>
      </c>
      <c r="G346" s="37">
        <v>0.91666666666666663</v>
      </c>
      <c r="H346" s="38">
        <v>0.45454545454545459</v>
      </c>
      <c r="I346" s="30">
        <f t="shared" si="47"/>
        <v>0.46212121212121204</v>
      </c>
      <c r="J346" s="22">
        <f t="shared" si="48"/>
        <v>2.0166666666666666</v>
      </c>
      <c r="K346" s="22" t="e">
        <f>#REF!/#REF!</f>
        <v>#REF!</v>
      </c>
    </row>
    <row r="347" spans="5:11">
      <c r="E347" s="16"/>
      <c r="F347" s="36">
        <v>4.3499999999999996</v>
      </c>
      <c r="G347" s="37">
        <v>0.82407407407407407</v>
      </c>
      <c r="H347" s="38">
        <v>0.36363636363636365</v>
      </c>
      <c r="I347" s="30">
        <f t="shared" si="47"/>
        <v>0.46043771043771042</v>
      </c>
      <c r="J347" s="22">
        <f t="shared" si="48"/>
        <v>2.2662037037037037</v>
      </c>
      <c r="K347" s="22" t="e">
        <f>#REF!/#REF!</f>
        <v>#REF!</v>
      </c>
    </row>
    <row r="348" spans="5:11">
      <c r="E348" s="16"/>
      <c r="F348" s="36">
        <v>2.6500000000000004</v>
      </c>
      <c r="G348" s="37">
        <v>0.94444444444444442</v>
      </c>
      <c r="H348" s="38">
        <v>0.48484848484848486</v>
      </c>
      <c r="I348" s="30">
        <f t="shared" si="47"/>
        <v>0.45959595959595956</v>
      </c>
      <c r="J348" s="22">
        <f t="shared" si="48"/>
        <v>1.9479166666666665</v>
      </c>
      <c r="K348" s="22" t="e">
        <f>#REF!/#REF!</f>
        <v>#REF!</v>
      </c>
    </row>
    <row r="349" spans="5:11">
      <c r="E349" s="16"/>
      <c r="F349" s="36">
        <v>3.45</v>
      </c>
      <c r="G349" s="37">
        <v>0.90740740740740744</v>
      </c>
      <c r="H349" s="38">
        <v>0.45454545454545459</v>
      </c>
      <c r="I349" s="30">
        <f t="shared" si="47"/>
        <v>0.45286195286195285</v>
      </c>
      <c r="J349" s="22">
        <f t="shared" si="48"/>
        <v>1.9962962962962962</v>
      </c>
      <c r="K349" s="22" t="e">
        <f>#REF!/#REF!</f>
        <v>#REF!</v>
      </c>
    </row>
    <row r="350" spans="5:11">
      <c r="E350" s="16"/>
      <c r="F350" s="36">
        <v>4.45</v>
      </c>
      <c r="G350" s="37">
        <v>0.81481481481481477</v>
      </c>
      <c r="H350" s="38">
        <v>0.36363636363636365</v>
      </c>
      <c r="I350" s="30">
        <f t="shared" si="47"/>
        <v>0.45117845117845112</v>
      </c>
      <c r="J350" s="22">
        <f t="shared" si="48"/>
        <v>2.2407407407407405</v>
      </c>
      <c r="K350" s="22" t="e">
        <f>#REF!/#REF!</f>
        <v>#REF!</v>
      </c>
    </row>
    <row r="351" spans="5:11">
      <c r="E351" s="16"/>
      <c r="F351" s="36">
        <v>2.25</v>
      </c>
      <c r="G351" s="37">
        <v>0.96296296296296291</v>
      </c>
      <c r="H351" s="38">
        <v>0.51515151515151514</v>
      </c>
      <c r="I351" s="30">
        <f t="shared" si="47"/>
        <v>0.44781144781144777</v>
      </c>
      <c r="J351" s="22">
        <f t="shared" si="48"/>
        <v>1.869281045751634</v>
      </c>
      <c r="K351" s="22" t="e">
        <f>#REF!/#REF!</f>
        <v>#REF!</v>
      </c>
    </row>
    <row r="352" spans="5:11">
      <c r="E352" s="16"/>
      <c r="F352" s="36">
        <v>2.4</v>
      </c>
      <c r="G352" s="37">
        <v>0.95370370370370372</v>
      </c>
      <c r="H352" s="38">
        <v>0.51515151515151514</v>
      </c>
      <c r="I352" s="30">
        <f t="shared" si="47"/>
        <v>0.43855218855218858</v>
      </c>
      <c r="J352" s="22">
        <f t="shared" si="48"/>
        <v>1.8513071895424837</v>
      </c>
      <c r="K352" s="22" t="e">
        <f>#REF!/#REF!</f>
        <v>#REF!</v>
      </c>
    </row>
    <row r="353" spans="5:11">
      <c r="E353" s="16"/>
      <c r="F353" s="36">
        <v>4.75</v>
      </c>
      <c r="G353" s="37">
        <v>0.76851851851851849</v>
      </c>
      <c r="H353" s="38">
        <v>0.33333333333333337</v>
      </c>
      <c r="I353" s="30">
        <f t="shared" si="47"/>
        <v>0.43518518518518512</v>
      </c>
      <c r="J353" s="22">
        <f t="shared" si="48"/>
        <v>2.3055555555555554</v>
      </c>
      <c r="K353" s="22" t="e">
        <f>#REF!/#REF!</f>
        <v>#REF!</v>
      </c>
    </row>
    <row r="354" spans="5:11">
      <c r="E354" s="16"/>
      <c r="F354" s="36">
        <v>2.5499999999999998</v>
      </c>
      <c r="G354" s="37">
        <v>0.94444444444444442</v>
      </c>
      <c r="H354" s="38">
        <v>0.51515151515151514</v>
      </c>
      <c r="I354" s="30">
        <f t="shared" si="47"/>
        <v>0.42929292929292928</v>
      </c>
      <c r="J354" s="22">
        <f t="shared" si="48"/>
        <v>1.8333333333333333</v>
      </c>
      <c r="K354" s="22" t="e">
        <f>#REF!/#REF!</f>
        <v>#REF!</v>
      </c>
    </row>
    <row r="355" spans="5:11">
      <c r="E355" s="16"/>
      <c r="F355" s="36">
        <v>4.8499999999999996</v>
      </c>
      <c r="G355" s="37">
        <v>0.7592592592592593</v>
      </c>
      <c r="H355" s="38">
        <v>0.33333333333333337</v>
      </c>
      <c r="I355" s="30">
        <f t="shared" si="47"/>
        <v>0.42592592592592593</v>
      </c>
      <c r="J355" s="22">
        <f t="shared" si="48"/>
        <v>2.2777777777777777</v>
      </c>
      <c r="K355" s="22" t="e">
        <f>#REF!/#REF!</f>
        <v>#REF!</v>
      </c>
    </row>
    <row r="356" spans="5:11">
      <c r="E356" s="16"/>
      <c r="F356" s="36">
        <v>2.1</v>
      </c>
      <c r="G356" s="37">
        <v>0.96296296296296291</v>
      </c>
      <c r="H356" s="38">
        <v>0.54545454545454541</v>
      </c>
      <c r="I356" s="30">
        <f t="shared" si="47"/>
        <v>0.4175084175084175</v>
      </c>
      <c r="J356" s="22">
        <f t="shared" si="48"/>
        <v>1.7654320987654322</v>
      </c>
      <c r="K356" s="22" t="e">
        <f>#REF!/#REF!</f>
        <v>#REF!</v>
      </c>
    </row>
    <row r="357" spans="5:11">
      <c r="E357" s="16"/>
      <c r="F357" s="36">
        <v>4.95</v>
      </c>
      <c r="G357" s="37">
        <v>0.7407407407407407</v>
      </c>
      <c r="H357" s="38">
        <v>0.33333333333333337</v>
      </c>
      <c r="I357" s="30">
        <f t="shared" si="47"/>
        <v>0.40740740740740733</v>
      </c>
      <c r="J357" s="22">
        <f t="shared" si="48"/>
        <v>2.2222222222222219</v>
      </c>
      <c r="K357" s="22" t="e">
        <f>#REF!/#REF!</f>
        <v>#REF!</v>
      </c>
    </row>
    <row r="358" spans="5:11">
      <c r="E358" s="16"/>
      <c r="F358" s="36">
        <v>1.95</v>
      </c>
      <c r="G358" s="37">
        <v>0.97222222222222221</v>
      </c>
      <c r="H358" s="38">
        <v>0.57575757575757569</v>
      </c>
      <c r="I358" s="30">
        <f t="shared" si="47"/>
        <v>0.39646464646464652</v>
      </c>
      <c r="J358" s="22">
        <f t="shared" si="48"/>
        <v>1.6885964912280704</v>
      </c>
      <c r="K358" s="22" t="e">
        <f>#REF!/#REF!</f>
        <v>#REF!</v>
      </c>
    </row>
    <row r="359" spans="5:11">
      <c r="E359" s="16"/>
      <c r="F359" s="36">
        <v>6.1999999999999993</v>
      </c>
      <c r="G359" s="37">
        <v>0.60185185185185186</v>
      </c>
      <c r="H359" s="38">
        <v>0.21212121212121215</v>
      </c>
      <c r="I359" s="30">
        <f t="shared" si="47"/>
        <v>0.38973063973063971</v>
      </c>
      <c r="J359" s="22">
        <f t="shared" si="48"/>
        <v>2.837301587301587</v>
      </c>
      <c r="K359" s="22" t="e">
        <f>#REF!/#REF!</f>
        <v>#REF!</v>
      </c>
    </row>
    <row r="360" spans="5:11">
      <c r="E360" s="16"/>
      <c r="F360" s="36">
        <v>5.0999999999999996</v>
      </c>
      <c r="G360" s="37">
        <v>0.72222222222222221</v>
      </c>
      <c r="H360" s="38">
        <v>0.33333333333333337</v>
      </c>
      <c r="I360" s="30">
        <f t="shared" si="47"/>
        <v>0.38888888888888884</v>
      </c>
      <c r="J360" s="22">
        <f t="shared" si="48"/>
        <v>2.1666666666666665</v>
      </c>
      <c r="K360" s="22" t="e">
        <f>#REF!/#REF!</f>
        <v>#REF!</v>
      </c>
    </row>
    <row r="361" spans="5:11">
      <c r="E361" s="16"/>
      <c r="F361" s="36">
        <v>6.35</v>
      </c>
      <c r="G361" s="37">
        <v>0.59259259259259256</v>
      </c>
      <c r="H361" s="38">
        <v>0.21212121212121215</v>
      </c>
      <c r="I361" s="30">
        <f t="shared" si="47"/>
        <v>0.3804713804713804</v>
      </c>
      <c r="J361" s="22">
        <f t="shared" si="48"/>
        <v>2.7936507936507931</v>
      </c>
      <c r="K361" s="22" t="e">
        <f>#REF!/#REF!</f>
        <v>#REF!</v>
      </c>
    </row>
    <row r="362" spans="5:11">
      <c r="E362" s="16"/>
      <c r="F362" s="36">
        <v>5.6999999999999993</v>
      </c>
      <c r="G362" s="37">
        <v>0.64814814814814814</v>
      </c>
      <c r="H362" s="38">
        <v>0.27272727272727271</v>
      </c>
      <c r="I362" s="30">
        <f t="shared" si="47"/>
        <v>0.37542087542087543</v>
      </c>
      <c r="J362" s="22">
        <f t="shared" si="48"/>
        <v>2.3765432098765435</v>
      </c>
      <c r="K362" s="22" t="e">
        <f>#REF!/#REF!</f>
        <v>#REF!</v>
      </c>
    </row>
    <row r="363" spans="5:11">
      <c r="E363" s="16"/>
      <c r="F363" s="36">
        <v>5.25</v>
      </c>
      <c r="G363" s="37">
        <v>0.70370370370370372</v>
      </c>
      <c r="H363" s="38">
        <v>0.33333333333333337</v>
      </c>
      <c r="I363" s="30">
        <f t="shared" si="47"/>
        <v>0.37037037037037035</v>
      </c>
      <c r="J363" s="22">
        <f t="shared" si="48"/>
        <v>2.1111111111111107</v>
      </c>
      <c r="K363" s="22" t="e">
        <f>#REF!/#REF!</f>
        <v>#REF!</v>
      </c>
    </row>
    <row r="364" spans="5:11">
      <c r="E364" s="16"/>
      <c r="F364" s="36">
        <v>1.85</v>
      </c>
      <c r="G364" s="37">
        <v>0.97222222222222221</v>
      </c>
      <c r="H364" s="38">
        <v>0.60606060606060608</v>
      </c>
      <c r="I364" s="30">
        <f t="shared" si="47"/>
        <v>0.36616161616161613</v>
      </c>
      <c r="J364" s="22">
        <f t="shared" si="48"/>
        <v>1.6041666666666665</v>
      </c>
      <c r="K364" s="22" t="e">
        <f>#REF!/#REF!</f>
        <v>#REF!</v>
      </c>
    </row>
    <row r="365" spans="5:11">
      <c r="E365" s="16"/>
      <c r="F365" s="36">
        <v>5.55</v>
      </c>
      <c r="G365" s="37">
        <v>0.66666666666666663</v>
      </c>
      <c r="H365" s="38">
        <v>0.30303030303030298</v>
      </c>
      <c r="I365" s="30">
        <f t="shared" si="47"/>
        <v>0.36363636363636365</v>
      </c>
      <c r="J365" s="22">
        <f t="shared" si="48"/>
        <v>2.2000000000000002</v>
      </c>
      <c r="K365" s="22" t="e">
        <f>#REF!/#REF!</f>
        <v>#REF!</v>
      </c>
    </row>
    <row r="366" spans="5:11">
      <c r="E366" s="16"/>
      <c r="F366" s="36">
        <v>7.35</v>
      </c>
      <c r="G366" s="37">
        <v>0.45370370370370372</v>
      </c>
      <c r="H366" s="38">
        <v>9.0909090909090939E-2</v>
      </c>
      <c r="I366" s="30">
        <f t="shared" si="47"/>
        <v>0.36279461279461278</v>
      </c>
      <c r="J366" s="22">
        <f t="shared" si="48"/>
        <v>4.9907407407407396</v>
      </c>
      <c r="K366" s="22" t="e">
        <f>#REF!/#REF!</f>
        <v>#REF!</v>
      </c>
    </row>
    <row r="367" spans="5:11">
      <c r="E367" s="16"/>
      <c r="F367" s="36">
        <v>6.45</v>
      </c>
      <c r="G367" s="37">
        <v>0.57407407407407407</v>
      </c>
      <c r="H367" s="38">
        <v>0.21212121212121215</v>
      </c>
      <c r="I367" s="30">
        <f t="shared" si="47"/>
        <v>0.36195286195286192</v>
      </c>
      <c r="J367" s="22">
        <f t="shared" si="48"/>
        <v>2.7063492063492061</v>
      </c>
      <c r="K367" s="22" t="e">
        <f>#REF!/#REF!</f>
        <v>#REF!</v>
      </c>
    </row>
    <row r="368" spans="5:11">
      <c r="E368" s="16"/>
      <c r="F368" s="36">
        <v>5.9</v>
      </c>
      <c r="G368" s="37">
        <v>0.62962962962962965</v>
      </c>
      <c r="H368" s="38">
        <v>0.27272727272727271</v>
      </c>
      <c r="I368" s="30">
        <f t="shared" si="47"/>
        <v>0.35690235690235694</v>
      </c>
      <c r="J368" s="22">
        <f t="shared" si="48"/>
        <v>2.308641975308642</v>
      </c>
      <c r="K368" s="22" t="e">
        <f>#REF!/#REF!</f>
        <v>#REF!</v>
      </c>
    </row>
    <row r="369" spans="5:11">
      <c r="E369" s="16"/>
      <c r="F369" s="36">
        <v>6.55</v>
      </c>
      <c r="G369" s="37">
        <v>0.56481481481481477</v>
      </c>
      <c r="H369" s="38">
        <v>0.21212121212121215</v>
      </c>
      <c r="I369" s="30">
        <f t="shared" si="47"/>
        <v>0.35269360269360261</v>
      </c>
      <c r="J369" s="22">
        <f t="shared" si="48"/>
        <v>2.6626984126984121</v>
      </c>
      <c r="K369" s="22" t="e">
        <f>#REF!/#REF!</f>
        <v>#REF!</v>
      </c>
    </row>
    <row r="370" spans="5:11">
      <c r="E370" s="16"/>
      <c r="F370" s="36">
        <v>5.35</v>
      </c>
      <c r="G370" s="37">
        <v>0.68518518518518523</v>
      </c>
      <c r="H370" s="38">
        <v>0.33333333333333337</v>
      </c>
      <c r="I370" s="30">
        <f t="shared" si="47"/>
        <v>0.35185185185185186</v>
      </c>
      <c r="J370" s="22">
        <f t="shared" si="48"/>
        <v>2.0555555555555554</v>
      </c>
      <c r="K370" s="22" t="e">
        <f>#REF!/#REF!</f>
        <v>#REF!</v>
      </c>
    </row>
    <row r="371" spans="5:11">
      <c r="E371" s="16"/>
      <c r="F371" s="36">
        <v>6.05</v>
      </c>
      <c r="G371" s="37">
        <v>0.62037037037037035</v>
      </c>
      <c r="H371" s="38">
        <v>0.27272727272727271</v>
      </c>
      <c r="I371" s="30">
        <f t="shared" ref="I371:I402" si="49">G371-H371</f>
        <v>0.34764309764309764</v>
      </c>
      <c r="J371" s="22">
        <f t="shared" ref="J371:J402" si="50">G371/H371</f>
        <v>2.2746913580246915</v>
      </c>
      <c r="K371" s="22" t="e">
        <f>#REF!/#REF!</f>
        <v>#REF!</v>
      </c>
    </row>
    <row r="372" spans="5:11">
      <c r="E372" s="16"/>
      <c r="F372" s="36">
        <v>7.5500000000000007</v>
      </c>
      <c r="G372" s="37">
        <v>0.43518518518518517</v>
      </c>
      <c r="H372" s="38">
        <v>9.0909090909090939E-2</v>
      </c>
      <c r="I372" s="30">
        <f t="shared" si="49"/>
        <v>0.34427609427609424</v>
      </c>
      <c r="J372" s="22">
        <f t="shared" si="50"/>
        <v>4.7870370370370354</v>
      </c>
      <c r="K372" s="22" t="e">
        <f>#REF!/#REF!</f>
        <v>#REF!</v>
      </c>
    </row>
    <row r="373" spans="5:11">
      <c r="E373" s="16"/>
      <c r="F373" s="36">
        <v>6.65</v>
      </c>
      <c r="G373" s="37">
        <v>0.55555555555555558</v>
      </c>
      <c r="H373" s="38">
        <v>0.21212121212121215</v>
      </c>
      <c r="I373" s="30">
        <f t="shared" si="49"/>
        <v>0.34343434343434343</v>
      </c>
      <c r="J373" s="22">
        <f t="shared" si="50"/>
        <v>2.6190476190476186</v>
      </c>
      <c r="K373" s="22" t="e">
        <f>#REF!/#REF!</f>
        <v>#REF!</v>
      </c>
    </row>
    <row r="374" spans="5:11">
      <c r="E374" s="16"/>
      <c r="F374" s="36">
        <v>8.6499999999999986</v>
      </c>
      <c r="G374" s="37">
        <v>0.34259259259259262</v>
      </c>
      <c r="H374" s="38">
        <v>0</v>
      </c>
      <c r="I374" s="30">
        <f t="shared" si="49"/>
        <v>0.34259259259259262</v>
      </c>
      <c r="J374" s="22" t="e">
        <f t="shared" si="50"/>
        <v>#DIV/0!</v>
      </c>
      <c r="K374" s="22" t="e">
        <f>#REF!/#REF!</f>
        <v>#REF!</v>
      </c>
    </row>
    <row r="375" spans="5:11">
      <c r="E375" s="16"/>
      <c r="F375" s="36">
        <v>6.85</v>
      </c>
      <c r="G375" s="37">
        <v>0.51851851851851849</v>
      </c>
      <c r="H375" s="38">
        <v>0.18181818181818177</v>
      </c>
      <c r="I375" s="30">
        <f t="shared" si="49"/>
        <v>0.33670033670033672</v>
      </c>
      <c r="J375" s="22">
        <f t="shared" si="50"/>
        <v>2.8518518518518525</v>
      </c>
      <c r="K375" s="22" t="e">
        <f>#REF!/#REF!</f>
        <v>#REF!</v>
      </c>
    </row>
    <row r="376" spans="5:11">
      <c r="E376" s="16"/>
      <c r="F376" s="36">
        <v>7.75</v>
      </c>
      <c r="G376" s="37">
        <v>0.42592592592592593</v>
      </c>
      <c r="H376" s="38">
        <v>9.0909090909090939E-2</v>
      </c>
      <c r="I376" s="30">
        <f t="shared" si="49"/>
        <v>0.33501683501683499</v>
      </c>
      <c r="J376" s="22">
        <f t="shared" si="50"/>
        <v>4.6851851851851833</v>
      </c>
      <c r="K376" s="22" t="e">
        <f>#REF!/#REF!</f>
        <v>#REF!</v>
      </c>
    </row>
    <row r="377" spans="5:11">
      <c r="E377" s="16"/>
      <c r="F377" s="36">
        <v>8.8000000000000007</v>
      </c>
      <c r="G377" s="37">
        <v>0.33333333333333331</v>
      </c>
      <c r="H377" s="38">
        <v>0</v>
      </c>
      <c r="I377" s="30">
        <f t="shared" si="49"/>
        <v>0.33333333333333331</v>
      </c>
      <c r="J377" s="22" t="e">
        <f t="shared" si="50"/>
        <v>#DIV/0!</v>
      </c>
      <c r="K377" s="22" t="e">
        <f>#REF!/#REF!</f>
        <v>#REF!</v>
      </c>
    </row>
    <row r="378" spans="5:11">
      <c r="E378" s="16"/>
      <c r="F378" s="36">
        <v>5.45</v>
      </c>
      <c r="G378" s="37">
        <v>0.66666666666666663</v>
      </c>
      <c r="H378" s="38">
        <v>0.33333333333333337</v>
      </c>
      <c r="I378" s="30">
        <f t="shared" si="49"/>
        <v>0.33333333333333326</v>
      </c>
      <c r="J378" s="22">
        <f t="shared" si="50"/>
        <v>1.9999999999999996</v>
      </c>
      <c r="K378" s="22" t="e">
        <f>#REF!/#REF!</f>
        <v>#REF!</v>
      </c>
    </row>
    <row r="379" spans="5:11">
      <c r="E379" s="16"/>
      <c r="F379" s="36">
        <v>7.9</v>
      </c>
      <c r="G379" s="37">
        <v>0.41666666666666669</v>
      </c>
      <c r="H379" s="38">
        <v>9.0909090909090939E-2</v>
      </c>
      <c r="I379" s="30">
        <f t="shared" si="49"/>
        <v>0.32575757575757575</v>
      </c>
      <c r="J379" s="22">
        <f t="shared" si="50"/>
        <v>4.5833333333333321</v>
      </c>
      <c r="K379" s="22" t="e">
        <f>#REF!/#REF!</f>
        <v>#REF!</v>
      </c>
    </row>
    <row r="380" spans="5:11">
      <c r="E380" s="16"/>
      <c r="F380" s="36">
        <v>8.9499999999999993</v>
      </c>
      <c r="G380" s="37">
        <v>0.32407407407407407</v>
      </c>
      <c r="H380" s="38">
        <v>0</v>
      </c>
      <c r="I380" s="30">
        <f t="shared" si="49"/>
        <v>0.32407407407407407</v>
      </c>
      <c r="J380" s="22" t="e">
        <f t="shared" si="50"/>
        <v>#DIV/0!</v>
      </c>
      <c r="K380" s="22" t="e">
        <f>#REF!/#REF!</f>
        <v>#REF!</v>
      </c>
    </row>
    <row r="381" spans="5:11">
      <c r="E381" s="16"/>
      <c r="F381" s="36">
        <v>6.75</v>
      </c>
      <c r="G381" s="37">
        <v>0.52777777777777779</v>
      </c>
      <c r="H381" s="38">
        <v>0.21212121212121215</v>
      </c>
      <c r="I381" s="30">
        <f t="shared" si="49"/>
        <v>0.31565656565656564</v>
      </c>
      <c r="J381" s="22">
        <f t="shared" si="50"/>
        <v>2.4880952380952377</v>
      </c>
      <c r="K381" s="22" t="e">
        <f>#REF!/#REF!</f>
        <v>#REF!</v>
      </c>
    </row>
    <row r="382" spans="5:11">
      <c r="E382" s="16"/>
      <c r="F382" s="36">
        <v>9.4</v>
      </c>
      <c r="G382" s="37">
        <v>0.31481481481481483</v>
      </c>
      <c r="H382" s="38">
        <v>0</v>
      </c>
      <c r="I382" s="30">
        <f t="shared" si="49"/>
        <v>0.31481481481481483</v>
      </c>
      <c r="J382" s="22" t="e">
        <f t="shared" si="50"/>
        <v>#DIV/0!</v>
      </c>
      <c r="K382" s="22" t="e">
        <f>#REF!/#REF!</f>
        <v>#REF!</v>
      </c>
    </row>
    <row r="383" spans="5:11">
      <c r="E383" s="16"/>
      <c r="F383" s="36">
        <v>1.65</v>
      </c>
      <c r="G383" s="37">
        <v>0.98148148148148151</v>
      </c>
      <c r="H383" s="38">
        <v>0.66666666666666674</v>
      </c>
      <c r="I383" s="30">
        <f t="shared" si="49"/>
        <v>0.31481481481481477</v>
      </c>
      <c r="J383" s="22">
        <f t="shared" si="50"/>
        <v>1.4722222222222221</v>
      </c>
      <c r="K383" s="22" t="e">
        <f>#REF!/#REF!</f>
        <v>#REF!</v>
      </c>
    </row>
    <row r="384" spans="5:11">
      <c r="E384" s="16"/>
      <c r="F384" s="36">
        <v>8.5500000000000007</v>
      </c>
      <c r="G384" s="37">
        <v>0.34259259259259262</v>
      </c>
      <c r="H384" s="38">
        <v>3.0303030303030276E-2</v>
      </c>
      <c r="I384" s="30">
        <f t="shared" si="49"/>
        <v>0.31228956228956234</v>
      </c>
      <c r="J384" s="22">
        <f t="shared" si="50"/>
        <v>11.305555555555566</v>
      </c>
      <c r="K384" s="22" t="e">
        <f>#REF!/#REF!</f>
        <v>#REF!</v>
      </c>
    </row>
    <row r="385" spans="5:11">
      <c r="E385" s="16"/>
      <c r="F385" s="36">
        <v>7</v>
      </c>
      <c r="G385" s="37">
        <v>0.49074074074074076</v>
      </c>
      <c r="H385" s="38">
        <v>0.18181818181818177</v>
      </c>
      <c r="I385" s="30">
        <f t="shared" si="49"/>
        <v>0.30892255892255899</v>
      </c>
      <c r="J385" s="22">
        <f t="shared" si="50"/>
        <v>2.6990740740740748</v>
      </c>
      <c r="K385" s="22" t="e">
        <f>#REF!/#REF!</f>
        <v>#REF!</v>
      </c>
    </row>
    <row r="386" spans="5:11">
      <c r="E386" s="16"/>
      <c r="F386" s="36">
        <v>10</v>
      </c>
      <c r="G386" s="37">
        <v>0.30555555555555558</v>
      </c>
      <c r="H386" s="38">
        <v>0</v>
      </c>
      <c r="I386" s="30">
        <f t="shared" si="49"/>
        <v>0.30555555555555558</v>
      </c>
      <c r="J386" s="22" t="e">
        <f t="shared" si="50"/>
        <v>#DIV/0!</v>
      </c>
      <c r="K386" s="22" t="e">
        <f>#REF!/#REF!</f>
        <v>#REF!</v>
      </c>
    </row>
    <row r="387" spans="5:11">
      <c r="E387" s="16"/>
      <c r="F387" s="36">
        <v>1.75</v>
      </c>
      <c r="G387" s="37">
        <v>0.97222222222222221</v>
      </c>
      <c r="H387" s="38">
        <v>0.66666666666666674</v>
      </c>
      <c r="I387" s="30">
        <f t="shared" si="49"/>
        <v>0.30555555555555547</v>
      </c>
      <c r="J387" s="22">
        <f t="shared" si="50"/>
        <v>1.4583333333333333</v>
      </c>
      <c r="K387" s="22" t="e">
        <f>#REF!/#REF!</f>
        <v>#REF!</v>
      </c>
    </row>
    <row r="388" spans="5:11">
      <c r="E388" s="16"/>
      <c r="F388" s="36">
        <v>8.25</v>
      </c>
      <c r="G388" s="37">
        <v>0.3611111111111111</v>
      </c>
      <c r="H388" s="38">
        <v>6.0606060606060552E-2</v>
      </c>
      <c r="I388" s="30">
        <f t="shared" si="49"/>
        <v>0.30050505050505055</v>
      </c>
      <c r="J388" s="22">
        <f t="shared" si="50"/>
        <v>5.9583333333333384</v>
      </c>
      <c r="K388" s="22" t="e">
        <f>#REF!/#REF!</f>
        <v>#REF!</v>
      </c>
    </row>
    <row r="389" spans="5:11">
      <c r="E389" s="16"/>
      <c r="F389" s="36">
        <v>7.15</v>
      </c>
      <c r="G389" s="37">
        <v>0.48148148148148145</v>
      </c>
      <c r="H389" s="38">
        <v>0.18181818181818177</v>
      </c>
      <c r="I389" s="30">
        <f t="shared" si="49"/>
        <v>0.29966329966329969</v>
      </c>
      <c r="J389" s="22">
        <f t="shared" si="50"/>
        <v>2.6481481481481488</v>
      </c>
      <c r="K389" s="22" t="e">
        <f>#REF!/#REF!</f>
        <v>#REF!</v>
      </c>
    </row>
    <row r="390" spans="5:11">
      <c r="E390" s="16"/>
      <c r="F390" s="36">
        <v>8.0500000000000007</v>
      </c>
      <c r="G390" s="37">
        <v>0.3888888888888889</v>
      </c>
      <c r="H390" s="38">
        <v>9.0909090909090939E-2</v>
      </c>
      <c r="I390" s="30">
        <f t="shared" si="49"/>
        <v>0.29797979797979796</v>
      </c>
      <c r="J390" s="22">
        <f t="shared" si="50"/>
        <v>4.2777777777777768</v>
      </c>
      <c r="K390" s="22" t="e">
        <f>#REF!/#REF!</f>
        <v>#REF!</v>
      </c>
    </row>
    <row r="391" spans="5:11">
      <c r="E391" s="16"/>
      <c r="F391" s="36">
        <v>10.3</v>
      </c>
      <c r="G391" s="37">
        <v>0.29629629629629628</v>
      </c>
      <c r="H391" s="38">
        <v>0</v>
      </c>
      <c r="I391" s="30">
        <f t="shared" si="49"/>
        <v>0.29629629629629628</v>
      </c>
      <c r="J391" s="22" t="e">
        <f t="shared" si="50"/>
        <v>#DIV/0!</v>
      </c>
      <c r="K391" s="22" t="e">
        <f>#REF!/#REF!</f>
        <v>#REF!</v>
      </c>
    </row>
    <row r="392" spans="5:11">
      <c r="E392" s="16"/>
      <c r="F392" s="36">
        <v>8.3500000000000014</v>
      </c>
      <c r="G392" s="37">
        <v>0.35185185185185186</v>
      </c>
      <c r="H392" s="38">
        <v>6.0606060606060552E-2</v>
      </c>
      <c r="I392" s="30">
        <f t="shared" si="49"/>
        <v>0.29124579124579131</v>
      </c>
      <c r="J392" s="22">
        <f t="shared" si="50"/>
        <v>5.8055555555555607</v>
      </c>
      <c r="K392" s="22" t="e">
        <f>#REF!/#REF!</f>
        <v>#REF!</v>
      </c>
    </row>
    <row r="393" spans="5:11">
      <c r="E393" s="16"/>
      <c r="F393" s="36">
        <v>8.1499999999999986</v>
      </c>
      <c r="G393" s="37">
        <v>0.37962962962962965</v>
      </c>
      <c r="H393" s="38">
        <v>9.0909090909090939E-2</v>
      </c>
      <c r="I393" s="30">
        <f t="shared" si="49"/>
        <v>0.28872053872053871</v>
      </c>
      <c r="J393" s="22">
        <f t="shared" si="50"/>
        <v>4.1759259259259247</v>
      </c>
      <c r="K393" s="22" t="e">
        <f>#REF!/#REF!</f>
        <v>#REF!</v>
      </c>
    </row>
    <row r="394" spans="5:11">
      <c r="E394" s="16"/>
      <c r="F394" s="36">
        <v>8.4499999999999993</v>
      </c>
      <c r="G394" s="37">
        <v>0.34259259259259262</v>
      </c>
      <c r="H394" s="38">
        <v>6.0606060606060552E-2</v>
      </c>
      <c r="I394" s="30">
        <f t="shared" si="49"/>
        <v>0.28198653198653206</v>
      </c>
      <c r="J394" s="22">
        <f t="shared" si="50"/>
        <v>5.652777777777783</v>
      </c>
      <c r="K394" s="22" t="e">
        <f>#REF!/#REF!</f>
        <v>#REF!</v>
      </c>
    </row>
    <row r="395" spans="5:11">
      <c r="E395" s="16"/>
      <c r="F395" s="36">
        <v>7.25</v>
      </c>
      <c r="G395" s="37">
        <v>0.46296296296296297</v>
      </c>
      <c r="H395" s="38">
        <v>0.18181818181818177</v>
      </c>
      <c r="I395" s="30">
        <f t="shared" si="49"/>
        <v>0.2811447811447812</v>
      </c>
      <c r="J395" s="22">
        <f t="shared" si="50"/>
        <v>2.5462962962962972</v>
      </c>
      <c r="K395" s="22" t="e">
        <f>#REF!/#REF!</f>
        <v>#REF!</v>
      </c>
    </row>
    <row r="396" spans="5:11">
      <c r="E396" s="16"/>
      <c r="F396" s="36">
        <v>10.5</v>
      </c>
      <c r="G396" s="37">
        <v>0.27777777777777779</v>
      </c>
      <c r="H396" s="38">
        <v>0</v>
      </c>
      <c r="I396" s="30">
        <f t="shared" si="49"/>
        <v>0.27777777777777779</v>
      </c>
      <c r="J396" s="22" t="e">
        <f t="shared" si="50"/>
        <v>#DIV/0!</v>
      </c>
      <c r="K396" s="22" t="e">
        <f>#REF!/#REF!</f>
        <v>#REF!</v>
      </c>
    </row>
    <row r="397" spans="5:11">
      <c r="E397" s="16"/>
      <c r="F397" s="36">
        <v>10.649999999999999</v>
      </c>
      <c r="G397" s="37">
        <v>0.25925925925925924</v>
      </c>
      <c r="H397" s="38">
        <v>0</v>
      </c>
      <c r="I397" s="30">
        <f t="shared" si="49"/>
        <v>0.25925925925925924</v>
      </c>
      <c r="J397" s="22" t="e">
        <f t="shared" si="50"/>
        <v>#DIV/0!</v>
      </c>
      <c r="K397" s="22" t="e">
        <f>#REF!/#REF!</f>
        <v>#REF!</v>
      </c>
    </row>
    <row r="398" spans="5:11">
      <c r="E398" s="16"/>
      <c r="F398" s="36">
        <v>11</v>
      </c>
      <c r="G398" s="37">
        <v>0.25</v>
      </c>
      <c r="H398" s="38">
        <v>0</v>
      </c>
      <c r="I398" s="30">
        <f t="shared" si="49"/>
        <v>0.25</v>
      </c>
      <c r="J398" s="22" t="e">
        <f t="shared" si="50"/>
        <v>#DIV/0!</v>
      </c>
      <c r="K398" s="22" t="e">
        <f>#REF!/#REF!</f>
        <v>#REF!</v>
      </c>
    </row>
    <row r="399" spans="5:11">
      <c r="E399" s="16"/>
      <c r="F399" s="36">
        <v>11.5</v>
      </c>
      <c r="G399" s="37">
        <v>0.24074074074074073</v>
      </c>
      <c r="H399" s="38">
        <v>0</v>
      </c>
      <c r="I399" s="30">
        <f t="shared" si="49"/>
        <v>0.24074074074074073</v>
      </c>
      <c r="J399" s="22" t="e">
        <f t="shared" si="50"/>
        <v>#DIV/0!</v>
      </c>
      <c r="K399" s="22" t="e">
        <f>#REF!/#REF!</f>
        <v>#REF!</v>
      </c>
    </row>
    <row r="400" spans="5:11">
      <c r="E400" s="16"/>
      <c r="F400" s="36">
        <v>1.55</v>
      </c>
      <c r="G400" s="37">
        <v>0.9907407407407407</v>
      </c>
      <c r="H400" s="38">
        <v>0.75757575757575757</v>
      </c>
      <c r="I400" s="30">
        <f t="shared" si="49"/>
        <v>0.23316498316498313</v>
      </c>
      <c r="J400" s="22">
        <f t="shared" si="50"/>
        <v>1.3077777777777777</v>
      </c>
      <c r="K400" s="22" t="e">
        <f>#REF!/#REF!</f>
        <v>#REF!</v>
      </c>
    </row>
    <row r="401" spans="5:11">
      <c r="E401" s="16"/>
      <c r="F401" s="36">
        <v>11.95</v>
      </c>
      <c r="G401" s="37">
        <v>0.23148148148148148</v>
      </c>
      <c r="H401" s="38">
        <v>0</v>
      </c>
      <c r="I401" s="30">
        <f t="shared" si="49"/>
        <v>0.23148148148148148</v>
      </c>
      <c r="J401" s="22" t="e">
        <f t="shared" si="50"/>
        <v>#DIV/0!</v>
      </c>
      <c r="K401" s="22" t="e">
        <f>#REF!/#REF!</f>
        <v>#REF!</v>
      </c>
    </row>
    <row r="402" spans="5:11">
      <c r="E402" s="16"/>
      <c r="F402" s="36">
        <v>12.399999999999999</v>
      </c>
      <c r="G402" s="37">
        <v>0.22222222222222221</v>
      </c>
      <c r="H402" s="38">
        <v>0</v>
      </c>
      <c r="I402" s="30">
        <f t="shared" si="49"/>
        <v>0.22222222222222221</v>
      </c>
      <c r="J402" s="22" t="e">
        <f t="shared" si="50"/>
        <v>#DIV/0!</v>
      </c>
      <c r="K402" s="22" t="e">
        <f>#REF!/#REF!</f>
        <v>#REF!</v>
      </c>
    </row>
    <row r="403" spans="5:11">
      <c r="E403" s="16"/>
      <c r="F403" s="36">
        <v>1.45</v>
      </c>
      <c r="G403" s="37">
        <v>0.9907407407407407</v>
      </c>
      <c r="H403" s="38">
        <v>0.78787878787878785</v>
      </c>
      <c r="I403" s="30">
        <f t="shared" ref="I403:I424" si="51">G403-H403</f>
        <v>0.20286195286195285</v>
      </c>
      <c r="J403" s="22">
        <f t="shared" ref="J403:J424" si="52">G403/H403</f>
        <v>1.2574786324786325</v>
      </c>
      <c r="K403" s="22" t="e">
        <f>#REF!/#REF!</f>
        <v>#REF!</v>
      </c>
    </row>
    <row r="404" spans="5:11">
      <c r="E404" s="16"/>
      <c r="F404" s="36">
        <v>12.7</v>
      </c>
      <c r="G404" s="37">
        <v>0.19444444444444445</v>
      </c>
      <c r="H404" s="38">
        <v>0</v>
      </c>
      <c r="I404" s="30">
        <f t="shared" si="51"/>
        <v>0.19444444444444445</v>
      </c>
      <c r="J404" s="22" t="e">
        <f t="shared" si="52"/>
        <v>#DIV/0!</v>
      </c>
      <c r="K404" s="22" t="e">
        <f>#REF!/#REF!</f>
        <v>#REF!</v>
      </c>
    </row>
    <row r="405" spans="5:11">
      <c r="E405" s="16"/>
      <c r="F405" s="36">
        <v>12.850000000000001</v>
      </c>
      <c r="G405" s="37">
        <v>0.18518518518518517</v>
      </c>
      <c r="H405" s="38">
        <v>0</v>
      </c>
      <c r="I405" s="30">
        <f t="shared" si="51"/>
        <v>0.18518518518518517</v>
      </c>
      <c r="J405" s="22" t="e">
        <f t="shared" si="52"/>
        <v>#DIV/0!</v>
      </c>
      <c r="K405" s="22" t="e">
        <f>#REF!/#REF!</f>
        <v>#REF!</v>
      </c>
    </row>
    <row r="406" spans="5:11">
      <c r="E406" s="16"/>
      <c r="F406" s="36">
        <v>13</v>
      </c>
      <c r="G406" s="37">
        <v>0.17592592592592593</v>
      </c>
      <c r="H406" s="38">
        <v>0</v>
      </c>
      <c r="I406" s="30">
        <f t="shared" si="51"/>
        <v>0.17592592592592593</v>
      </c>
      <c r="J406" s="22" t="e">
        <f t="shared" si="52"/>
        <v>#DIV/0!</v>
      </c>
      <c r="K406" s="22" t="e">
        <f>#REF!/#REF!</f>
        <v>#REF!</v>
      </c>
    </row>
    <row r="407" spans="5:11">
      <c r="E407" s="16"/>
      <c r="F407" s="36">
        <v>1.35</v>
      </c>
      <c r="G407" s="37">
        <v>0.9907407407407407</v>
      </c>
      <c r="H407" s="38">
        <v>0.81818181818181812</v>
      </c>
      <c r="I407" s="30">
        <f t="shared" si="51"/>
        <v>0.17255892255892258</v>
      </c>
      <c r="J407" s="22">
        <f t="shared" si="52"/>
        <v>1.2109053497942388</v>
      </c>
      <c r="K407" s="22" t="e">
        <f>#REF!/#REF!</f>
        <v>#REF!</v>
      </c>
    </row>
    <row r="408" spans="5:11">
      <c r="E408" s="16"/>
      <c r="F408" s="36">
        <v>13.3</v>
      </c>
      <c r="G408" s="37">
        <v>0.16666666666666666</v>
      </c>
      <c r="H408" s="38">
        <v>0</v>
      </c>
      <c r="I408" s="30">
        <f t="shared" si="51"/>
        <v>0.16666666666666666</v>
      </c>
      <c r="J408" s="22" t="e">
        <f t="shared" si="52"/>
        <v>#DIV/0!</v>
      </c>
      <c r="K408" s="22" t="e">
        <f>#REF!/#REF!</f>
        <v>#REF!</v>
      </c>
    </row>
    <row r="409" spans="5:11">
      <c r="E409" s="16"/>
      <c r="F409" s="36">
        <v>13.55</v>
      </c>
      <c r="G409" s="37">
        <v>0.15740740740740741</v>
      </c>
      <c r="H409" s="38">
        <v>0</v>
      </c>
      <c r="I409" s="30">
        <f t="shared" si="51"/>
        <v>0.15740740740740741</v>
      </c>
      <c r="J409" s="22" t="e">
        <f t="shared" si="52"/>
        <v>#DIV/0!</v>
      </c>
      <c r="K409" s="22" t="e">
        <f>#REF!/#REF!</f>
        <v>#REF!</v>
      </c>
    </row>
    <row r="410" spans="5:11">
      <c r="E410" s="16"/>
      <c r="F410" s="36">
        <v>13.75</v>
      </c>
      <c r="G410" s="37">
        <v>0.12962962962962962</v>
      </c>
      <c r="H410" s="38">
        <v>0</v>
      </c>
      <c r="I410" s="30">
        <f t="shared" si="51"/>
        <v>0.12962962962962962</v>
      </c>
      <c r="J410" s="22" t="e">
        <f t="shared" si="52"/>
        <v>#DIV/0!</v>
      </c>
      <c r="K410" s="22" t="e">
        <f>#REF!/#REF!</f>
        <v>#REF!</v>
      </c>
    </row>
    <row r="411" spans="5:11">
      <c r="E411" s="16"/>
      <c r="F411" s="36">
        <v>14.15</v>
      </c>
      <c r="G411" s="37">
        <v>0.12037037037037036</v>
      </c>
      <c r="H411" s="38">
        <v>0</v>
      </c>
      <c r="I411" s="30">
        <f t="shared" si="51"/>
        <v>0.12037037037037036</v>
      </c>
      <c r="J411" s="22" t="e">
        <f t="shared" si="52"/>
        <v>#DIV/0!</v>
      </c>
      <c r="K411" s="22" t="e">
        <f>#REF!/#REF!</f>
        <v>#REF!</v>
      </c>
    </row>
    <row r="412" spans="5:11">
      <c r="E412" s="16"/>
      <c r="F412" s="36">
        <v>14.9</v>
      </c>
      <c r="G412" s="37">
        <v>0.10185185185185185</v>
      </c>
      <c r="H412" s="38">
        <v>0</v>
      </c>
      <c r="I412" s="30">
        <f t="shared" si="51"/>
        <v>0.10185185185185185</v>
      </c>
      <c r="J412" s="22" t="e">
        <f t="shared" si="52"/>
        <v>#DIV/0!</v>
      </c>
      <c r="K412" s="22" t="e">
        <f>#REF!/#REF!</f>
        <v>#REF!</v>
      </c>
    </row>
    <row r="413" spans="5:11">
      <c r="E413" s="16"/>
      <c r="F413" s="36">
        <v>15.45</v>
      </c>
      <c r="G413" s="37">
        <v>9.2592592592592587E-2</v>
      </c>
      <c r="H413" s="38">
        <v>0</v>
      </c>
      <c r="I413" s="30">
        <f t="shared" si="51"/>
        <v>9.2592592592592587E-2</v>
      </c>
      <c r="J413" s="22" t="e">
        <f t="shared" si="52"/>
        <v>#DIV/0!</v>
      </c>
      <c r="K413" s="22" t="e">
        <f>#REF!/#REF!</f>
        <v>#REF!</v>
      </c>
    </row>
    <row r="414" spans="5:11">
      <c r="E414" s="16"/>
      <c r="F414" s="36">
        <v>15.7</v>
      </c>
      <c r="G414" s="37">
        <v>8.3333333333333329E-2</v>
      </c>
      <c r="H414" s="38">
        <v>0</v>
      </c>
      <c r="I414" s="30">
        <f t="shared" si="51"/>
        <v>8.3333333333333329E-2</v>
      </c>
      <c r="J414" s="22" t="e">
        <f t="shared" si="52"/>
        <v>#DIV/0!</v>
      </c>
      <c r="K414" s="22" t="e">
        <f>#REF!/#REF!</f>
        <v>#REF!</v>
      </c>
    </row>
    <row r="415" spans="5:11">
      <c r="E415" s="16"/>
      <c r="F415" s="36">
        <v>1.25</v>
      </c>
      <c r="G415" s="37">
        <v>0.9907407407407407</v>
      </c>
      <c r="H415" s="38">
        <v>0.90909090909090906</v>
      </c>
      <c r="I415" s="30">
        <f t="shared" si="51"/>
        <v>8.1649831649831639E-2</v>
      </c>
      <c r="J415" s="22">
        <f t="shared" si="52"/>
        <v>1.0898148148148148</v>
      </c>
      <c r="K415" s="22" t="e">
        <f>#REF!/#REF!</f>
        <v>#REF!</v>
      </c>
    </row>
    <row r="416" spans="5:11">
      <c r="E416" s="16"/>
      <c r="F416" s="36">
        <v>16.05</v>
      </c>
      <c r="G416" s="37">
        <v>7.407407407407407E-2</v>
      </c>
      <c r="H416" s="38">
        <v>0</v>
      </c>
      <c r="I416" s="30">
        <f t="shared" si="51"/>
        <v>7.407407407407407E-2</v>
      </c>
      <c r="J416" s="22" t="e">
        <f t="shared" si="52"/>
        <v>#DIV/0!</v>
      </c>
      <c r="K416" s="22" t="e">
        <f>#REF!/#REF!</f>
        <v>#REF!</v>
      </c>
    </row>
    <row r="417" spans="5:11">
      <c r="E417" s="16"/>
      <c r="F417" s="36">
        <v>16.45</v>
      </c>
      <c r="G417" s="37">
        <v>6.4814814814814811E-2</v>
      </c>
      <c r="H417" s="38">
        <v>0</v>
      </c>
      <c r="I417" s="30">
        <f t="shared" si="51"/>
        <v>6.4814814814814811E-2</v>
      </c>
      <c r="J417" s="22" t="e">
        <f t="shared" si="52"/>
        <v>#DIV/0!</v>
      </c>
      <c r="K417" s="22" t="e">
        <f>#REF!/#REF!</f>
        <v>#REF!</v>
      </c>
    </row>
    <row r="418" spans="5:11">
      <c r="E418" s="16"/>
      <c r="F418" s="36">
        <v>1.1499999999999999</v>
      </c>
      <c r="G418" s="37">
        <v>1</v>
      </c>
      <c r="H418" s="38">
        <v>0.93939393939393945</v>
      </c>
      <c r="I418" s="30">
        <f t="shared" si="51"/>
        <v>6.0606060606060552E-2</v>
      </c>
      <c r="J418" s="22">
        <f t="shared" si="52"/>
        <v>1.064516129032258</v>
      </c>
      <c r="K418" s="22" t="e">
        <f>#REF!/#REF!</f>
        <v>#REF!</v>
      </c>
    </row>
    <row r="419" spans="5:11">
      <c r="E419" s="16"/>
      <c r="F419" s="36">
        <v>16.95</v>
      </c>
      <c r="G419" s="37">
        <v>5.5555555555555552E-2</v>
      </c>
      <c r="H419" s="38">
        <v>0</v>
      </c>
      <c r="I419" s="30">
        <f t="shared" si="51"/>
        <v>5.5555555555555552E-2</v>
      </c>
      <c r="J419" s="22" t="e">
        <f t="shared" si="52"/>
        <v>#DIV/0!</v>
      </c>
      <c r="K419" s="22" t="e">
        <f>#REF!/#REF!</f>
        <v>#REF!</v>
      </c>
    </row>
    <row r="420" spans="5:11">
      <c r="E420" s="16"/>
      <c r="F420" s="36">
        <v>17.350000000000001</v>
      </c>
      <c r="G420" s="37">
        <v>4.6296296296296294E-2</v>
      </c>
      <c r="H420" s="38">
        <v>0</v>
      </c>
      <c r="I420" s="30">
        <f t="shared" si="51"/>
        <v>4.6296296296296294E-2</v>
      </c>
      <c r="J420" s="22" t="e">
        <f t="shared" si="52"/>
        <v>#DIV/0!</v>
      </c>
      <c r="K420" s="22" t="e">
        <f>#REF!/#REF!</f>
        <v>#REF!</v>
      </c>
    </row>
    <row r="421" spans="5:11">
      <c r="E421" s="16"/>
      <c r="F421" s="36">
        <v>18.149999999999999</v>
      </c>
      <c r="G421" s="37">
        <v>2.7777777777777776E-2</v>
      </c>
      <c r="H421" s="38">
        <v>0</v>
      </c>
      <c r="I421" s="30">
        <f t="shared" si="51"/>
        <v>2.7777777777777776E-2</v>
      </c>
      <c r="J421" s="22" t="e">
        <f t="shared" si="52"/>
        <v>#DIV/0!</v>
      </c>
      <c r="K421" s="22" t="e">
        <f>#REF!/#REF!</f>
        <v>#REF!</v>
      </c>
    </row>
    <row r="422" spans="5:11">
      <c r="E422" s="16"/>
      <c r="F422" s="36">
        <v>18.850000000000001</v>
      </c>
      <c r="G422" s="37">
        <v>1.8518518518518517E-2</v>
      </c>
      <c r="H422" s="38">
        <v>0</v>
      </c>
      <c r="I422" s="30">
        <f t="shared" si="51"/>
        <v>1.8518518518518517E-2</v>
      </c>
      <c r="J422" s="22" t="e">
        <f t="shared" si="52"/>
        <v>#DIV/0!</v>
      </c>
      <c r="K422" s="22" t="e">
        <f>#REF!/#REF!</f>
        <v>#REF!</v>
      </c>
    </row>
    <row r="423" spans="5:11">
      <c r="E423" s="16"/>
      <c r="F423" s="36">
        <v>20.100000000000001</v>
      </c>
      <c r="G423" s="37">
        <v>9.2592592592592587E-3</v>
      </c>
      <c r="H423" s="38">
        <v>0</v>
      </c>
      <c r="I423" s="30">
        <f t="shared" si="51"/>
        <v>9.2592592592592587E-3</v>
      </c>
      <c r="J423" s="22" t="e">
        <f t="shared" si="52"/>
        <v>#DIV/0!</v>
      </c>
      <c r="K423" s="22" t="e">
        <f>#REF!/#REF!</f>
        <v>#REF!</v>
      </c>
    </row>
    <row r="424" spans="5:11" ht="15" thickBot="1">
      <c r="E424" s="18"/>
      <c r="F424" s="59">
        <v>22.3</v>
      </c>
      <c r="G424" s="60">
        <v>0</v>
      </c>
      <c r="H424" s="61">
        <v>0</v>
      </c>
      <c r="I424" s="30">
        <f t="shared" si="51"/>
        <v>0</v>
      </c>
      <c r="J424" s="22" t="e">
        <f t="shared" si="52"/>
        <v>#DIV/0!</v>
      </c>
      <c r="K424" s="22" t="e">
        <f>#REF!/#REF!</f>
        <v>#REF!</v>
      </c>
    </row>
    <row r="425" spans="5:11">
      <c r="E425" s="21"/>
      <c r="F425" s="21"/>
      <c r="G425" s="21"/>
      <c r="H425" s="21"/>
      <c r="I425" s="21"/>
    </row>
    <row r="426" spans="5:11">
      <c r="E426" s="21"/>
      <c r="F426" s="21"/>
      <c r="G426" s="21"/>
      <c r="H426" s="21"/>
      <c r="I426" s="21"/>
    </row>
  </sheetData>
  <sortState ref="P149:W188">
    <sortCondition descending="1" ref="S148"/>
  </sortState>
  <mergeCells count="10">
    <mergeCell ref="O1:R1"/>
    <mergeCell ref="O3:O53"/>
    <mergeCell ref="O54:O93"/>
    <mergeCell ref="O94:O147"/>
    <mergeCell ref="O148:O188"/>
    <mergeCell ref="E1:H1"/>
    <mergeCell ref="E3:E132"/>
    <mergeCell ref="E133:E209"/>
    <mergeCell ref="E210:E337"/>
    <mergeCell ref="E338:E424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15"/>
  <sheetViews>
    <sheetView workbookViewId="0">
      <selection activeCell="E16" sqref="E16"/>
    </sheetView>
  </sheetViews>
  <sheetFormatPr defaultRowHeight="14.4"/>
  <cols>
    <col min="8" max="8" width="8.88671875" style="2"/>
  </cols>
  <sheetData>
    <row r="6" spans="4:9" ht="17.399999999999999">
      <c r="D6" t="s">
        <v>166</v>
      </c>
      <c r="F6" s="14" t="s">
        <v>168</v>
      </c>
    </row>
    <row r="7" spans="4:9">
      <c r="E7" t="s">
        <v>167</v>
      </c>
      <c r="F7" t="s">
        <v>149</v>
      </c>
      <c r="G7" t="s">
        <v>150</v>
      </c>
    </row>
    <row r="8" spans="4:9">
      <c r="E8" t="s">
        <v>151</v>
      </c>
      <c r="F8">
        <v>95</v>
      </c>
      <c r="G8">
        <v>12</v>
      </c>
      <c r="H8" s="2">
        <f>95/107</f>
        <v>0.88785046728971961</v>
      </c>
      <c r="I8" t="s">
        <v>153</v>
      </c>
    </row>
    <row r="9" spans="4:9">
      <c r="E9" t="s">
        <v>152</v>
      </c>
      <c r="F9">
        <v>13</v>
      </c>
      <c r="G9">
        <v>21</v>
      </c>
      <c r="H9" s="2">
        <f>21/34</f>
        <v>0.61764705882352944</v>
      </c>
      <c r="I9" t="s">
        <v>154</v>
      </c>
    </row>
    <row r="12" spans="4:9" ht="17.399999999999999">
      <c r="D12" s="14" t="s">
        <v>164</v>
      </c>
      <c r="F12" s="14" t="s">
        <v>168</v>
      </c>
    </row>
    <row r="13" spans="4:9">
      <c r="E13" t="s">
        <v>167</v>
      </c>
      <c r="F13" t="s">
        <v>149</v>
      </c>
      <c r="G13" t="s">
        <v>150</v>
      </c>
    </row>
    <row r="14" spans="4:9">
      <c r="E14" t="s">
        <v>151</v>
      </c>
      <c r="F14">
        <v>20</v>
      </c>
      <c r="G14">
        <v>13</v>
      </c>
      <c r="H14" s="2">
        <f>20/33</f>
        <v>0.60606060606060608</v>
      </c>
      <c r="I14" t="s">
        <v>153</v>
      </c>
    </row>
    <row r="15" spans="4:9">
      <c r="E15" t="s">
        <v>152</v>
      </c>
      <c r="F15">
        <v>1</v>
      </c>
      <c r="G15">
        <v>20</v>
      </c>
      <c r="H15" s="2">
        <f>20/21</f>
        <v>0.95238095238095233</v>
      </c>
      <c r="I15" t="s">
        <v>154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2020-12-28T09:29:25Z</dcterms:modified>
</cp:coreProperties>
</file>