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orking space\Students\PRIN SUNGWAN\Manuscripts\PeerJ\Raw data for peerJ\"/>
    </mc:Choice>
  </mc:AlternateContent>
  <bookViews>
    <workbookView xWindow="-110" yWindow="-110" windowWidth="23260" windowHeight="12580" activeTab="2"/>
  </bookViews>
  <sheets>
    <sheet name="Batch 1" sheetId="1" r:id="rId1"/>
    <sheet name="Batch 2" sheetId="2" r:id="rId2"/>
    <sheet name="Batch 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N11" i="1" s="1"/>
  <c r="H11" i="1"/>
  <c r="M11" i="1" s="1"/>
  <c r="G11" i="1"/>
  <c r="M7" i="1"/>
  <c r="N7" i="1"/>
  <c r="L15" i="1"/>
  <c r="J15" i="1"/>
  <c r="H15" i="1"/>
  <c r="M15" i="1" s="1"/>
  <c r="I15" i="1"/>
  <c r="N15" i="1" s="1"/>
  <c r="H7" i="1"/>
  <c r="I7" i="1"/>
  <c r="I3" i="1"/>
  <c r="N3" i="1" s="1"/>
  <c r="H3" i="1"/>
  <c r="M3" i="1" s="1"/>
  <c r="G15" i="1"/>
  <c r="K15" i="1" s="1"/>
  <c r="G7" i="1"/>
  <c r="L7" i="1" s="1"/>
  <c r="G3" i="1"/>
  <c r="J3" i="1" s="1"/>
  <c r="O7" i="1" l="1"/>
  <c r="P7" i="1"/>
  <c r="O15" i="1"/>
  <c r="P15" i="1"/>
  <c r="K3" i="1"/>
  <c r="K7" i="1"/>
  <c r="L3" i="1"/>
  <c r="J7" i="1"/>
  <c r="J11" i="1"/>
  <c r="L11" i="1"/>
  <c r="K11" i="1"/>
  <c r="P3" i="1" l="1"/>
  <c r="O3" i="1"/>
  <c r="P11" i="1"/>
  <c r="O11" i="1"/>
  <c r="F15" i="1"/>
  <c r="F14" i="1"/>
  <c r="F11" i="1"/>
  <c r="F10" i="1"/>
  <c r="F7" i="1"/>
  <c r="F6" i="1"/>
  <c r="F3" i="1"/>
  <c r="F2" i="1"/>
  <c r="E15" i="1"/>
  <c r="E14" i="1"/>
  <c r="E11" i="1"/>
  <c r="E10" i="1"/>
  <c r="E7" i="1"/>
  <c r="E6" i="1"/>
  <c r="E3" i="1"/>
  <c r="E2" i="1"/>
</calcChain>
</file>

<file path=xl/sharedStrings.xml><?xml version="1.0" encoding="utf-8"?>
<sst xmlns="http://schemas.openxmlformats.org/spreadsheetml/2006/main" count="213" uniqueCount="22">
  <si>
    <t>KKU-100</t>
  </si>
  <si>
    <t>Cp1</t>
  </si>
  <si>
    <t>Cp2</t>
  </si>
  <si>
    <t>Cp3</t>
  </si>
  <si>
    <t>Average Cp</t>
  </si>
  <si>
    <t>SD Cp</t>
  </si>
  <si>
    <t>ΔCp1</t>
  </si>
  <si>
    <t>ΔCp2</t>
  </si>
  <si>
    <t>ΔCp3</t>
  </si>
  <si>
    <t>AverageΔCp</t>
  </si>
  <si>
    <t>SD</t>
  </si>
  <si>
    <t>2^-ΔCp1</t>
  </si>
  <si>
    <t>2^-ΔCp2</t>
  </si>
  <si>
    <t>2^-ΔCp3</t>
  </si>
  <si>
    <t>Average 2^-ΔCp1</t>
  </si>
  <si>
    <t>SD 2^-ΔCp1</t>
  </si>
  <si>
    <t>Actin</t>
  </si>
  <si>
    <t>CDC20</t>
  </si>
  <si>
    <t>KKU-452</t>
  </si>
  <si>
    <t>-</t>
  </si>
  <si>
    <t>KKU-213B</t>
  </si>
  <si>
    <t>KKU-213A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</si>
</sst>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00000000"/>
    <numFmt numFmtId="165" formatCode="0.0000000000000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16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0" fontId="3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0" fontId="0" fillId="0" borderId="0" xfId="0" applyBorder="1"/>
    <xf numFmtId="2" fontId="0" fillId="0" borderId="0" xfId="0" applyNumberFormat="1" applyBorder="1"/>
    <xf numFmtId="164" fontId="0" fillId="0" borderId="0" xfId="0" applyNumberForma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2" fontId="0" fillId="0" borderId="1" xfId="0" applyNumberFormat="1" applyFill="1" applyBorder="1"/>
    <xf numFmtId="2" fontId="1" fillId="0" borderId="1" xfId="0" applyNumberFormat="1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2" fontId="3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D10" sqref="D10"/>
    </sheetView>
  </sheetViews>
  <sheetFormatPr defaultRowHeight="14.5" x14ac:dyDescent="0.35"/>
  <cols>
    <col min="1" max="1" width="12.1796875" customWidth="1"/>
    <col min="5" max="5" width="11.54296875" customWidth="1"/>
    <col min="10" max="10" width="11" customWidth="1"/>
    <col min="12" max="12" width="20.6328125" bestFit="1" customWidth="1"/>
    <col min="13" max="13" width="21.1796875" customWidth="1"/>
    <col min="14" max="14" width="20.7265625" customWidth="1"/>
    <col min="15" max="15" width="22.453125" customWidth="1"/>
    <col min="16" max="16" width="24.26953125" customWidth="1"/>
  </cols>
  <sheetData>
    <row r="1" spans="1:16" x14ac:dyDescent="0.35">
      <c r="A1" s="13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x14ac:dyDescent="0.35">
      <c r="A2" s="5" t="s">
        <v>16</v>
      </c>
      <c r="B2" s="2">
        <v>18.489999999999998</v>
      </c>
      <c r="C2" s="2">
        <v>18.37</v>
      </c>
      <c r="D2" s="2">
        <v>18.72</v>
      </c>
      <c r="E2" s="3">
        <f>AVERAGE(B2:D2)</f>
        <v>18.526666666666667</v>
      </c>
      <c r="F2" s="2">
        <f>STDEV(B2:D2)</f>
        <v>0.17785762095938709</v>
      </c>
      <c r="G2" s="2"/>
      <c r="H2" s="2"/>
      <c r="I2" s="2"/>
      <c r="J2" s="2"/>
      <c r="K2" s="1"/>
      <c r="L2" s="1"/>
      <c r="M2" s="1"/>
      <c r="N2" s="1"/>
      <c r="O2" s="1"/>
      <c r="P2" s="1"/>
    </row>
    <row r="3" spans="1:16" x14ac:dyDescent="0.35">
      <c r="A3" s="5" t="s">
        <v>17</v>
      </c>
      <c r="B3" s="2">
        <v>28.92</v>
      </c>
      <c r="C3" s="2">
        <v>28.8</v>
      </c>
      <c r="D3" s="2">
        <v>28.82</v>
      </c>
      <c r="E3" s="2">
        <f>AVERAGE(B3:D3)</f>
        <v>28.846666666666664</v>
      </c>
      <c r="F3" s="2">
        <f>STDEV(B3:D3)</f>
        <v>6.4291005073287028E-2</v>
      </c>
      <c r="G3" s="2">
        <f>B3-18.53</f>
        <v>10.39</v>
      </c>
      <c r="H3" s="2">
        <f>C3-18.53</f>
        <v>10.27</v>
      </c>
      <c r="I3" s="2">
        <f>D3-18.53</f>
        <v>10.29</v>
      </c>
      <c r="J3" s="2">
        <f>AVERAGE(G3:I3)</f>
        <v>10.316666666666666</v>
      </c>
      <c r="K3" s="2">
        <f>STDEV(G3:I3)</f>
        <v>6.4291005073287028E-2</v>
      </c>
      <c r="L3" s="4">
        <f>2^-G3</f>
        <v>7.4524375437527322E-4</v>
      </c>
      <c r="M3" s="4">
        <f t="shared" ref="M3:N3" si="0">2^-H3</f>
        <v>8.0988236895941635E-4</v>
      </c>
      <c r="N3" s="4">
        <f t="shared" si="0"/>
        <v>7.9873247906033407E-4</v>
      </c>
      <c r="O3" s="4">
        <f>AVERAGE(L3:N3)</f>
        <v>7.8461953413167462E-4</v>
      </c>
      <c r="P3" s="1">
        <f>STDEV(L3:N3)</f>
        <v>3.4553133501303212E-5</v>
      </c>
    </row>
    <row r="4" spans="1:16" x14ac:dyDescent="0.35">
      <c r="A4" s="7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  <c r="M4" s="12"/>
      <c r="N4" s="12"/>
      <c r="O4" s="12"/>
      <c r="P4" s="10"/>
    </row>
    <row r="5" spans="1:16" x14ac:dyDescent="0.35">
      <c r="A5" s="13" t="s">
        <v>21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</row>
    <row r="6" spans="1:16" x14ac:dyDescent="0.35">
      <c r="A6" s="5" t="s">
        <v>16</v>
      </c>
      <c r="B6" s="2">
        <v>18.28</v>
      </c>
      <c r="C6" s="2">
        <v>17.61</v>
      </c>
      <c r="D6" s="2">
        <v>17.97</v>
      </c>
      <c r="E6" s="3">
        <f>AVERAGE(B6:D6)</f>
        <v>17.953333333333333</v>
      </c>
      <c r="F6" s="2">
        <f>STDEV(B6:D6)</f>
        <v>0.3353108010985239</v>
      </c>
      <c r="G6" s="2"/>
      <c r="H6" s="2"/>
      <c r="I6" s="2"/>
      <c r="J6" s="2"/>
      <c r="K6" s="2"/>
      <c r="L6" s="1"/>
      <c r="M6" s="1"/>
      <c r="N6" s="1"/>
      <c r="O6" s="1"/>
      <c r="P6" s="1"/>
    </row>
    <row r="7" spans="1:16" x14ac:dyDescent="0.35">
      <c r="A7" s="5" t="s">
        <v>17</v>
      </c>
      <c r="B7" s="2">
        <v>28.94</v>
      </c>
      <c r="C7" s="2">
        <v>28.7</v>
      </c>
      <c r="D7" s="2">
        <v>28.7</v>
      </c>
      <c r="E7" s="2">
        <f>AVERAGE(B7:D7)</f>
        <v>28.78</v>
      </c>
      <c r="F7" s="2">
        <f>STDEV(B7:D7)</f>
        <v>0.13856406460551132</v>
      </c>
      <c r="G7" s="2">
        <f>B7-17.95</f>
        <v>10.990000000000002</v>
      </c>
      <c r="H7" s="2">
        <f t="shared" ref="H7:I7" si="1">C7-17.95</f>
        <v>10.75</v>
      </c>
      <c r="I7" s="2">
        <f t="shared" si="1"/>
        <v>10.75</v>
      </c>
      <c r="J7" s="2">
        <f>AVERAGE(G7:I7)</f>
        <v>10.83</v>
      </c>
      <c r="K7" s="2">
        <f>STDEV(G7:I7)</f>
        <v>0.13856406460551132</v>
      </c>
      <c r="L7" s="4">
        <f>2^-G7</f>
        <v>4.9167751467613194E-4</v>
      </c>
      <c r="M7" s="4">
        <f t="shared" ref="M7:N7" si="2">2^-H7</f>
        <v>5.806675366224227E-4</v>
      </c>
      <c r="N7" s="4">
        <f t="shared" si="2"/>
        <v>5.806675366224227E-4</v>
      </c>
      <c r="O7" s="4">
        <f>AVERAGE(L7:N7)</f>
        <v>5.5100419597365908E-4</v>
      </c>
      <c r="P7" s="1">
        <f>STDEV(L7:N7)</f>
        <v>5.1378413125881678E-5</v>
      </c>
    </row>
    <row r="8" spans="1:16" x14ac:dyDescent="0.35">
      <c r="A8" s="7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12"/>
      <c r="N8" s="12"/>
      <c r="O8" s="12"/>
      <c r="P8" s="10"/>
    </row>
    <row r="9" spans="1:16" x14ac:dyDescent="0.35">
      <c r="A9" s="13" t="s">
        <v>20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5" t="s">
        <v>9</v>
      </c>
      <c r="K9" s="5" t="s">
        <v>10</v>
      </c>
      <c r="L9" s="5" t="s">
        <v>11</v>
      </c>
      <c r="M9" s="5" t="s">
        <v>12</v>
      </c>
      <c r="N9" s="5" t="s">
        <v>13</v>
      </c>
      <c r="O9" s="5" t="s">
        <v>14</v>
      </c>
      <c r="P9" s="5" t="s">
        <v>15</v>
      </c>
    </row>
    <row r="10" spans="1:16" x14ac:dyDescent="0.35">
      <c r="A10" s="5" t="s">
        <v>16</v>
      </c>
      <c r="B10" s="2" t="s">
        <v>19</v>
      </c>
      <c r="C10" s="2">
        <v>17.600000000000001</v>
      </c>
      <c r="D10" s="2">
        <v>17.28</v>
      </c>
      <c r="E10" s="3">
        <f>AVERAGE(B10:D10)</f>
        <v>17.440000000000001</v>
      </c>
      <c r="F10" s="2">
        <f>STDEV(B10:D10)</f>
        <v>0.22627416997969541</v>
      </c>
      <c r="G10" s="2"/>
      <c r="H10" s="2"/>
      <c r="I10" s="2"/>
      <c r="J10" s="2"/>
      <c r="K10" s="2"/>
      <c r="L10" s="1"/>
      <c r="M10" s="1"/>
      <c r="N10" s="1"/>
      <c r="O10" s="1"/>
      <c r="P10" s="1"/>
    </row>
    <row r="11" spans="1:16" x14ac:dyDescent="0.35">
      <c r="A11" s="5" t="s">
        <v>17</v>
      </c>
      <c r="B11" s="2">
        <v>28.65</v>
      </c>
      <c r="C11" s="2">
        <v>28.46</v>
      </c>
      <c r="D11" s="2">
        <v>28.63</v>
      </c>
      <c r="E11" s="2">
        <f>AVERAGE(B11:D11)</f>
        <v>28.58</v>
      </c>
      <c r="F11" s="2">
        <f>STDEV(B11:D11)</f>
        <v>0.1044030650891043</v>
      </c>
      <c r="G11" s="2">
        <f>B11-17.44</f>
        <v>11.209999999999997</v>
      </c>
      <c r="H11" s="2">
        <f>C11-17.44</f>
        <v>11.02</v>
      </c>
      <c r="I11" s="2">
        <f>D11-17.44</f>
        <v>11.189999999999998</v>
      </c>
      <c r="J11" s="2">
        <f>AVERAGE(G11:I11)</f>
        <v>11.139999999999999</v>
      </c>
      <c r="K11" s="2">
        <f>STDEV(G11:I11)</f>
        <v>0.1044030650891043</v>
      </c>
      <c r="L11" s="4">
        <f>2^-G11</f>
        <v>4.2213731997454453E-4</v>
      </c>
      <c r="M11" s="4">
        <f t="shared" ref="M11:N11" si="3">2^-H11</f>
        <v>4.8155893774089816E-4</v>
      </c>
      <c r="N11" s="4">
        <f t="shared" si="3"/>
        <v>4.2803013736134607E-4</v>
      </c>
      <c r="O11" s="4">
        <f>AVERAGE(L11:N11)</f>
        <v>4.4390879835892955E-4</v>
      </c>
      <c r="P11" s="1">
        <f>STDEV(L11:N11)</f>
        <v>3.2738831237534931E-5</v>
      </c>
    </row>
    <row r="12" spans="1:16" x14ac:dyDescent="0.35">
      <c r="A12" s="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0"/>
    </row>
    <row r="13" spans="1:16" x14ac:dyDescent="0.35">
      <c r="A13" s="14" t="s">
        <v>18</v>
      </c>
      <c r="B13" s="15" t="s">
        <v>1</v>
      </c>
      <c r="C13" s="15" t="s">
        <v>2</v>
      </c>
      <c r="D13" s="15" t="s">
        <v>3</v>
      </c>
      <c r="E13" s="15" t="s">
        <v>4</v>
      </c>
      <c r="F13" s="15" t="s">
        <v>5</v>
      </c>
      <c r="G13" s="15" t="s">
        <v>6</v>
      </c>
      <c r="H13" s="15" t="s">
        <v>7</v>
      </c>
      <c r="I13" s="15" t="s">
        <v>8</v>
      </c>
      <c r="J13" s="15" t="s">
        <v>9</v>
      </c>
      <c r="K13" s="15" t="s">
        <v>10</v>
      </c>
      <c r="L13" s="15" t="s">
        <v>11</v>
      </c>
      <c r="M13" s="15" t="s">
        <v>12</v>
      </c>
      <c r="N13" s="15" t="s">
        <v>13</v>
      </c>
      <c r="O13" s="15" t="s">
        <v>14</v>
      </c>
      <c r="P13" s="15" t="s">
        <v>15</v>
      </c>
    </row>
    <row r="14" spans="1:16" x14ac:dyDescent="0.35">
      <c r="A14" s="15" t="s">
        <v>16</v>
      </c>
      <c r="B14" s="16">
        <v>16.53</v>
      </c>
      <c r="C14" s="16">
        <v>16.739999999999998</v>
      </c>
      <c r="D14" s="16">
        <v>16.82</v>
      </c>
      <c r="E14" s="17">
        <f>AVERAGE(B14:D14)</f>
        <v>16.696666666666665</v>
      </c>
      <c r="F14" s="16">
        <f>STDEV(B14:D14)</f>
        <v>0.14977761292440572</v>
      </c>
      <c r="G14" s="16"/>
      <c r="H14" s="16"/>
      <c r="I14" s="16"/>
      <c r="J14" s="16"/>
      <c r="K14" s="16"/>
      <c r="L14" s="18"/>
      <c r="M14" s="18"/>
      <c r="N14" s="18"/>
      <c r="O14" s="18"/>
      <c r="P14" s="18"/>
    </row>
    <row r="15" spans="1:16" x14ac:dyDescent="0.35">
      <c r="A15" s="15" t="s">
        <v>17</v>
      </c>
      <c r="B15" s="16">
        <v>28.36</v>
      </c>
      <c r="C15" s="16">
        <v>28.07</v>
      </c>
      <c r="D15" s="16">
        <v>28.02</v>
      </c>
      <c r="E15" s="16">
        <f>AVERAGE(B15:D15)</f>
        <v>28.150000000000002</v>
      </c>
      <c r="F15" s="16">
        <f>STDEV(B15:D15)</f>
        <v>0.18357559750685795</v>
      </c>
      <c r="G15" s="16">
        <f>B15-16.7</f>
        <v>11.66</v>
      </c>
      <c r="H15" s="16">
        <f t="shared" ref="H15:I15" si="4">C15-16.7</f>
        <v>11.370000000000001</v>
      </c>
      <c r="I15" s="16">
        <f t="shared" si="4"/>
        <v>11.32</v>
      </c>
      <c r="J15" s="16">
        <f>AVERAGE(G15:I15)</f>
        <v>11.450000000000001</v>
      </c>
      <c r="K15" s="16">
        <f>STDEV(G15:I15)</f>
        <v>0.18357559750685795</v>
      </c>
      <c r="L15" s="19">
        <f>2^-G15</f>
        <v>3.0902260594977565E-4</v>
      </c>
      <c r="M15" s="19">
        <f t="shared" ref="M15:N15" si="5">2^-H15</f>
        <v>3.7782348475155997E-4</v>
      </c>
      <c r="N15" s="19">
        <f t="shared" si="5"/>
        <v>3.9114740116680773E-4</v>
      </c>
      <c r="O15" s="19">
        <f>AVERAGE(L15:N15)</f>
        <v>3.593311639560478E-4</v>
      </c>
      <c r="P15" s="18">
        <f>STDEV(L15:N15)</f>
        <v>4.4074878827547138E-5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E18" sqref="E18"/>
    </sheetView>
  </sheetViews>
  <sheetFormatPr defaultRowHeight="14.5" x14ac:dyDescent="0.35"/>
  <cols>
    <col min="1" max="1" width="12.54296875" customWidth="1"/>
    <col min="5" max="5" width="11.6328125" customWidth="1"/>
    <col min="10" max="10" width="11.54296875" customWidth="1"/>
    <col min="15" max="15" width="15.81640625" customWidth="1"/>
    <col min="16" max="16" width="13.453125" customWidth="1"/>
  </cols>
  <sheetData>
    <row r="1" spans="1:16" ht="22.5" customHeight="1" x14ac:dyDescent="0.35">
      <c r="A1" s="13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</row>
    <row r="2" spans="1:16" x14ac:dyDescent="0.35">
      <c r="A2" s="5" t="s">
        <v>16</v>
      </c>
      <c r="B2" s="20">
        <v>17.7</v>
      </c>
      <c r="C2" s="20">
        <v>17.87</v>
      </c>
      <c r="D2" s="20">
        <v>20.399999999999999</v>
      </c>
      <c r="E2" s="21">
        <v>18.656666666666666</v>
      </c>
      <c r="F2" s="20">
        <v>1.5121618079204788</v>
      </c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5" t="s">
        <v>17</v>
      </c>
      <c r="B3" s="20">
        <v>27.56</v>
      </c>
      <c r="C3" s="20">
        <v>28.1</v>
      </c>
      <c r="D3" s="20">
        <v>28.71</v>
      </c>
      <c r="E3" s="21">
        <v>28.123333333333335</v>
      </c>
      <c r="F3" s="20">
        <v>0.57535496289971677</v>
      </c>
      <c r="G3" s="2">
        <v>8.8999999999999986</v>
      </c>
      <c r="H3" s="2">
        <v>9.4400000000000013</v>
      </c>
      <c r="I3" s="2">
        <v>10.050000000000001</v>
      </c>
      <c r="J3" s="2">
        <v>9.4633333333333329</v>
      </c>
      <c r="K3" s="2">
        <v>0.57535496289971677</v>
      </c>
      <c r="L3" s="22">
        <v>2.0933075440161997E-3</v>
      </c>
      <c r="M3" s="22">
        <v>1.4397160325108395E-3</v>
      </c>
      <c r="N3" s="22">
        <v>9.4329719621566899E-4</v>
      </c>
      <c r="O3" s="22">
        <v>1.4921069242475693E-3</v>
      </c>
      <c r="P3" s="1">
        <v>5.7679247062076124E-4</v>
      </c>
    </row>
    <row r="4" spans="1:16" x14ac:dyDescent="0.35">
      <c r="A4" s="7"/>
      <c r="B4" s="8"/>
      <c r="C4" s="8"/>
      <c r="D4" s="8"/>
      <c r="E4" s="9"/>
      <c r="F4" s="8"/>
      <c r="G4" s="11"/>
      <c r="H4" s="11"/>
      <c r="I4" s="11"/>
      <c r="J4" s="11"/>
      <c r="K4" s="11"/>
      <c r="L4" s="6"/>
      <c r="M4" s="6"/>
      <c r="N4" s="6"/>
      <c r="O4" s="6"/>
    </row>
    <row r="5" spans="1:16" ht="20.5" customHeight="1" x14ac:dyDescent="0.35">
      <c r="A5" s="13" t="s">
        <v>21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15" t="s">
        <v>11</v>
      </c>
      <c r="M5" s="15" t="s">
        <v>12</v>
      </c>
      <c r="N5" s="15" t="s">
        <v>13</v>
      </c>
      <c r="O5" s="15" t="s">
        <v>14</v>
      </c>
      <c r="P5" s="15" t="s">
        <v>15</v>
      </c>
    </row>
    <row r="6" spans="1:16" x14ac:dyDescent="0.35">
      <c r="A6" s="5" t="s">
        <v>16</v>
      </c>
      <c r="B6" s="20">
        <v>17.16</v>
      </c>
      <c r="C6" s="20">
        <v>18.02</v>
      </c>
      <c r="D6" s="20">
        <v>19.190000000000001</v>
      </c>
      <c r="E6" s="21">
        <v>18.123333333333335</v>
      </c>
      <c r="F6" s="20">
        <v>1.0189373549602225</v>
      </c>
      <c r="G6" s="1"/>
      <c r="H6" s="1"/>
      <c r="I6" s="1"/>
      <c r="J6" s="2"/>
      <c r="K6" s="2"/>
      <c r="L6" s="1"/>
      <c r="M6" s="1"/>
      <c r="N6" s="1"/>
      <c r="O6" s="1"/>
      <c r="P6" s="1"/>
    </row>
    <row r="7" spans="1:16" x14ac:dyDescent="0.35">
      <c r="A7" s="5" t="s">
        <v>17</v>
      </c>
      <c r="B7" s="20">
        <v>27.88</v>
      </c>
      <c r="C7" s="20">
        <v>27.91</v>
      </c>
      <c r="D7" s="20">
        <v>28.25</v>
      </c>
      <c r="E7" s="21">
        <v>28.013333333333332</v>
      </c>
      <c r="F7" s="20">
        <v>0.20550750189064498</v>
      </c>
      <c r="G7" s="2">
        <v>9.759999999999998</v>
      </c>
      <c r="H7" s="2">
        <v>9.7899999999999991</v>
      </c>
      <c r="I7" s="2">
        <v>10.129999999999999</v>
      </c>
      <c r="J7" s="2">
        <v>9.8933333333333326</v>
      </c>
      <c r="K7" s="2">
        <v>0.20550750189064498</v>
      </c>
      <c r="L7" s="22">
        <v>1.1533131459272781E-3</v>
      </c>
      <c r="M7" s="22">
        <v>1.1295783045950085E-3</v>
      </c>
      <c r="N7" s="22">
        <v>8.9241352561464978E-4</v>
      </c>
      <c r="O7" s="22">
        <v>1.0584349920456455E-3</v>
      </c>
      <c r="P7" s="1">
        <v>1.442677412320255E-4</v>
      </c>
    </row>
    <row r="8" spans="1:16" x14ac:dyDescent="0.35">
      <c r="A8" s="7"/>
      <c r="B8" s="8"/>
      <c r="C8" s="8"/>
      <c r="D8" s="8"/>
      <c r="E8" s="9"/>
      <c r="F8" s="8"/>
      <c r="G8" s="11"/>
      <c r="H8" s="11"/>
      <c r="I8" s="11"/>
      <c r="J8" s="11"/>
      <c r="K8" s="11"/>
      <c r="L8" s="6"/>
      <c r="M8" s="6"/>
      <c r="N8" s="6"/>
      <c r="O8" s="6"/>
    </row>
    <row r="9" spans="1:16" ht="21" customHeight="1" x14ac:dyDescent="0.35">
      <c r="A9" s="13" t="s">
        <v>20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5" t="s">
        <v>9</v>
      </c>
      <c r="K9" s="5" t="s">
        <v>10</v>
      </c>
      <c r="L9" s="15" t="s">
        <v>11</v>
      </c>
      <c r="M9" s="15" t="s">
        <v>12</v>
      </c>
      <c r="N9" s="15" t="s">
        <v>13</v>
      </c>
      <c r="O9" s="15" t="s">
        <v>14</v>
      </c>
      <c r="P9" s="15" t="s">
        <v>15</v>
      </c>
    </row>
    <row r="10" spans="1:16" x14ac:dyDescent="0.35">
      <c r="A10" s="5" t="s">
        <v>16</v>
      </c>
      <c r="B10" s="20">
        <v>19.37</v>
      </c>
      <c r="C10" s="20">
        <v>19.63</v>
      </c>
      <c r="D10" s="20">
        <v>20.94</v>
      </c>
      <c r="E10" s="21">
        <v>19.98</v>
      </c>
      <c r="F10" s="20">
        <v>0.84148677945645767</v>
      </c>
      <c r="G10" s="1"/>
      <c r="H10" s="1"/>
      <c r="I10" s="1"/>
      <c r="J10" s="2"/>
      <c r="K10" s="2"/>
      <c r="L10" s="1"/>
      <c r="M10" s="1"/>
      <c r="N10" s="1"/>
      <c r="O10" s="1"/>
      <c r="P10" s="1"/>
    </row>
    <row r="11" spans="1:16" x14ac:dyDescent="0.35">
      <c r="A11" s="5" t="s">
        <v>17</v>
      </c>
      <c r="B11" s="20">
        <v>29.82</v>
      </c>
      <c r="C11" s="20">
        <v>32.25</v>
      </c>
      <c r="D11" s="20">
        <v>30.54</v>
      </c>
      <c r="E11" s="21">
        <v>30.87</v>
      </c>
      <c r="F11" s="20">
        <v>1.2481586437628833</v>
      </c>
      <c r="G11" s="2">
        <v>9.84</v>
      </c>
      <c r="H11" s="2">
        <v>12.27</v>
      </c>
      <c r="I11" s="2">
        <v>10.559999999999999</v>
      </c>
      <c r="J11" s="2">
        <v>10.89</v>
      </c>
      <c r="K11" s="2">
        <v>1.2481586437628833</v>
      </c>
      <c r="L11" s="22">
        <v>1.091100720773653E-3</v>
      </c>
      <c r="M11" s="22">
        <v>2.024705922398539E-4</v>
      </c>
      <c r="N11" s="22">
        <v>6.6240445676155925E-4</v>
      </c>
      <c r="O11" s="22">
        <v>6.5199192325835539E-4</v>
      </c>
      <c r="P11" s="1">
        <v>4.4440656157955814E-4</v>
      </c>
    </row>
    <row r="12" spans="1:16" x14ac:dyDescent="0.35">
      <c r="A12" s="7"/>
      <c r="B12" s="8"/>
      <c r="C12" s="8"/>
      <c r="D12" s="8"/>
      <c r="E12" s="9"/>
      <c r="F12" s="8"/>
      <c r="G12" s="11"/>
      <c r="H12" s="11"/>
      <c r="I12" s="11"/>
      <c r="J12" s="11"/>
      <c r="K12" s="11"/>
      <c r="L12" s="6"/>
      <c r="M12" s="6"/>
      <c r="N12" s="6"/>
      <c r="O12" s="6"/>
    </row>
    <row r="13" spans="1:16" x14ac:dyDescent="0.35">
      <c r="A13" s="13" t="s">
        <v>18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5" t="s">
        <v>8</v>
      </c>
      <c r="J13" s="5" t="s">
        <v>9</v>
      </c>
      <c r="K13" s="5" t="s">
        <v>10</v>
      </c>
      <c r="L13" s="15" t="s">
        <v>11</v>
      </c>
      <c r="M13" s="15" t="s">
        <v>12</v>
      </c>
      <c r="N13" s="15" t="s">
        <v>13</v>
      </c>
      <c r="O13" s="15" t="s">
        <v>14</v>
      </c>
      <c r="P13" s="15" t="s">
        <v>15</v>
      </c>
    </row>
    <row r="14" spans="1:16" x14ac:dyDescent="0.35">
      <c r="A14" s="5" t="s">
        <v>16</v>
      </c>
      <c r="B14" s="20">
        <v>17.71</v>
      </c>
      <c r="C14" s="20">
        <v>18.760000000000002</v>
      </c>
      <c r="D14" s="20">
        <v>17.93</v>
      </c>
      <c r="E14" s="21">
        <v>18.133333333333333</v>
      </c>
      <c r="F14" s="20">
        <v>0.55374482691338434</v>
      </c>
      <c r="G14" s="1"/>
      <c r="H14" s="1"/>
      <c r="I14" s="1"/>
      <c r="J14" s="2"/>
      <c r="K14" s="2"/>
      <c r="L14" s="1"/>
      <c r="M14" s="1"/>
      <c r="N14" s="1"/>
      <c r="O14" s="1"/>
      <c r="P14" s="1"/>
    </row>
    <row r="15" spans="1:16" x14ac:dyDescent="0.35">
      <c r="A15" s="5" t="s">
        <v>17</v>
      </c>
      <c r="B15" s="20">
        <v>28.31</v>
      </c>
      <c r="C15" s="20">
        <v>28.45</v>
      </c>
      <c r="D15" s="20">
        <v>28.63</v>
      </c>
      <c r="E15" s="21">
        <v>28.463333333333335</v>
      </c>
      <c r="F15" s="20">
        <v>0.16041612554021298</v>
      </c>
      <c r="G15" s="2">
        <v>10.18</v>
      </c>
      <c r="H15" s="2">
        <v>10.32</v>
      </c>
      <c r="I15" s="2">
        <v>10.5</v>
      </c>
      <c r="J15" s="2">
        <v>10.333333333333334</v>
      </c>
      <c r="K15" s="2">
        <v>0.16041612554021298</v>
      </c>
      <c r="L15" s="22">
        <v>8.6201464481509306E-4</v>
      </c>
      <c r="M15" s="22">
        <v>7.8229480233361556E-4</v>
      </c>
      <c r="N15" s="22">
        <v>6.9053396600248776E-4</v>
      </c>
      <c r="O15" s="22">
        <v>7.7828113771706553E-4</v>
      </c>
      <c r="P15" s="1">
        <v>8.5810768142748756E-5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F20" sqref="F20"/>
    </sheetView>
  </sheetViews>
  <sheetFormatPr defaultRowHeight="14.5" x14ac:dyDescent="0.35"/>
  <cols>
    <col min="5" max="5" width="11.81640625" bestFit="1" customWidth="1"/>
    <col min="10" max="10" width="11.81640625" bestFit="1" customWidth="1"/>
    <col min="15" max="15" width="15" bestFit="1" customWidth="1"/>
  </cols>
  <sheetData>
    <row r="1" spans="1:1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35">
      <c r="A2" s="1" t="s">
        <v>16</v>
      </c>
      <c r="B2" s="1">
        <v>17.38</v>
      </c>
      <c r="C2" s="1">
        <v>17.579999999999998</v>
      </c>
      <c r="D2" s="1">
        <v>17.5</v>
      </c>
      <c r="E2" s="1">
        <v>17.486666666666665</v>
      </c>
      <c r="F2" s="1">
        <v>0.10066445913694307</v>
      </c>
      <c r="G2" s="1"/>
      <c r="H2" s="1"/>
      <c r="I2" s="1"/>
      <c r="J2" s="1"/>
      <c r="K2" s="1"/>
      <c r="L2" s="1"/>
      <c r="M2" s="1"/>
      <c r="N2" s="1"/>
      <c r="O2" s="1"/>
    </row>
    <row r="3" spans="1:15" x14ac:dyDescent="0.35">
      <c r="A3" s="1" t="s">
        <v>17</v>
      </c>
      <c r="B3" s="1">
        <v>28.36</v>
      </c>
      <c r="C3" s="1">
        <v>28.02</v>
      </c>
      <c r="D3" s="1">
        <v>28.06</v>
      </c>
      <c r="E3" s="1">
        <v>28.146666666666665</v>
      </c>
      <c r="F3" s="1">
        <v>0.18583146486355148</v>
      </c>
      <c r="G3" s="1">
        <v>10.870000000000001</v>
      </c>
      <c r="H3" s="1">
        <v>10.530000000000001</v>
      </c>
      <c r="I3" s="1">
        <v>10.57</v>
      </c>
      <c r="J3" s="1">
        <v>10.656666666666668</v>
      </c>
      <c r="K3" s="1">
        <v>0.18583146486355148</v>
      </c>
      <c r="L3" s="1">
        <v>5.3432309631872043E-4</v>
      </c>
      <c r="M3" s="1">
        <v>6.7632298247603687E-4</v>
      </c>
      <c r="N3" s="1">
        <v>6.578288949539502E-4</v>
      </c>
      <c r="O3" s="1">
        <v>6.228249912495692E-4</v>
      </c>
    </row>
    <row r="5" spans="1:15" x14ac:dyDescent="0.35">
      <c r="A5" s="1" t="s">
        <v>21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35">
      <c r="A6" s="1" t="s">
        <v>16</v>
      </c>
      <c r="B6" s="1">
        <v>16.18</v>
      </c>
      <c r="C6" s="1">
        <v>16.48</v>
      </c>
      <c r="D6" s="1">
        <v>16.5</v>
      </c>
      <c r="E6" s="1">
        <v>16.386666666666667</v>
      </c>
      <c r="F6" s="1">
        <v>0.17925772879665031</v>
      </c>
      <c r="G6" s="1"/>
      <c r="H6" s="1"/>
      <c r="I6" s="1"/>
      <c r="J6" s="1"/>
      <c r="K6" s="1"/>
      <c r="L6" s="1"/>
      <c r="M6" s="1"/>
      <c r="N6" s="1"/>
      <c r="O6" s="1"/>
    </row>
    <row r="7" spans="1:15" x14ac:dyDescent="0.35">
      <c r="A7" s="1" t="s">
        <v>17</v>
      </c>
      <c r="B7" s="1">
        <v>27.18</v>
      </c>
      <c r="C7" s="1">
        <v>27.93</v>
      </c>
      <c r="D7" s="1">
        <v>28.9</v>
      </c>
      <c r="E7" s="1">
        <v>28.00333333333333</v>
      </c>
      <c r="F7" s="1">
        <v>0.8623417729261017</v>
      </c>
      <c r="G7" s="1">
        <v>10.79</v>
      </c>
      <c r="H7" s="1">
        <v>11.54</v>
      </c>
      <c r="I7" s="1">
        <v>12.509999999999998</v>
      </c>
      <c r="J7" s="1">
        <v>11.613333333333332</v>
      </c>
      <c r="K7" s="1">
        <v>0.8623417729261017</v>
      </c>
      <c r="L7" s="1">
        <v>5.6478915229750425E-4</v>
      </c>
      <c r="M7" s="1">
        <v>3.3582563919427356E-4</v>
      </c>
      <c r="N7" s="1">
        <v>1.7144102487036137E-4</v>
      </c>
      <c r="O7" s="1">
        <v>3.5735193878737976E-4</v>
      </c>
    </row>
    <row r="9" spans="1:15" x14ac:dyDescent="0.35">
      <c r="A9" s="1" t="s">
        <v>20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" t="s">
        <v>9</v>
      </c>
      <c r="K9" s="1" t="s">
        <v>10</v>
      </c>
      <c r="L9" s="1" t="s">
        <v>11</v>
      </c>
      <c r="M9" s="1" t="s">
        <v>12</v>
      </c>
      <c r="N9" s="1" t="s">
        <v>13</v>
      </c>
      <c r="O9" s="1" t="s">
        <v>14</v>
      </c>
    </row>
    <row r="10" spans="1:15" x14ac:dyDescent="0.35">
      <c r="A10" s="1" t="s">
        <v>16</v>
      </c>
      <c r="B10" s="1">
        <v>16.77</v>
      </c>
      <c r="C10" s="1">
        <v>16.690000000000001</v>
      </c>
      <c r="D10" s="1">
        <v>16.64</v>
      </c>
      <c r="E10" s="1">
        <v>16.7</v>
      </c>
      <c r="F10" s="1">
        <v>6.5574385243019423E-2</v>
      </c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35">
      <c r="A11" s="1" t="s">
        <v>17</v>
      </c>
      <c r="B11" s="1">
        <v>28.35</v>
      </c>
      <c r="C11" s="1">
        <v>28.25</v>
      </c>
      <c r="D11" s="1">
        <v>27.78</v>
      </c>
      <c r="E11" s="1">
        <v>28.126666666666665</v>
      </c>
      <c r="F11" s="1">
        <v>0.30435724623102578</v>
      </c>
      <c r="G11" s="1">
        <v>11.650000000000002</v>
      </c>
      <c r="H11" s="1">
        <v>11.55</v>
      </c>
      <c r="I11" s="1">
        <v>11.080000000000002</v>
      </c>
      <c r="J11" s="1">
        <v>11.426666666666668</v>
      </c>
      <c r="K11" s="1">
        <v>0.30435724623102578</v>
      </c>
      <c r="L11" s="1">
        <v>3.1117202815411627E-4</v>
      </c>
      <c r="M11" s="1">
        <v>3.3350592205917841E-4</v>
      </c>
      <c r="N11" s="1">
        <v>4.6194221031523172E-4</v>
      </c>
      <c r="O11" s="1">
        <v>3.6887338684284213E-4</v>
      </c>
    </row>
    <row r="13" spans="1:15" x14ac:dyDescent="0.35">
      <c r="A13" s="1" t="s">
        <v>18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  <c r="K13" s="1" t="s">
        <v>10</v>
      </c>
      <c r="L13" s="1" t="s">
        <v>11</v>
      </c>
      <c r="M13" s="1" t="s">
        <v>12</v>
      </c>
      <c r="N13" s="1" t="s">
        <v>13</v>
      </c>
      <c r="O13" s="1" t="s">
        <v>14</v>
      </c>
    </row>
    <row r="14" spans="1:15" x14ac:dyDescent="0.35">
      <c r="A14" s="1" t="s">
        <v>16</v>
      </c>
      <c r="B14" s="1">
        <v>16.73</v>
      </c>
      <c r="C14" s="1">
        <v>16.34</v>
      </c>
      <c r="D14" s="1">
        <v>16.48</v>
      </c>
      <c r="E14" s="1">
        <v>16.516666666666666</v>
      </c>
      <c r="F14" s="1">
        <v>0.19756855350316618</v>
      </c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5">
      <c r="A15" s="1" t="s">
        <v>17</v>
      </c>
      <c r="B15" s="1">
        <v>29.82</v>
      </c>
      <c r="C15" s="1">
        <v>28.03</v>
      </c>
      <c r="D15" s="1">
        <v>27.83</v>
      </c>
      <c r="E15" s="1">
        <v>28.560000000000002</v>
      </c>
      <c r="F15" s="1">
        <v>1.0957645732546755</v>
      </c>
      <c r="G15" s="1">
        <v>13.3</v>
      </c>
      <c r="H15" s="1">
        <v>11.510000000000002</v>
      </c>
      <c r="I15" s="1">
        <v>11.309999999999999</v>
      </c>
      <c r="J15" s="1">
        <v>12.040000000000001</v>
      </c>
      <c r="K15" s="1">
        <v>1.0957645732546755</v>
      </c>
      <c r="L15" s="1">
        <v>9.9151903852079512E-5</v>
      </c>
      <c r="M15" s="1">
        <v>3.4288204974072182E-4</v>
      </c>
      <c r="N15" s="1">
        <v>3.9386804649517941E-4</v>
      </c>
      <c r="O15" s="1">
        <v>2.786340000293269E-4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Batch 1</vt:lpstr>
      <vt:lpstr>Batch 2</vt:lpstr>
      <vt:lpstr>Batch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10UI</dc:creator>
  <cp:lastModifiedBy>wunchana seubwai</cp:lastModifiedBy>
  <dcterms:created xsi:type="dcterms:W3CDTF">2020-02-27T04:27:29Z</dcterms:created>
  <dcterms:modified xsi:type="dcterms:W3CDTF">2020-09-02T03:59:55Z</dcterms:modified>
</cp:coreProperties>
</file>