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8" i="1" l="1"/>
  <c r="AO8" i="1"/>
  <c r="AT8" i="1" s="1"/>
  <c r="AN8" i="1"/>
  <c r="AM8" i="1"/>
  <c r="AQ8" i="1" s="1"/>
  <c r="AP7" i="1"/>
  <c r="AS7" i="1" s="1"/>
  <c r="AO7" i="1"/>
  <c r="AN7" i="1"/>
  <c r="AQ7" i="1" s="1"/>
  <c r="AM7" i="1"/>
  <c r="AP6" i="1"/>
  <c r="AV6" i="1" s="1"/>
  <c r="AO6" i="1"/>
  <c r="AN6" i="1"/>
  <c r="AT6" i="1" s="1"/>
  <c r="AM6" i="1"/>
  <c r="AR6" i="1" s="1"/>
  <c r="AP5" i="1"/>
  <c r="AO5" i="1"/>
  <c r="AN5" i="1"/>
  <c r="AM5" i="1"/>
  <c r="AR5" i="1" s="1"/>
  <c r="AP4" i="1"/>
  <c r="AO4" i="1"/>
  <c r="AN4" i="1"/>
  <c r="AM4" i="1"/>
  <c r="AV3" i="1"/>
  <c r="AS3" i="1"/>
  <c r="AP2" i="1"/>
  <c r="AO2" i="1"/>
  <c r="AN2" i="1"/>
  <c r="AQ2" i="1" s="1"/>
  <c r="AM2" i="1"/>
  <c r="AU4" i="1" l="1"/>
  <c r="AR4" i="1"/>
  <c r="AU5" i="1"/>
  <c r="AT2" i="1"/>
  <c r="AV5" i="1"/>
  <c r="AQ6" i="1"/>
  <c r="AT7" i="1"/>
  <c r="AV7" i="1"/>
  <c r="AU2" i="1"/>
  <c r="AV4" i="1"/>
  <c r="AQ5" i="1"/>
  <c r="AS5" i="1"/>
  <c r="AR2" i="1"/>
  <c r="AQ4" i="1"/>
  <c r="AT4" i="1"/>
  <c r="AT5" i="1"/>
  <c r="AR7" i="1"/>
  <c r="AR8" i="1"/>
  <c r="AV8" i="1"/>
  <c r="AU7" i="1"/>
  <c r="AQ3" i="1"/>
  <c r="AU3" i="1"/>
  <c r="AR3" i="1"/>
  <c r="AS2" i="1"/>
  <c r="AS6" i="1"/>
  <c r="AU6" i="1"/>
  <c r="AV2" i="1"/>
  <c r="AT3" i="1"/>
  <c r="AS4" i="1"/>
  <c r="AS8" i="1"/>
  <c r="AU8" i="1"/>
</calcChain>
</file>

<file path=xl/sharedStrings.xml><?xml version="1.0" encoding="utf-8"?>
<sst xmlns="http://schemas.openxmlformats.org/spreadsheetml/2006/main" count="118" uniqueCount="103">
  <si>
    <t>Compound</t>
  </si>
  <si>
    <t>m/z</t>
  </si>
  <si>
    <t>Retention time (min)</t>
  </si>
  <si>
    <t>mode</t>
  </si>
  <si>
    <t>Adducts</t>
  </si>
  <si>
    <t>Formula</t>
  </si>
  <si>
    <t>Mass Error (ppm)</t>
  </si>
  <si>
    <t>Isotope Similarity</t>
  </si>
  <si>
    <t>Theoretical Isotope Distribution</t>
  </si>
  <si>
    <t>Compound ID</t>
  </si>
  <si>
    <t>Description</t>
  </si>
  <si>
    <t>kingdom</t>
  </si>
  <si>
    <t>super_class</t>
  </si>
  <si>
    <t>class</t>
  </si>
  <si>
    <t>KYC1</t>
    <phoneticPr fontId="1" type="noConversion"/>
  </si>
  <si>
    <t>KYC2</t>
  </si>
  <si>
    <t>KYC3</t>
  </si>
  <si>
    <t>KYC4</t>
    <phoneticPr fontId="1" type="noConversion"/>
  </si>
  <si>
    <t>KYC5</t>
  </si>
  <si>
    <t>KYC6</t>
  </si>
  <si>
    <t>KYLA1</t>
    <phoneticPr fontId="1" type="noConversion"/>
  </si>
  <si>
    <t>KYLA2</t>
  </si>
  <si>
    <t>KYLA3</t>
  </si>
  <si>
    <t>KYLA4</t>
    <phoneticPr fontId="1" type="noConversion"/>
  </si>
  <si>
    <t>KYLA5</t>
  </si>
  <si>
    <t>KYLA6</t>
  </si>
  <si>
    <t>KYLF1</t>
    <phoneticPr fontId="1" type="noConversion"/>
  </si>
  <si>
    <t>KYLF2</t>
  </si>
  <si>
    <t>KYLF3</t>
  </si>
  <si>
    <t>KYLF4</t>
    <phoneticPr fontId="1" type="noConversion"/>
  </si>
  <si>
    <t>KYLF5</t>
  </si>
  <si>
    <t>KYLF6</t>
  </si>
  <si>
    <t>KYLF+LA1</t>
    <phoneticPr fontId="1" type="noConversion"/>
  </si>
  <si>
    <t>KYLF+LA2</t>
  </si>
  <si>
    <t>KYLF+LA3</t>
  </si>
  <si>
    <t>KYLF+LA4</t>
    <phoneticPr fontId="1" type="noConversion"/>
  </si>
  <si>
    <t>KYLF+LA5</t>
  </si>
  <si>
    <t>KYLF+LA6</t>
  </si>
  <si>
    <t>av C</t>
    <phoneticPr fontId="1" type="noConversion"/>
  </si>
  <si>
    <t>av LA</t>
    <phoneticPr fontId="1" type="noConversion"/>
  </si>
  <si>
    <t xml:space="preserve">av LF </t>
    <phoneticPr fontId="1" type="noConversion"/>
  </si>
  <si>
    <t>av LF+LA</t>
    <phoneticPr fontId="1" type="noConversion"/>
  </si>
  <si>
    <t>fold LA/C</t>
  </si>
  <si>
    <t>fold LF/C</t>
  </si>
  <si>
    <t>fold LF+LA/C</t>
  </si>
  <si>
    <t>fold LF/LA</t>
  </si>
  <si>
    <t>fold LF+LA/LA</t>
  </si>
  <si>
    <t>fold LF+LA/LF</t>
  </si>
  <si>
    <t>2.59_307.1115m/z</t>
  </si>
  <si>
    <t>neg</t>
  </si>
  <si>
    <t>M-H2O-H</t>
  </si>
  <si>
    <t>C15H22N2O4S</t>
  </si>
  <si>
    <t>100 - 18.2 - 6.9 - 1.02 - 0.141</t>
  </si>
  <si>
    <t>HMDB0060610</t>
  </si>
  <si>
    <t>Organic compounds</t>
  </si>
  <si>
    <t>Benzenoids</t>
  </si>
  <si>
    <t>Benzene and substituted derivatives</t>
  </si>
  <si>
    <t>0.50_307.6539m/z</t>
  </si>
  <si>
    <t>pos</t>
  </si>
  <si>
    <t>M+H+Na</t>
  </si>
  <si>
    <t>C32H41N5O6</t>
  </si>
  <si>
    <t>100 - 37.1 - 7.94 - 1.24 - 0.156</t>
  </si>
  <si>
    <t>HMDB0029334</t>
  </si>
  <si>
    <t>Organic acids and derivatives</t>
  </si>
  <si>
    <t>Carboxylic acids and derivatives</t>
  </si>
  <si>
    <t>2.57_352.1097n</t>
  </si>
  <si>
    <t>M+H, M+Na</t>
  </si>
  <si>
    <t>C16H20N2O5S</t>
  </si>
  <si>
    <t>100 - 19.3 - 7.3 - 1.13 - 0.166</t>
  </si>
  <si>
    <t>HMDB0060617</t>
  </si>
  <si>
    <t>4.90_508.3393m/z</t>
  </si>
  <si>
    <t>M-H</t>
  </si>
  <si>
    <t>C25H52NO7P</t>
  </si>
  <si>
    <t>100 - 28.3 - 5.29 - 0.742</t>
  </si>
  <si>
    <t>HMDB0012108</t>
  </si>
  <si>
    <t>LysoPC(17:0)</t>
  </si>
  <si>
    <t>Lipids and lipid-like molecules</t>
  </si>
  <si>
    <t>Glycerophospholipids</t>
  </si>
  <si>
    <t>4.90_523.3646n</t>
  </si>
  <si>
    <t>M+H, M+Na, M+H-H2O</t>
  </si>
  <si>
    <t>C26H54NO7P</t>
  </si>
  <si>
    <t>100 - 29.4 - 5.6 - 0.801</t>
  </si>
  <si>
    <t>HMDB0062195</t>
  </si>
  <si>
    <t>2-acetyl-1-alkyl-sn-glycero-3-phosphocholine</t>
  </si>
  <si>
    <t>2.59_375.0974m/z</t>
  </si>
  <si>
    <t>M+Cl</t>
  </si>
  <si>
    <t>C20H20O5</t>
  </si>
  <si>
    <t>100 - 22.1 - 3.34 - 0.38</t>
  </si>
  <si>
    <t>HMDB0129264</t>
  </si>
  <si>
    <t>Phenylpropanoids and polyketides</t>
  </si>
  <si>
    <t>Linear 1,3-diarylpropanoids</t>
  </si>
  <si>
    <t>2.28_192.0658m/z</t>
  </si>
  <si>
    <t>M+FA-H</t>
  </si>
  <si>
    <t>C9H9NO</t>
  </si>
  <si>
    <t>100 - 10.2 - 0.677</t>
  </si>
  <si>
    <t>HMDB0030204</t>
  </si>
  <si>
    <t>Organoheterocyclic compounds</t>
  </si>
  <si>
    <t>Pyrroles</t>
  </si>
  <si>
    <t>1-(2-Furanylmethyl)-1H-pyrrole</t>
    <phoneticPr fontId="1" type="noConversion"/>
  </si>
  <si>
    <t>Penicilloic acid</t>
    <phoneticPr fontId="1" type="noConversion"/>
  </si>
  <si>
    <t>Hydroxyhexamide</t>
    <phoneticPr fontId="1" type="noConversion"/>
  </si>
  <si>
    <t>Nummularine B</t>
    <phoneticPr fontId="1" type="noConversion"/>
  </si>
  <si>
    <t>(2E)-3-phenyl-1-[2,3,4,6-tetrahydroxy-5-(3-methylbut-2-en-1-yl)phenyl]prop-2-en-1-one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</si>
</sst>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vertical="center"/>
    </xf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workbookViewId="0">
      <selection activeCell="B10" sqref="B10"/>
    </sheetView>
  </sheetViews>
  <sheetFormatPr defaultRowHeight="13.5"/>
  <cols>
    <col min="11" max="11" width="54.125" customWidth="1"/>
    <col min="14" max="14" width="23.5" customWidth="1"/>
    <col min="45" max="45" width="12.375" bestFit="1" customWidth="1"/>
    <col min="46" max="46" width="9.75" bestFit="1" customWidth="1"/>
    <col min="47" max="47" width="13.5" bestFit="1" customWidth="1"/>
    <col min="48" max="48" width="13" bestFit="1" customWidth="1"/>
  </cols>
  <sheetData>
    <row r="1" spans="1:4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</row>
    <row r="2" spans="1:48">
      <c r="A2" t="s">
        <v>48</v>
      </c>
      <c r="B2">
        <v>307.11147508924603</v>
      </c>
      <c r="C2">
        <v>2.5949666666666702</v>
      </c>
      <c r="D2" t="s">
        <v>49</v>
      </c>
      <c r="E2" t="s">
        <v>50</v>
      </c>
      <c r="F2" t="s">
        <v>51</v>
      </c>
      <c r="G2">
        <v>-2.1831296478467799</v>
      </c>
      <c r="H2">
        <v>96.400389018083601</v>
      </c>
      <c r="I2" t="s">
        <v>52</v>
      </c>
      <c r="J2" t="s">
        <v>53</v>
      </c>
      <c r="K2" s="2" t="s">
        <v>100</v>
      </c>
      <c r="L2" s="1" t="s">
        <v>54</v>
      </c>
      <c r="M2" s="1" t="s">
        <v>55</v>
      </c>
      <c r="N2" s="1" t="s">
        <v>56</v>
      </c>
      <c r="O2">
        <v>4889.2216087606203</v>
      </c>
      <c r="P2">
        <v>5513.2890080132102</v>
      </c>
      <c r="Q2">
        <v>6182.3986722916297</v>
      </c>
      <c r="R2">
        <v>5888.2068433831801</v>
      </c>
      <c r="S2">
        <v>6659.1059210592202</v>
      </c>
      <c r="T2">
        <v>7945.5873968813103</v>
      </c>
      <c r="U2">
        <v>11934.9688477206</v>
      </c>
      <c r="V2">
        <v>8034.3700534019999</v>
      </c>
      <c r="W2">
        <v>5210.9552485845497</v>
      </c>
      <c r="X2">
        <v>14100.7075453</v>
      </c>
      <c r="Y2">
        <v>10635.415361220401</v>
      </c>
      <c r="Z2">
        <v>6752.1103404516598</v>
      </c>
      <c r="AA2">
        <v>6907.3198426359304</v>
      </c>
      <c r="AB2">
        <v>8715.4464996648603</v>
      </c>
      <c r="AC2">
        <v>8622.5778933818401</v>
      </c>
      <c r="AD2">
        <v>9201.2225626045893</v>
      </c>
      <c r="AE2">
        <v>10945.4589984544</v>
      </c>
      <c r="AF2">
        <v>11978.409012496</v>
      </c>
      <c r="AG2">
        <v>9513.6429092506805</v>
      </c>
      <c r="AH2">
        <v>11665.9333356525</v>
      </c>
      <c r="AI2">
        <v>16955.4656515895</v>
      </c>
      <c r="AJ2">
        <v>12778.955402608301</v>
      </c>
      <c r="AK2">
        <v>16136.5352970189</v>
      </c>
      <c r="AL2">
        <v>21354.9231528891</v>
      </c>
      <c r="AM2">
        <f t="shared" ref="AM2:AM8" si="0">AVERAGE(O2:T2)</f>
        <v>6179.6349083981959</v>
      </c>
      <c r="AN2">
        <f t="shared" ref="AN2:AN8" si="1">AVERAGE(U2:Z2)</f>
        <v>9444.7545661132008</v>
      </c>
      <c r="AO2">
        <f t="shared" ref="AO2:AO8" si="2">AVERAGE(AA2:AF2)</f>
        <v>9395.0724682062701</v>
      </c>
      <c r="AP2">
        <f t="shared" ref="AP2:AP8" si="3">AVERAGE(AG2:AL2)</f>
        <v>14734.242624834829</v>
      </c>
      <c r="AQ2" s="3">
        <f t="shared" ref="AQ2:AQ8" si="4">AN2/AM2</f>
        <v>1.5283677282095856</v>
      </c>
      <c r="AR2" s="3">
        <f t="shared" ref="AR2:AR8" si="5">AO2/AM2</f>
        <v>1.5203280788381619</v>
      </c>
      <c r="AS2" s="3">
        <f t="shared" ref="AS2:AS8" si="6">AP2/AM2</f>
        <v>2.3843225114821625</v>
      </c>
      <c r="AT2" s="3">
        <f t="shared" ref="AT2:AT8" si="7">AO2/AN2</f>
        <v>0.99473971530343575</v>
      </c>
      <c r="AU2" s="3">
        <f t="shared" ref="AU2:AU8" si="8">AP2/AN2</f>
        <v>1.5600450516416555</v>
      </c>
      <c r="AV2" s="3">
        <f t="shared" ref="AV2:AV8" si="9">AP2/AO2</f>
        <v>1.5682947284011666</v>
      </c>
    </row>
    <row r="3" spans="1:48">
      <c r="A3" s="4" t="s">
        <v>57</v>
      </c>
      <c r="B3" s="4">
        <v>307.65385402933799</v>
      </c>
      <c r="C3" s="4">
        <v>0.496983333333333</v>
      </c>
      <c r="D3" s="4" t="s">
        <v>58</v>
      </c>
      <c r="E3" s="4" t="s">
        <v>59</v>
      </c>
      <c r="F3" s="4" t="s">
        <v>60</v>
      </c>
      <c r="G3" s="4">
        <v>9.3469293379941707</v>
      </c>
      <c r="H3" s="4">
        <v>96.842022422912606</v>
      </c>
      <c r="I3" s="4" t="s">
        <v>61</v>
      </c>
      <c r="J3" s="4" t="s">
        <v>62</v>
      </c>
      <c r="K3" s="5" t="s">
        <v>101</v>
      </c>
      <c r="L3" s="6" t="s">
        <v>54</v>
      </c>
      <c r="M3" s="6" t="s">
        <v>63</v>
      </c>
      <c r="N3" s="6" t="s">
        <v>64</v>
      </c>
      <c r="O3" s="4">
        <v>562.15455942164704</v>
      </c>
      <c r="P3" s="4">
        <v>696.71745356769395</v>
      </c>
      <c r="Q3" s="4">
        <v>680.74950227805698</v>
      </c>
      <c r="R3" s="4">
        <v>643.97181772811496</v>
      </c>
      <c r="S3" s="4">
        <v>771.90752708370803</v>
      </c>
      <c r="T3" s="4">
        <v>722.50004466182997</v>
      </c>
      <c r="U3" s="4">
        <v>768.64160420352005</v>
      </c>
      <c r="V3" s="4">
        <v>800.62626680632297</v>
      </c>
      <c r="W3" s="4">
        <v>1043.66904567304</v>
      </c>
      <c r="X3" s="4">
        <v>987.49882256676005</v>
      </c>
      <c r="Y3" s="4">
        <v>1010.1245668988</v>
      </c>
      <c r="Z3" s="4">
        <v>870.50710092879001</v>
      </c>
      <c r="AA3" s="4">
        <v>1187.0070114820201</v>
      </c>
      <c r="AB3" s="4">
        <v>1084.21029017049</v>
      </c>
      <c r="AC3" s="4">
        <v>1257.9240334036799</v>
      </c>
      <c r="AD3" s="4">
        <v>1015.9033867041099</v>
      </c>
      <c r="AE3" s="4">
        <v>1180.41185166792</v>
      </c>
      <c r="AF3" s="4">
        <v>1109.3358421862699</v>
      </c>
      <c r="AG3" s="4">
        <v>1630.7113359274599</v>
      </c>
      <c r="AH3" s="4">
        <v>1522.4266220156301</v>
      </c>
      <c r="AI3" s="4">
        <v>2039.0634167108301</v>
      </c>
      <c r="AJ3" s="4">
        <v>1796.8919038700899</v>
      </c>
      <c r="AK3" s="4">
        <v>1541.69156712975</v>
      </c>
      <c r="AL3" s="4">
        <v>2035.9017423838</v>
      </c>
      <c r="AM3">
        <v>679.66681745684184</v>
      </c>
      <c r="AN3">
        <v>913.51123451287231</v>
      </c>
      <c r="AO3">
        <v>1139.1320692690831</v>
      </c>
      <c r="AP3">
        <v>1761.1144313395932</v>
      </c>
      <c r="AQ3" s="4">
        <f>AO3/AM3</f>
        <v>1.6760154240447627</v>
      </c>
      <c r="AR3" s="4">
        <f>AN3/AM3</f>
        <v>1.3440574279189073</v>
      </c>
      <c r="AS3" s="4">
        <f t="shared" si="6"/>
        <v>2.5911437576565555</v>
      </c>
      <c r="AT3" s="4">
        <f>AN3/AO3</f>
        <v>0.8019361926128733</v>
      </c>
      <c r="AU3" s="4">
        <f>AP3/AO3</f>
        <v>1.5460142672215358</v>
      </c>
      <c r="AV3" s="4">
        <f>AP3/AN3</f>
        <v>1.9278519681027275</v>
      </c>
    </row>
    <row r="4" spans="1:48">
      <c r="A4" t="s">
        <v>65</v>
      </c>
      <c r="B4">
        <v>353.11701545853498</v>
      </c>
      <c r="C4">
        <v>2.57355</v>
      </c>
      <c r="D4" t="s">
        <v>58</v>
      </c>
      <c r="E4" t="s">
        <v>66</v>
      </c>
      <c r="F4" t="s">
        <v>67</v>
      </c>
      <c r="G4">
        <v>1.26744094433627</v>
      </c>
      <c r="H4">
        <v>93.5248065610797</v>
      </c>
      <c r="I4" t="s">
        <v>68</v>
      </c>
      <c r="J4" t="s">
        <v>69</v>
      </c>
      <c r="K4" s="2" t="s">
        <v>99</v>
      </c>
      <c r="L4" s="1" t="s">
        <v>54</v>
      </c>
      <c r="M4" s="1" t="s">
        <v>63</v>
      </c>
      <c r="N4" s="1" t="s">
        <v>64</v>
      </c>
      <c r="O4">
        <v>836.38018452712504</v>
      </c>
      <c r="P4">
        <v>735.55773780273796</v>
      </c>
      <c r="Q4">
        <v>894.46707931389199</v>
      </c>
      <c r="R4">
        <v>1304.62882376831</v>
      </c>
      <c r="S4">
        <v>1243.66993498478</v>
      </c>
      <c r="T4">
        <v>1450.2141618381399</v>
      </c>
      <c r="U4">
        <v>1954.21745011587</v>
      </c>
      <c r="V4">
        <v>1528.53832404584</v>
      </c>
      <c r="W4">
        <v>983.53242551470998</v>
      </c>
      <c r="X4">
        <v>2327.5835319429002</v>
      </c>
      <c r="Y4">
        <v>2032.8488489471699</v>
      </c>
      <c r="Z4">
        <v>1431.4574603102501</v>
      </c>
      <c r="AA4">
        <v>1402.1070873654901</v>
      </c>
      <c r="AB4">
        <v>1866.99666424509</v>
      </c>
      <c r="AC4">
        <v>2214.25241150085</v>
      </c>
      <c r="AD4">
        <v>1767.1541398172999</v>
      </c>
      <c r="AE4">
        <v>2034.6845163230601</v>
      </c>
      <c r="AF4">
        <v>2687.9324236316002</v>
      </c>
      <c r="AG4">
        <v>2462.3748260788202</v>
      </c>
      <c r="AH4">
        <v>3171.2695730855899</v>
      </c>
      <c r="AI4">
        <v>4474.8852842385804</v>
      </c>
      <c r="AJ4">
        <v>2599.2510075885102</v>
      </c>
      <c r="AK4">
        <v>3218.3632796281599</v>
      </c>
      <c r="AL4">
        <v>5017.4315498656897</v>
      </c>
      <c r="AM4">
        <f t="shared" si="0"/>
        <v>1077.4863203724976</v>
      </c>
      <c r="AN4">
        <f t="shared" si="1"/>
        <v>1709.6963401461232</v>
      </c>
      <c r="AO4">
        <f t="shared" si="2"/>
        <v>1995.5212071472315</v>
      </c>
      <c r="AP4">
        <f t="shared" si="3"/>
        <v>3490.595920080892</v>
      </c>
      <c r="AQ4" s="3">
        <f t="shared" si="4"/>
        <v>1.5867452865249041</v>
      </c>
      <c r="AR4" s="3">
        <f t="shared" si="5"/>
        <v>1.8520153522295857</v>
      </c>
      <c r="AS4" s="3">
        <f t="shared" si="6"/>
        <v>3.2395733050923177</v>
      </c>
      <c r="AT4" s="3">
        <f t="shared" si="7"/>
        <v>1.1671787324389309</v>
      </c>
      <c r="AU4" s="3">
        <f t="shared" si="8"/>
        <v>2.0416467170904511</v>
      </c>
      <c r="AV4" s="3">
        <f t="shared" si="9"/>
        <v>1.7492151461877961</v>
      </c>
    </row>
    <row r="5" spans="1:48" s="4" customFormat="1">
      <c r="A5" t="s">
        <v>70</v>
      </c>
      <c r="B5">
        <v>508.339309652498</v>
      </c>
      <c r="C5">
        <v>4.8993833333333301</v>
      </c>
      <c r="D5" t="s">
        <v>49</v>
      </c>
      <c r="E5" t="s">
        <v>71</v>
      </c>
      <c r="F5" t="s">
        <v>72</v>
      </c>
      <c r="G5">
        <v>-3.0500844923358099</v>
      </c>
      <c r="H5">
        <v>93.553049307081295</v>
      </c>
      <c r="I5" t="s">
        <v>73</v>
      </c>
      <c r="J5" t="s">
        <v>74</v>
      </c>
      <c r="K5" s="2" t="s">
        <v>75</v>
      </c>
      <c r="L5" s="1" t="s">
        <v>54</v>
      </c>
      <c r="M5" s="1" t="s">
        <v>76</v>
      </c>
      <c r="N5" s="1" t="s">
        <v>77</v>
      </c>
      <c r="O5">
        <v>177.403631317845</v>
      </c>
      <c r="P5">
        <v>670.43820320516204</v>
      </c>
      <c r="Q5">
        <v>657.11614394580397</v>
      </c>
      <c r="R5">
        <v>165.59386266455499</v>
      </c>
      <c r="S5">
        <v>605.32954584194499</v>
      </c>
      <c r="T5">
        <v>714.81965036669499</v>
      </c>
      <c r="U5">
        <v>1421.88196936247</v>
      </c>
      <c r="V5">
        <v>667.65753967784804</v>
      </c>
      <c r="W5">
        <v>731.45966455764403</v>
      </c>
      <c r="X5">
        <v>1264.75988592111</v>
      </c>
      <c r="Y5">
        <v>654.65690310366995</v>
      </c>
      <c r="Z5">
        <v>737.33740272761395</v>
      </c>
      <c r="AA5">
        <v>635.17287425874997</v>
      </c>
      <c r="AB5">
        <v>1070.3215785784801</v>
      </c>
      <c r="AC5">
        <v>583.09284410469502</v>
      </c>
      <c r="AD5">
        <v>642.73121968611099</v>
      </c>
      <c r="AE5">
        <v>1071.46170238332</v>
      </c>
      <c r="AF5">
        <v>600.32296556873098</v>
      </c>
      <c r="AG5">
        <v>1282.05968047855</v>
      </c>
      <c r="AH5">
        <v>1178.27281433601</v>
      </c>
      <c r="AI5">
        <v>1590.75828142658</v>
      </c>
      <c r="AJ5">
        <v>1311.8627291160101</v>
      </c>
      <c r="AK5">
        <v>1383.13778802653</v>
      </c>
      <c r="AL5">
        <v>1595.95138616145</v>
      </c>
      <c r="AM5">
        <f t="shared" si="0"/>
        <v>498.45017289033439</v>
      </c>
      <c r="AN5">
        <f t="shared" si="1"/>
        <v>912.95889422505934</v>
      </c>
      <c r="AO5">
        <f t="shared" si="2"/>
        <v>767.18386409668119</v>
      </c>
      <c r="AP5">
        <f t="shared" si="3"/>
        <v>1390.340446590855</v>
      </c>
      <c r="AQ5" s="3">
        <f t="shared" si="4"/>
        <v>1.8315950999297221</v>
      </c>
      <c r="AR5" s="3">
        <f t="shared" si="5"/>
        <v>1.5391385254178089</v>
      </c>
      <c r="AS5" s="3">
        <f t="shared" si="6"/>
        <v>2.7893268418962878</v>
      </c>
      <c r="AT5" s="3">
        <f t="shared" si="7"/>
        <v>0.84032684160209059</v>
      </c>
      <c r="AU5" s="3">
        <f t="shared" si="8"/>
        <v>1.5228949029200358</v>
      </c>
      <c r="AV5" s="3">
        <f t="shared" si="9"/>
        <v>1.8122649753953155</v>
      </c>
    </row>
    <row r="6" spans="1:48" s="4" customFormat="1">
      <c r="A6" t="s">
        <v>78</v>
      </c>
      <c r="B6">
        <v>524.37192619018197</v>
      </c>
      <c r="C6">
        <v>4.8994166666666699</v>
      </c>
      <c r="D6" t="s">
        <v>58</v>
      </c>
      <c r="E6" t="s">
        <v>79</v>
      </c>
      <c r="F6" t="s">
        <v>80</v>
      </c>
      <c r="G6">
        <v>1.6433209532003199</v>
      </c>
      <c r="H6">
        <v>96.376958276488594</v>
      </c>
      <c r="I6" t="s">
        <v>81</v>
      </c>
      <c r="J6" t="s">
        <v>82</v>
      </c>
      <c r="K6" s="2" t="s">
        <v>83</v>
      </c>
      <c r="L6" s="1" t="s">
        <v>54</v>
      </c>
      <c r="M6" s="1" t="s">
        <v>76</v>
      </c>
      <c r="N6" s="1" t="s">
        <v>77</v>
      </c>
      <c r="O6">
        <v>627.10543554958895</v>
      </c>
      <c r="P6">
        <v>2324.6594546831002</v>
      </c>
      <c r="Q6">
        <v>2890.8906299035102</v>
      </c>
      <c r="R6">
        <v>838.24059855769701</v>
      </c>
      <c r="S6">
        <v>3631.3362034829702</v>
      </c>
      <c r="T6">
        <v>4027.0989631143002</v>
      </c>
      <c r="U6">
        <v>7473.72921160838</v>
      </c>
      <c r="V6">
        <v>3240.8876449559102</v>
      </c>
      <c r="W6">
        <v>3223.2173816842601</v>
      </c>
      <c r="X6">
        <v>9284.1500450070107</v>
      </c>
      <c r="Y6">
        <v>4553.4584172390596</v>
      </c>
      <c r="Z6">
        <v>4920.39167670795</v>
      </c>
      <c r="AA6">
        <v>3370.60883876466</v>
      </c>
      <c r="AB6">
        <v>4860.1136875792399</v>
      </c>
      <c r="AC6">
        <v>2645.6368194945999</v>
      </c>
      <c r="AD6">
        <v>4400.7994903790604</v>
      </c>
      <c r="AE6">
        <v>5750.9842380643504</v>
      </c>
      <c r="AF6">
        <v>3383.2408000518299</v>
      </c>
      <c r="AG6">
        <v>9870.6276533577493</v>
      </c>
      <c r="AH6">
        <v>8879.4256141688602</v>
      </c>
      <c r="AI6">
        <v>11349.6062559129</v>
      </c>
      <c r="AJ6">
        <v>11616.744848489399</v>
      </c>
      <c r="AK6">
        <v>9452.6899713554503</v>
      </c>
      <c r="AL6">
        <v>12114.054734446099</v>
      </c>
      <c r="AM6">
        <f t="shared" si="0"/>
        <v>2389.8885475485276</v>
      </c>
      <c r="AN6">
        <f t="shared" si="1"/>
        <v>5449.3057295337621</v>
      </c>
      <c r="AO6">
        <f t="shared" si="2"/>
        <v>4068.5639790556233</v>
      </c>
      <c r="AP6">
        <f t="shared" si="3"/>
        <v>10547.191512955076</v>
      </c>
      <c r="AQ6" s="3">
        <f t="shared" si="4"/>
        <v>2.2801505681607992</v>
      </c>
      <c r="AR6" s="3">
        <f t="shared" si="5"/>
        <v>1.7024074127762268</v>
      </c>
      <c r="AS6" s="3">
        <f t="shared" si="6"/>
        <v>4.4132566448649051</v>
      </c>
      <c r="AT6" s="3">
        <f t="shared" si="7"/>
        <v>0.7466206120543224</v>
      </c>
      <c r="AU6" s="3">
        <f t="shared" si="8"/>
        <v>1.9355110607562636</v>
      </c>
      <c r="AV6" s="3">
        <f t="shared" si="9"/>
        <v>2.5923622111512779</v>
      </c>
    </row>
    <row r="7" spans="1:48">
      <c r="A7" t="s">
        <v>84</v>
      </c>
      <c r="B7">
        <v>375.09739261482702</v>
      </c>
      <c r="C7">
        <v>2.5949666666666702</v>
      </c>
      <c r="D7" t="s">
        <v>49</v>
      </c>
      <c r="E7" t="s">
        <v>85</v>
      </c>
      <c r="F7" t="s">
        <v>86</v>
      </c>
      <c r="G7">
        <v>-9.0624603613276893</v>
      </c>
      <c r="H7">
        <v>94.404613383947407</v>
      </c>
      <c r="I7" t="s">
        <v>87</v>
      </c>
      <c r="J7" t="s">
        <v>88</v>
      </c>
      <c r="K7" s="2" t="s">
        <v>102</v>
      </c>
      <c r="L7" s="1" t="s">
        <v>54</v>
      </c>
      <c r="M7" s="1" t="s">
        <v>89</v>
      </c>
      <c r="N7" s="1" t="s">
        <v>90</v>
      </c>
      <c r="O7">
        <v>364.79929263022899</v>
      </c>
      <c r="P7">
        <v>546.99440022049305</v>
      </c>
      <c r="Q7">
        <v>698.92846101646705</v>
      </c>
      <c r="R7">
        <v>415.82754088689501</v>
      </c>
      <c r="S7">
        <v>636.22868529984999</v>
      </c>
      <c r="T7">
        <v>776.09538491790602</v>
      </c>
      <c r="U7">
        <v>1455.2722990756499</v>
      </c>
      <c r="V7">
        <v>816.02435332924495</v>
      </c>
      <c r="W7">
        <v>566.99582026159896</v>
      </c>
      <c r="X7">
        <v>1632.64232972177</v>
      </c>
      <c r="Y7">
        <v>1008.45689222767</v>
      </c>
      <c r="Z7">
        <v>681.59628018977799</v>
      </c>
      <c r="AA7">
        <v>748.66334479299303</v>
      </c>
      <c r="AB7">
        <v>954.34988295476398</v>
      </c>
      <c r="AC7">
        <v>891.25207516030298</v>
      </c>
      <c r="AD7">
        <v>912.05872611300299</v>
      </c>
      <c r="AE7">
        <v>1105.25046705267</v>
      </c>
      <c r="AF7">
        <v>1106.98569646229</v>
      </c>
      <c r="AG7">
        <v>1132.61253487563</v>
      </c>
      <c r="AH7">
        <v>1325.815203157</v>
      </c>
      <c r="AI7">
        <v>1800.62843682735</v>
      </c>
      <c r="AJ7">
        <v>1385.3169617513799</v>
      </c>
      <c r="AK7">
        <v>1675.7956934522699</v>
      </c>
      <c r="AL7">
        <v>2158.3437958408099</v>
      </c>
      <c r="AM7">
        <f t="shared" si="0"/>
        <v>573.14562749530671</v>
      </c>
      <c r="AN7">
        <f t="shared" si="1"/>
        <v>1026.8313291342854</v>
      </c>
      <c r="AO7">
        <f t="shared" si="2"/>
        <v>953.09336542267044</v>
      </c>
      <c r="AP7">
        <f t="shared" si="3"/>
        <v>1579.7521043174067</v>
      </c>
      <c r="AQ7" s="3">
        <f t="shared" si="4"/>
        <v>1.7915714259596158</v>
      </c>
      <c r="AR7" s="3">
        <f t="shared" si="5"/>
        <v>1.6629165777426698</v>
      </c>
      <c r="AS7" s="3">
        <f t="shared" si="6"/>
        <v>2.7562839678652922</v>
      </c>
      <c r="AT7" s="3">
        <f t="shared" si="7"/>
        <v>0.92818882554568827</v>
      </c>
      <c r="AU7" s="3">
        <f t="shared" si="8"/>
        <v>1.5384728333613322</v>
      </c>
      <c r="AV7" s="3">
        <f t="shared" si="9"/>
        <v>1.6574998438026378</v>
      </c>
    </row>
    <row r="8" spans="1:48" s="7" customFormat="1">
      <c r="A8" s="7" t="s">
        <v>91</v>
      </c>
      <c r="B8" s="7">
        <v>192.065828079721</v>
      </c>
      <c r="C8" s="7">
        <v>2.2820833333333299</v>
      </c>
      <c r="D8" s="7" t="s">
        <v>49</v>
      </c>
      <c r="E8" s="7" t="s">
        <v>92</v>
      </c>
      <c r="F8" s="7" t="s">
        <v>93</v>
      </c>
      <c r="G8" s="7">
        <v>-5.3628324937591696</v>
      </c>
      <c r="H8" s="7">
        <v>98.739568943213996</v>
      </c>
      <c r="I8" s="7" t="s">
        <v>94</v>
      </c>
      <c r="J8" s="7" t="s">
        <v>95</v>
      </c>
      <c r="K8" s="8" t="s">
        <v>98</v>
      </c>
      <c r="L8" s="9" t="s">
        <v>54</v>
      </c>
      <c r="M8" s="9" t="s">
        <v>96</v>
      </c>
      <c r="N8" s="9" t="s">
        <v>97</v>
      </c>
      <c r="O8" s="7">
        <v>281.19209120453797</v>
      </c>
      <c r="P8" s="7">
        <v>565.92348414749995</v>
      </c>
      <c r="Q8" s="7">
        <v>635.87492304654097</v>
      </c>
      <c r="R8" s="7">
        <v>323.01402081444002</v>
      </c>
      <c r="S8" s="7">
        <v>715.09037188439299</v>
      </c>
      <c r="T8" s="7">
        <v>866.20951633859295</v>
      </c>
      <c r="U8" s="7">
        <v>1402.7517878439201</v>
      </c>
      <c r="V8" s="7">
        <v>638.96810974637106</v>
      </c>
      <c r="W8" s="7">
        <v>557.19560507809194</v>
      </c>
      <c r="X8" s="7">
        <v>1599.65259402676</v>
      </c>
      <c r="Y8" s="7">
        <v>841.939441440976</v>
      </c>
      <c r="Z8" s="7">
        <v>722.82064044067999</v>
      </c>
      <c r="AA8" s="7">
        <v>807.60321460820296</v>
      </c>
      <c r="AB8" s="7">
        <v>1251.1227605291199</v>
      </c>
      <c r="AC8" s="7">
        <v>777.662066317023</v>
      </c>
      <c r="AD8" s="7">
        <v>1093.8475348888401</v>
      </c>
      <c r="AE8" s="7">
        <v>1522.61673786137</v>
      </c>
      <c r="AF8" s="7">
        <v>1039.1859737884399</v>
      </c>
      <c r="AG8" s="7">
        <v>1298.3174059069199</v>
      </c>
      <c r="AH8" s="7">
        <v>1350.9801498163299</v>
      </c>
      <c r="AI8" s="7">
        <v>1787.7164644089</v>
      </c>
      <c r="AJ8" s="7">
        <v>1762.2359780705999</v>
      </c>
      <c r="AK8" s="7">
        <v>1846.5500032150401</v>
      </c>
      <c r="AL8" s="7">
        <v>2221.12824936077</v>
      </c>
      <c r="AM8" s="7">
        <f t="shared" si="0"/>
        <v>564.55073457266747</v>
      </c>
      <c r="AN8" s="7">
        <f t="shared" si="1"/>
        <v>960.55469642946662</v>
      </c>
      <c r="AO8" s="7">
        <f t="shared" si="2"/>
        <v>1082.006381332166</v>
      </c>
      <c r="AP8" s="7">
        <f t="shared" si="3"/>
        <v>1711.1547084630936</v>
      </c>
      <c r="AQ8" s="7">
        <f t="shared" si="4"/>
        <v>1.7014497326915206</v>
      </c>
      <c r="AR8" s="7">
        <f t="shared" si="5"/>
        <v>1.91657952965234</v>
      </c>
      <c r="AS8" s="7">
        <f t="shared" si="6"/>
        <v>3.0310025364829958</v>
      </c>
      <c r="AT8" s="7">
        <f t="shared" si="7"/>
        <v>1.1264391141432699</v>
      </c>
      <c r="AU8" s="7">
        <f t="shared" si="8"/>
        <v>1.7814234991757634</v>
      </c>
      <c r="AV8" s="7">
        <f t="shared" si="9"/>
        <v>1.5814645255200068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wangw</dc:creator>
  <cp:lastModifiedBy>xb21cn</cp:lastModifiedBy>
  <dcterms:created xsi:type="dcterms:W3CDTF">2015-06-05T18:19:34Z</dcterms:created>
  <dcterms:modified xsi:type="dcterms:W3CDTF">2020-08-17T04:06:21Z</dcterms:modified>
</cp:coreProperties>
</file>