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/>
  </bookViews>
  <sheets>
    <sheet name="Fig1 cell viability" sheetId="1" r:id="rId1"/>
    <sheet name="Fig2 apoptosis" sheetId="2" r:id="rId2"/>
    <sheet name="Fig3 4 transwell and scratch" sheetId="3" r:id="rId3"/>
    <sheet name="Fig5 tumors" sheetId="4" r:id="rId4"/>
    <sheet name="Fig6 metabolite" sheetId="5" r:id="rId5"/>
    <sheet name="Fig7 wb" sheetId="6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Z19" i="5" l="1"/>
  <c r="T19" i="5"/>
  <c r="N19" i="5"/>
  <c r="H19" i="5"/>
  <c r="Z18" i="5"/>
  <c r="T18" i="5"/>
  <c r="N18" i="5"/>
  <c r="H18" i="5"/>
  <c r="AT8" i="5"/>
  <c r="AR8" i="5"/>
  <c r="AP8" i="5"/>
  <c r="AU8" i="5" s="1"/>
  <c r="AO8" i="5"/>
  <c r="AN8" i="5"/>
  <c r="AQ8" i="5" s="1"/>
  <c r="AM8" i="5"/>
  <c r="AV7" i="5"/>
  <c r="AR7" i="5"/>
  <c r="AP7" i="5"/>
  <c r="AS7" i="5" s="1"/>
  <c r="AO7" i="5"/>
  <c r="AN7" i="5"/>
  <c r="AQ7" i="5" s="1"/>
  <c r="AM7" i="5"/>
  <c r="AT6" i="5"/>
  <c r="AR6" i="5"/>
  <c r="AP6" i="5"/>
  <c r="AU6" i="5" s="1"/>
  <c r="AO6" i="5"/>
  <c r="AN6" i="5"/>
  <c r="AQ6" i="5" s="1"/>
  <c r="AM6" i="5"/>
  <c r="AV5" i="5"/>
  <c r="AR5" i="5"/>
  <c r="AP5" i="5"/>
  <c r="AS5" i="5" s="1"/>
  <c r="AO5" i="5"/>
  <c r="AN5" i="5"/>
  <c r="AQ5" i="5" s="1"/>
  <c r="AM5" i="5"/>
  <c r="AT4" i="5"/>
  <c r="AR4" i="5"/>
  <c r="AP4" i="5"/>
  <c r="AU4" i="5" s="1"/>
  <c r="AO4" i="5"/>
  <c r="AN4" i="5"/>
  <c r="AQ4" i="5" s="1"/>
  <c r="AM4" i="5"/>
  <c r="AV3" i="5"/>
  <c r="AU3" i="5"/>
  <c r="AT3" i="5"/>
  <c r="AS3" i="5"/>
  <c r="AR3" i="5"/>
  <c r="AQ3" i="5"/>
  <c r="AT2" i="5"/>
  <c r="AR2" i="5"/>
  <c r="AP2" i="5"/>
  <c r="AU2" i="5" s="1"/>
  <c r="AO2" i="5"/>
  <c r="AN2" i="5"/>
  <c r="AQ2" i="5" s="1"/>
  <c r="AM2" i="5"/>
  <c r="AV2" i="5" l="1"/>
  <c r="AV4" i="5"/>
  <c r="AT5" i="5"/>
  <c r="AV6" i="5"/>
  <c r="AT7" i="5"/>
  <c r="AV8" i="5"/>
  <c r="AS2" i="5"/>
  <c r="AS4" i="5"/>
  <c r="AU5" i="5"/>
  <c r="AS6" i="5"/>
  <c r="AU7" i="5"/>
  <c r="AS8" i="5"/>
  <c r="G21" i="4" l="1"/>
  <c r="F21" i="4"/>
  <c r="E21" i="4"/>
  <c r="G20" i="4"/>
  <c r="F20" i="4"/>
  <c r="E20" i="4"/>
  <c r="I20" i="3"/>
  <c r="H20" i="3"/>
  <c r="G20" i="3"/>
  <c r="F20" i="3"/>
  <c r="E20" i="3"/>
  <c r="D20" i="3"/>
  <c r="C20" i="3"/>
  <c r="B20" i="3"/>
  <c r="I19" i="3"/>
  <c r="H19" i="3"/>
  <c r="G19" i="3"/>
  <c r="F19" i="3"/>
  <c r="E19" i="3"/>
  <c r="D19" i="3"/>
  <c r="C19" i="3"/>
  <c r="B19" i="3"/>
  <c r="I8" i="3"/>
  <c r="H8" i="3"/>
  <c r="G8" i="3"/>
  <c r="F8" i="3"/>
  <c r="E8" i="3"/>
  <c r="D8" i="3"/>
  <c r="C8" i="3"/>
  <c r="B8" i="3"/>
  <c r="I7" i="3"/>
  <c r="H7" i="3"/>
  <c r="G7" i="3"/>
  <c r="F7" i="3"/>
  <c r="E7" i="3"/>
  <c r="D7" i="3"/>
  <c r="C7" i="3"/>
  <c r="B7" i="3"/>
  <c r="B6" i="2"/>
  <c r="C7" i="2"/>
  <c r="D7" i="2"/>
  <c r="E7" i="2"/>
  <c r="F7" i="2"/>
  <c r="G7" i="2"/>
  <c r="H7" i="2"/>
  <c r="I7" i="2"/>
  <c r="B7" i="2"/>
  <c r="C6" i="2"/>
  <c r="D6" i="2"/>
  <c r="E6" i="2"/>
  <c r="F6" i="2"/>
  <c r="G6" i="2"/>
  <c r="H6" i="2"/>
  <c r="I6" i="2"/>
  <c r="F112" i="1"/>
  <c r="E112" i="1"/>
  <c r="D112" i="1"/>
  <c r="C112" i="1"/>
  <c r="F111" i="1"/>
  <c r="E111" i="1"/>
  <c r="D111" i="1"/>
  <c r="C111" i="1"/>
  <c r="F97" i="1"/>
  <c r="E97" i="1"/>
  <c r="D97" i="1"/>
  <c r="C97" i="1"/>
  <c r="F96" i="1"/>
  <c r="E96" i="1"/>
  <c r="D96" i="1"/>
  <c r="C96" i="1"/>
  <c r="F83" i="1"/>
  <c r="E83" i="1"/>
  <c r="D83" i="1"/>
  <c r="C83" i="1"/>
  <c r="F82" i="1"/>
  <c r="E82" i="1"/>
  <c r="D82" i="1"/>
  <c r="C82" i="1"/>
  <c r="F69" i="1"/>
  <c r="E69" i="1"/>
  <c r="D69" i="1"/>
  <c r="C69" i="1"/>
  <c r="F68" i="1"/>
  <c r="E68" i="1"/>
  <c r="D68" i="1"/>
  <c r="C68" i="1"/>
  <c r="F54" i="1"/>
  <c r="E54" i="1"/>
  <c r="D54" i="1"/>
  <c r="C54" i="1"/>
  <c r="F53" i="1"/>
  <c r="E53" i="1"/>
  <c r="D53" i="1"/>
  <c r="C53" i="1"/>
  <c r="F39" i="1"/>
  <c r="E39" i="1"/>
  <c r="D39" i="1"/>
  <c r="C39" i="1"/>
  <c r="F38" i="1"/>
  <c r="E38" i="1"/>
  <c r="D38" i="1"/>
  <c r="C38" i="1"/>
  <c r="D25" i="1"/>
  <c r="E25" i="1"/>
  <c r="F25" i="1"/>
  <c r="C25" i="1"/>
  <c r="D24" i="1"/>
  <c r="E24" i="1"/>
  <c r="F24" i="1"/>
  <c r="C24" i="1"/>
</calcChain>
</file>

<file path=xl/sharedStrings.xml><?xml version="1.0" encoding="utf-8"?>
<sst xmlns="http://schemas.openxmlformats.org/spreadsheetml/2006/main" count="298" uniqueCount="194">
  <si>
    <t>LF</t>
    <phoneticPr fontId="3" type="noConversion"/>
  </si>
  <si>
    <t xml:space="preserve">Oleic acid                       </t>
    <phoneticPr fontId="3" type="noConversion"/>
  </si>
  <si>
    <t>DHA</t>
    <phoneticPr fontId="3" type="noConversion"/>
  </si>
  <si>
    <t xml:space="preserve">Linolenic acid          </t>
  </si>
  <si>
    <t>0.01g/L</t>
    <phoneticPr fontId="3" type="noConversion"/>
  </si>
  <si>
    <t>0.05g/L</t>
    <phoneticPr fontId="3" type="noConversion"/>
  </si>
  <si>
    <t>0.1g/L</t>
    <phoneticPr fontId="3" type="noConversion"/>
  </si>
  <si>
    <t>0.5g/L</t>
    <phoneticPr fontId="3" type="noConversion"/>
  </si>
  <si>
    <t>1g/L</t>
    <phoneticPr fontId="3" type="noConversion"/>
  </si>
  <si>
    <t>5g/L</t>
    <phoneticPr fontId="3" type="noConversion"/>
  </si>
  <si>
    <t>AV</t>
    <phoneticPr fontId="1" type="noConversion"/>
  </si>
  <si>
    <t>SD</t>
    <phoneticPr fontId="1" type="noConversion"/>
  </si>
  <si>
    <t>0.05g/L</t>
    <phoneticPr fontId="3" type="noConversion"/>
  </si>
  <si>
    <t>0.1g/L</t>
    <phoneticPr fontId="3" type="noConversion"/>
  </si>
  <si>
    <t>1g/L</t>
    <phoneticPr fontId="3" type="noConversion"/>
  </si>
  <si>
    <t>5g/L</t>
    <phoneticPr fontId="3" type="noConversion"/>
  </si>
  <si>
    <t>Control</t>
    <phoneticPr fontId="3" type="noConversion"/>
  </si>
  <si>
    <t>LF</t>
    <phoneticPr fontId="3" type="noConversion"/>
  </si>
  <si>
    <t xml:space="preserve">Oleic acid                       </t>
    <phoneticPr fontId="3" type="noConversion"/>
  </si>
  <si>
    <t>DHA</t>
    <phoneticPr fontId="3" type="noConversion"/>
  </si>
  <si>
    <t xml:space="preserve">LF+Oleic acid                       </t>
    <phoneticPr fontId="3" type="noConversion"/>
  </si>
  <si>
    <t>LF+DHA</t>
    <phoneticPr fontId="3" type="noConversion"/>
  </si>
  <si>
    <t xml:space="preserve">LF+Linolenic acid          </t>
    <phoneticPr fontId="3" type="noConversion"/>
  </si>
  <si>
    <t>LR</t>
    <phoneticPr fontId="3" type="noConversion"/>
  </si>
  <si>
    <t>Transwell</t>
    <phoneticPr fontId="1" type="noConversion"/>
  </si>
  <si>
    <t>Control</t>
    <phoneticPr fontId="3" type="noConversion"/>
  </si>
  <si>
    <t>LF</t>
    <phoneticPr fontId="3" type="noConversion"/>
  </si>
  <si>
    <t xml:space="preserve">Oleic acid                       </t>
    <phoneticPr fontId="3" type="noConversion"/>
  </si>
  <si>
    <t>DHA</t>
    <phoneticPr fontId="3" type="noConversion"/>
  </si>
  <si>
    <t xml:space="preserve">LF+Oleic acid                       </t>
    <phoneticPr fontId="3" type="noConversion"/>
  </si>
  <si>
    <t>LF+DHA</t>
    <phoneticPr fontId="3" type="noConversion"/>
  </si>
  <si>
    <t xml:space="preserve">LF+Linolenic acid          </t>
    <phoneticPr fontId="3" type="noConversion"/>
  </si>
  <si>
    <t>Scratch analysis</t>
    <phoneticPr fontId="1" type="noConversion"/>
  </si>
  <si>
    <t>RTV</t>
  </si>
  <si>
    <r>
      <t>C</t>
    </r>
    <r>
      <rPr>
        <sz val="12"/>
        <rFont val="宋体"/>
        <family val="3"/>
        <charset val="134"/>
      </rPr>
      <t>ontrol</t>
    </r>
  </si>
  <si>
    <t>LF</t>
    <phoneticPr fontId="3" type="noConversion"/>
  </si>
  <si>
    <t>LA</t>
    <phoneticPr fontId="3" type="noConversion"/>
  </si>
  <si>
    <t>LF+LA</t>
    <phoneticPr fontId="3" type="noConversion"/>
  </si>
  <si>
    <t>LF</t>
    <phoneticPr fontId="3" type="noConversion"/>
  </si>
  <si>
    <t>LA</t>
    <phoneticPr fontId="3" type="noConversion"/>
  </si>
  <si>
    <t>LF+LA</t>
    <phoneticPr fontId="3" type="noConversion"/>
  </si>
  <si>
    <t>Tumor suppression rate</t>
    <phoneticPr fontId="1" type="noConversion"/>
  </si>
  <si>
    <t>0d</t>
    <phoneticPr fontId="3" type="noConversion"/>
  </si>
  <si>
    <t>4d</t>
    <phoneticPr fontId="3" type="noConversion"/>
  </si>
  <si>
    <t>8d</t>
    <phoneticPr fontId="3" type="noConversion"/>
  </si>
  <si>
    <t>12d</t>
    <phoneticPr fontId="3" type="noConversion"/>
  </si>
  <si>
    <t>16d</t>
    <phoneticPr fontId="3" type="noConversion"/>
  </si>
  <si>
    <t>24d</t>
    <phoneticPr fontId="3" type="noConversion"/>
  </si>
  <si>
    <t>Control</t>
    <phoneticPr fontId="3" type="noConversion"/>
  </si>
  <si>
    <t>LF</t>
    <phoneticPr fontId="3" type="noConversion"/>
  </si>
  <si>
    <t>LA</t>
    <phoneticPr fontId="3" type="noConversion"/>
  </si>
  <si>
    <t>LF+LA</t>
    <phoneticPr fontId="3" type="noConversion"/>
  </si>
  <si>
    <t>Fig7a</t>
    <phoneticPr fontId="1" type="noConversion"/>
  </si>
  <si>
    <t>Control</t>
  </si>
  <si>
    <t>p-AMPK</t>
    <phoneticPr fontId="3" type="noConversion"/>
  </si>
  <si>
    <t>AMPK</t>
    <phoneticPr fontId="3" type="noConversion"/>
  </si>
  <si>
    <t>p-JNK</t>
    <phoneticPr fontId="3" type="noConversion"/>
  </si>
  <si>
    <t>JNK</t>
    <phoneticPr fontId="3" type="noConversion"/>
  </si>
  <si>
    <t>Bcl-2</t>
    <phoneticPr fontId="3" type="noConversion"/>
  </si>
  <si>
    <t>Bax</t>
    <phoneticPr fontId="3" type="noConversion"/>
  </si>
  <si>
    <t>Caspase-3</t>
    <phoneticPr fontId="3" type="noConversion"/>
  </si>
  <si>
    <t>Cleaved Cas3</t>
    <phoneticPr fontId="3" type="noConversion"/>
  </si>
  <si>
    <t>Fig7b</t>
    <phoneticPr fontId="1" type="noConversion"/>
  </si>
  <si>
    <t>Nu</t>
    <phoneticPr fontId="3" type="noConversion"/>
  </si>
  <si>
    <t>LF+LA+Nu</t>
    <phoneticPr fontId="3" type="noConversion"/>
  </si>
  <si>
    <t>AMPK inhibitor</t>
    <phoneticPr fontId="3" type="noConversion"/>
  </si>
  <si>
    <t>AMPK inhibitor+Nu</t>
    <phoneticPr fontId="3" type="noConversion"/>
  </si>
  <si>
    <t>Compound</t>
  </si>
  <si>
    <t>m/z</t>
  </si>
  <si>
    <t>Retention time (min)</t>
  </si>
  <si>
    <t>mode</t>
  </si>
  <si>
    <t>Adducts</t>
  </si>
  <si>
    <t>Formula</t>
  </si>
  <si>
    <t>Mass Error (ppm)</t>
  </si>
  <si>
    <t>Isotope Similarity</t>
  </si>
  <si>
    <t>Theoretical Isotope Distribution</t>
  </si>
  <si>
    <t>Compound ID</t>
  </si>
  <si>
    <t>Description</t>
  </si>
  <si>
    <t>kingdom</t>
  </si>
  <si>
    <t>super_class</t>
  </si>
  <si>
    <t>class</t>
  </si>
  <si>
    <t>av C</t>
    <phoneticPr fontId="1" type="noConversion"/>
  </si>
  <si>
    <t>av LA</t>
    <phoneticPr fontId="1" type="noConversion"/>
  </si>
  <si>
    <t xml:space="preserve">av LF </t>
    <phoneticPr fontId="1" type="noConversion"/>
  </si>
  <si>
    <t>av LF+LA</t>
    <phoneticPr fontId="1" type="noConversion"/>
  </si>
  <si>
    <t>fold LA/C</t>
  </si>
  <si>
    <t>fold LF/C</t>
  </si>
  <si>
    <t>fold LF+LA/C</t>
  </si>
  <si>
    <t>fold LF/LA</t>
  </si>
  <si>
    <t>fold LF+LA/LA</t>
  </si>
  <si>
    <t>fold LF+LA/LF</t>
  </si>
  <si>
    <t>2.59_307.1115m/z</t>
  </si>
  <si>
    <t>neg</t>
  </si>
  <si>
    <t>M-H2O-H</t>
  </si>
  <si>
    <t>C15H22N2O4S</t>
  </si>
  <si>
    <t>100 - 18.2 - 6.9 - 1.02 - 0.141</t>
  </si>
  <si>
    <t>HMDB0060610</t>
  </si>
  <si>
    <t>Hydroxyhexamide</t>
    <phoneticPr fontId="1" type="noConversion"/>
  </si>
  <si>
    <t>Organic compounds</t>
  </si>
  <si>
    <t>Benzenoids</t>
  </si>
  <si>
    <t>Benzene and substituted derivatives</t>
  </si>
  <si>
    <t>0.50_307.6539m/z</t>
  </si>
  <si>
    <t>pos</t>
  </si>
  <si>
    <t>M+H+Na</t>
  </si>
  <si>
    <t>C32H41N5O6</t>
  </si>
  <si>
    <t>100 - 37.1 - 7.94 - 1.24 - 0.156</t>
  </si>
  <si>
    <t>HMDB0029334</t>
  </si>
  <si>
    <t>Nummularine B</t>
    <phoneticPr fontId="1" type="noConversion"/>
  </si>
  <si>
    <t>Organic acids and derivatives</t>
  </si>
  <si>
    <t>Carboxylic acids and derivatives</t>
  </si>
  <si>
    <t>2.57_352.1097n</t>
  </si>
  <si>
    <t>M+H, M+Na</t>
  </si>
  <si>
    <t>C16H20N2O5S</t>
  </si>
  <si>
    <t>100 - 19.3 - 7.3 - 1.13 - 0.166</t>
  </si>
  <si>
    <t>HMDB0060617</t>
  </si>
  <si>
    <t>Penicilloic acid</t>
    <phoneticPr fontId="1" type="noConversion"/>
  </si>
  <si>
    <t>4.90_508.3393m/z</t>
  </si>
  <si>
    <t>M-H</t>
  </si>
  <si>
    <t>C25H52NO7P</t>
  </si>
  <si>
    <t>100 - 28.3 - 5.29 - 0.742</t>
  </si>
  <si>
    <t>HMDB0012108</t>
  </si>
  <si>
    <t>LysoPC(17:0)</t>
  </si>
  <si>
    <t>Lipids and lipid-like molecules</t>
  </si>
  <si>
    <t>Glycerophospholipids</t>
  </si>
  <si>
    <t>4.90_523.3646n</t>
  </si>
  <si>
    <t>M+H, M+Na, M+H-H2O</t>
  </si>
  <si>
    <t>C26H54NO7P</t>
  </si>
  <si>
    <t>100 - 29.4 - 5.6 - 0.801</t>
  </si>
  <si>
    <t>HMDB0062195</t>
  </si>
  <si>
    <t>2-acetyl-1-alkyl-sn-glycero-3-phosphocholine</t>
  </si>
  <si>
    <t>2.59_375.0974m/z</t>
  </si>
  <si>
    <t>M+Cl</t>
  </si>
  <si>
    <t>C20H20O5</t>
  </si>
  <si>
    <t>100 - 22.1 - 3.34 - 0.38</t>
  </si>
  <si>
    <t>HMDB0129264</t>
  </si>
  <si>
    <t>(2E)-3-phenyl-1-[2,3,4,6-tetrahydroxy-5-(3-methylbut-2-en-1-yl)phenyl]prop-2-en-1-one</t>
    <phoneticPr fontId="1" type="noConversion"/>
  </si>
  <si>
    <t>Phenylpropanoids and polyketides</t>
  </si>
  <si>
    <t>Linear 1,3-diarylpropanoids</t>
  </si>
  <si>
    <t>2.28_192.0658m/z</t>
  </si>
  <si>
    <t>M+FA-H</t>
  </si>
  <si>
    <t>C9H9NO</t>
  </si>
  <si>
    <t>100 - 10.2 - 0.677</t>
  </si>
  <si>
    <t>HMDB0030204</t>
  </si>
  <si>
    <t>1-(2-Furanylmethyl)-1H-pyrrole</t>
    <phoneticPr fontId="1" type="noConversion"/>
  </si>
  <si>
    <t>Organoheterocyclic compounds</t>
  </si>
  <si>
    <t>Pyrroles</t>
  </si>
  <si>
    <t>control</t>
    <phoneticPr fontId="1" type="noConversion"/>
  </si>
  <si>
    <t>LF</t>
    <phoneticPr fontId="1" type="noConversion"/>
  </si>
  <si>
    <t>LA</t>
    <phoneticPr fontId="1" type="noConversion"/>
  </si>
  <si>
    <t>LF+LA</t>
    <phoneticPr fontId="1" type="noConversion"/>
  </si>
  <si>
    <t>AV</t>
    <phoneticPr fontId="1" type="noConversion"/>
  </si>
  <si>
    <t>SD</t>
    <phoneticPr fontId="1" type="noConversion"/>
  </si>
  <si>
    <t>C1</t>
    <phoneticPr fontId="1" type="noConversion"/>
  </si>
  <si>
    <t>C2</t>
    <phoneticPr fontId="1" type="noConversion"/>
  </si>
  <si>
    <t>C3</t>
    <phoneticPr fontId="1" type="noConversion"/>
  </si>
  <si>
    <t>C4</t>
    <phoneticPr fontId="1" type="noConversion"/>
  </si>
  <si>
    <t>C5</t>
    <phoneticPr fontId="1" type="noConversion"/>
  </si>
  <si>
    <t>C6</t>
    <phoneticPr fontId="1" type="noConversion"/>
  </si>
  <si>
    <t>LA1</t>
    <phoneticPr fontId="1" type="noConversion"/>
  </si>
  <si>
    <t>LA2</t>
    <phoneticPr fontId="1" type="noConversion"/>
  </si>
  <si>
    <t>LA3</t>
    <phoneticPr fontId="1" type="noConversion"/>
  </si>
  <si>
    <t>LA4</t>
    <phoneticPr fontId="1" type="noConversion"/>
  </si>
  <si>
    <t>LA5</t>
    <phoneticPr fontId="1" type="noConversion"/>
  </si>
  <si>
    <t>LA6</t>
    <phoneticPr fontId="1" type="noConversion"/>
  </si>
  <si>
    <t>LF1</t>
    <phoneticPr fontId="1" type="noConversion"/>
  </si>
  <si>
    <t>LF2</t>
    <phoneticPr fontId="1" type="noConversion"/>
  </si>
  <si>
    <t>LF3</t>
    <phoneticPr fontId="1" type="noConversion"/>
  </si>
  <si>
    <t>LF4</t>
    <phoneticPr fontId="1" type="noConversion"/>
  </si>
  <si>
    <t>LF5</t>
    <phoneticPr fontId="1" type="noConversion"/>
  </si>
  <si>
    <t>LF6</t>
    <phoneticPr fontId="1" type="noConversion"/>
  </si>
  <si>
    <t>LF+LA1</t>
    <phoneticPr fontId="1" type="noConversion"/>
  </si>
  <si>
    <t>LF+LA2</t>
    <phoneticPr fontId="1" type="noConversion"/>
  </si>
  <si>
    <t>LF+LA3</t>
    <phoneticPr fontId="1" type="noConversion"/>
  </si>
  <si>
    <t>LF+LA4</t>
    <phoneticPr fontId="1" type="noConversion"/>
  </si>
  <si>
    <t>LF+LA5</t>
    <phoneticPr fontId="1" type="noConversion"/>
  </si>
  <si>
    <t>LF+LA6</t>
    <phoneticPr fontId="1" type="noConversion"/>
  </si>
  <si>
    <t>C1</t>
    <phoneticPr fontId="1" type="noConversion"/>
  </si>
  <si>
    <t>C2</t>
    <phoneticPr fontId="1" type="noConversion"/>
  </si>
  <si>
    <t>C3</t>
    <phoneticPr fontId="1" type="noConversion"/>
  </si>
  <si>
    <t>C4</t>
    <phoneticPr fontId="1" type="noConversion"/>
  </si>
  <si>
    <t>C5</t>
    <phoneticPr fontId="1" type="noConversion"/>
  </si>
  <si>
    <t>C6</t>
    <phoneticPr fontId="1" type="noConversion"/>
  </si>
  <si>
    <t>LF+LA1</t>
    <phoneticPr fontId="1" type="noConversion"/>
  </si>
  <si>
    <t>LF+LA2</t>
    <phoneticPr fontId="1" type="noConversion"/>
  </si>
  <si>
    <t>LF+LA3</t>
    <phoneticPr fontId="1" type="noConversion"/>
  </si>
  <si>
    <t>LF+LA4</t>
    <phoneticPr fontId="1" type="noConversion"/>
  </si>
  <si>
    <t>LF+LA5</t>
    <phoneticPr fontId="1" type="noConversion"/>
  </si>
  <si>
    <t>LF+LA6</t>
    <phoneticPr fontId="1" type="noConversion"/>
  </si>
  <si>
    <t>RTPR</t>
    <phoneticPr fontId="1" type="noConversion"/>
  </si>
  <si>
    <t>Fig5b</t>
    <phoneticPr fontId="1" type="noConversion"/>
  </si>
  <si>
    <t>Fig5c</t>
    <phoneticPr fontId="1" type="noConversion"/>
  </si>
  <si>
    <t>Fig5d</t>
    <phoneticPr fontId="1" type="noConversion"/>
  </si>
  <si>
    <t>Fig3</t>
    <phoneticPr fontId="1" type="noConversion"/>
  </si>
  <si>
    <t>Fig4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</si>
</sst>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sz val="9"/>
      <name val="Tahoma"/>
      <family val="2"/>
      <charset val="134"/>
    </font>
    <font>
      <sz val="11"/>
      <color rgb="FF000000"/>
      <name val="Times New Roman"/>
      <family val="1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name val="Times New Roman"/>
      <family val="1"/>
    </font>
    <font>
      <b/>
      <sz val="11"/>
      <color theme="1"/>
      <name val="宋体"/>
      <family val="3"/>
      <charset val="134"/>
      <scheme val="minor"/>
    </font>
    <font>
      <b/>
      <sz val="11"/>
      <color rgb="FFC00000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0" fillId="2" borderId="0" xfId="0" applyFill="1"/>
    <xf numFmtId="0" fontId="5" fillId="2" borderId="0" xfId="1" applyFill="1"/>
    <xf numFmtId="0" fontId="5" fillId="0" borderId="0" xfId="1"/>
    <xf numFmtId="0" fontId="5" fillId="0" borderId="0" xfId="1" applyFont="1"/>
    <xf numFmtId="0" fontId="5" fillId="0" borderId="0" xfId="1" applyFont="1" applyAlignment="1">
      <alignment wrapText="1"/>
    </xf>
    <xf numFmtId="0" fontId="6" fillId="0" borderId="0" xfId="1" applyFont="1"/>
    <xf numFmtId="0" fontId="5" fillId="0" borderId="0" xfId="1" applyFill="1"/>
    <xf numFmtId="0" fontId="7" fillId="0" borderId="0" xfId="1" applyFont="1"/>
    <xf numFmtId="0" fontId="7" fillId="0" borderId="0" xfId="1" applyFont="1" applyAlignment="1">
      <alignment wrapText="1"/>
    </xf>
    <xf numFmtId="0" fontId="7" fillId="0" borderId="0" xfId="1" applyFont="1" applyFill="1" applyAlignment="1">
      <alignment wrapText="1"/>
    </xf>
    <xf numFmtId="0" fontId="0" fillId="0" borderId="0" xfId="0" applyAlignment="1">
      <alignment vertical="center"/>
    </xf>
    <xf numFmtId="0" fontId="0" fillId="3" borderId="0" xfId="0" applyFill="1"/>
    <xf numFmtId="0" fontId="0" fillId="4" borderId="0" xfId="0" applyFill="1"/>
    <xf numFmtId="0" fontId="8" fillId="4" borderId="0" xfId="0" applyFont="1" applyFill="1"/>
    <xf numFmtId="0" fontId="0" fillId="4" borderId="0" xfId="0" applyFill="1" applyAlignment="1">
      <alignment vertical="center"/>
    </xf>
    <xf numFmtId="0" fontId="0" fillId="0" borderId="0" xfId="0" applyFill="1"/>
    <xf numFmtId="0" fontId="8" fillId="0" borderId="0" xfId="0" applyFont="1" applyFill="1"/>
    <xf numFmtId="0" fontId="0" fillId="0" borderId="0" xfId="0" applyFill="1" applyAlignment="1">
      <alignment vertical="center"/>
    </xf>
    <xf numFmtId="0" fontId="8" fillId="5" borderId="0" xfId="0" applyFont="1" applyFill="1"/>
    <xf numFmtId="0" fontId="9" fillId="5" borderId="0" xfId="0" applyFont="1" applyFill="1"/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287;&#21307;&#25152;%2020200701/20200701&#25237;&#31295;/19&#24180;8&#26376;&#27963;&#24615;&#34507;&#30333;&#21644;&#33026;&#32938;&#37240;&#25233;&#21046;&#32467;&#32928;&#30284;&#30456;&#20851;&#30740;&#31350;/&#20195;&#35874;&#32452;&#23398;&#32467;&#26524;/HT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2">
          <cell r="D22" t="str">
            <v>control</v>
          </cell>
          <cell r="E22" t="str">
            <v>LF</v>
          </cell>
          <cell r="F22" t="str">
            <v>LA</v>
          </cell>
          <cell r="G22" t="str">
            <v>LF+LA</v>
          </cell>
        </row>
        <row r="23">
          <cell r="D23">
            <v>679.66681745684184</v>
          </cell>
          <cell r="E23">
            <v>1139.1320692690831</v>
          </cell>
          <cell r="F23">
            <v>913.51123451287231</v>
          </cell>
          <cell r="G23">
            <v>1761.1144313395932</v>
          </cell>
        </row>
        <row r="24">
          <cell r="D24">
            <v>71.719166277408306</v>
          </cell>
          <cell r="E24">
            <v>86.252056722335183</v>
          </cell>
          <cell r="F24">
            <v>116.04217872148453</v>
          </cell>
          <cell r="G24">
            <v>235.01785603288482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12"/>
  <sheetViews>
    <sheetView tabSelected="1" workbookViewId="0">
      <selection activeCell="I17" sqref="I17"/>
    </sheetView>
  </sheetViews>
  <sheetFormatPr defaultRowHeight="13.5" x14ac:dyDescent="0.15"/>
  <sheetData>
    <row r="3" spans="2:11" ht="15" x14ac:dyDescent="0.25">
      <c r="B3" s="1"/>
      <c r="C3" s="2" t="s">
        <v>0</v>
      </c>
      <c r="D3" s="3" t="s">
        <v>1</v>
      </c>
      <c r="E3" s="2" t="s">
        <v>2</v>
      </c>
      <c r="F3" s="3" t="s">
        <v>3</v>
      </c>
      <c r="G3" s="4"/>
      <c r="H3" s="1"/>
      <c r="I3" s="4"/>
    </row>
    <row r="4" spans="2:11" x14ac:dyDescent="0.15">
      <c r="B4">
        <v>0</v>
      </c>
      <c r="C4">
        <v>99.125</v>
      </c>
      <c r="D4">
        <v>98.762500000000003</v>
      </c>
      <c r="E4">
        <v>99.112499999999997</v>
      </c>
      <c r="F4">
        <v>98.85</v>
      </c>
      <c r="H4">
        <v>0.82071397488493603</v>
      </c>
      <c r="I4">
        <v>1.0056092680559394</v>
      </c>
      <c r="J4">
        <v>0.93110916960058054</v>
      </c>
      <c r="K4">
        <v>0.80887929525097568</v>
      </c>
    </row>
    <row r="5" spans="2:11" x14ac:dyDescent="0.15">
      <c r="B5" t="s">
        <v>4</v>
      </c>
      <c r="C5">
        <v>98.5</v>
      </c>
      <c r="D5">
        <v>92.275000000000006</v>
      </c>
      <c r="E5">
        <v>94.4375</v>
      </c>
      <c r="F5">
        <v>91.27500000000002</v>
      </c>
      <c r="H5">
        <v>0.91182705127045083</v>
      </c>
      <c r="I5">
        <v>1.3833189901723428</v>
      </c>
      <c r="J5">
        <v>1.3907218064218116</v>
      </c>
      <c r="K5">
        <v>2.8976591537702605</v>
      </c>
    </row>
    <row r="6" spans="2:11" x14ac:dyDescent="0.15">
      <c r="B6" t="s">
        <v>5</v>
      </c>
      <c r="C6">
        <v>96.05</v>
      </c>
      <c r="D6">
        <v>88.800000000000011</v>
      </c>
      <c r="E6">
        <v>89.837499999999991</v>
      </c>
      <c r="F6">
        <v>86.012500000000003</v>
      </c>
      <c r="H6">
        <v>1.8361450300639601</v>
      </c>
      <c r="I6">
        <v>3.6621617347447342</v>
      </c>
      <c r="J6">
        <v>3.8082382503499672</v>
      </c>
      <c r="K6">
        <v>4.0072924596468953</v>
      </c>
    </row>
    <row r="7" spans="2:11" x14ac:dyDescent="0.15">
      <c r="B7" t="s">
        <v>6</v>
      </c>
      <c r="C7">
        <v>91.825000000000003</v>
      </c>
      <c r="D7">
        <v>81.650000000000006</v>
      </c>
      <c r="E7">
        <v>82.837499999999991</v>
      </c>
      <c r="F7">
        <v>78.449999999999989</v>
      </c>
      <c r="H7">
        <v>3.4258471319410289</v>
      </c>
      <c r="I7">
        <v>4.8008927741172709</v>
      </c>
      <c r="J7">
        <v>2.6906916264357443</v>
      </c>
      <c r="K7">
        <v>2.3170177877114853</v>
      </c>
    </row>
    <row r="8" spans="2:11" x14ac:dyDescent="0.15">
      <c r="B8" t="s">
        <v>7</v>
      </c>
      <c r="C8">
        <v>86.325000000000003</v>
      </c>
      <c r="D8">
        <v>72.274999999999991</v>
      </c>
      <c r="E8">
        <v>76.487499999999997</v>
      </c>
      <c r="F8">
        <v>70.825000000000003</v>
      </c>
      <c r="H8">
        <v>3.8480978603534965</v>
      </c>
      <c r="I8">
        <v>3.0597618954982209</v>
      </c>
      <c r="J8">
        <v>3.1325195245087576</v>
      </c>
      <c r="K8">
        <v>4.6431977897011576</v>
      </c>
    </row>
    <row r="9" spans="2:11" x14ac:dyDescent="0.15">
      <c r="B9" t="s">
        <v>8</v>
      </c>
      <c r="C9">
        <v>80.125</v>
      </c>
      <c r="D9">
        <v>67.237499999999997</v>
      </c>
      <c r="E9">
        <v>71.424999999999997</v>
      </c>
      <c r="F9">
        <v>64.487500000000011</v>
      </c>
      <c r="H9">
        <v>3.7632622626044627</v>
      </c>
      <c r="I9">
        <v>4.1455440794045009</v>
      </c>
      <c r="J9">
        <v>4.0347596848245777</v>
      </c>
      <c r="K9">
        <v>4.5180392396955309</v>
      </c>
    </row>
    <row r="10" spans="2:11" x14ac:dyDescent="0.15">
      <c r="B10" t="s">
        <v>9</v>
      </c>
      <c r="C10">
        <v>69.387500000000003</v>
      </c>
      <c r="D10">
        <v>61.1875</v>
      </c>
      <c r="E10">
        <v>63.399999999999991</v>
      </c>
      <c r="F10">
        <v>55.512499999999996</v>
      </c>
      <c r="H10">
        <v>4.9530474025016726</v>
      </c>
      <c r="I10">
        <v>4.0172618606636616</v>
      </c>
      <c r="J10">
        <v>4.9396356140913893</v>
      </c>
      <c r="K10">
        <v>3.6021570918389596</v>
      </c>
    </row>
    <row r="14" spans="2:11" x14ac:dyDescent="0.15">
      <c r="B14">
        <v>0</v>
      </c>
    </row>
    <row r="15" spans="2:11" ht="15" x14ac:dyDescent="0.15">
      <c r="C15" s="2" t="s">
        <v>0</v>
      </c>
      <c r="D15" s="3" t="s">
        <v>1</v>
      </c>
      <c r="E15" s="2" t="s">
        <v>2</v>
      </c>
      <c r="F15" s="3" t="s">
        <v>3</v>
      </c>
    </row>
    <row r="16" spans="2:11" x14ac:dyDescent="0.15">
      <c r="B16">
        <v>1</v>
      </c>
      <c r="C16">
        <v>98.9</v>
      </c>
      <c r="D16">
        <v>98.6</v>
      </c>
      <c r="E16">
        <v>99.5</v>
      </c>
      <c r="F16">
        <v>98.9</v>
      </c>
    </row>
    <row r="17" spans="2:6" x14ac:dyDescent="0.15">
      <c r="B17">
        <v>2</v>
      </c>
      <c r="C17">
        <v>99.9</v>
      </c>
      <c r="D17">
        <v>99.9</v>
      </c>
      <c r="E17">
        <v>99.1</v>
      </c>
      <c r="F17">
        <v>99.9</v>
      </c>
    </row>
    <row r="18" spans="2:6" x14ac:dyDescent="0.15">
      <c r="B18">
        <v>3</v>
      </c>
      <c r="C18">
        <v>99.4</v>
      </c>
      <c r="D18">
        <v>99</v>
      </c>
      <c r="E18">
        <v>99.4</v>
      </c>
      <c r="F18">
        <v>98.8</v>
      </c>
    </row>
    <row r="19" spans="2:6" x14ac:dyDescent="0.15">
      <c r="B19">
        <v>4</v>
      </c>
      <c r="C19">
        <v>98</v>
      </c>
      <c r="D19">
        <v>97.9</v>
      </c>
      <c r="E19">
        <v>99.7</v>
      </c>
      <c r="F19">
        <v>98.4</v>
      </c>
    </row>
    <row r="20" spans="2:6" x14ac:dyDescent="0.15">
      <c r="B20">
        <v>5</v>
      </c>
      <c r="C20">
        <v>97.8</v>
      </c>
      <c r="D20">
        <v>96.8</v>
      </c>
      <c r="E20">
        <v>99</v>
      </c>
      <c r="F20">
        <v>98.6</v>
      </c>
    </row>
    <row r="21" spans="2:6" x14ac:dyDescent="0.15">
      <c r="B21">
        <v>6</v>
      </c>
      <c r="C21">
        <v>99.5</v>
      </c>
      <c r="D21">
        <v>98.9</v>
      </c>
      <c r="E21">
        <v>99.7</v>
      </c>
      <c r="F21">
        <v>97.4</v>
      </c>
    </row>
    <row r="22" spans="2:6" x14ac:dyDescent="0.15">
      <c r="B22">
        <v>7</v>
      </c>
      <c r="C22">
        <v>99.9</v>
      </c>
      <c r="D22">
        <v>99.5</v>
      </c>
      <c r="E22">
        <v>96.9</v>
      </c>
      <c r="F22">
        <v>98.9</v>
      </c>
    </row>
    <row r="23" spans="2:6" x14ac:dyDescent="0.15">
      <c r="B23">
        <v>8</v>
      </c>
      <c r="C23">
        <v>99.6</v>
      </c>
      <c r="D23">
        <v>99.5</v>
      </c>
      <c r="E23">
        <v>99.6</v>
      </c>
      <c r="F23">
        <v>99.9</v>
      </c>
    </row>
    <row r="24" spans="2:6" x14ac:dyDescent="0.15">
      <c r="B24" t="s">
        <v>10</v>
      </c>
      <c r="C24">
        <f>AVERAGE(C16:C23)</f>
        <v>99.125</v>
      </c>
      <c r="D24">
        <f t="shared" ref="D24:F24" si="0">AVERAGE(D16:D23)</f>
        <v>98.762500000000003</v>
      </c>
      <c r="E24">
        <f t="shared" si="0"/>
        <v>99.112499999999997</v>
      </c>
      <c r="F24">
        <f t="shared" si="0"/>
        <v>98.85</v>
      </c>
    </row>
    <row r="25" spans="2:6" x14ac:dyDescent="0.15">
      <c r="B25" t="s">
        <v>11</v>
      </c>
      <c r="C25">
        <f>STDEV(C16:C23)</f>
        <v>0.82071397488493603</v>
      </c>
      <c r="D25">
        <f t="shared" ref="D25:F25" si="1">STDEV(D16:D23)</f>
        <v>1.0056092680559394</v>
      </c>
      <c r="E25">
        <f t="shared" si="1"/>
        <v>0.93110916960058054</v>
      </c>
      <c r="F25">
        <f t="shared" si="1"/>
        <v>0.80887929525097568</v>
      </c>
    </row>
    <row r="28" spans="2:6" x14ac:dyDescent="0.15">
      <c r="B28" t="s">
        <v>4</v>
      </c>
    </row>
    <row r="29" spans="2:6" ht="15" x14ac:dyDescent="0.15">
      <c r="C29" s="2" t="s">
        <v>0</v>
      </c>
      <c r="D29" s="3" t="s">
        <v>1</v>
      </c>
      <c r="E29" s="2" t="s">
        <v>2</v>
      </c>
      <c r="F29" s="3" t="s">
        <v>3</v>
      </c>
    </row>
    <row r="30" spans="2:6" x14ac:dyDescent="0.15">
      <c r="B30">
        <v>1</v>
      </c>
      <c r="C30">
        <v>97.4</v>
      </c>
      <c r="D30">
        <v>93.1</v>
      </c>
      <c r="E30">
        <v>94.9</v>
      </c>
      <c r="F30">
        <v>90.9</v>
      </c>
    </row>
    <row r="31" spans="2:6" x14ac:dyDescent="0.15">
      <c r="B31">
        <v>2</v>
      </c>
      <c r="C31">
        <v>99.3</v>
      </c>
      <c r="D31">
        <v>92.7</v>
      </c>
      <c r="E31">
        <v>94.3</v>
      </c>
      <c r="F31">
        <v>91.2</v>
      </c>
    </row>
    <row r="32" spans="2:6" x14ac:dyDescent="0.15">
      <c r="B32">
        <v>3</v>
      </c>
      <c r="C32">
        <v>98.5</v>
      </c>
      <c r="D32">
        <v>91.3</v>
      </c>
      <c r="E32">
        <v>95.2</v>
      </c>
      <c r="F32">
        <v>92.5</v>
      </c>
    </row>
    <row r="33" spans="2:6" x14ac:dyDescent="0.15">
      <c r="B33">
        <v>4</v>
      </c>
      <c r="C33">
        <v>98.7</v>
      </c>
      <c r="D33">
        <v>90.5</v>
      </c>
      <c r="E33">
        <v>95.4</v>
      </c>
      <c r="F33">
        <v>90.1</v>
      </c>
    </row>
    <row r="34" spans="2:6" x14ac:dyDescent="0.15">
      <c r="B34">
        <v>5</v>
      </c>
      <c r="C34">
        <v>96.9</v>
      </c>
      <c r="D34">
        <v>93.5</v>
      </c>
      <c r="E34">
        <v>92</v>
      </c>
      <c r="F34">
        <v>93.1</v>
      </c>
    </row>
    <row r="35" spans="2:6" x14ac:dyDescent="0.15">
      <c r="B35">
        <v>6</v>
      </c>
      <c r="C35">
        <v>99.1</v>
      </c>
      <c r="D35">
        <v>94.5</v>
      </c>
      <c r="E35">
        <v>92.6</v>
      </c>
      <c r="F35">
        <v>96.2</v>
      </c>
    </row>
    <row r="36" spans="2:6" x14ac:dyDescent="0.15">
      <c r="B36">
        <v>7</v>
      </c>
      <c r="C36">
        <v>98.6</v>
      </c>
      <c r="D36">
        <v>91.5</v>
      </c>
      <c r="E36">
        <v>95.6</v>
      </c>
      <c r="F36">
        <v>90.1</v>
      </c>
    </row>
    <row r="37" spans="2:6" x14ac:dyDescent="0.15">
      <c r="B37">
        <v>8</v>
      </c>
      <c r="C37">
        <v>99.5</v>
      </c>
      <c r="D37">
        <v>91.1</v>
      </c>
      <c r="E37">
        <v>95.5</v>
      </c>
      <c r="F37">
        <v>86.1</v>
      </c>
    </row>
    <row r="38" spans="2:6" x14ac:dyDescent="0.15">
      <c r="B38" t="s">
        <v>10</v>
      </c>
      <c r="C38">
        <f>AVERAGE(C30:C37)</f>
        <v>98.5</v>
      </c>
      <c r="D38">
        <f t="shared" ref="D38" si="2">AVERAGE(D30:D37)</f>
        <v>92.275000000000006</v>
      </c>
      <c r="E38">
        <f t="shared" ref="E38" si="3">AVERAGE(E30:E37)</f>
        <v>94.4375</v>
      </c>
      <c r="F38">
        <f t="shared" ref="F38" si="4">AVERAGE(F30:F37)</f>
        <v>91.27500000000002</v>
      </c>
    </row>
    <row r="39" spans="2:6" x14ac:dyDescent="0.15">
      <c r="B39" t="s">
        <v>11</v>
      </c>
      <c r="C39">
        <f>STDEV(C30:C37)</f>
        <v>0.91182705127045083</v>
      </c>
      <c r="D39">
        <f t="shared" ref="D39:F39" si="5">STDEV(D30:D37)</f>
        <v>1.3833189901723428</v>
      </c>
      <c r="E39">
        <f t="shared" si="5"/>
        <v>1.3907218064218116</v>
      </c>
      <c r="F39">
        <f t="shared" si="5"/>
        <v>2.8976591537702605</v>
      </c>
    </row>
    <row r="43" spans="2:6" x14ac:dyDescent="0.15">
      <c r="B43" t="s">
        <v>12</v>
      </c>
    </row>
    <row r="44" spans="2:6" ht="15" x14ac:dyDescent="0.15">
      <c r="C44" s="2" t="s">
        <v>0</v>
      </c>
      <c r="D44" s="3" t="s">
        <v>1</v>
      </c>
      <c r="E44" s="2" t="s">
        <v>2</v>
      </c>
      <c r="F44" s="3" t="s">
        <v>3</v>
      </c>
    </row>
    <row r="45" spans="2:6" x14ac:dyDescent="0.15">
      <c r="B45">
        <v>1</v>
      </c>
      <c r="C45">
        <v>96.9</v>
      </c>
      <c r="D45">
        <v>89.1</v>
      </c>
      <c r="E45">
        <v>87.8</v>
      </c>
      <c r="F45">
        <v>85.5</v>
      </c>
    </row>
    <row r="46" spans="2:6" x14ac:dyDescent="0.15">
      <c r="B46">
        <v>2</v>
      </c>
      <c r="C46">
        <v>95.9</v>
      </c>
      <c r="D46">
        <v>88.2</v>
      </c>
      <c r="E46">
        <v>88.9</v>
      </c>
      <c r="F46">
        <v>87.1</v>
      </c>
    </row>
    <row r="47" spans="2:6" x14ac:dyDescent="0.15">
      <c r="B47">
        <v>3</v>
      </c>
      <c r="C47">
        <v>95</v>
      </c>
      <c r="D47">
        <v>86.9</v>
      </c>
      <c r="E47">
        <v>91.7</v>
      </c>
      <c r="F47">
        <v>93.2</v>
      </c>
    </row>
    <row r="48" spans="2:6" x14ac:dyDescent="0.15">
      <c r="B48">
        <v>4</v>
      </c>
      <c r="C48">
        <v>97.9</v>
      </c>
      <c r="D48">
        <v>94.1</v>
      </c>
      <c r="E48">
        <v>94.8</v>
      </c>
      <c r="F48">
        <v>90.3</v>
      </c>
    </row>
    <row r="49" spans="2:6" x14ac:dyDescent="0.15">
      <c r="B49">
        <v>5</v>
      </c>
      <c r="C49">
        <v>94.3</v>
      </c>
      <c r="D49">
        <v>84.6</v>
      </c>
      <c r="E49">
        <v>86.1</v>
      </c>
      <c r="F49">
        <v>83.4</v>
      </c>
    </row>
    <row r="50" spans="2:6" x14ac:dyDescent="0.15">
      <c r="B50">
        <v>6</v>
      </c>
      <c r="C50">
        <v>93.1</v>
      </c>
      <c r="D50">
        <v>84</v>
      </c>
      <c r="E50">
        <v>95.7</v>
      </c>
      <c r="F50">
        <v>82.5</v>
      </c>
    </row>
    <row r="51" spans="2:6" x14ac:dyDescent="0.15">
      <c r="B51">
        <v>7</v>
      </c>
      <c r="C51">
        <v>96.8</v>
      </c>
      <c r="D51">
        <v>93.1</v>
      </c>
      <c r="E51">
        <v>87.9</v>
      </c>
      <c r="F51">
        <v>81.599999999999994</v>
      </c>
    </row>
    <row r="52" spans="2:6" x14ac:dyDescent="0.15">
      <c r="B52">
        <v>8</v>
      </c>
      <c r="C52">
        <v>98.5</v>
      </c>
      <c r="D52">
        <v>90.4</v>
      </c>
      <c r="E52">
        <v>85.8</v>
      </c>
      <c r="F52">
        <v>84.5</v>
      </c>
    </row>
    <row r="53" spans="2:6" x14ac:dyDescent="0.15">
      <c r="B53" t="s">
        <v>10</v>
      </c>
      <c r="C53">
        <f>AVERAGE(C45:C52)</f>
        <v>96.05</v>
      </c>
      <c r="D53">
        <f t="shared" ref="D53" si="6">AVERAGE(D45:D52)</f>
        <v>88.800000000000011</v>
      </c>
      <c r="E53">
        <f t="shared" ref="E53" si="7">AVERAGE(E45:E52)</f>
        <v>89.837499999999991</v>
      </c>
      <c r="F53">
        <f t="shared" ref="F53" si="8">AVERAGE(F45:F52)</f>
        <v>86.012500000000003</v>
      </c>
    </row>
    <row r="54" spans="2:6" x14ac:dyDescent="0.15">
      <c r="B54" t="s">
        <v>11</v>
      </c>
      <c r="C54">
        <f>STDEV(C45:C52)</f>
        <v>1.8361450300639601</v>
      </c>
      <c r="D54">
        <f t="shared" ref="D54:F54" si="9">STDEV(D45:D52)</f>
        <v>3.6621617347447342</v>
      </c>
      <c r="E54">
        <f t="shared" si="9"/>
        <v>3.8082382503499672</v>
      </c>
      <c r="F54">
        <f t="shared" si="9"/>
        <v>4.0072924596468953</v>
      </c>
    </row>
    <row r="58" spans="2:6" x14ac:dyDescent="0.15">
      <c r="B58" t="s">
        <v>13</v>
      </c>
    </row>
    <row r="59" spans="2:6" ht="15" x14ac:dyDescent="0.15">
      <c r="C59" s="2" t="s">
        <v>0</v>
      </c>
      <c r="D59" s="3" t="s">
        <v>1</v>
      </c>
      <c r="E59" s="2" t="s">
        <v>2</v>
      </c>
      <c r="F59" s="3" t="s">
        <v>3</v>
      </c>
    </row>
    <row r="60" spans="2:6" x14ac:dyDescent="0.15">
      <c r="B60">
        <v>1</v>
      </c>
      <c r="C60">
        <v>92.4</v>
      </c>
      <c r="D60">
        <v>88.8</v>
      </c>
      <c r="E60">
        <v>85.6</v>
      </c>
      <c r="F60">
        <v>76.5</v>
      </c>
    </row>
    <row r="61" spans="2:6" x14ac:dyDescent="0.15">
      <c r="B61">
        <v>2</v>
      </c>
      <c r="C61">
        <v>92.9</v>
      </c>
      <c r="D61">
        <v>86.2</v>
      </c>
      <c r="E61">
        <v>86.9</v>
      </c>
      <c r="F61">
        <v>76.2</v>
      </c>
    </row>
    <row r="62" spans="2:6" x14ac:dyDescent="0.15">
      <c r="B62">
        <v>3</v>
      </c>
      <c r="C62">
        <v>90.4</v>
      </c>
      <c r="D62">
        <v>85.3</v>
      </c>
      <c r="E62">
        <v>85.5</v>
      </c>
      <c r="F62">
        <v>76.400000000000006</v>
      </c>
    </row>
    <row r="63" spans="2:6" x14ac:dyDescent="0.15">
      <c r="B63">
        <v>4</v>
      </c>
      <c r="C63">
        <v>95.9</v>
      </c>
      <c r="D63">
        <v>81.900000000000006</v>
      </c>
      <c r="E63">
        <v>81.900000000000006</v>
      </c>
      <c r="F63">
        <v>76.3</v>
      </c>
    </row>
    <row r="64" spans="2:6" x14ac:dyDescent="0.15">
      <c r="B64">
        <v>5</v>
      </c>
      <c r="C64">
        <v>85.4</v>
      </c>
      <c r="D64">
        <v>80.400000000000006</v>
      </c>
      <c r="E64">
        <v>80.3</v>
      </c>
      <c r="F64">
        <v>80.7</v>
      </c>
    </row>
    <row r="65" spans="2:6" x14ac:dyDescent="0.15">
      <c r="B65">
        <v>6</v>
      </c>
      <c r="C65">
        <v>92.4</v>
      </c>
      <c r="D65">
        <v>78.8</v>
      </c>
      <c r="E65">
        <v>81</v>
      </c>
      <c r="F65">
        <v>81.5</v>
      </c>
    </row>
    <row r="66" spans="2:6" x14ac:dyDescent="0.15">
      <c r="B66">
        <v>7</v>
      </c>
      <c r="C66">
        <v>89.5</v>
      </c>
      <c r="D66">
        <v>75.5</v>
      </c>
      <c r="E66">
        <v>80.599999999999994</v>
      </c>
      <c r="F66">
        <v>80.599999999999994</v>
      </c>
    </row>
    <row r="67" spans="2:6" x14ac:dyDescent="0.15">
      <c r="B67">
        <v>8</v>
      </c>
      <c r="C67">
        <v>95.7</v>
      </c>
      <c r="D67">
        <v>76.3</v>
      </c>
      <c r="E67">
        <v>80.900000000000006</v>
      </c>
      <c r="F67">
        <v>79.400000000000006</v>
      </c>
    </row>
    <row r="68" spans="2:6" x14ac:dyDescent="0.15">
      <c r="B68" t="s">
        <v>10</v>
      </c>
      <c r="C68">
        <f>AVERAGE(C60:C67)</f>
        <v>91.825000000000003</v>
      </c>
      <c r="D68">
        <f t="shared" ref="D68" si="10">AVERAGE(D60:D67)</f>
        <v>81.650000000000006</v>
      </c>
      <c r="E68">
        <f t="shared" ref="E68" si="11">AVERAGE(E60:E67)</f>
        <v>82.837499999999991</v>
      </c>
      <c r="F68">
        <f t="shared" ref="F68" si="12">AVERAGE(F60:F67)</f>
        <v>78.449999999999989</v>
      </c>
    </row>
    <row r="69" spans="2:6" x14ac:dyDescent="0.15">
      <c r="B69" t="s">
        <v>11</v>
      </c>
      <c r="C69">
        <f>STDEV(C60:C67)</f>
        <v>3.4258471319410289</v>
      </c>
      <c r="D69">
        <f t="shared" ref="D69:F69" si="13">STDEV(D60:D67)</f>
        <v>4.8008927741172709</v>
      </c>
      <c r="E69">
        <f t="shared" si="13"/>
        <v>2.6906916264357443</v>
      </c>
      <c r="F69">
        <f t="shared" si="13"/>
        <v>2.3170177877114853</v>
      </c>
    </row>
    <row r="72" spans="2:6" x14ac:dyDescent="0.15">
      <c r="B72" t="s">
        <v>7</v>
      </c>
    </row>
    <row r="73" spans="2:6" ht="15" x14ac:dyDescent="0.15">
      <c r="C73" s="2" t="s">
        <v>0</v>
      </c>
      <c r="D73" s="3" t="s">
        <v>1</v>
      </c>
      <c r="E73" s="2" t="s">
        <v>2</v>
      </c>
      <c r="F73" s="3" t="s">
        <v>3</v>
      </c>
    </row>
    <row r="74" spans="2:6" x14ac:dyDescent="0.15">
      <c r="B74">
        <v>1</v>
      </c>
      <c r="C74">
        <v>89.5</v>
      </c>
      <c r="D74">
        <v>70.900000000000006</v>
      </c>
      <c r="E74">
        <v>75.599999999999994</v>
      </c>
      <c r="F74">
        <v>67.8</v>
      </c>
    </row>
    <row r="75" spans="2:6" x14ac:dyDescent="0.15">
      <c r="B75">
        <v>2</v>
      </c>
      <c r="C75">
        <v>90.3</v>
      </c>
      <c r="D75">
        <v>71.099999999999994</v>
      </c>
      <c r="E75">
        <v>74.8</v>
      </c>
      <c r="F75">
        <v>65.5</v>
      </c>
    </row>
    <row r="76" spans="2:6" x14ac:dyDescent="0.15">
      <c r="B76">
        <v>3</v>
      </c>
      <c r="C76">
        <v>91.2</v>
      </c>
      <c r="D76">
        <v>70.5</v>
      </c>
      <c r="E76">
        <v>78.900000000000006</v>
      </c>
      <c r="F76">
        <v>63.2</v>
      </c>
    </row>
    <row r="77" spans="2:6" x14ac:dyDescent="0.15">
      <c r="B77">
        <v>4</v>
      </c>
      <c r="C77">
        <v>88.3</v>
      </c>
      <c r="D77">
        <v>71.900000000000006</v>
      </c>
      <c r="E77">
        <v>77.599999999999994</v>
      </c>
      <c r="F77">
        <v>73</v>
      </c>
    </row>
    <row r="78" spans="2:6" x14ac:dyDescent="0.15">
      <c r="B78">
        <v>5</v>
      </c>
      <c r="C78">
        <v>83.5</v>
      </c>
      <c r="D78">
        <v>76.400000000000006</v>
      </c>
      <c r="E78">
        <v>74.2</v>
      </c>
      <c r="F78">
        <v>75.3</v>
      </c>
    </row>
    <row r="79" spans="2:6" x14ac:dyDescent="0.15">
      <c r="B79">
        <v>6</v>
      </c>
      <c r="C79">
        <v>82.1</v>
      </c>
      <c r="D79">
        <v>76</v>
      </c>
      <c r="E79">
        <v>71.099999999999994</v>
      </c>
      <c r="F79">
        <v>74.900000000000006</v>
      </c>
    </row>
    <row r="80" spans="2:6" x14ac:dyDescent="0.15">
      <c r="B80">
        <v>7</v>
      </c>
      <c r="C80">
        <v>82.6</v>
      </c>
      <c r="D80">
        <v>74.099999999999994</v>
      </c>
      <c r="E80">
        <v>79.099999999999994</v>
      </c>
      <c r="F80">
        <v>73.2</v>
      </c>
    </row>
    <row r="81" spans="2:6" x14ac:dyDescent="0.15">
      <c r="B81">
        <v>8</v>
      </c>
      <c r="C81">
        <v>83.1</v>
      </c>
      <c r="D81">
        <v>67.3</v>
      </c>
      <c r="E81">
        <v>80.599999999999994</v>
      </c>
      <c r="F81">
        <v>73.7</v>
      </c>
    </row>
    <row r="82" spans="2:6" x14ac:dyDescent="0.15">
      <c r="B82" t="s">
        <v>10</v>
      </c>
      <c r="C82">
        <f>AVERAGE(C74:C81)</f>
        <v>86.325000000000003</v>
      </c>
      <c r="D82">
        <f t="shared" ref="D82" si="14">AVERAGE(D74:D81)</f>
        <v>72.274999999999991</v>
      </c>
      <c r="E82">
        <f t="shared" ref="E82" si="15">AVERAGE(E74:E81)</f>
        <v>76.487499999999997</v>
      </c>
      <c r="F82">
        <f t="shared" ref="F82" si="16">AVERAGE(F74:F81)</f>
        <v>70.825000000000003</v>
      </c>
    </row>
    <row r="83" spans="2:6" x14ac:dyDescent="0.15">
      <c r="B83" t="s">
        <v>11</v>
      </c>
      <c r="C83">
        <f>STDEV(C74:C81)</f>
        <v>3.8480978603534965</v>
      </c>
      <c r="D83">
        <f t="shared" ref="D83:F83" si="17">STDEV(D74:D81)</f>
        <v>3.0597618954982209</v>
      </c>
      <c r="E83">
        <f t="shared" si="17"/>
        <v>3.1325195245087576</v>
      </c>
      <c r="F83">
        <f t="shared" si="17"/>
        <v>4.6431977897011576</v>
      </c>
    </row>
    <row r="86" spans="2:6" x14ac:dyDescent="0.15">
      <c r="B86" t="s">
        <v>14</v>
      </c>
    </row>
    <row r="87" spans="2:6" ht="15" x14ac:dyDescent="0.15">
      <c r="C87" s="2" t="s">
        <v>0</v>
      </c>
      <c r="D87" s="3" t="s">
        <v>1</v>
      </c>
      <c r="E87" s="2" t="s">
        <v>2</v>
      </c>
      <c r="F87" s="3" t="s">
        <v>3</v>
      </c>
    </row>
    <row r="88" spans="2:6" x14ac:dyDescent="0.15">
      <c r="B88">
        <v>1</v>
      </c>
      <c r="C88">
        <v>81.2</v>
      </c>
      <c r="D88">
        <v>64.5</v>
      </c>
      <c r="E88">
        <v>73.3</v>
      </c>
      <c r="F88">
        <v>62.9</v>
      </c>
    </row>
    <row r="89" spans="2:6" x14ac:dyDescent="0.15">
      <c r="B89">
        <v>2</v>
      </c>
      <c r="C89">
        <v>80.900000000000006</v>
      </c>
      <c r="D89">
        <v>64.099999999999994</v>
      </c>
      <c r="E89">
        <v>77.900000000000006</v>
      </c>
      <c r="F89">
        <v>65.8</v>
      </c>
    </row>
    <row r="90" spans="2:6" x14ac:dyDescent="0.15">
      <c r="B90">
        <v>3</v>
      </c>
      <c r="C90">
        <v>82.3</v>
      </c>
      <c r="D90">
        <v>63.3</v>
      </c>
      <c r="E90">
        <v>75.5</v>
      </c>
      <c r="F90">
        <v>70.3</v>
      </c>
    </row>
    <row r="91" spans="2:6" x14ac:dyDescent="0.15">
      <c r="B91">
        <v>4</v>
      </c>
      <c r="C91">
        <v>82.5</v>
      </c>
      <c r="D91">
        <v>62.7</v>
      </c>
      <c r="E91">
        <v>72.599999999999994</v>
      </c>
      <c r="F91">
        <v>71.2</v>
      </c>
    </row>
    <row r="92" spans="2:6" x14ac:dyDescent="0.15">
      <c r="B92">
        <v>5</v>
      </c>
      <c r="C92">
        <v>77.599999999999994</v>
      </c>
      <c r="D92">
        <v>70.3</v>
      </c>
      <c r="E92">
        <v>67.8</v>
      </c>
      <c r="F92">
        <v>65.400000000000006</v>
      </c>
    </row>
    <row r="93" spans="2:6" x14ac:dyDescent="0.15">
      <c r="B93">
        <v>6</v>
      </c>
      <c r="C93">
        <v>75.900000000000006</v>
      </c>
      <c r="D93">
        <v>67.900000000000006</v>
      </c>
      <c r="E93">
        <v>68.2</v>
      </c>
      <c r="F93">
        <v>60.6</v>
      </c>
    </row>
    <row r="94" spans="2:6" x14ac:dyDescent="0.15">
      <c r="B94">
        <v>7</v>
      </c>
      <c r="C94">
        <v>74.7</v>
      </c>
      <c r="D94">
        <v>72</v>
      </c>
      <c r="E94">
        <v>66.599999999999994</v>
      </c>
      <c r="F94">
        <v>60.5</v>
      </c>
    </row>
    <row r="95" spans="2:6" x14ac:dyDescent="0.15">
      <c r="B95">
        <v>8</v>
      </c>
      <c r="C95">
        <v>85.9</v>
      </c>
      <c r="D95">
        <v>73.099999999999994</v>
      </c>
      <c r="E95">
        <v>69.5</v>
      </c>
      <c r="F95">
        <v>59.2</v>
      </c>
    </row>
    <row r="96" spans="2:6" x14ac:dyDescent="0.15">
      <c r="B96" t="s">
        <v>10</v>
      </c>
      <c r="C96">
        <f>AVERAGE(C88:C95)</f>
        <v>80.125</v>
      </c>
      <c r="D96">
        <f t="shared" ref="D96" si="18">AVERAGE(D88:D95)</f>
        <v>67.237499999999997</v>
      </c>
      <c r="E96">
        <f t="shared" ref="E96" si="19">AVERAGE(E88:E95)</f>
        <v>71.424999999999997</v>
      </c>
      <c r="F96">
        <f t="shared" ref="F96" si="20">AVERAGE(F88:F95)</f>
        <v>64.487500000000011</v>
      </c>
    </row>
    <row r="97" spans="2:6" x14ac:dyDescent="0.15">
      <c r="B97" t="s">
        <v>11</v>
      </c>
      <c r="C97">
        <f>STDEV(C88:C95)</f>
        <v>3.7632622626044627</v>
      </c>
      <c r="D97">
        <f t="shared" ref="D97:F97" si="21">STDEV(D88:D95)</f>
        <v>4.1455440794045009</v>
      </c>
      <c r="E97">
        <f t="shared" si="21"/>
        <v>4.0347596848245777</v>
      </c>
      <c r="F97">
        <f t="shared" si="21"/>
        <v>4.5180392396955309</v>
      </c>
    </row>
    <row r="101" spans="2:6" x14ac:dyDescent="0.15">
      <c r="B101" t="s">
        <v>15</v>
      </c>
    </row>
    <row r="102" spans="2:6" ht="15" x14ac:dyDescent="0.15">
      <c r="C102" s="2" t="s">
        <v>0</v>
      </c>
      <c r="D102" s="3" t="s">
        <v>1</v>
      </c>
      <c r="E102" s="2" t="s">
        <v>2</v>
      </c>
      <c r="F102" s="3" t="s">
        <v>3</v>
      </c>
    </row>
    <row r="103" spans="2:6" x14ac:dyDescent="0.15">
      <c r="B103">
        <v>1</v>
      </c>
      <c r="C103">
        <v>74.400000000000006</v>
      </c>
      <c r="D103">
        <v>64.5</v>
      </c>
      <c r="E103">
        <v>58.9</v>
      </c>
      <c r="F103">
        <v>54.2</v>
      </c>
    </row>
    <row r="104" spans="2:6" x14ac:dyDescent="0.15">
      <c r="B104">
        <v>2</v>
      </c>
      <c r="C104">
        <v>74.099999999999994</v>
      </c>
      <c r="D104">
        <v>66.2</v>
      </c>
      <c r="E104">
        <v>56.4</v>
      </c>
      <c r="F104">
        <v>56.3</v>
      </c>
    </row>
    <row r="105" spans="2:6" x14ac:dyDescent="0.15">
      <c r="B105">
        <v>3</v>
      </c>
      <c r="C105">
        <v>75</v>
      </c>
      <c r="D105">
        <v>64.900000000000006</v>
      </c>
      <c r="E105">
        <v>58.8</v>
      </c>
      <c r="F105">
        <v>61.3</v>
      </c>
    </row>
    <row r="106" spans="2:6" x14ac:dyDescent="0.15">
      <c r="B106">
        <v>4</v>
      </c>
      <c r="C106">
        <v>72.099999999999994</v>
      </c>
      <c r="D106">
        <v>63.2</v>
      </c>
      <c r="E106">
        <v>63.4</v>
      </c>
      <c r="F106">
        <v>60.7</v>
      </c>
    </row>
    <row r="107" spans="2:6" x14ac:dyDescent="0.15">
      <c r="B107">
        <v>5</v>
      </c>
      <c r="C107">
        <v>65.3</v>
      </c>
      <c r="D107">
        <v>59.1</v>
      </c>
      <c r="E107">
        <v>67.900000000000006</v>
      </c>
      <c r="F107">
        <v>53.4</v>
      </c>
    </row>
    <row r="108" spans="2:6" x14ac:dyDescent="0.15">
      <c r="B108">
        <v>6</v>
      </c>
      <c r="C108">
        <v>63.2</v>
      </c>
      <c r="D108">
        <v>58.9</v>
      </c>
      <c r="E108">
        <v>69.2</v>
      </c>
      <c r="F108">
        <v>52.9</v>
      </c>
    </row>
    <row r="109" spans="2:6" x14ac:dyDescent="0.15">
      <c r="B109">
        <v>7</v>
      </c>
      <c r="C109">
        <v>65.099999999999994</v>
      </c>
      <c r="D109">
        <v>57.5</v>
      </c>
      <c r="E109">
        <v>68.5</v>
      </c>
      <c r="F109">
        <v>53.1</v>
      </c>
    </row>
    <row r="110" spans="2:6" x14ac:dyDescent="0.15">
      <c r="B110">
        <v>8</v>
      </c>
      <c r="C110">
        <v>65.900000000000006</v>
      </c>
      <c r="D110">
        <v>55.2</v>
      </c>
      <c r="E110">
        <v>64.099999999999994</v>
      </c>
      <c r="F110">
        <v>52.2</v>
      </c>
    </row>
    <row r="111" spans="2:6" x14ac:dyDescent="0.15">
      <c r="B111" t="s">
        <v>10</v>
      </c>
      <c r="C111">
        <f>AVERAGE(C103:C110)</f>
        <v>69.387500000000003</v>
      </c>
      <c r="D111">
        <f t="shared" ref="D111" si="22">AVERAGE(D103:D110)</f>
        <v>61.1875</v>
      </c>
      <c r="E111">
        <f t="shared" ref="E111" si="23">AVERAGE(E103:E110)</f>
        <v>63.399999999999991</v>
      </c>
      <c r="F111">
        <f t="shared" ref="F111" si="24">AVERAGE(F103:F110)</f>
        <v>55.512499999999996</v>
      </c>
    </row>
    <row r="112" spans="2:6" x14ac:dyDescent="0.15">
      <c r="B112" t="s">
        <v>11</v>
      </c>
      <c r="C112">
        <f>STDEV(C103:C110)</f>
        <v>4.9530474025016726</v>
      </c>
      <c r="D112">
        <f t="shared" ref="D112:F112" si="25">STDEV(D103:D110)</f>
        <v>4.0172618606636616</v>
      </c>
      <c r="E112">
        <f t="shared" si="25"/>
        <v>4.9396356140913893</v>
      </c>
      <c r="F112">
        <f t="shared" si="25"/>
        <v>3.6021570918389596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B16" sqref="B16:B17"/>
    </sheetView>
  </sheetViews>
  <sheetFormatPr defaultRowHeight="13.5" x14ac:dyDescent="0.15"/>
  <sheetData>
    <row r="1" spans="1:9" x14ac:dyDescent="0.15">
      <c r="A1" s="5" t="s">
        <v>23</v>
      </c>
    </row>
    <row r="2" spans="1:9" ht="15" x14ac:dyDescent="0.25">
      <c r="B2" s="1" t="s">
        <v>16</v>
      </c>
      <c r="C2" s="1" t="s">
        <v>17</v>
      </c>
      <c r="D2" s="4" t="s">
        <v>18</v>
      </c>
      <c r="E2" s="1" t="s">
        <v>19</v>
      </c>
      <c r="F2" s="4" t="s">
        <v>3</v>
      </c>
      <c r="G2" s="4" t="s">
        <v>20</v>
      </c>
      <c r="H2" s="1" t="s">
        <v>21</v>
      </c>
      <c r="I2" s="4" t="s">
        <v>22</v>
      </c>
    </row>
    <row r="3" spans="1:9" x14ac:dyDescent="0.15">
      <c r="A3">
        <v>1</v>
      </c>
      <c r="B3">
        <v>0.36</v>
      </c>
      <c r="C3">
        <v>17.75</v>
      </c>
      <c r="D3">
        <v>8.99</v>
      </c>
      <c r="E3">
        <v>5.83</v>
      </c>
      <c r="F3">
        <v>8.08</v>
      </c>
      <c r="G3">
        <v>13.86</v>
      </c>
      <c r="H3">
        <v>15.01</v>
      </c>
      <c r="I3">
        <v>24.75</v>
      </c>
    </row>
    <row r="4" spans="1:9" x14ac:dyDescent="0.15">
      <c r="A4">
        <v>2</v>
      </c>
      <c r="B4">
        <v>0.21</v>
      </c>
      <c r="C4">
        <v>16.86</v>
      </c>
      <c r="D4">
        <v>6.89</v>
      </c>
      <c r="E4">
        <v>4.32</v>
      </c>
      <c r="F4">
        <v>9.0500000000000007</v>
      </c>
      <c r="G4">
        <v>11.78</v>
      </c>
      <c r="H4">
        <v>17.71</v>
      </c>
      <c r="I4">
        <v>20.36</v>
      </c>
    </row>
    <row r="5" spans="1:9" x14ac:dyDescent="0.15">
      <c r="A5">
        <v>3</v>
      </c>
      <c r="B5">
        <v>0.3</v>
      </c>
      <c r="C5">
        <v>15.13</v>
      </c>
      <c r="D5">
        <v>7.83</v>
      </c>
      <c r="E5">
        <v>4.03</v>
      </c>
      <c r="F5">
        <v>6.83</v>
      </c>
      <c r="G5">
        <v>12.91</v>
      </c>
      <c r="H5">
        <v>14.22</v>
      </c>
      <c r="I5">
        <v>21.21</v>
      </c>
    </row>
    <row r="6" spans="1:9" x14ac:dyDescent="0.15">
      <c r="A6" t="s">
        <v>10</v>
      </c>
      <c r="B6">
        <f>AVERAGE(B3:B5)</f>
        <v>0.28999999999999998</v>
      </c>
      <c r="C6">
        <f t="shared" ref="C6:I6" si="0">AVERAGE(C3:C5)</f>
        <v>16.580000000000002</v>
      </c>
      <c r="D6">
        <f t="shared" si="0"/>
        <v>7.9033333333333333</v>
      </c>
      <c r="E6">
        <f t="shared" si="0"/>
        <v>4.7266666666666666</v>
      </c>
      <c r="F6">
        <f t="shared" si="0"/>
        <v>7.9866666666666672</v>
      </c>
      <c r="G6">
        <f t="shared" si="0"/>
        <v>12.85</v>
      </c>
      <c r="H6">
        <f t="shared" si="0"/>
        <v>15.646666666666667</v>
      </c>
      <c r="I6">
        <f t="shared" si="0"/>
        <v>22.106666666666666</v>
      </c>
    </row>
    <row r="7" spans="1:9" x14ac:dyDescent="0.15">
      <c r="A7" t="s">
        <v>11</v>
      </c>
      <c r="B7">
        <f>STDEV(B3:B5)</f>
        <v>7.5498344352707747E-2</v>
      </c>
      <c r="C7">
        <f t="shared" ref="C7:I7" si="1">STDEV(C3:C5)</f>
        <v>1.3322537295875734</v>
      </c>
      <c r="D7">
        <f t="shared" si="1"/>
        <v>1.0519188815366503</v>
      </c>
      <c r="E7">
        <f t="shared" si="1"/>
        <v>0.96645399959508627</v>
      </c>
      <c r="F7">
        <f t="shared" si="1"/>
        <v>1.1129390519400986</v>
      </c>
      <c r="G7">
        <f t="shared" si="1"/>
        <v>1.0412972678346948</v>
      </c>
      <c r="H7">
        <f t="shared" si="1"/>
        <v>1.8300364295098976</v>
      </c>
      <c r="I7">
        <f t="shared" si="1"/>
        <v>2.3283112621239739</v>
      </c>
    </row>
    <row r="17" spans="2:9" ht="15" x14ac:dyDescent="0.25">
      <c r="B17" s="1"/>
      <c r="C17" s="1"/>
      <c r="D17" s="4"/>
      <c r="E17" s="4"/>
      <c r="F17" s="1"/>
      <c r="G17" s="4"/>
      <c r="H17" s="1"/>
      <c r="I17" s="4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B23" sqref="B23"/>
    </sheetView>
  </sheetViews>
  <sheetFormatPr defaultRowHeight="13.5" x14ac:dyDescent="0.15"/>
  <sheetData>
    <row r="1" spans="1:9" x14ac:dyDescent="0.15">
      <c r="A1" t="s">
        <v>192</v>
      </c>
    </row>
    <row r="2" spans="1:9" x14ac:dyDescent="0.15">
      <c r="A2" s="5" t="s">
        <v>24</v>
      </c>
    </row>
    <row r="3" spans="1:9" ht="15" x14ac:dyDescent="0.25">
      <c r="B3" s="1" t="s">
        <v>25</v>
      </c>
      <c r="C3" s="1" t="s">
        <v>26</v>
      </c>
      <c r="D3" s="4" t="s">
        <v>27</v>
      </c>
      <c r="E3" s="1" t="s">
        <v>28</v>
      </c>
      <c r="F3" s="4" t="s">
        <v>3</v>
      </c>
      <c r="G3" s="4" t="s">
        <v>29</v>
      </c>
      <c r="H3" s="1" t="s">
        <v>30</v>
      </c>
      <c r="I3" s="4" t="s">
        <v>31</v>
      </c>
    </row>
    <row r="4" spans="1:9" x14ac:dyDescent="0.15">
      <c r="A4">
        <v>1</v>
      </c>
      <c r="B4">
        <v>236</v>
      </c>
      <c r="C4">
        <v>107</v>
      </c>
      <c r="D4">
        <v>132</v>
      </c>
      <c r="E4">
        <v>98</v>
      </c>
      <c r="F4">
        <v>84</v>
      </c>
      <c r="G4">
        <v>56</v>
      </c>
      <c r="H4">
        <v>93</v>
      </c>
      <c r="I4">
        <v>57</v>
      </c>
    </row>
    <row r="5" spans="1:9" x14ac:dyDescent="0.15">
      <c r="A5">
        <v>2</v>
      </c>
      <c r="B5">
        <v>173</v>
      </c>
      <c r="C5">
        <v>81</v>
      </c>
      <c r="D5">
        <v>108</v>
      </c>
      <c r="E5">
        <v>111</v>
      </c>
      <c r="F5">
        <v>70</v>
      </c>
      <c r="G5">
        <v>73</v>
      </c>
      <c r="H5">
        <v>60</v>
      </c>
      <c r="I5">
        <v>39</v>
      </c>
    </row>
    <row r="6" spans="1:9" x14ac:dyDescent="0.15">
      <c r="A6">
        <v>3</v>
      </c>
      <c r="B6">
        <v>211</v>
      </c>
      <c r="C6">
        <v>79</v>
      </c>
      <c r="D6">
        <v>93</v>
      </c>
      <c r="E6">
        <v>73</v>
      </c>
      <c r="F6">
        <v>65</v>
      </c>
      <c r="G6">
        <v>84</v>
      </c>
      <c r="H6">
        <v>81</v>
      </c>
      <c r="I6">
        <v>47</v>
      </c>
    </row>
    <row r="7" spans="1:9" x14ac:dyDescent="0.15">
      <c r="A7" t="s">
        <v>10</v>
      </c>
      <c r="B7">
        <f>AVERAGE(B4:B6)</f>
        <v>206.66666666666666</v>
      </c>
      <c r="C7">
        <f t="shared" ref="C7:I7" si="0">AVERAGE(C4:C6)</f>
        <v>89</v>
      </c>
      <c r="D7">
        <f t="shared" si="0"/>
        <v>111</v>
      </c>
      <c r="E7">
        <f t="shared" si="0"/>
        <v>94</v>
      </c>
      <c r="F7">
        <f t="shared" si="0"/>
        <v>73</v>
      </c>
      <c r="G7">
        <f t="shared" si="0"/>
        <v>71</v>
      </c>
      <c r="H7">
        <f t="shared" si="0"/>
        <v>78</v>
      </c>
      <c r="I7">
        <f t="shared" si="0"/>
        <v>47.666666666666664</v>
      </c>
    </row>
    <row r="8" spans="1:9" x14ac:dyDescent="0.15">
      <c r="A8" t="s">
        <v>11</v>
      </c>
      <c r="B8">
        <f>STDEV(B4:B6)</f>
        <v>31.72275734127372</v>
      </c>
      <c r="C8">
        <f t="shared" ref="C8:I8" si="1">STDEV(C4:C6)</f>
        <v>15.620499351813308</v>
      </c>
      <c r="D8">
        <f t="shared" si="1"/>
        <v>19.672315572906001</v>
      </c>
      <c r="E8">
        <f t="shared" si="1"/>
        <v>19.313207915827967</v>
      </c>
      <c r="F8">
        <f t="shared" si="1"/>
        <v>9.8488578017961039</v>
      </c>
      <c r="G8">
        <f t="shared" si="1"/>
        <v>14.106735979665885</v>
      </c>
      <c r="H8">
        <f t="shared" si="1"/>
        <v>16.703293088490067</v>
      </c>
      <c r="I8">
        <f t="shared" si="1"/>
        <v>9.0184995056457975</v>
      </c>
    </row>
    <row r="13" spans="1:9" x14ac:dyDescent="0.15">
      <c r="A13" t="s">
        <v>193</v>
      </c>
    </row>
    <row r="14" spans="1:9" x14ac:dyDescent="0.15">
      <c r="A14" s="5" t="s">
        <v>32</v>
      </c>
    </row>
    <row r="15" spans="1:9" ht="15" x14ac:dyDescent="0.25">
      <c r="B15" s="1" t="s">
        <v>25</v>
      </c>
      <c r="C15" s="1" t="s">
        <v>26</v>
      </c>
      <c r="D15" s="4" t="s">
        <v>27</v>
      </c>
      <c r="E15" s="1" t="s">
        <v>28</v>
      </c>
      <c r="F15" s="4" t="s">
        <v>3</v>
      </c>
      <c r="G15" s="4" t="s">
        <v>29</v>
      </c>
      <c r="H15" s="1" t="s">
        <v>30</v>
      </c>
      <c r="I15" s="4" t="s">
        <v>31</v>
      </c>
    </row>
    <row r="16" spans="1:9" x14ac:dyDescent="0.15">
      <c r="A16">
        <v>1</v>
      </c>
      <c r="B16">
        <v>79</v>
      </c>
      <c r="C16">
        <v>47</v>
      </c>
      <c r="D16">
        <v>65</v>
      </c>
      <c r="E16">
        <v>58</v>
      </c>
      <c r="F16">
        <v>49</v>
      </c>
      <c r="G16">
        <v>53</v>
      </c>
      <c r="H16">
        <v>39</v>
      </c>
      <c r="I16">
        <v>35</v>
      </c>
    </row>
    <row r="17" spans="1:9" x14ac:dyDescent="0.15">
      <c r="A17">
        <v>2</v>
      </c>
      <c r="B17">
        <v>76</v>
      </c>
      <c r="C17">
        <v>39</v>
      </c>
      <c r="D17">
        <v>55</v>
      </c>
      <c r="E17">
        <v>46</v>
      </c>
      <c r="F17">
        <v>39</v>
      </c>
      <c r="G17">
        <v>51</v>
      </c>
      <c r="H17">
        <v>31</v>
      </c>
      <c r="I17">
        <v>31</v>
      </c>
    </row>
    <row r="18" spans="1:9" x14ac:dyDescent="0.15">
      <c r="A18">
        <v>3</v>
      </c>
      <c r="B18">
        <v>70</v>
      </c>
      <c r="C18">
        <v>40</v>
      </c>
      <c r="D18">
        <v>59</v>
      </c>
      <c r="E18">
        <v>52</v>
      </c>
      <c r="F18">
        <v>47</v>
      </c>
      <c r="G18">
        <v>45</v>
      </c>
      <c r="H18">
        <v>33</v>
      </c>
      <c r="I18">
        <v>28</v>
      </c>
    </row>
    <row r="19" spans="1:9" x14ac:dyDescent="0.15">
      <c r="A19" t="s">
        <v>10</v>
      </c>
      <c r="B19">
        <f>AVERAGE(B16:B18)</f>
        <v>75</v>
      </c>
      <c r="C19">
        <f t="shared" ref="C19" si="2">AVERAGE(C16:C18)</f>
        <v>42</v>
      </c>
      <c r="D19">
        <f t="shared" ref="D19" si="3">AVERAGE(D16:D18)</f>
        <v>59.666666666666664</v>
      </c>
      <c r="E19">
        <f t="shared" ref="E19" si="4">AVERAGE(E16:E18)</f>
        <v>52</v>
      </c>
      <c r="F19">
        <f t="shared" ref="F19" si="5">AVERAGE(F16:F18)</f>
        <v>45</v>
      </c>
      <c r="G19">
        <f t="shared" ref="G19" si="6">AVERAGE(G16:G18)</f>
        <v>49.666666666666664</v>
      </c>
      <c r="H19">
        <f t="shared" ref="H19" si="7">AVERAGE(H16:H18)</f>
        <v>34.333333333333336</v>
      </c>
      <c r="I19">
        <f t="shared" ref="I19" si="8">AVERAGE(I16:I18)</f>
        <v>31.333333333333332</v>
      </c>
    </row>
    <row r="20" spans="1:9" x14ac:dyDescent="0.15">
      <c r="A20" t="s">
        <v>11</v>
      </c>
      <c r="B20">
        <f>STDEV(B16:B18)</f>
        <v>4.5825756949558398</v>
      </c>
      <c r="C20">
        <f t="shared" ref="C20:I20" si="9">STDEV(C16:C18)</f>
        <v>4.358898943540674</v>
      </c>
      <c r="D20">
        <f t="shared" si="9"/>
        <v>5.0332229568471671</v>
      </c>
      <c r="E20">
        <f t="shared" si="9"/>
        <v>6</v>
      </c>
      <c r="F20">
        <f t="shared" si="9"/>
        <v>5.2915026221291814</v>
      </c>
      <c r="G20">
        <f t="shared" si="9"/>
        <v>4.1633319989322661</v>
      </c>
      <c r="H20">
        <f t="shared" si="9"/>
        <v>4.1633319989322661</v>
      </c>
      <c r="I20">
        <f t="shared" si="9"/>
        <v>3.5118845842842465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"/>
  <sheetViews>
    <sheetView topLeftCell="A10" workbookViewId="0">
      <selection activeCell="A29" sqref="A29"/>
    </sheetView>
  </sheetViews>
  <sheetFormatPr defaultRowHeight="13.5" x14ac:dyDescent="0.15"/>
  <sheetData>
    <row r="2" spans="1:10" ht="14.25" x14ac:dyDescent="0.15">
      <c r="A2" t="s">
        <v>189</v>
      </c>
      <c r="B2" s="6" t="s">
        <v>33</v>
      </c>
      <c r="C2" s="7"/>
      <c r="D2" s="7"/>
      <c r="E2" s="7"/>
      <c r="F2" s="7"/>
      <c r="G2" s="7"/>
    </row>
    <row r="3" spans="1:10" ht="14.25" x14ac:dyDescent="0.15">
      <c r="B3" s="7"/>
      <c r="C3" s="7"/>
      <c r="D3" s="7">
        <v>0</v>
      </c>
      <c r="E3" s="7">
        <v>4</v>
      </c>
      <c r="F3" s="7">
        <v>8</v>
      </c>
      <c r="G3" s="7">
        <v>12</v>
      </c>
      <c r="H3" s="7">
        <v>16</v>
      </c>
      <c r="I3" s="7">
        <v>20</v>
      </c>
      <c r="J3" s="7">
        <v>24</v>
      </c>
    </row>
    <row r="4" spans="1:10" ht="14.25" x14ac:dyDescent="0.15">
      <c r="B4" s="7"/>
      <c r="C4" s="8" t="s">
        <v>34</v>
      </c>
      <c r="D4" s="7">
        <v>1</v>
      </c>
      <c r="E4" s="7">
        <v>1.167</v>
      </c>
      <c r="F4" s="7">
        <v>1.5680000000000001</v>
      </c>
      <c r="G4" s="7">
        <v>2.7839999999999998</v>
      </c>
      <c r="H4" s="7">
        <v>5.2759999999999998</v>
      </c>
      <c r="I4" s="7">
        <v>11.3648648648649</v>
      </c>
      <c r="J4" s="7">
        <v>16.367999999999999</v>
      </c>
    </row>
    <row r="5" spans="1:10" ht="14.25" x14ac:dyDescent="0.15">
      <c r="B5" s="7"/>
      <c r="C5" s="9" t="s">
        <v>35</v>
      </c>
      <c r="D5" s="7">
        <v>1</v>
      </c>
      <c r="E5" s="7">
        <v>1.1479999999999999</v>
      </c>
      <c r="F5" s="7">
        <v>1.5069999999999999</v>
      </c>
      <c r="G5" s="7">
        <v>2.6349999999999998</v>
      </c>
      <c r="H5" s="7">
        <v>4.5720000000000001</v>
      </c>
      <c r="I5" s="7">
        <v>8.1376913425345005</v>
      </c>
      <c r="J5" s="7">
        <v>10.733000000000001</v>
      </c>
    </row>
    <row r="6" spans="1:10" ht="14.25" x14ac:dyDescent="0.15">
      <c r="B6" s="7"/>
      <c r="C6" s="9" t="s">
        <v>36</v>
      </c>
      <c r="D6" s="7">
        <v>1</v>
      </c>
      <c r="E6" s="7">
        <v>1.0620000000000001</v>
      </c>
      <c r="F6" s="7">
        <v>1.466</v>
      </c>
      <c r="G6" s="7">
        <v>2.2109999999999999</v>
      </c>
      <c r="H6" s="7">
        <v>3.8929999999999998</v>
      </c>
      <c r="I6" s="7">
        <v>7.19625</v>
      </c>
      <c r="J6" s="7">
        <v>9.2579999999999991</v>
      </c>
    </row>
    <row r="7" spans="1:10" ht="14.25" x14ac:dyDescent="0.15">
      <c r="B7" s="7"/>
      <c r="C7" s="9" t="s">
        <v>37</v>
      </c>
      <c r="D7" s="7">
        <v>1</v>
      </c>
      <c r="E7" s="7">
        <v>1.0580000000000001</v>
      </c>
      <c r="F7" s="7">
        <v>1.3879999999999999</v>
      </c>
      <c r="G7" s="7">
        <v>1.5920000000000001</v>
      </c>
      <c r="H7" s="7">
        <v>2.9470000000000001</v>
      </c>
      <c r="I7" s="7">
        <v>4.4847133757961801</v>
      </c>
      <c r="J7" s="7">
        <v>7.1669999999999998</v>
      </c>
    </row>
    <row r="8" spans="1:10" ht="14.25" x14ac:dyDescent="0.15">
      <c r="B8" s="7"/>
      <c r="C8" s="9"/>
      <c r="D8" s="7"/>
      <c r="E8" s="7"/>
      <c r="F8" s="7"/>
      <c r="G8" s="7"/>
      <c r="H8" s="7"/>
      <c r="I8" s="7"/>
      <c r="J8" s="7"/>
    </row>
    <row r="9" spans="1:10" ht="14.25" x14ac:dyDescent="0.15">
      <c r="B9" s="7"/>
      <c r="C9" s="7"/>
      <c r="D9" s="7"/>
      <c r="E9" s="10"/>
      <c r="F9" s="7"/>
      <c r="G9" s="10"/>
      <c r="H9" s="7"/>
      <c r="I9" s="10"/>
      <c r="J9" s="7"/>
    </row>
    <row r="10" spans="1:10" ht="14.25" x14ac:dyDescent="0.15">
      <c r="B10" s="7"/>
      <c r="C10" s="7" t="s">
        <v>11</v>
      </c>
      <c r="D10" s="7">
        <v>9.8500000000000004E-2</v>
      </c>
      <c r="E10" s="7">
        <v>0.214</v>
      </c>
      <c r="F10" s="7">
        <v>0.36099999999999999</v>
      </c>
      <c r="G10" s="7">
        <v>0.46800000000000003</v>
      </c>
      <c r="H10" s="7">
        <v>0.94799999999999995</v>
      </c>
      <c r="I10" s="7">
        <v>1.556</v>
      </c>
      <c r="J10" s="7">
        <v>2.1760000000000002</v>
      </c>
    </row>
    <row r="11" spans="1:10" ht="14.25" x14ac:dyDescent="0.15">
      <c r="B11" s="7"/>
      <c r="C11" s="7"/>
      <c r="D11" s="7">
        <v>9.8599999999999993E-2</v>
      </c>
      <c r="E11" s="7">
        <v>0.26700000000000002</v>
      </c>
      <c r="F11" s="7">
        <v>0.42799999999999999</v>
      </c>
      <c r="G11" s="7">
        <v>0.50900000000000001</v>
      </c>
      <c r="H11" s="7">
        <v>1.165</v>
      </c>
      <c r="I11" s="7">
        <v>1.706</v>
      </c>
      <c r="J11" s="7">
        <v>2.431</v>
      </c>
    </row>
    <row r="12" spans="1:10" ht="14.25" x14ac:dyDescent="0.15">
      <c r="B12" s="7"/>
      <c r="C12" s="7"/>
      <c r="D12" s="7">
        <v>0.1055</v>
      </c>
      <c r="E12" s="7">
        <v>0.20899999999999999</v>
      </c>
      <c r="F12" s="7">
        <v>0.44500000000000001</v>
      </c>
      <c r="G12" s="7">
        <v>0.54500000000000004</v>
      </c>
      <c r="H12" s="7">
        <v>0.68</v>
      </c>
      <c r="I12" s="7">
        <v>1.4359999999999999</v>
      </c>
      <c r="J12" s="7">
        <v>2.6520000000000001</v>
      </c>
    </row>
    <row r="13" spans="1:10" ht="14.25" x14ac:dyDescent="0.15">
      <c r="B13" s="7"/>
      <c r="C13" s="7"/>
      <c r="D13" s="7">
        <v>8.2100000000000006E-2</v>
      </c>
      <c r="E13" s="7">
        <v>0.19900000000000001</v>
      </c>
      <c r="F13" s="7">
        <v>0.41099999999999998</v>
      </c>
      <c r="G13" s="7">
        <v>0.52600000000000002</v>
      </c>
      <c r="H13" s="7">
        <v>0.53200000000000003</v>
      </c>
      <c r="I13" s="7">
        <v>1.2350000000000001</v>
      </c>
      <c r="J13" s="7">
        <v>1.179</v>
      </c>
    </row>
    <row r="18" spans="1:8" ht="14.25" x14ac:dyDescent="0.15">
      <c r="B18" s="7"/>
      <c r="C18" s="7"/>
      <c r="D18" s="8" t="s">
        <v>34</v>
      </c>
      <c r="E18" s="9" t="s">
        <v>38</v>
      </c>
      <c r="F18" s="9" t="s">
        <v>39</v>
      </c>
      <c r="G18" s="9" t="s">
        <v>40</v>
      </c>
    </row>
    <row r="19" spans="1:8" ht="14.25" x14ac:dyDescent="0.15">
      <c r="A19" t="s">
        <v>190</v>
      </c>
      <c r="B19" s="6" t="s">
        <v>41</v>
      </c>
      <c r="C19" s="7"/>
      <c r="D19" s="7">
        <v>2.5299999999999998</v>
      </c>
      <c r="E19" s="7">
        <v>1.575</v>
      </c>
      <c r="F19" s="7">
        <v>1.4066666666666701</v>
      </c>
      <c r="G19" s="7">
        <v>1.17166666666667</v>
      </c>
    </row>
    <row r="20" spans="1:8" ht="14.25" x14ac:dyDescent="0.15">
      <c r="C20" s="7"/>
      <c r="D20" s="7"/>
      <c r="E20" s="7">
        <f>2.53-E19</f>
        <v>0.95499999999999985</v>
      </c>
      <c r="F20" s="7">
        <f t="shared" ref="F20:G20" si="0">2.53-F19</f>
        <v>1.1233333333333297</v>
      </c>
      <c r="G20" s="7">
        <f t="shared" si="0"/>
        <v>1.3583333333333298</v>
      </c>
    </row>
    <row r="21" spans="1:8" ht="14.25" x14ac:dyDescent="0.15">
      <c r="D21" s="7"/>
      <c r="E21" s="10">
        <f>E20/2.53*100</f>
        <v>37.747035573122531</v>
      </c>
      <c r="F21" s="10">
        <f t="shared" ref="F21:G21" si="1">F20/2.53*100</f>
        <v>44.400527009222522</v>
      </c>
      <c r="G21" s="10">
        <f t="shared" si="1"/>
        <v>53.689064558629639</v>
      </c>
    </row>
    <row r="22" spans="1:8" ht="14.25" x14ac:dyDescent="0.15">
      <c r="D22" s="7"/>
      <c r="E22" s="7">
        <v>4.2938045376298204</v>
      </c>
      <c r="F22" s="7">
        <v>5.3122609727569996</v>
      </c>
      <c r="G22" s="7">
        <v>6.2513849855258199</v>
      </c>
    </row>
    <row r="27" spans="1:8" x14ac:dyDescent="0.15">
      <c r="A27" t="s">
        <v>191</v>
      </c>
      <c r="B27" s="5" t="s">
        <v>188</v>
      </c>
    </row>
    <row r="28" spans="1:8" x14ac:dyDescent="0.15">
      <c r="C28" t="s">
        <v>42</v>
      </c>
      <c r="D28" t="s">
        <v>43</v>
      </c>
      <c r="E28" t="s">
        <v>44</v>
      </c>
      <c r="F28" t="s">
        <v>45</v>
      </c>
      <c r="G28" t="s">
        <v>46</v>
      </c>
      <c r="H28" t="s">
        <v>47</v>
      </c>
    </row>
    <row r="29" spans="1:8" ht="14.25" x14ac:dyDescent="0.15">
      <c r="B29" s="7" t="s">
        <v>48</v>
      </c>
      <c r="C29" s="11">
        <v>100</v>
      </c>
      <c r="D29" s="7">
        <v>95.067836571661203</v>
      </c>
      <c r="E29" s="7">
        <v>93.051768204842205</v>
      </c>
      <c r="F29" s="7">
        <v>89.771083754749696</v>
      </c>
      <c r="G29" s="7">
        <v>84.727968857683507</v>
      </c>
      <c r="H29" s="7">
        <v>81.710734008852697</v>
      </c>
    </row>
    <row r="30" spans="1:8" ht="14.25" x14ac:dyDescent="0.15">
      <c r="B30" s="7" t="s">
        <v>49</v>
      </c>
      <c r="C30" s="11">
        <v>100</v>
      </c>
      <c r="D30" s="7">
        <v>93.77</v>
      </c>
      <c r="E30" s="7">
        <v>87.96</v>
      </c>
      <c r="F30" s="7">
        <v>83.15</v>
      </c>
      <c r="G30" s="7">
        <v>74.23</v>
      </c>
      <c r="H30" s="7">
        <v>65.08</v>
      </c>
    </row>
    <row r="31" spans="1:8" ht="14.25" x14ac:dyDescent="0.15">
      <c r="B31" s="11" t="s">
        <v>50</v>
      </c>
      <c r="C31" s="11">
        <v>100</v>
      </c>
      <c r="D31" s="7">
        <v>93.34</v>
      </c>
      <c r="E31" s="7">
        <v>86.05</v>
      </c>
      <c r="F31" s="7">
        <v>80.459999999999994</v>
      </c>
      <c r="G31" s="7">
        <v>72.89</v>
      </c>
      <c r="H31" s="7">
        <v>63.37</v>
      </c>
    </row>
    <row r="32" spans="1:8" ht="14.25" x14ac:dyDescent="0.15">
      <c r="B32" s="11" t="s">
        <v>51</v>
      </c>
      <c r="C32" s="11">
        <v>100</v>
      </c>
      <c r="D32" s="7">
        <v>90.08</v>
      </c>
      <c r="E32" s="7">
        <v>81.209999999999994</v>
      </c>
      <c r="F32" s="7">
        <v>75.260000000000005</v>
      </c>
      <c r="G32" s="7">
        <v>64.11</v>
      </c>
      <c r="H32" s="7">
        <v>54.77</v>
      </c>
    </row>
    <row r="34" spans="2:8" ht="14.25" x14ac:dyDescent="0.15">
      <c r="B34" s="11" t="s">
        <v>11</v>
      </c>
      <c r="C34" s="7">
        <v>3.13</v>
      </c>
      <c r="D34" s="7">
        <v>4.99</v>
      </c>
      <c r="E34" s="7">
        <v>3.67</v>
      </c>
      <c r="F34" s="7">
        <v>3.25</v>
      </c>
      <c r="G34" s="7">
        <v>3.33</v>
      </c>
      <c r="H34" s="7">
        <v>4.33</v>
      </c>
    </row>
    <row r="35" spans="2:8" ht="14.25" x14ac:dyDescent="0.15">
      <c r="C35" s="7">
        <v>3.56</v>
      </c>
      <c r="D35" s="7">
        <v>2.98</v>
      </c>
      <c r="E35" s="7">
        <v>4.1100000000000003</v>
      </c>
      <c r="F35" s="7">
        <v>5.19</v>
      </c>
      <c r="G35" s="7">
        <v>5.76</v>
      </c>
      <c r="H35" s="7">
        <v>4.01</v>
      </c>
    </row>
    <row r="36" spans="2:8" ht="14.25" x14ac:dyDescent="0.15">
      <c r="C36" s="7">
        <v>2.35</v>
      </c>
      <c r="D36" s="7">
        <v>3.08</v>
      </c>
      <c r="E36" s="7">
        <v>4.1900000000000004</v>
      </c>
      <c r="F36" s="7">
        <v>4.32</v>
      </c>
      <c r="G36" s="7">
        <v>5.33</v>
      </c>
      <c r="H36" s="7">
        <v>2.16</v>
      </c>
    </row>
    <row r="37" spans="2:8" ht="14.25" x14ac:dyDescent="0.15">
      <c r="C37" s="7">
        <v>2.4500000000000002</v>
      </c>
      <c r="D37" s="7">
        <v>2.93</v>
      </c>
      <c r="E37" s="7">
        <v>3.33</v>
      </c>
      <c r="F37" s="7">
        <v>3.67</v>
      </c>
      <c r="G37" s="7">
        <v>2.76</v>
      </c>
      <c r="H37" s="7">
        <v>4.93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4"/>
  <sheetViews>
    <sheetView workbookViewId="0">
      <selection activeCell="B21" sqref="B21"/>
    </sheetView>
  </sheetViews>
  <sheetFormatPr defaultRowHeight="13.5" x14ac:dyDescent="0.15"/>
  <sheetData>
    <row r="1" spans="1:48" x14ac:dyDescent="0.15">
      <c r="A1" t="s">
        <v>67</v>
      </c>
      <c r="B1" t="s">
        <v>68</v>
      </c>
      <c r="C1" t="s">
        <v>69</v>
      </c>
      <c r="D1" t="s">
        <v>70</v>
      </c>
      <c r="E1" t="s">
        <v>71</v>
      </c>
      <c r="F1" t="s">
        <v>72</v>
      </c>
      <c r="G1" t="s">
        <v>73</v>
      </c>
      <c r="H1" t="s">
        <v>74</v>
      </c>
      <c r="I1" t="s">
        <v>75</v>
      </c>
      <c r="J1" t="s">
        <v>76</v>
      </c>
      <c r="K1" t="s">
        <v>77</v>
      </c>
      <c r="L1" s="15" t="s">
        <v>78</v>
      </c>
      <c r="M1" s="15" t="s">
        <v>79</v>
      </c>
      <c r="N1" s="15" t="s">
        <v>80</v>
      </c>
      <c r="O1" t="s">
        <v>152</v>
      </c>
      <c r="P1" t="s">
        <v>153</v>
      </c>
      <c r="Q1" t="s">
        <v>154</v>
      </c>
      <c r="R1" t="s">
        <v>155</v>
      </c>
      <c r="S1" t="s">
        <v>156</v>
      </c>
      <c r="T1" t="s">
        <v>157</v>
      </c>
      <c r="U1" t="s">
        <v>158</v>
      </c>
      <c r="V1" t="s">
        <v>159</v>
      </c>
      <c r="W1" t="s">
        <v>160</v>
      </c>
      <c r="X1" t="s">
        <v>161</v>
      </c>
      <c r="Y1" t="s">
        <v>162</v>
      </c>
      <c r="Z1" t="s">
        <v>163</v>
      </c>
      <c r="AA1" t="s">
        <v>164</v>
      </c>
      <c r="AB1" t="s">
        <v>165</v>
      </c>
      <c r="AC1" t="s">
        <v>166</v>
      </c>
      <c r="AD1" t="s">
        <v>167</v>
      </c>
      <c r="AE1" t="s">
        <v>168</v>
      </c>
      <c r="AF1" t="s">
        <v>169</v>
      </c>
      <c r="AG1" t="s">
        <v>170</v>
      </c>
      <c r="AH1" t="s">
        <v>171</v>
      </c>
      <c r="AI1" t="s">
        <v>172</v>
      </c>
      <c r="AJ1" t="s">
        <v>173</v>
      </c>
      <c r="AK1" t="s">
        <v>174</v>
      </c>
      <c r="AL1" t="s">
        <v>175</v>
      </c>
      <c r="AM1" t="s">
        <v>81</v>
      </c>
      <c r="AN1" t="s">
        <v>82</v>
      </c>
      <c r="AO1" t="s">
        <v>83</v>
      </c>
      <c r="AP1" t="s">
        <v>84</v>
      </c>
      <c r="AQ1" t="s">
        <v>85</v>
      </c>
      <c r="AR1" t="s">
        <v>86</v>
      </c>
      <c r="AS1" t="s">
        <v>87</v>
      </c>
      <c r="AT1" t="s">
        <v>88</v>
      </c>
      <c r="AU1" t="s">
        <v>89</v>
      </c>
      <c r="AV1" t="s">
        <v>90</v>
      </c>
    </row>
    <row r="2" spans="1:48" x14ac:dyDescent="0.15">
      <c r="A2" t="s">
        <v>91</v>
      </c>
      <c r="B2">
        <v>307.11147508924603</v>
      </c>
      <c r="C2">
        <v>2.5949666666666702</v>
      </c>
      <c r="D2" t="s">
        <v>92</v>
      </c>
      <c r="E2" t="s">
        <v>93</v>
      </c>
      <c r="F2" t="s">
        <v>94</v>
      </c>
      <c r="G2">
        <v>-2.1831296478467799</v>
      </c>
      <c r="H2">
        <v>96.400389018083601</v>
      </c>
      <c r="I2" t="s">
        <v>95</v>
      </c>
      <c r="J2" t="s">
        <v>96</v>
      </c>
      <c r="K2" s="23" t="s">
        <v>97</v>
      </c>
      <c r="L2" s="15" t="s">
        <v>98</v>
      </c>
      <c r="M2" s="15" t="s">
        <v>99</v>
      </c>
      <c r="N2" s="15" t="s">
        <v>100</v>
      </c>
      <c r="O2">
        <v>4889.2216087606203</v>
      </c>
      <c r="P2">
        <v>5513.2890080132102</v>
      </c>
      <c r="Q2">
        <v>6182.3986722916297</v>
      </c>
      <c r="R2">
        <v>5888.2068433831801</v>
      </c>
      <c r="S2">
        <v>6659.1059210592202</v>
      </c>
      <c r="T2">
        <v>7945.5873968813103</v>
      </c>
      <c r="U2">
        <v>11934.9688477206</v>
      </c>
      <c r="V2">
        <v>8034.3700534019999</v>
      </c>
      <c r="W2">
        <v>5210.9552485845497</v>
      </c>
      <c r="X2">
        <v>14100.7075453</v>
      </c>
      <c r="Y2">
        <v>10635.415361220401</v>
      </c>
      <c r="Z2">
        <v>6752.1103404516598</v>
      </c>
      <c r="AA2">
        <v>6907.3198426359304</v>
      </c>
      <c r="AB2">
        <v>8715.4464996648603</v>
      </c>
      <c r="AC2">
        <v>8622.5778933818401</v>
      </c>
      <c r="AD2">
        <v>9201.2225626045893</v>
      </c>
      <c r="AE2">
        <v>10945.4589984544</v>
      </c>
      <c r="AF2">
        <v>11978.409012496</v>
      </c>
      <c r="AG2">
        <v>9513.6429092506805</v>
      </c>
      <c r="AH2">
        <v>11665.9333356525</v>
      </c>
      <c r="AI2">
        <v>16955.4656515895</v>
      </c>
      <c r="AJ2">
        <v>12778.955402608301</v>
      </c>
      <c r="AK2">
        <v>16136.5352970189</v>
      </c>
      <c r="AL2">
        <v>21354.9231528891</v>
      </c>
      <c r="AM2">
        <f t="shared" ref="AM2:AM8" si="0">AVERAGE(O2:T2)</f>
        <v>6179.6349083981959</v>
      </c>
      <c r="AN2">
        <f t="shared" ref="AN2:AN8" si="1">AVERAGE(U2:Z2)</f>
        <v>9444.7545661132008</v>
      </c>
      <c r="AO2">
        <f t="shared" ref="AO2:AO8" si="2">AVERAGE(AA2:AF2)</f>
        <v>9395.0724682062701</v>
      </c>
      <c r="AP2">
        <f t="shared" ref="AP2:AP8" si="3">AVERAGE(AG2:AL2)</f>
        <v>14734.242624834829</v>
      </c>
      <c r="AQ2" s="16">
        <f t="shared" ref="AQ2:AQ8" si="4">AN2/AM2</f>
        <v>1.5283677282095856</v>
      </c>
      <c r="AR2" s="16">
        <f t="shared" ref="AR2:AR8" si="5">AO2/AM2</f>
        <v>1.5203280788381619</v>
      </c>
      <c r="AS2" s="16">
        <f t="shared" ref="AS2:AS8" si="6">AP2/AM2</f>
        <v>2.3843225114821625</v>
      </c>
      <c r="AT2" s="16">
        <f t="shared" ref="AT2:AT8" si="7">AO2/AN2</f>
        <v>0.99473971530343575</v>
      </c>
      <c r="AU2" s="16">
        <f t="shared" ref="AU2:AU8" si="8">AP2/AN2</f>
        <v>1.5600450516416555</v>
      </c>
      <c r="AV2" s="16">
        <f t="shared" ref="AV2:AV8" si="9">AP2/AO2</f>
        <v>1.5682947284011666</v>
      </c>
    </row>
    <row r="3" spans="1:48" x14ac:dyDescent="0.15">
      <c r="A3" s="17" t="s">
        <v>101</v>
      </c>
      <c r="B3" s="17">
        <v>307.65385402933799</v>
      </c>
      <c r="C3" s="17">
        <v>0.496983333333333</v>
      </c>
      <c r="D3" s="17" t="s">
        <v>102</v>
      </c>
      <c r="E3" s="17" t="s">
        <v>103</v>
      </c>
      <c r="F3" s="17" t="s">
        <v>104</v>
      </c>
      <c r="G3" s="17">
        <v>9.3469293379941707</v>
      </c>
      <c r="H3" s="17">
        <v>96.842022422912606</v>
      </c>
      <c r="I3" s="17" t="s">
        <v>105</v>
      </c>
      <c r="J3" s="17" t="s">
        <v>106</v>
      </c>
      <c r="K3" s="24" t="s">
        <v>107</v>
      </c>
      <c r="L3" s="19" t="s">
        <v>98</v>
      </c>
      <c r="M3" s="19" t="s">
        <v>108</v>
      </c>
      <c r="N3" s="19" t="s">
        <v>109</v>
      </c>
      <c r="O3" s="17">
        <v>562.15455942164704</v>
      </c>
      <c r="P3" s="17">
        <v>696.71745356769395</v>
      </c>
      <c r="Q3" s="17">
        <v>680.74950227805698</v>
      </c>
      <c r="R3" s="17">
        <v>643.97181772811496</v>
      </c>
      <c r="S3" s="17">
        <v>771.90752708370803</v>
      </c>
      <c r="T3" s="17">
        <v>722.50004466182997</v>
      </c>
      <c r="U3" s="17">
        <v>768.64160420352005</v>
      </c>
      <c r="V3" s="17">
        <v>800.62626680632297</v>
      </c>
      <c r="W3" s="17">
        <v>1043.66904567304</v>
      </c>
      <c r="X3" s="17">
        <v>987.49882256676005</v>
      </c>
      <c r="Y3" s="17">
        <v>1010.1245668988</v>
      </c>
      <c r="Z3" s="17">
        <v>870.50710092879001</v>
      </c>
      <c r="AA3" s="17">
        <v>1187.0070114820201</v>
      </c>
      <c r="AB3" s="17">
        <v>1084.21029017049</v>
      </c>
      <c r="AC3" s="17">
        <v>1257.9240334036799</v>
      </c>
      <c r="AD3" s="17">
        <v>1015.9033867041099</v>
      </c>
      <c r="AE3" s="17">
        <v>1180.41185166792</v>
      </c>
      <c r="AF3" s="17">
        <v>1109.3358421862699</v>
      </c>
      <c r="AG3" s="17">
        <v>1630.7113359274599</v>
      </c>
      <c r="AH3" s="17">
        <v>1522.4266220156301</v>
      </c>
      <c r="AI3" s="17">
        <v>2039.0634167108301</v>
      </c>
      <c r="AJ3" s="17">
        <v>1796.8919038700899</v>
      </c>
      <c r="AK3" s="17">
        <v>1541.69156712975</v>
      </c>
      <c r="AL3" s="17">
        <v>2035.9017423838</v>
      </c>
      <c r="AM3">
        <v>679.66681745684184</v>
      </c>
      <c r="AN3">
        <v>913.51123451287231</v>
      </c>
      <c r="AO3">
        <v>1139.1320692690831</v>
      </c>
      <c r="AP3">
        <v>1761.1144313395932</v>
      </c>
      <c r="AQ3" s="17">
        <f>AO3/AM3</f>
        <v>1.6760154240447627</v>
      </c>
      <c r="AR3" s="17">
        <f>AN3/AM3</f>
        <v>1.3440574279189073</v>
      </c>
      <c r="AS3" s="17">
        <f t="shared" si="6"/>
        <v>2.5911437576565555</v>
      </c>
      <c r="AT3" s="17">
        <f>AN3/AO3</f>
        <v>0.8019361926128733</v>
      </c>
      <c r="AU3" s="17">
        <f>AP3/AO3</f>
        <v>1.5460142672215358</v>
      </c>
      <c r="AV3" s="17">
        <f>AP3/AN3</f>
        <v>1.9278519681027275</v>
      </c>
    </row>
    <row r="4" spans="1:48" x14ac:dyDescent="0.15">
      <c r="A4" t="s">
        <v>110</v>
      </c>
      <c r="B4">
        <v>353.11701545853498</v>
      </c>
      <c r="C4">
        <v>2.57355</v>
      </c>
      <c r="D4" t="s">
        <v>102</v>
      </c>
      <c r="E4" t="s">
        <v>111</v>
      </c>
      <c r="F4" t="s">
        <v>112</v>
      </c>
      <c r="G4">
        <v>1.26744094433627</v>
      </c>
      <c r="H4">
        <v>93.5248065610797</v>
      </c>
      <c r="I4" t="s">
        <v>113</v>
      </c>
      <c r="J4" t="s">
        <v>114</v>
      </c>
      <c r="K4" s="23" t="s">
        <v>115</v>
      </c>
      <c r="L4" s="15" t="s">
        <v>98</v>
      </c>
      <c r="M4" s="15" t="s">
        <v>108</v>
      </c>
      <c r="N4" s="15" t="s">
        <v>109</v>
      </c>
      <c r="O4">
        <v>836.38018452712504</v>
      </c>
      <c r="P4">
        <v>735.55773780273796</v>
      </c>
      <c r="Q4">
        <v>894.46707931389199</v>
      </c>
      <c r="R4">
        <v>1304.62882376831</v>
      </c>
      <c r="S4">
        <v>1243.66993498478</v>
      </c>
      <c r="T4">
        <v>1450.2141618381399</v>
      </c>
      <c r="U4">
        <v>1954.21745011587</v>
      </c>
      <c r="V4">
        <v>1528.53832404584</v>
      </c>
      <c r="W4">
        <v>983.53242551470998</v>
      </c>
      <c r="X4">
        <v>2327.5835319429002</v>
      </c>
      <c r="Y4">
        <v>2032.8488489471699</v>
      </c>
      <c r="Z4">
        <v>1431.4574603102501</v>
      </c>
      <c r="AA4">
        <v>1402.1070873654901</v>
      </c>
      <c r="AB4">
        <v>1866.99666424509</v>
      </c>
      <c r="AC4">
        <v>2214.25241150085</v>
      </c>
      <c r="AD4">
        <v>1767.1541398172999</v>
      </c>
      <c r="AE4">
        <v>2034.6845163230601</v>
      </c>
      <c r="AF4">
        <v>2687.9324236316002</v>
      </c>
      <c r="AG4">
        <v>2462.3748260788202</v>
      </c>
      <c r="AH4">
        <v>3171.2695730855899</v>
      </c>
      <c r="AI4">
        <v>4474.8852842385804</v>
      </c>
      <c r="AJ4">
        <v>2599.2510075885102</v>
      </c>
      <c r="AK4">
        <v>3218.3632796281599</v>
      </c>
      <c r="AL4">
        <v>5017.4315498656897</v>
      </c>
      <c r="AM4">
        <f t="shared" si="0"/>
        <v>1077.4863203724976</v>
      </c>
      <c r="AN4">
        <f t="shared" si="1"/>
        <v>1709.6963401461232</v>
      </c>
      <c r="AO4">
        <f t="shared" si="2"/>
        <v>1995.5212071472315</v>
      </c>
      <c r="AP4">
        <f t="shared" si="3"/>
        <v>3490.595920080892</v>
      </c>
      <c r="AQ4" s="16">
        <f t="shared" si="4"/>
        <v>1.5867452865249041</v>
      </c>
      <c r="AR4" s="16">
        <f t="shared" si="5"/>
        <v>1.8520153522295857</v>
      </c>
      <c r="AS4" s="16">
        <f t="shared" si="6"/>
        <v>3.2395733050923177</v>
      </c>
      <c r="AT4" s="16">
        <f t="shared" si="7"/>
        <v>1.1671787324389309</v>
      </c>
      <c r="AU4" s="16">
        <f t="shared" si="8"/>
        <v>2.0416467170904511</v>
      </c>
      <c r="AV4" s="16">
        <f t="shared" si="9"/>
        <v>1.7492151461877961</v>
      </c>
    </row>
    <row r="5" spans="1:48" s="17" customFormat="1" x14ac:dyDescent="0.15">
      <c r="A5" t="s">
        <v>116</v>
      </c>
      <c r="B5">
        <v>508.339309652498</v>
      </c>
      <c r="C5">
        <v>4.8993833333333301</v>
      </c>
      <c r="D5" t="s">
        <v>92</v>
      </c>
      <c r="E5" t="s">
        <v>117</v>
      </c>
      <c r="F5" t="s">
        <v>118</v>
      </c>
      <c r="G5">
        <v>-3.0500844923358099</v>
      </c>
      <c r="H5">
        <v>93.553049307081295</v>
      </c>
      <c r="I5" t="s">
        <v>119</v>
      </c>
      <c r="J5" t="s">
        <v>120</v>
      </c>
      <c r="K5" s="23" t="s">
        <v>121</v>
      </c>
      <c r="L5" s="15" t="s">
        <v>98</v>
      </c>
      <c r="M5" s="15" t="s">
        <v>122</v>
      </c>
      <c r="N5" s="15" t="s">
        <v>123</v>
      </c>
      <c r="O5">
        <v>177.403631317845</v>
      </c>
      <c r="P5">
        <v>670.43820320516204</v>
      </c>
      <c r="Q5">
        <v>657.11614394580397</v>
      </c>
      <c r="R5">
        <v>165.59386266455499</v>
      </c>
      <c r="S5">
        <v>605.32954584194499</v>
      </c>
      <c r="T5">
        <v>714.81965036669499</v>
      </c>
      <c r="U5">
        <v>1421.88196936247</v>
      </c>
      <c r="V5">
        <v>667.65753967784804</v>
      </c>
      <c r="W5">
        <v>731.45966455764403</v>
      </c>
      <c r="X5">
        <v>1264.75988592111</v>
      </c>
      <c r="Y5">
        <v>654.65690310366995</v>
      </c>
      <c r="Z5">
        <v>737.33740272761395</v>
      </c>
      <c r="AA5">
        <v>635.17287425874997</v>
      </c>
      <c r="AB5">
        <v>1070.3215785784801</v>
      </c>
      <c r="AC5">
        <v>583.09284410469502</v>
      </c>
      <c r="AD5">
        <v>642.73121968611099</v>
      </c>
      <c r="AE5">
        <v>1071.46170238332</v>
      </c>
      <c r="AF5">
        <v>600.32296556873098</v>
      </c>
      <c r="AG5">
        <v>1282.05968047855</v>
      </c>
      <c r="AH5">
        <v>1178.27281433601</v>
      </c>
      <c r="AI5">
        <v>1590.75828142658</v>
      </c>
      <c r="AJ5">
        <v>1311.8627291160101</v>
      </c>
      <c r="AK5">
        <v>1383.13778802653</v>
      </c>
      <c r="AL5">
        <v>1595.95138616145</v>
      </c>
      <c r="AM5">
        <f t="shared" si="0"/>
        <v>498.45017289033439</v>
      </c>
      <c r="AN5">
        <f t="shared" si="1"/>
        <v>912.95889422505934</v>
      </c>
      <c r="AO5">
        <f t="shared" si="2"/>
        <v>767.18386409668119</v>
      </c>
      <c r="AP5">
        <f t="shared" si="3"/>
        <v>1390.340446590855</v>
      </c>
      <c r="AQ5" s="16">
        <f t="shared" si="4"/>
        <v>1.8315950999297221</v>
      </c>
      <c r="AR5" s="16">
        <f t="shared" si="5"/>
        <v>1.5391385254178089</v>
      </c>
      <c r="AS5" s="16">
        <f t="shared" si="6"/>
        <v>2.7893268418962878</v>
      </c>
      <c r="AT5" s="16">
        <f t="shared" si="7"/>
        <v>0.84032684160209059</v>
      </c>
      <c r="AU5" s="16">
        <f t="shared" si="8"/>
        <v>1.5228949029200358</v>
      </c>
      <c r="AV5" s="16">
        <f t="shared" si="9"/>
        <v>1.8122649753953155</v>
      </c>
    </row>
    <row r="6" spans="1:48" s="17" customFormat="1" x14ac:dyDescent="0.15">
      <c r="A6" t="s">
        <v>124</v>
      </c>
      <c r="B6">
        <v>524.37192619018197</v>
      </c>
      <c r="C6">
        <v>4.8994166666666699</v>
      </c>
      <c r="D6" t="s">
        <v>102</v>
      </c>
      <c r="E6" t="s">
        <v>125</v>
      </c>
      <c r="F6" t="s">
        <v>126</v>
      </c>
      <c r="G6">
        <v>1.6433209532003199</v>
      </c>
      <c r="H6">
        <v>96.376958276488594</v>
      </c>
      <c r="I6" t="s">
        <v>127</v>
      </c>
      <c r="J6" t="s">
        <v>128</v>
      </c>
      <c r="K6" s="23" t="s">
        <v>129</v>
      </c>
      <c r="L6" s="15" t="s">
        <v>98</v>
      </c>
      <c r="M6" s="15" t="s">
        <v>122</v>
      </c>
      <c r="N6" s="15" t="s">
        <v>123</v>
      </c>
      <c r="O6">
        <v>627.10543554958895</v>
      </c>
      <c r="P6">
        <v>2324.6594546831002</v>
      </c>
      <c r="Q6">
        <v>2890.8906299035102</v>
      </c>
      <c r="R6">
        <v>838.24059855769701</v>
      </c>
      <c r="S6">
        <v>3631.3362034829702</v>
      </c>
      <c r="T6">
        <v>4027.0989631143002</v>
      </c>
      <c r="U6">
        <v>7473.72921160838</v>
      </c>
      <c r="V6">
        <v>3240.8876449559102</v>
      </c>
      <c r="W6">
        <v>3223.2173816842601</v>
      </c>
      <c r="X6">
        <v>9284.1500450070107</v>
      </c>
      <c r="Y6">
        <v>4553.4584172390596</v>
      </c>
      <c r="Z6">
        <v>4920.39167670795</v>
      </c>
      <c r="AA6">
        <v>3370.60883876466</v>
      </c>
      <c r="AB6">
        <v>4860.1136875792399</v>
      </c>
      <c r="AC6">
        <v>2645.6368194945999</v>
      </c>
      <c r="AD6">
        <v>4400.7994903790604</v>
      </c>
      <c r="AE6">
        <v>5750.9842380643504</v>
      </c>
      <c r="AF6">
        <v>3383.2408000518299</v>
      </c>
      <c r="AG6">
        <v>9870.6276533577493</v>
      </c>
      <c r="AH6">
        <v>8879.4256141688602</v>
      </c>
      <c r="AI6">
        <v>11349.6062559129</v>
      </c>
      <c r="AJ6">
        <v>11616.744848489399</v>
      </c>
      <c r="AK6">
        <v>9452.6899713554503</v>
      </c>
      <c r="AL6">
        <v>12114.054734446099</v>
      </c>
      <c r="AM6">
        <f t="shared" si="0"/>
        <v>2389.8885475485276</v>
      </c>
      <c r="AN6">
        <f t="shared" si="1"/>
        <v>5449.3057295337621</v>
      </c>
      <c r="AO6">
        <f t="shared" si="2"/>
        <v>4068.5639790556233</v>
      </c>
      <c r="AP6">
        <f t="shared" si="3"/>
        <v>10547.191512955076</v>
      </c>
      <c r="AQ6" s="16">
        <f t="shared" si="4"/>
        <v>2.2801505681607992</v>
      </c>
      <c r="AR6" s="16">
        <f t="shared" si="5"/>
        <v>1.7024074127762268</v>
      </c>
      <c r="AS6" s="16">
        <f t="shared" si="6"/>
        <v>4.4132566448649051</v>
      </c>
      <c r="AT6" s="16">
        <f t="shared" si="7"/>
        <v>0.7466206120543224</v>
      </c>
      <c r="AU6" s="16">
        <f t="shared" si="8"/>
        <v>1.9355110607562636</v>
      </c>
      <c r="AV6" s="16">
        <f t="shared" si="9"/>
        <v>2.5923622111512779</v>
      </c>
    </row>
    <row r="7" spans="1:48" x14ac:dyDescent="0.15">
      <c r="A7" t="s">
        <v>130</v>
      </c>
      <c r="B7">
        <v>375.09739261482702</v>
      </c>
      <c r="C7">
        <v>2.5949666666666702</v>
      </c>
      <c r="D7" t="s">
        <v>92</v>
      </c>
      <c r="E7" t="s">
        <v>131</v>
      </c>
      <c r="F7" t="s">
        <v>132</v>
      </c>
      <c r="G7">
        <v>-9.0624603613276893</v>
      </c>
      <c r="H7">
        <v>94.404613383947407</v>
      </c>
      <c r="I7" t="s">
        <v>133</v>
      </c>
      <c r="J7" t="s">
        <v>134</v>
      </c>
      <c r="K7" s="23" t="s">
        <v>135</v>
      </c>
      <c r="L7" s="15" t="s">
        <v>98</v>
      </c>
      <c r="M7" s="15" t="s">
        <v>136</v>
      </c>
      <c r="N7" s="15" t="s">
        <v>137</v>
      </c>
      <c r="O7">
        <v>364.79929263022899</v>
      </c>
      <c r="P7">
        <v>546.99440022049305</v>
      </c>
      <c r="Q7">
        <v>698.92846101646705</v>
      </c>
      <c r="R7">
        <v>415.82754088689501</v>
      </c>
      <c r="S7">
        <v>636.22868529984999</v>
      </c>
      <c r="T7">
        <v>776.09538491790602</v>
      </c>
      <c r="U7">
        <v>1455.2722990756499</v>
      </c>
      <c r="V7">
        <v>816.02435332924495</v>
      </c>
      <c r="W7">
        <v>566.99582026159896</v>
      </c>
      <c r="X7">
        <v>1632.64232972177</v>
      </c>
      <c r="Y7">
        <v>1008.45689222767</v>
      </c>
      <c r="Z7">
        <v>681.59628018977799</v>
      </c>
      <c r="AA7">
        <v>748.66334479299303</v>
      </c>
      <c r="AB7">
        <v>954.34988295476398</v>
      </c>
      <c r="AC7">
        <v>891.25207516030298</v>
      </c>
      <c r="AD7">
        <v>912.05872611300299</v>
      </c>
      <c r="AE7">
        <v>1105.25046705267</v>
      </c>
      <c r="AF7">
        <v>1106.98569646229</v>
      </c>
      <c r="AG7">
        <v>1132.61253487563</v>
      </c>
      <c r="AH7">
        <v>1325.815203157</v>
      </c>
      <c r="AI7">
        <v>1800.62843682735</v>
      </c>
      <c r="AJ7">
        <v>1385.3169617513799</v>
      </c>
      <c r="AK7">
        <v>1675.7956934522699</v>
      </c>
      <c r="AL7">
        <v>2158.3437958408099</v>
      </c>
      <c r="AM7">
        <f t="shared" si="0"/>
        <v>573.14562749530671</v>
      </c>
      <c r="AN7">
        <f t="shared" si="1"/>
        <v>1026.8313291342854</v>
      </c>
      <c r="AO7">
        <f t="shared" si="2"/>
        <v>953.09336542267044</v>
      </c>
      <c r="AP7">
        <f t="shared" si="3"/>
        <v>1579.7521043174067</v>
      </c>
      <c r="AQ7" s="16">
        <f t="shared" si="4"/>
        <v>1.7915714259596158</v>
      </c>
      <c r="AR7" s="16">
        <f t="shared" si="5"/>
        <v>1.6629165777426698</v>
      </c>
      <c r="AS7" s="16">
        <f t="shared" si="6"/>
        <v>2.7562839678652922</v>
      </c>
      <c r="AT7" s="16">
        <f t="shared" si="7"/>
        <v>0.92818882554568827</v>
      </c>
      <c r="AU7" s="16">
        <f t="shared" si="8"/>
        <v>1.5384728333613322</v>
      </c>
      <c r="AV7" s="16">
        <f t="shared" si="9"/>
        <v>1.6574998438026378</v>
      </c>
    </row>
    <row r="8" spans="1:48" s="20" customFormat="1" x14ac:dyDescent="0.15">
      <c r="A8" s="20" t="s">
        <v>138</v>
      </c>
      <c r="B8" s="20">
        <v>192.065828079721</v>
      </c>
      <c r="C8" s="20">
        <v>2.2820833333333299</v>
      </c>
      <c r="D8" s="20" t="s">
        <v>92</v>
      </c>
      <c r="E8" s="20" t="s">
        <v>139</v>
      </c>
      <c r="F8" s="20" t="s">
        <v>140</v>
      </c>
      <c r="G8" s="20">
        <v>-5.3628324937591696</v>
      </c>
      <c r="H8" s="20">
        <v>98.739568943213996</v>
      </c>
      <c r="I8" s="20" t="s">
        <v>141</v>
      </c>
      <c r="J8" s="20" t="s">
        <v>142</v>
      </c>
      <c r="K8" s="21" t="s">
        <v>143</v>
      </c>
      <c r="L8" s="22" t="s">
        <v>98</v>
      </c>
      <c r="M8" s="22" t="s">
        <v>144</v>
      </c>
      <c r="N8" s="22" t="s">
        <v>145</v>
      </c>
      <c r="O8" s="20">
        <v>281.19209120453797</v>
      </c>
      <c r="P8" s="20">
        <v>565.92348414749995</v>
      </c>
      <c r="Q8" s="20">
        <v>635.87492304654097</v>
      </c>
      <c r="R8" s="20">
        <v>323.01402081444002</v>
      </c>
      <c r="S8" s="20">
        <v>715.09037188439299</v>
      </c>
      <c r="T8" s="20">
        <v>866.20951633859295</v>
      </c>
      <c r="U8" s="20">
        <v>1402.7517878439201</v>
      </c>
      <c r="V8" s="20">
        <v>638.96810974637106</v>
      </c>
      <c r="W8" s="20">
        <v>557.19560507809194</v>
      </c>
      <c r="X8" s="20">
        <v>1599.65259402676</v>
      </c>
      <c r="Y8" s="20">
        <v>841.939441440976</v>
      </c>
      <c r="Z8" s="20">
        <v>722.82064044067999</v>
      </c>
      <c r="AA8" s="20">
        <v>807.60321460820296</v>
      </c>
      <c r="AB8" s="20">
        <v>1251.1227605291199</v>
      </c>
      <c r="AC8" s="20">
        <v>777.662066317023</v>
      </c>
      <c r="AD8" s="20">
        <v>1093.8475348888401</v>
      </c>
      <c r="AE8" s="20">
        <v>1522.61673786137</v>
      </c>
      <c r="AF8" s="20">
        <v>1039.1859737884399</v>
      </c>
      <c r="AG8" s="20">
        <v>1298.3174059069199</v>
      </c>
      <c r="AH8" s="20">
        <v>1350.9801498163299</v>
      </c>
      <c r="AI8" s="20">
        <v>1787.7164644089</v>
      </c>
      <c r="AJ8" s="20">
        <v>1762.2359780705999</v>
      </c>
      <c r="AK8" s="20">
        <v>1846.5500032150401</v>
      </c>
      <c r="AL8" s="20">
        <v>2221.12824936077</v>
      </c>
      <c r="AM8" s="20">
        <f t="shared" si="0"/>
        <v>564.55073457266747</v>
      </c>
      <c r="AN8" s="20">
        <f t="shared" si="1"/>
        <v>960.55469642946662</v>
      </c>
      <c r="AO8" s="20">
        <f t="shared" si="2"/>
        <v>1082.006381332166</v>
      </c>
      <c r="AP8" s="20">
        <f t="shared" si="3"/>
        <v>1711.1547084630936</v>
      </c>
      <c r="AQ8" s="20">
        <f t="shared" si="4"/>
        <v>1.7014497326915206</v>
      </c>
      <c r="AR8" s="20">
        <f t="shared" si="5"/>
        <v>1.91657952965234</v>
      </c>
      <c r="AS8" s="20">
        <f t="shared" si="6"/>
        <v>3.0310025364829958</v>
      </c>
      <c r="AT8" s="20">
        <f t="shared" si="7"/>
        <v>1.1264391141432699</v>
      </c>
      <c r="AU8" s="20">
        <f t="shared" si="8"/>
        <v>1.7814234991757634</v>
      </c>
      <c r="AV8" s="20">
        <f t="shared" si="9"/>
        <v>1.5814645255200068</v>
      </c>
    </row>
    <row r="14" spans="1:48" x14ac:dyDescent="0.15">
      <c r="A14" s="18" t="s">
        <v>107</v>
      </c>
    </row>
    <row r="16" spans="1:48" x14ac:dyDescent="0.15">
      <c r="C16" t="s">
        <v>176</v>
      </c>
      <c r="D16" t="s">
        <v>177</v>
      </c>
      <c r="E16" t="s">
        <v>178</v>
      </c>
      <c r="F16" t="s">
        <v>179</v>
      </c>
      <c r="G16" t="s">
        <v>180</v>
      </c>
      <c r="H16" t="s">
        <v>181</v>
      </c>
      <c r="I16" t="s">
        <v>158</v>
      </c>
      <c r="J16" t="s">
        <v>159</v>
      </c>
      <c r="K16" t="s">
        <v>160</v>
      </c>
      <c r="L16" t="s">
        <v>161</v>
      </c>
      <c r="M16" t="s">
        <v>162</v>
      </c>
      <c r="N16" t="s">
        <v>163</v>
      </c>
      <c r="O16" t="s">
        <v>164</v>
      </c>
      <c r="P16" t="s">
        <v>165</v>
      </c>
      <c r="Q16" t="s">
        <v>166</v>
      </c>
      <c r="R16" t="s">
        <v>167</v>
      </c>
      <c r="S16" t="s">
        <v>168</v>
      </c>
      <c r="T16" t="s">
        <v>169</v>
      </c>
      <c r="U16" t="s">
        <v>182</v>
      </c>
      <c r="V16" t="s">
        <v>183</v>
      </c>
      <c r="W16" t="s">
        <v>184</v>
      </c>
      <c r="X16" t="s">
        <v>185</v>
      </c>
      <c r="Y16" t="s">
        <v>186</v>
      </c>
      <c r="Z16" t="s">
        <v>187</v>
      </c>
    </row>
    <row r="17" spans="3:26" x14ac:dyDescent="0.15">
      <c r="C17" s="17">
        <v>562.15455942164704</v>
      </c>
      <c r="D17" s="17">
        <v>696.71745356769395</v>
      </c>
      <c r="E17" s="17">
        <v>680.74950227805698</v>
      </c>
      <c r="F17" s="17">
        <v>643.97181772811496</v>
      </c>
      <c r="G17" s="17">
        <v>771.90752708370803</v>
      </c>
      <c r="H17" s="17">
        <v>722.50004466182997</v>
      </c>
      <c r="I17" s="17">
        <v>768.64160420352005</v>
      </c>
      <c r="J17" s="17">
        <v>800.62626680632297</v>
      </c>
      <c r="K17" s="17">
        <v>1043.66904567304</v>
      </c>
      <c r="L17" s="17">
        <v>987.49882256676005</v>
      </c>
      <c r="M17" s="17">
        <v>1010.1245668988</v>
      </c>
      <c r="N17" s="17">
        <v>870.50710092879001</v>
      </c>
      <c r="O17" s="17">
        <v>1187.0070114820201</v>
      </c>
      <c r="P17" s="17">
        <v>1084.21029017049</v>
      </c>
      <c r="Q17" s="17">
        <v>1257.9240334036799</v>
      </c>
      <c r="R17" s="17">
        <v>1015.9033867041099</v>
      </c>
      <c r="S17" s="17">
        <v>1180.41185166792</v>
      </c>
      <c r="T17" s="17">
        <v>1109.3358421862699</v>
      </c>
      <c r="U17" s="17">
        <v>1630.7113359274599</v>
      </c>
      <c r="V17" s="17">
        <v>1522.4266220156301</v>
      </c>
      <c r="W17" s="17">
        <v>2039.0634167108301</v>
      </c>
      <c r="X17" s="17">
        <v>1796.8919038700899</v>
      </c>
      <c r="Y17" s="17">
        <v>1541.69156712975</v>
      </c>
      <c r="Z17" s="17">
        <v>2035.9017423838</v>
      </c>
    </row>
    <row r="18" spans="3:26" x14ac:dyDescent="0.15">
      <c r="H18">
        <f>AVERAGE(C17:H17)</f>
        <v>679.66681745684184</v>
      </c>
      <c r="N18">
        <f>AVERAGE(I17:N17)</f>
        <v>913.51123451287231</v>
      </c>
      <c r="T18">
        <f>AVERAGE(O17:T17)</f>
        <v>1139.1320692690817</v>
      </c>
      <c r="Z18">
        <f>AVERAGE(U17:Z17)</f>
        <v>1761.1144313395932</v>
      </c>
    </row>
    <row r="19" spans="3:26" x14ac:dyDescent="0.15">
      <c r="H19">
        <f>STDEV(C17:H17)</f>
        <v>71.719166277408419</v>
      </c>
      <c r="N19">
        <f>STDEV(I17:N17)</f>
        <v>116.04217872148453</v>
      </c>
      <c r="T19">
        <f>STDEV(O17:T17)</f>
        <v>86.252056722337755</v>
      </c>
      <c r="Z19">
        <f>STDEV(U17:Z17)</f>
        <v>235.01785603288482</v>
      </c>
    </row>
    <row r="22" spans="3:26" x14ac:dyDescent="0.15">
      <c r="D22" s="5" t="s">
        <v>146</v>
      </c>
      <c r="E22" s="5" t="s">
        <v>147</v>
      </c>
      <c r="F22" s="5" t="s">
        <v>148</v>
      </c>
      <c r="G22" s="5" t="s">
        <v>149</v>
      </c>
    </row>
    <row r="23" spans="3:26" x14ac:dyDescent="0.15">
      <c r="C23" t="s">
        <v>150</v>
      </c>
      <c r="D23">
        <v>679.66681745684184</v>
      </c>
      <c r="E23">
        <v>1139.1320692690831</v>
      </c>
      <c r="F23">
        <v>913.51123451287231</v>
      </c>
      <c r="G23">
        <v>1761.1144313395932</v>
      </c>
    </row>
    <row r="24" spans="3:26" x14ac:dyDescent="0.15">
      <c r="C24" t="s">
        <v>151</v>
      </c>
      <c r="D24">
        <v>71.719166277408306</v>
      </c>
      <c r="E24">
        <v>86.252056722335183</v>
      </c>
      <c r="F24">
        <v>116.04217872148453</v>
      </c>
      <c r="G24">
        <v>235.01785603288482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topLeftCell="A16" workbookViewId="0">
      <selection activeCell="D32" sqref="D32"/>
    </sheetView>
  </sheetViews>
  <sheetFormatPr defaultRowHeight="13.5" x14ac:dyDescent="0.15"/>
  <sheetData>
    <row r="2" spans="1:6" ht="15.75" x14ac:dyDescent="0.25">
      <c r="A2" t="s">
        <v>52</v>
      </c>
      <c r="C2" s="12" t="s">
        <v>53</v>
      </c>
      <c r="D2" s="13" t="s">
        <v>49</v>
      </c>
      <c r="E2" s="13" t="s">
        <v>50</v>
      </c>
      <c r="F2" s="13" t="s">
        <v>51</v>
      </c>
    </row>
    <row r="3" spans="1:6" ht="15" x14ac:dyDescent="0.25">
      <c r="B3" s="1" t="s">
        <v>54</v>
      </c>
      <c r="C3">
        <v>0.11</v>
      </c>
      <c r="D3">
        <v>0.64</v>
      </c>
      <c r="E3">
        <v>0.59</v>
      </c>
      <c r="F3">
        <v>0.65</v>
      </c>
    </row>
    <row r="4" spans="1:6" ht="15" x14ac:dyDescent="0.25">
      <c r="B4" s="1" t="s">
        <v>55</v>
      </c>
      <c r="C4" s="1">
        <v>0.42</v>
      </c>
      <c r="D4" s="1">
        <v>0.51</v>
      </c>
      <c r="E4" s="1">
        <v>0.69</v>
      </c>
      <c r="F4" s="1">
        <v>0.81</v>
      </c>
    </row>
    <row r="5" spans="1:6" ht="15" x14ac:dyDescent="0.25">
      <c r="B5" s="1" t="s">
        <v>56</v>
      </c>
      <c r="C5" s="1">
        <v>0.3</v>
      </c>
      <c r="D5" s="1">
        <v>0.36</v>
      </c>
      <c r="E5" s="1">
        <v>0.49</v>
      </c>
      <c r="F5" s="1">
        <v>0.84</v>
      </c>
    </row>
    <row r="6" spans="1:6" ht="15" x14ac:dyDescent="0.25">
      <c r="B6" s="1" t="s">
        <v>57</v>
      </c>
      <c r="C6" s="1">
        <v>0.55000000000000004</v>
      </c>
      <c r="D6" s="1">
        <v>0.52</v>
      </c>
      <c r="E6" s="1">
        <v>0.53</v>
      </c>
      <c r="F6" s="1">
        <v>0.5</v>
      </c>
    </row>
    <row r="7" spans="1:6" ht="15" x14ac:dyDescent="0.25">
      <c r="B7" s="1" t="s">
        <v>58</v>
      </c>
      <c r="C7" s="1">
        <v>0.57999999999999996</v>
      </c>
      <c r="D7" s="1">
        <v>0.47</v>
      </c>
      <c r="E7" s="1">
        <v>0.31</v>
      </c>
      <c r="F7" s="1">
        <v>0.22</v>
      </c>
    </row>
    <row r="8" spans="1:6" ht="15" x14ac:dyDescent="0.25">
      <c r="B8" s="1" t="s">
        <v>59</v>
      </c>
      <c r="C8" s="1">
        <v>0.31</v>
      </c>
      <c r="D8" s="1">
        <v>0.41</v>
      </c>
      <c r="E8" s="1">
        <v>0.62</v>
      </c>
      <c r="F8" s="1">
        <v>0.79</v>
      </c>
    </row>
    <row r="9" spans="1:6" ht="15" x14ac:dyDescent="0.25">
      <c r="B9" s="1" t="s">
        <v>60</v>
      </c>
      <c r="C9" s="1">
        <v>0.51</v>
      </c>
      <c r="D9" s="1">
        <v>0.55000000000000004</v>
      </c>
      <c r="E9" s="1">
        <v>0.63</v>
      </c>
      <c r="F9" s="1">
        <v>0.64</v>
      </c>
    </row>
    <row r="10" spans="1:6" ht="15" x14ac:dyDescent="0.25">
      <c r="B10" s="1" t="s">
        <v>61</v>
      </c>
      <c r="C10" s="1">
        <v>0.17</v>
      </c>
      <c r="D10" s="1">
        <v>0.88</v>
      </c>
      <c r="E10" s="1">
        <v>1.02</v>
      </c>
      <c r="F10" s="1">
        <v>1.24</v>
      </c>
    </row>
    <row r="11" spans="1:6" ht="15" x14ac:dyDescent="0.25">
      <c r="B11" s="1" t="s">
        <v>11</v>
      </c>
      <c r="C11" s="1">
        <v>0.02</v>
      </c>
      <c r="D11" s="1">
        <v>0.11</v>
      </c>
      <c r="E11" s="1">
        <v>0.1</v>
      </c>
      <c r="F11" s="1">
        <v>0.09</v>
      </c>
    </row>
    <row r="12" spans="1:6" ht="15" x14ac:dyDescent="0.25">
      <c r="C12" s="1">
        <v>0.03</v>
      </c>
      <c r="D12" s="1">
        <v>0.06</v>
      </c>
      <c r="E12" s="1">
        <v>7.0000000000000007E-2</v>
      </c>
      <c r="F12" s="1">
        <v>0.1</v>
      </c>
    </row>
    <row r="13" spans="1:6" ht="15" x14ac:dyDescent="0.25">
      <c r="C13">
        <v>0.05</v>
      </c>
      <c r="D13" s="1">
        <v>0.08</v>
      </c>
      <c r="E13" s="1">
        <v>0.08</v>
      </c>
      <c r="F13" s="1">
        <v>0.06</v>
      </c>
    </row>
    <row r="14" spans="1:6" ht="15" x14ac:dyDescent="0.25">
      <c r="C14" s="1">
        <v>0.06</v>
      </c>
      <c r="D14" s="1">
        <v>0.09</v>
      </c>
      <c r="E14" s="1">
        <v>7.0000000000000007E-2</v>
      </c>
      <c r="F14" s="1">
        <v>7.0000000000000007E-2</v>
      </c>
    </row>
    <row r="15" spans="1:6" ht="15" x14ac:dyDescent="0.25">
      <c r="C15">
        <v>0.11</v>
      </c>
      <c r="D15" s="1">
        <v>0.05</v>
      </c>
      <c r="E15" s="1">
        <v>0.05</v>
      </c>
      <c r="F15" s="1">
        <v>0.04</v>
      </c>
    </row>
    <row r="16" spans="1:6" ht="15" x14ac:dyDescent="0.25">
      <c r="C16" s="1">
        <v>0.12</v>
      </c>
      <c r="D16" s="1">
        <v>0.09</v>
      </c>
      <c r="E16" s="1">
        <v>0.05</v>
      </c>
      <c r="F16" s="1">
        <v>7.0000000000000007E-2</v>
      </c>
    </row>
    <row r="17" spans="1:8" ht="15" x14ac:dyDescent="0.25">
      <c r="C17">
        <v>0.03</v>
      </c>
      <c r="D17" s="1">
        <v>7.0000000000000007E-2</v>
      </c>
      <c r="E17" s="1">
        <v>0.09</v>
      </c>
      <c r="F17" s="1">
        <v>0.11</v>
      </c>
    </row>
    <row r="18" spans="1:8" ht="15" x14ac:dyDescent="0.25">
      <c r="C18" s="1">
        <v>0.04</v>
      </c>
      <c r="D18" s="1">
        <v>0.13</v>
      </c>
      <c r="E18" s="1">
        <v>0.11</v>
      </c>
      <c r="F18" s="1">
        <v>0.17</v>
      </c>
    </row>
    <row r="21" spans="1:8" ht="47.25" x14ac:dyDescent="0.25">
      <c r="A21" t="s">
        <v>62</v>
      </c>
      <c r="C21" s="12" t="s">
        <v>53</v>
      </c>
      <c r="D21" s="13" t="s">
        <v>51</v>
      </c>
      <c r="E21" s="13" t="s">
        <v>63</v>
      </c>
      <c r="F21" s="13" t="s">
        <v>64</v>
      </c>
      <c r="G21" s="14" t="s">
        <v>65</v>
      </c>
      <c r="H21" s="14" t="s">
        <v>66</v>
      </c>
    </row>
    <row r="22" spans="1:8" ht="15" x14ac:dyDescent="0.25">
      <c r="B22" s="1" t="s">
        <v>54</v>
      </c>
      <c r="C22">
        <v>0.15</v>
      </c>
      <c r="D22">
        <v>0.39</v>
      </c>
      <c r="E22">
        <v>0.45</v>
      </c>
      <c r="F22">
        <v>0.49</v>
      </c>
      <c r="G22">
        <v>0.06</v>
      </c>
      <c r="H22">
        <v>0.05</v>
      </c>
    </row>
    <row r="23" spans="1:8" ht="15" x14ac:dyDescent="0.25">
      <c r="B23" s="1" t="s">
        <v>55</v>
      </c>
      <c r="C23" s="1">
        <v>0.3</v>
      </c>
      <c r="D23" s="1">
        <v>0.44</v>
      </c>
      <c r="E23" s="1">
        <v>0.49</v>
      </c>
      <c r="F23" s="1">
        <v>0.72</v>
      </c>
      <c r="G23" s="1">
        <v>0.15</v>
      </c>
      <c r="H23" s="1">
        <v>0.17</v>
      </c>
    </row>
    <row r="24" spans="1:8" ht="15" x14ac:dyDescent="0.25">
      <c r="B24" s="1" t="s">
        <v>56</v>
      </c>
      <c r="C24" s="1">
        <v>0.31</v>
      </c>
      <c r="D24" s="1">
        <v>0.42</v>
      </c>
      <c r="E24" s="1">
        <v>0.46</v>
      </c>
      <c r="F24" s="1">
        <v>0.65</v>
      </c>
      <c r="G24" s="1">
        <v>0.18</v>
      </c>
      <c r="H24" s="1">
        <v>0.19</v>
      </c>
    </row>
    <row r="25" spans="1:8" ht="15" x14ac:dyDescent="0.25">
      <c r="B25" s="1" t="s">
        <v>57</v>
      </c>
      <c r="C25" s="1">
        <v>0.34</v>
      </c>
      <c r="D25" s="1">
        <v>0.3</v>
      </c>
      <c r="E25" s="1">
        <v>0.28999999999999998</v>
      </c>
      <c r="F25" s="1">
        <v>0.33</v>
      </c>
      <c r="G25" s="1">
        <v>0.37</v>
      </c>
      <c r="H25" s="1">
        <v>0.39</v>
      </c>
    </row>
    <row r="26" spans="1:8" ht="15" x14ac:dyDescent="0.25">
      <c r="B26" s="1" t="s">
        <v>58</v>
      </c>
      <c r="C26" s="1">
        <v>0.78</v>
      </c>
      <c r="D26" s="1">
        <v>0.45</v>
      </c>
      <c r="E26" s="1">
        <v>0.49</v>
      </c>
      <c r="F26" s="1">
        <v>0.33</v>
      </c>
      <c r="G26" s="1">
        <v>0.56000000000000005</v>
      </c>
      <c r="H26" s="1">
        <v>0.57999999999999996</v>
      </c>
    </row>
    <row r="27" spans="1:8" ht="15" x14ac:dyDescent="0.25">
      <c r="B27" s="1" t="s">
        <v>59</v>
      </c>
      <c r="C27" s="1">
        <v>0.35</v>
      </c>
      <c r="D27" s="1">
        <v>0.49</v>
      </c>
      <c r="E27" s="1">
        <v>0.45</v>
      </c>
      <c r="F27" s="1">
        <v>0.62</v>
      </c>
      <c r="G27" s="1">
        <v>0.27</v>
      </c>
      <c r="H27" s="1">
        <v>0.3</v>
      </c>
    </row>
    <row r="28" spans="1:8" ht="15" x14ac:dyDescent="0.25">
      <c r="B28" s="1" t="s">
        <v>60</v>
      </c>
      <c r="C28" s="1">
        <v>0.74</v>
      </c>
      <c r="D28" s="1">
        <v>0.73</v>
      </c>
      <c r="E28" s="1">
        <v>0.76</v>
      </c>
      <c r="F28" s="1">
        <v>0.79</v>
      </c>
      <c r="G28" s="1">
        <v>0.71</v>
      </c>
      <c r="H28" s="1">
        <v>0.77</v>
      </c>
    </row>
    <row r="29" spans="1:8" ht="15" x14ac:dyDescent="0.25">
      <c r="B29" s="1" t="s">
        <v>61</v>
      </c>
      <c r="C29" s="1">
        <v>0.22</v>
      </c>
      <c r="D29" s="1">
        <v>0.57999999999999996</v>
      </c>
      <c r="E29" s="1">
        <v>0.61</v>
      </c>
      <c r="F29" s="1">
        <v>0.65</v>
      </c>
      <c r="G29" s="1">
        <v>0.17</v>
      </c>
      <c r="H29" s="1">
        <v>0.18</v>
      </c>
    </row>
    <row r="30" spans="1:8" ht="15" x14ac:dyDescent="0.25">
      <c r="B30" s="1" t="s">
        <v>11</v>
      </c>
      <c r="C30" s="1">
        <v>0.03</v>
      </c>
      <c r="D30" s="1">
        <v>0.06</v>
      </c>
      <c r="E30" s="1">
        <v>0.08</v>
      </c>
      <c r="F30" s="1">
        <v>7.0000000000000007E-2</v>
      </c>
      <c r="G30" s="1">
        <v>0.02</v>
      </c>
      <c r="H30" s="1">
        <v>0.01</v>
      </c>
    </row>
    <row r="31" spans="1:8" ht="15" x14ac:dyDescent="0.25">
      <c r="C31" s="1">
        <v>0.02</v>
      </c>
      <c r="D31" s="1">
        <v>0.04</v>
      </c>
      <c r="E31" s="1">
        <v>7.0000000000000007E-2</v>
      </c>
      <c r="F31" s="1">
        <v>0.11</v>
      </c>
      <c r="G31" s="1">
        <v>0.02</v>
      </c>
      <c r="H31" s="1">
        <v>0.04</v>
      </c>
    </row>
    <row r="32" spans="1:8" ht="15" x14ac:dyDescent="0.25">
      <c r="C32">
        <v>0.05</v>
      </c>
      <c r="D32" s="1">
        <v>0.04</v>
      </c>
      <c r="E32" s="1">
        <v>0.05</v>
      </c>
      <c r="F32" s="1">
        <v>7.0000000000000007E-2</v>
      </c>
      <c r="G32" s="1">
        <v>0.05</v>
      </c>
      <c r="H32" s="1">
        <v>0.03</v>
      </c>
    </row>
    <row r="33" spans="3:8" ht="15" x14ac:dyDescent="0.25">
      <c r="C33" s="1">
        <v>0.05</v>
      </c>
      <c r="D33" s="1">
        <v>0.04</v>
      </c>
      <c r="E33" s="1">
        <v>0.05</v>
      </c>
      <c r="F33" s="1">
        <v>0.05</v>
      </c>
      <c r="G33" s="1">
        <v>0.06</v>
      </c>
      <c r="H33" s="1">
        <v>0.05</v>
      </c>
    </row>
    <row r="34" spans="3:8" ht="15" x14ac:dyDescent="0.25">
      <c r="C34">
        <v>0.03</v>
      </c>
      <c r="D34" s="1">
        <v>0.05</v>
      </c>
      <c r="E34" s="1">
        <v>0.06</v>
      </c>
      <c r="F34" s="1">
        <v>0.04</v>
      </c>
      <c r="G34" s="1">
        <v>0.05</v>
      </c>
      <c r="H34" s="1">
        <v>0.06</v>
      </c>
    </row>
    <row r="35" spans="3:8" ht="15" x14ac:dyDescent="0.25">
      <c r="C35" s="1">
        <v>0.01</v>
      </c>
      <c r="D35" s="1">
        <v>0.06</v>
      </c>
      <c r="E35" s="1">
        <v>0.05</v>
      </c>
      <c r="F35" s="1">
        <v>0.06</v>
      </c>
      <c r="G35" s="1">
        <v>0.04</v>
      </c>
      <c r="H35" s="1">
        <v>0.03</v>
      </c>
    </row>
    <row r="36" spans="3:8" ht="15" x14ac:dyDescent="0.25">
      <c r="C36">
        <v>0.13</v>
      </c>
      <c r="D36" s="1">
        <v>0.08</v>
      </c>
      <c r="E36" s="1">
        <v>0.11</v>
      </c>
      <c r="F36" s="1">
        <v>0.09</v>
      </c>
      <c r="G36" s="1">
        <v>0.13</v>
      </c>
      <c r="H36" s="1">
        <v>0.08</v>
      </c>
    </row>
    <row r="37" spans="3:8" ht="15" x14ac:dyDescent="0.25">
      <c r="C37" s="1">
        <v>0.05</v>
      </c>
      <c r="D37" s="1">
        <v>0.09</v>
      </c>
      <c r="E37" s="1">
        <v>0.08</v>
      </c>
      <c r="F37" s="1">
        <v>0.1</v>
      </c>
      <c r="G37" s="1">
        <v>0.03</v>
      </c>
      <c r="H37" s="1">
        <v>0.04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Fig1 cell viability</vt:lpstr>
      <vt:lpstr>Fig2 apoptosis</vt:lpstr>
      <vt:lpstr>Fig3 4 transwell and scratch</vt:lpstr>
      <vt:lpstr>Fig5 tumors</vt:lpstr>
      <vt:lpstr>Fig6 metabolite</vt:lpstr>
      <vt:lpstr>Fig7 wb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2020-08-19T07:43:08Z</dcterms:modified>
</cp:coreProperties>
</file>