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B21" i="1"/>
  <c r="Q15" i="1"/>
  <c r="Q11" i="1"/>
  <c r="Q7" i="1"/>
  <c r="T15" i="1" l="1"/>
  <c r="S15" i="1"/>
  <c r="R15" i="1"/>
  <c r="T14" i="1"/>
  <c r="S14" i="1"/>
  <c r="R14" i="1"/>
  <c r="Q14" i="1"/>
  <c r="P14" i="1"/>
  <c r="O14" i="1"/>
  <c r="T13" i="1"/>
  <c r="S13" i="1"/>
  <c r="R13" i="1"/>
  <c r="Q13" i="1"/>
  <c r="P13" i="1"/>
  <c r="O13" i="1"/>
  <c r="T11" i="1"/>
  <c r="S11" i="1"/>
  <c r="R11" i="1"/>
  <c r="T10" i="1"/>
  <c r="S10" i="1"/>
  <c r="R10" i="1"/>
  <c r="Q10" i="1"/>
  <c r="P10" i="1"/>
  <c r="O10" i="1"/>
  <c r="T9" i="1"/>
  <c r="S9" i="1"/>
  <c r="R9" i="1"/>
  <c r="Q9" i="1"/>
  <c r="P9" i="1"/>
  <c r="O9" i="1"/>
  <c r="O5" i="1"/>
  <c r="T7" i="1"/>
  <c r="S7" i="1"/>
  <c r="R7" i="1"/>
  <c r="T6" i="1"/>
  <c r="S6" i="1"/>
  <c r="R6" i="1"/>
  <c r="Q6" i="1"/>
  <c r="P6" i="1"/>
  <c r="O6" i="1"/>
  <c r="T5" i="1"/>
  <c r="S5" i="1"/>
  <c r="R5" i="1"/>
  <c r="Q5" i="1"/>
  <c r="P5" i="1"/>
  <c r="T29" i="1"/>
  <c r="S29" i="1"/>
  <c r="R29" i="1"/>
  <c r="T28" i="1"/>
  <c r="S28" i="1"/>
  <c r="R28" i="1"/>
  <c r="Q28" i="1"/>
  <c r="P28" i="1"/>
  <c r="O28" i="1"/>
  <c r="T27" i="1"/>
  <c r="S27" i="1"/>
  <c r="R27" i="1"/>
  <c r="R30" i="1" s="1"/>
  <c r="Q27" i="1"/>
  <c r="P27" i="1"/>
  <c r="O27" i="1"/>
  <c r="R24" i="1"/>
  <c r="S24" i="1"/>
  <c r="T24" i="1"/>
  <c r="O23" i="1"/>
  <c r="P23" i="1"/>
  <c r="Q23" i="1"/>
  <c r="R23" i="1"/>
  <c r="S23" i="1"/>
  <c r="T23" i="1"/>
  <c r="P22" i="1"/>
  <c r="Q22" i="1"/>
  <c r="R22" i="1"/>
  <c r="S22" i="1"/>
  <c r="T22" i="1"/>
  <c r="O22" i="1"/>
  <c r="O19" i="1"/>
  <c r="P19" i="1"/>
  <c r="Q19" i="1"/>
  <c r="R19" i="1"/>
  <c r="S19" i="1"/>
  <c r="T19" i="1"/>
  <c r="O18" i="1"/>
  <c r="P18" i="1"/>
  <c r="Q18" i="1"/>
  <c r="R18" i="1"/>
  <c r="S18" i="1"/>
  <c r="T18" i="1"/>
  <c r="P17" i="1"/>
  <c r="Q17" i="1"/>
  <c r="R17" i="1"/>
  <c r="S17" i="1"/>
  <c r="T17" i="1"/>
  <c r="O17" i="1"/>
  <c r="Q16" i="1"/>
  <c r="O16" i="1"/>
  <c r="P30" i="1"/>
  <c r="O8" i="1" l="1"/>
  <c r="O12" i="1"/>
  <c r="T12" i="1"/>
  <c r="S16" i="1"/>
  <c r="T20" i="1"/>
  <c r="O25" i="1"/>
  <c r="R20" i="1"/>
  <c r="Q30" i="1"/>
  <c r="T30" i="1"/>
  <c r="P16" i="1"/>
  <c r="P20" i="1"/>
  <c r="O30" i="1"/>
  <c r="Q25" i="1"/>
  <c r="R16" i="1"/>
  <c r="T16" i="1"/>
  <c r="Q20" i="1"/>
  <c r="S20" i="1"/>
  <c r="S30" i="1"/>
  <c r="T8" i="1"/>
  <c r="T25" i="1"/>
  <c r="P25" i="1"/>
  <c r="S25" i="1"/>
  <c r="R12" i="1"/>
  <c r="Q12" i="1"/>
  <c r="P12" i="1"/>
  <c r="P8" i="1"/>
  <c r="Q8" i="1"/>
  <c r="S12" i="1"/>
  <c r="R8" i="1"/>
  <c r="S8" i="1"/>
  <c r="R25" i="1"/>
  <c r="O20" i="1"/>
  <c r="D16" i="1"/>
  <c r="E16" i="1"/>
  <c r="F16" i="1"/>
  <c r="G16" i="1"/>
  <c r="D8" i="1"/>
  <c r="E8" i="1"/>
  <c r="F8" i="1"/>
  <c r="G8" i="1"/>
  <c r="B20" i="1" l="1"/>
  <c r="C30" i="1" l="1"/>
  <c r="D30" i="1"/>
  <c r="E20" i="1"/>
  <c r="F20" i="1"/>
  <c r="H16" i="1"/>
  <c r="B16" i="1"/>
  <c r="C20" i="1"/>
  <c r="D20" i="1"/>
  <c r="H8" i="1"/>
  <c r="B8" i="1"/>
  <c r="C16" i="1"/>
  <c r="F30" i="1"/>
  <c r="G30" i="1"/>
  <c r="H30" i="1"/>
  <c r="B30" i="1"/>
  <c r="C8" i="1"/>
  <c r="E12" i="1"/>
  <c r="G20" i="1"/>
  <c r="H20" i="1"/>
  <c r="C12" i="1" l="1"/>
  <c r="D12" i="1"/>
  <c r="E25" i="1"/>
  <c r="F25" i="1"/>
  <c r="G25" i="1"/>
  <c r="H25" i="1"/>
  <c r="B25" i="1"/>
  <c r="C25" i="1"/>
  <c r="D25" i="1"/>
  <c r="E30" i="1"/>
  <c r="F12" i="1"/>
  <c r="G12" i="1"/>
  <c r="H12" i="1"/>
  <c r="B12" i="1"/>
</calcChain>
</file>

<file path=xl/sharedStrings.xml><?xml version="1.0" encoding="utf-8"?>
<sst xmlns="http://schemas.openxmlformats.org/spreadsheetml/2006/main" count="18" uniqueCount="16">
  <si>
    <t>Sample</t>
  </si>
  <si>
    <t>Day</t>
  </si>
  <si>
    <t>Cell density (Day)</t>
  </si>
  <si>
    <t>Dilution factor (10^2)-day 0 to 3</t>
  </si>
  <si>
    <t>Dilution factor (10^3) day 4 and onward</t>
  </si>
  <si>
    <t>Tetraselmis</t>
  </si>
  <si>
    <t>Nitzschia</t>
  </si>
  <si>
    <t>Tetraselmis sp.</t>
  </si>
  <si>
    <t>Nitzschia sp.</t>
  </si>
  <si>
    <t>Oscillatoria sp.</t>
  </si>
  <si>
    <t>T. weissflogii</t>
  </si>
  <si>
    <t>Chlamydomonas sp.</t>
  </si>
  <si>
    <t>C. vulgaris</t>
  </si>
  <si>
    <t>Chlamydomonas</t>
  </si>
  <si>
    <t>C.vulgaris</t>
  </si>
  <si>
    <t>T.weissflogii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</si>
</sst>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11" fontId="0" fillId="0" borderId="0" xfId="0" applyNumberFormat="1" applyBorder="1"/>
    <xf numFmtId="11" fontId="1" fillId="2" borderId="0" xfId="0" applyNumberFormat="1" applyFont="1" applyFill="1" applyBorder="1"/>
    <xf numFmtId="11" fontId="1" fillId="2" borderId="12" xfId="0" applyNumberFormat="1" applyFont="1" applyFill="1" applyBorder="1"/>
    <xf numFmtId="11" fontId="1" fillId="2" borderId="13" xfId="0" applyNumberFormat="1" applyFont="1" applyFill="1" applyBorder="1"/>
    <xf numFmtId="11" fontId="1" fillId="2" borderId="14" xfId="0" applyNumberFormat="1" applyFont="1" applyFill="1" applyBorder="1"/>
    <xf numFmtId="0" fontId="1" fillId="0" borderId="1" xfId="0" applyFont="1" applyFill="1" applyBorder="1"/>
    <xf numFmtId="0" fontId="0" fillId="0" borderId="1" xfId="0" applyFill="1" applyBorder="1"/>
    <xf numFmtId="2" fontId="1" fillId="0" borderId="1" xfId="0" applyNumberFormat="1" applyFont="1" applyFill="1" applyBorder="1"/>
    <xf numFmtId="0" fontId="0" fillId="0" borderId="0" xfId="0" applyFill="1"/>
    <xf numFmtId="11" fontId="0" fillId="0" borderId="11" xfId="0" applyNumberFormat="1" applyBorder="1"/>
    <xf numFmtId="0" fontId="0" fillId="0" borderId="0" xfId="0" applyFill="1" applyBorder="1" applyAlignment="1"/>
    <xf numFmtId="0" fontId="1" fillId="0" borderId="0" xfId="0" applyFont="1" applyFill="1" applyBorder="1"/>
    <xf numFmtId="0" fontId="0" fillId="0" borderId="0" xfId="0" applyFill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0" fontId="1" fillId="0" borderId="0" xfId="0" applyFont="1" applyBorder="1"/>
    <xf numFmtId="11" fontId="0" fillId="0" borderId="8" xfId="0" applyNumberFormat="1" applyBorder="1"/>
    <xf numFmtId="11" fontId="1" fillId="2" borderId="11" xfId="0" applyNumberFormat="1" applyFont="1" applyFill="1" applyBorder="1"/>
    <xf numFmtId="11" fontId="1" fillId="2" borderId="15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1" fontId="0" fillId="0" borderId="11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1" fontId="0" fillId="0" borderId="9" xfId="0" applyNumberFormat="1" applyBorder="1"/>
    <xf numFmtId="11" fontId="0" fillId="0" borderId="10" xfId="0" applyNumberFormat="1" applyBorder="1"/>
    <xf numFmtId="11" fontId="0" fillId="0" borderId="12" xfId="0" applyNumberFormat="1" applyBorder="1"/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64470968674824"/>
          <c:y val="0.15828087978364408"/>
          <c:w val="0.76388483312959687"/>
          <c:h val="0.67933212533238696"/>
        </c:manualLayout>
      </c:layout>
      <c:lineChart>
        <c:grouping val="standard"/>
        <c:varyColors val="0"/>
        <c:ser>
          <c:idx val="3"/>
          <c:order val="0"/>
          <c:tx>
            <c:strRef>
              <c:f>Sheet1!$N$5</c:f>
              <c:strCache>
                <c:ptCount val="1"/>
                <c:pt idx="0">
                  <c:v>Tetraselmis sp.</c:v>
                </c:pt>
              </c:strCache>
            </c:strRef>
          </c:tx>
          <c:cat>
            <c:numRef>
              <c:f>Sheet1!$O$4:$S$4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Sheet1!$O$8:$S$8</c:f>
              <c:numCache>
                <c:formatCode>0.00E+00</c:formatCode>
                <c:ptCount val="5"/>
                <c:pt idx="0">
                  <c:v>23750</c:v>
                </c:pt>
                <c:pt idx="1">
                  <c:v>29500</c:v>
                </c:pt>
                <c:pt idx="2">
                  <c:v>36750</c:v>
                </c:pt>
                <c:pt idx="3">
                  <c:v>1800</c:v>
                </c:pt>
                <c:pt idx="4">
                  <c:v>953.33333333333337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Sheet1!$N$9</c:f>
              <c:strCache>
                <c:ptCount val="1"/>
                <c:pt idx="0">
                  <c:v>Nitzschia sp.</c:v>
                </c:pt>
              </c:strCache>
            </c:strRef>
          </c:tx>
          <c:cat>
            <c:numRef>
              <c:f>Sheet1!$O$4:$S$4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Sheet1!$O$12:$S$12</c:f>
              <c:numCache>
                <c:formatCode>0.00E+00</c:formatCode>
                <c:ptCount val="5"/>
                <c:pt idx="0">
                  <c:v>23000</c:v>
                </c:pt>
                <c:pt idx="1">
                  <c:v>32000</c:v>
                </c:pt>
                <c:pt idx="2">
                  <c:v>22250</c:v>
                </c:pt>
                <c:pt idx="3">
                  <c:v>2933.3333333333335</c:v>
                </c:pt>
                <c:pt idx="4">
                  <c:v>2133.3333333333335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Sheet1!$N$13</c:f>
              <c:strCache>
                <c:ptCount val="1"/>
                <c:pt idx="0">
                  <c:v>Oscillatoria sp.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Sheet1!$O$21:$T$21</c:f>
                <c:numCache>
                  <c:formatCode>General</c:formatCode>
                  <c:ptCount val="6"/>
                </c:numCache>
              </c:numRef>
            </c:plus>
            <c:minus>
              <c:numRef>
                <c:f>Sheet1!$O$21:$T$21</c:f>
                <c:numCache>
                  <c:formatCode>General</c:formatCode>
                  <c:ptCount val="6"/>
                </c:numCache>
              </c:numRef>
            </c:minus>
          </c:errBars>
          <c:cat>
            <c:numRef>
              <c:f>Sheet1!$O$4:$S$4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Sheet1!$O$16:$S$16</c:f>
              <c:numCache>
                <c:formatCode>0.00E+00</c:formatCode>
                <c:ptCount val="5"/>
                <c:pt idx="0">
                  <c:v>13000</c:v>
                </c:pt>
                <c:pt idx="1">
                  <c:v>2375</c:v>
                </c:pt>
                <c:pt idx="2">
                  <c:v>127</c:v>
                </c:pt>
                <c:pt idx="3">
                  <c:v>163.33333333333334</c:v>
                </c:pt>
                <c:pt idx="4">
                  <c:v>153.33333333333334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Sheet1!$N$17</c:f>
              <c:strCache>
                <c:ptCount val="1"/>
                <c:pt idx="0">
                  <c:v>T. weissflogii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Sheet1!$O$21:$T$21</c:f>
                <c:numCache>
                  <c:formatCode>General</c:formatCode>
                  <c:ptCount val="6"/>
                </c:numCache>
              </c:numRef>
            </c:plus>
            <c:minus>
              <c:numRef>
                <c:f>Sheet1!$O$21:$T$21</c:f>
                <c:numCache>
                  <c:formatCode>General</c:formatCode>
                  <c:ptCount val="6"/>
                </c:numCache>
              </c:numRef>
            </c:minus>
          </c:errBars>
          <c:cat>
            <c:numRef>
              <c:f>Sheet1!$O$4:$S$4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Sheet1!$O$20:$S$20</c:f>
              <c:numCache>
                <c:formatCode>0.00E+00</c:formatCode>
                <c:ptCount val="5"/>
                <c:pt idx="0">
                  <c:v>11750</c:v>
                </c:pt>
                <c:pt idx="1">
                  <c:v>14000</c:v>
                </c:pt>
                <c:pt idx="2">
                  <c:v>23250</c:v>
                </c:pt>
                <c:pt idx="3">
                  <c:v>40500</c:v>
                </c:pt>
                <c:pt idx="4">
                  <c:v>67500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Sheet1!$N$22</c:f>
              <c:strCache>
                <c:ptCount val="1"/>
                <c:pt idx="0">
                  <c:v>Chlamydomonas sp.</c:v>
                </c:pt>
              </c:strCache>
            </c:strRef>
          </c:tx>
          <c:cat>
            <c:numRef>
              <c:f>Sheet1!$O$4:$S$4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Sheet1!$O$25:$S$25</c:f>
              <c:numCache>
                <c:formatCode>0.00E+00</c:formatCode>
                <c:ptCount val="5"/>
                <c:pt idx="0">
                  <c:v>20000</c:v>
                </c:pt>
                <c:pt idx="1">
                  <c:v>33500</c:v>
                </c:pt>
                <c:pt idx="2">
                  <c:v>37000</c:v>
                </c:pt>
                <c:pt idx="3">
                  <c:v>43666.666666666664</c:v>
                </c:pt>
                <c:pt idx="4">
                  <c:v>65500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Sheet1!$N$27</c:f>
              <c:strCache>
                <c:ptCount val="1"/>
                <c:pt idx="0">
                  <c:v>C. vulgaris</c:v>
                </c:pt>
              </c:strCache>
            </c:strRef>
          </c:tx>
          <c:cat>
            <c:numRef>
              <c:f>Sheet1!$O$4:$S$4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Sheet1!$O$30:$S$30</c:f>
              <c:numCache>
                <c:formatCode>0.00E+00</c:formatCode>
                <c:ptCount val="5"/>
                <c:pt idx="0">
                  <c:v>17750</c:v>
                </c:pt>
                <c:pt idx="1">
                  <c:v>35500</c:v>
                </c:pt>
                <c:pt idx="2">
                  <c:v>29000</c:v>
                </c:pt>
                <c:pt idx="3">
                  <c:v>40333.333333333336</c:v>
                </c:pt>
                <c:pt idx="4">
                  <c:v>82333.333333333328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91840"/>
        <c:axId val="118564352"/>
      </c:lineChart>
      <c:catAx>
        <c:axId val="11829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64352"/>
        <c:crosses val="autoZero"/>
        <c:auto val="1"/>
        <c:lblAlgn val="ctr"/>
        <c:lblOffset val="100"/>
        <c:noMultiLvlLbl val="0"/>
      </c:catAx>
      <c:valAx>
        <c:axId val="118564352"/>
        <c:scaling>
          <c:logBase val="10"/>
          <c:orientation val="minMax"/>
          <c:max val="1000000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 number </a:t>
                </a:r>
                <a:r>
                  <a:rPr lang="en-US" baseline="30000">
                    <a:latin typeface="Calibri"/>
                  </a:rPr>
                  <a:t> </a:t>
                </a:r>
                <a:r>
                  <a:rPr lang="en-US" baseline="0">
                    <a:latin typeface="Calibri"/>
                  </a:rPr>
                  <a:t>(cell/ mL</a:t>
                </a:r>
                <a:r>
                  <a:rPr lang="en-US" sz="1000" b="1" i="0" u="none" strike="noStrike" baseline="0">
                    <a:effectLst/>
                  </a:rPr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8095513519908512E-2"/>
              <c:y val="0.33831706863413724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9184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078152850147852"/>
          <c:y val="1.9386106623586429E-2"/>
          <c:w val="0.81401466378724996"/>
          <c:h val="0.12264389823399127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146050</xdr:colOff>
      <xdr:row>7</xdr:row>
      <xdr:rowOff>25400</xdr:rowOff>
    </xdr:from>
    <xdr:to>
      <xdr:col>33</xdr:col>
      <xdr:colOff>152400</xdr:colOff>
      <xdr:row>29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H20" sqref="H20"/>
    </sheetView>
  </sheetViews>
  <sheetFormatPr defaultRowHeight="14.5" x14ac:dyDescent="0.35"/>
  <cols>
    <col min="1" max="1" width="11.36328125" customWidth="1"/>
    <col min="12" max="12" width="1.54296875" customWidth="1"/>
    <col min="13" max="13" width="4.90625" hidden="1" customWidth="1"/>
    <col min="14" max="14" width="19.453125" customWidth="1"/>
    <col min="15" max="15" width="11.81640625" bestFit="1" customWidth="1"/>
  </cols>
  <sheetData>
    <row r="1" spans="1:24" x14ac:dyDescent="0.35">
      <c r="A1" t="s">
        <v>3</v>
      </c>
      <c r="B1" s="12"/>
      <c r="C1" s="12"/>
      <c r="D1" s="12"/>
      <c r="E1" s="12"/>
      <c r="F1" s="12"/>
      <c r="G1" s="12"/>
      <c r="H1" s="12"/>
      <c r="I1" s="16"/>
      <c r="J1" s="16"/>
      <c r="K1" s="16"/>
      <c r="V1" s="2"/>
      <c r="W1" s="2"/>
      <c r="X1" s="2"/>
    </row>
    <row r="2" spans="1:24" x14ac:dyDescent="0.35">
      <c r="A2" t="s">
        <v>4</v>
      </c>
      <c r="B2" s="12"/>
      <c r="C2" s="12"/>
      <c r="D2" s="12"/>
      <c r="E2" s="12"/>
      <c r="F2" s="12"/>
      <c r="G2" s="12"/>
      <c r="H2" s="12"/>
      <c r="I2" s="16"/>
      <c r="J2" s="16"/>
      <c r="K2" s="16"/>
      <c r="V2" s="3"/>
      <c r="W2" s="3"/>
      <c r="X2" s="3"/>
    </row>
    <row r="3" spans="1:24" x14ac:dyDescent="0.35">
      <c r="A3" s="25" t="s">
        <v>0</v>
      </c>
      <c r="B3" s="31" t="s">
        <v>1</v>
      </c>
      <c r="C3" s="32"/>
      <c r="D3" s="32"/>
      <c r="E3" s="32"/>
      <c r="F3" s="32"/>
      <c r="G3" s="32"/>
      <c r="H3" s="33"/>
      <c r="I3" s="14"/>
      <c r="J3" s="14"/>
      <c r="K3" s="14"/>
      <c r="N3" s="28" t="s">
        <v>0</v>
      </c>
      <c r="O3" s="37" t="s">
        <v>2</v>
      </c>
      <c r="P3" s="38"/>
      <c r="Q3" s="38"/>
      <c r="R3" s="38"/>
      <c r="S3" s="38"/>
      <c r="T3" s="39"/>
    </row>
    <row r="4" spans="1:24" x14ac:dyDescent="0.35">
      <c r="A4" s="50"/>
      <c r="B4" s="9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16"/>
      <c r="J4" s="16"/>
      <c r="K4" s="16"/>
      <c r="N4" s="29"/>
      <c r="O4" s="23">
        <v>0</v>
      </c>
      <c r="P4" s="19">
        <v>1</v>
      </c>
      <c r="Q4" s="19">
        <v>2</v>
      </c>
      <c r="R4" s="19">
        <v>3</v>
      </c>
      <c r="S4" s="19">
        <v>4</v>
      </c>
      <c r="T4" s="24">
        <v>5</v>
      </c>
    </row>
    <row r="5" spans="1:24" x14ac:dyDescent="0.35">
      <c r="A5" s="36" t="s">
        <v>5</v>
      </c>
      <c r="B5" s="10">
        <v>49</v>
      </c>
      <c r="C5" s="10">
        <v>55</v>
      </c>
      <c r="D5" s="10">
        <v>72</v>
      </c>
      <c r="E5" s="10">
        <v>1.2</v>
      </c>
      <c r="F5" s="10">
        <v>0.92</v>
      </c>
      <c r="G5" s="10">
        <v>0.92</v>
      </c>
      <c r="H5" s="10">
        <v>0.66</v>
      </c>
      <c r="I5" s="16"/>
      <c r="J5" s="16"/>
      <c r="K5" s="16"/>
      <c r="N5" s="36" t="s">
        <v>7</v>
      </c>
      <c r="O5" s="20">
        <f>(B5/5)*(10^-2)*25*(10^4)</f>
        <v>24500</v>
      </c>
      <c r="P5" s="46">
        <f t="shared" ref="P5:P6" si="0">(C5/5)*(10^-2)*25*(10^4)</f>
        <v>27500</v>
      </c>
      <c r="Q5" s="46">
        <f t="shared" ref="Q5:Q7" si="1">(D5/5)*(10^-2)*25*(10^4)</f>
        <v>36000.000000000007</v>
      </c>
      <c r="R5" s="46">
        <f t="shared" ref="R5:R7" si="2">(E5/5)*(10^-2)*25*(10^4)</f>
        <v>600</v>
      </c>
      <c r="S5" s="46">
        <f t="shared" ref="S5:S7" si="3">(F5/5)*(10^-2)*25*(10^4)</f>
        <v>460</v>
      </c>
      <c r="T5" s="47">
        <f t="shared" ref="T5:T7" si="4">(G5/5)*(10^-2)*25*(10^4)</f>
        <v>460</v>
      </c>
    </row>
    <row r="6" spans="1:24" x14ac:dyDescent="0.35">
      <c r="A6" s="34"/>
      <c r="B6" s="10">
        <v>46</v>
      </c>
      <c r="C6" s="10">
        <v>63</v>
      </c>
      <c r="D6" s="10">
        <v>75</v>
      </c>
      <c r="E6" s="10">
        <v>3</v>
      </c>
      <c r="F6" s="10">
        <v>3.5</v>
      </c>
      <c r="G6" s="10">
        <v>0.55000000000000004</v>
      </c>
      <c r="H6" s="10">
        <v>0.64</v>
      </c>
      <c r="I6" s="16"/>
      <c r="J6" s="16"/>
      <c r="K6" s="16"/>
      <c r="N6" s="34"/>
      <c r="O6" s="13">
        <f>(B6/5)*(10^-2)*25*(10^4)</f>
        <v>23000</v>
      </c>
      <c r="P6" s="4">
        <f t="shared" si="0"/>
        <v>31500</v>
      </c>
      <c r="Q6" s="4">
        <f t="shared" si="1"/>
        <v>37500</v>
      </c>
      <c r="R6" s="4">
        <f t="shared" si="2"/>
        <v>1500</v>
      </c>
      <c r="S6" s="4">
        <f t="shared" si="3"/>
        <v>1750</v>
      </c>
      <c r="T6" s="48">
        <f t="shared" si="4"/>
        <v>275</v>
      </c>
    </row>
    <row r="7" spans="1:24" x14ac:dyDescent="0.35">
      <c r="A7" s="34"/>
      <c r="B7" s="10"/>
      <c r="C7" s="10"/>
      <c r="D7" s="1">
        <v>69</v>
      </c>
      <c r="E7" s="10">
        <v>6.6</v>
      </c>
      <c r="F7" s="10">
        <v>1.3</v>
      </c>
      <c r="G7" s="10">
        <v>0.98</v>
      </c>
      <c r="H7" s="10">
        <v>0.56000000000000005</v>
      </c>
      <c r="I7" s="16"/>
      <c r="J7" s="16"/>
      <c r="K7" s="16"/>
      <c r="N7" s="34"/>
      <c r="O7" s="13"/>
      <c r="P7" s="4"/>
      <c r="Q7" s="4">
        <f t="shared" si="1"/>
        <v>34500</v>
      </c>
      <c r="R7" s="4">
        <f t="shared" si="2"/>
        <v>3299.9999999999995</v>
      </c>
      <c r="S7" s="4">
        <f t="shared" si="3"/>
        <v>650</v>
      </c>
      <c r="T7" s="48">
        <f t="shared" si="4"/>
        <v>490</v>
      </c>
    </row>
    <row r="8" spans="1:24" x14ac:dyDescent="0.35">
      <c r="A8" s="27"/>
      <c r="B8" s="49">
        <f>AVERAGE(B5:B7)</f>
        <v>47.5</v>
      </c>
      <c r="C8" s="49">
        <f t="shared" ref="C8:G8" si="5">AVERAGE(C5:C7)</f>
        <v>59</v>
      </c>
      <c r="D8" s="49">
        <f t="shared" si="5"/>
        <v>72</v>
      </c>
      <c r="E8" s="49">
        <f t="shared" si="5"/>
        <v>3.6</v>
      </c>
      <c r="F8" s="49">
        <f t="shared" si="5"/>
        <v>1.9066666666666665</v>
      </c>
      <c r="G8" s="49">
        <f t="shared" si="5"/>
        <v>0.81666666666666676</v>
      </c>
      <c r="H8" s="49">
        <f>AVERAGE(H5:H7)</f>
        <v>0.62</v>
      </c>
      <c r="I8" s="16"/>
      <c r="J8" s="16"/>
      <c r="K8" s="16"/>
      <c r="N8" s="41"/>
      <c r="O8" s="21">
        <f>AVERAGE(O5:O6)</f>
        <v>23750</v>
      </c>
      <c r="P8" s="5">
        <f t="shared" ref="P8" si="6">AVERAGE(P5:P6)</f>
        <v>29500</v>
      </c>
      <c r="Q8" s="5">
        <f>AVERAGE(Q5:Q6)</f>
        <v>36750</v>
      </c>
      <c r="R8" s="5">
        <f>AVERAGE(R5:R7)</f>
        <v>1800</v>
      </c>
      <c r="S8" s="5">
        <f t="shared" ref="S8" si="7">AVERAGE(S5:S7)</f>
        <v>953.33333333333337</v>
      </c>
      <c r="T8" s="6">
        <f t="shared" ref="T8" si="8">AVERAGE(T5:T7)</f>
        <v>408.33333333333331</v>
      </c>
    </row>
    <row r="9" spans="1:24" x14ac:dyDescent="0.35">
      <c r="A9" s="36" t="s">
        <v>6</v>
      </c>
      <c r="B9" s="10">
        <v>42</v>
      </c>
      <c r="C9" s="10">
        <v>64</v>
      </c>
      <c r="D9" s="10">
        <v>42</v>
      </c>
      <c r="E9" s="10">
        <v>12.8</v>
      </c>
      <c r="F9" s="10">
        <v>6.6</v>
      </c>
      <c r="G9" s="10">
        <v>0.97</v>
      </c>
      <c r="H9" s="10">
        <v>0.11</v>
      </c>
      <c r="I9" s="16"/>
      <c r="J9" s="16"/>
      <c r="K9" s="16"/>
      <c r="N9" s="34" t="s">
        <v>8</v>
      </c>
      <c r="O9" s="13">
        <f>(B9/5)*(10^-2)*25*(10^4)</f>
        <v>21000</v>
      </c>
      <c r="P9" s="4">
        <f t="shared" ref="P9:P10" si="9">(C9/5)*(10^-2)*25*(10^4)</f>
        <v>32000</v>
      </c>
      <c r="Q9" s="4">
        <f t="shared" ref="Q9:Q11" si="10">(D9/5)*(10^-2)*25*(10^4)</f>
        <v>21000</v>
      </c>
      <c r="R9" s="4">
        <f t="shared" ref="R9:R11" si="11">(E9/5)*(10^-2)*25*(10^4)</f>
        <v>6400</v>
      </c>
      <c r="S9" s="4">
        <f t="shared" ref="S9:S11" si="12">(F9/5)*(10^-2)*25*(10^4)</f>
        <v>3299.9999999999995</v>
      </c>
      <c r="T9" s="48">
        <f t="shared" ref="T9:T11" si="13">(G9/5)*(10^-2)*25*(10^4)</f>
        <v>485</v>
      </c>
    </row>
    <row r="10" spans="1:24" x14ac:dyDescent="0.35">
      <c r="A10" s="34"/>
      <c r="B10" s="10">
        <v>50</v>
      </c>
      <c r="C10" s="10">
        <v>64</v>
      </c>
      <c r="D10" s="10">
        <v>47</v>
      </c>
      <c r="E10" s="10">
        <v>2.4</v>
      </c>
      <c r="F10" s="10">
        <v>1.3</v>
      </c>
      <c r="G10" s="10">
        <v>0.85</v>
      </c>
      <c r="H10" s="10">
        <v>0.7</v>
      </c>
      <c r="I10" s="16"/>
      <c r="J10" s="16"/>
      <c r="K10" s="16"/>
      <c r="N10" s="34"/>
      <c r="O10" s="13">
        <f>(B10/5)*(10^-2)*25*(10^4)</f>
        <v>25000</v>
      </c>
      <c r="P10" s="4">
        <f t="shared" si="9"/>
        <v>32000</v>
      </c>
      <c r="Q10" s="4">
        <f t="shared" si="10"/>
        <v>23500</v>
      </c>
      <c r="R10" s="4">
        <f t="shared" si="11"/>
        <v>1200</v>
      </c>
      <c r="S10" s="4">
        <f t="shared" si="12"/>
        <v>650</v>
      </c>
      <c r="T10" s="48">
        <f t="shared" si="13"/>
        <v>424.99999999999994</v>
      </c>
    </row>
    <row r="11" spans="1:24" x14ac:dyDescent="0.35">
      <c r="A11" s="34"/>
      <c r="B11" s="10"/>
      <c r="C11" s="10"/>
      <c r="D11" s="10">
        <v>45</v>
      </c>
      <c r="E11" s="10">
        <v>2.4</v>
      </c>
      <c r="F11" s="10">
        <v>4.9000000000000004</v>
      </c>
      <c r="G11" s="10">
        <v>0.11</v>
      </c>
      <c r="H11" s="10">
        <v>0.14000000000000001</v>
      </c>
      <c r="I11" s="16"/>
      <c r="J11" s="16"/>
      <c r="K11" s="16"/>
      <c r="N11" s="34"/>
      <c r="O11" s="13"/>
      <c r="P11" s="4"/>
      <c r="Q11" s="4">
        <f t="shared" si="10"/>
        <v>22500</v>
      </c>
      <c r="R11" s="4">
        <f t="shared" si="11"/>
        <v>1200</v>
      </c>
      <c r="S11" s="4">
        <f t="shared" si="12"/>
        <v>2450.0000000000005</v>
      </c>
      <c r="T11" s="48">
        <f t="shared" si="13"/>
        <v>55</v>
      </c>
    </row>
    <row r="12" spans="1:24" x14ac:dyDescent="0.35">
      <c r="A12" s="27"/>
      <c r="B12" s="49">
        <f t="shared" ref="B12:H12" si="14">AVERAGE(B9:B11)</f>
        <v>46</v>
      </c>
      <c r="C12" s="49">
        <f t="shared" si="14"/>
        <v>64</v>
      </c>
      <c r="D12" s="49">
        <f t="shared" si="14"/>
        <v>44.666666666666664</v>
      </c>
      <c r="E12" s="49">
        <f t="shared" si="14"/>
        <v>5.8666666666666671</v>
      </c>
      <c r="F12" s="49">
        <f t="shared" si="14"/>
        <v>4.2666666666666666</v>
      </c>
      <c r="G12" s="49">
        <f t="shared" si="14"/>
        <v>0.64333333333333331</v>
      </c>
      <c r="H12" s="49">
        <f t="shared" si="14"/>
        <v>0.31666666666666665</v>
      </c>
      <c r="I12" s="17"/>
      <c r="J12" s="16"/>
      <c r="K12" s="16"/>
      <c r="N12" s="41"/>
      <c r="O12" s="21">
        <f>AVERAGE(O9:O10)</f>
        <v>23000</v>
      </c>
      <c r="P12" s="5">
        <f t="shared" ref="P12" si="15">AVERAGE(P9:P10)</f>
        <v>32000</v>
      </c>
      <c r="Q12" s="5">
        <f>AVERAGE(Q9:Q10)</f>
        <v>22250</v>
      </c>
      <c r="R12" s="5">
        <f>AVERAGE(R9:R11)</f>
        <v>2933.3333333333335</v>
      </c>
      <c r="S12" s="5">
        <f t="shared" ref="S12" si="16">AVERAGE(S9:S11)</f>
        <v>2133.3333333333335</v>
      </c>
      <c r="T12" s="6">
        <f t="shared" ref="T12" si="17">AVERAGE(T9:T11)</f>
        <v>321.66666666666669</v>
      </c>
    </row>
    <row r="13" spans="1:24" x14ac:dyDescent="0.35">
      <c r="A13" s="36" t="s">
        <v>9</v>
      </c>
      <c r="B13" s="10">
        <v>29</v>
      </c>
      <c r="C13" s="10">
        <v>4.5999999999999996</v>
      </c>
      <c r="D13" s="10">
        <v>0.248</v>
      </c>
      <c r="E13" s="10">
        <v>0.52</v>
      </c>
      <c r="F13" s="10">
        <v>0.16</v>
      </c>
      <c r="G13" s="10">
        <v>0.27</v>
      </c>
      <c r="H13" s="10">
        <v>0.17</v>
      </c>
      <c r="I13" s="16"/>
      <c r="J13" s="16"/>
      <c r="K13" s="16"/>
      <c r="N13" s="34" t="s">
        <v>9</v>
      </c>
      <c r="O13" s="13">
        <f>(B13/5)*(10^-2)*25*(10^4)</f>
        <v>14500</v>
      </c>
      <c r="P13" s="4">
        <f t="shared" ref="P13:P14" si="18">(C13/5)*(10^-2)*25*(10^4)</f>
        <v>2300</v>
      </c>
      <c r="Q13" s="4">
        <f t="shared" ref="Q13:Q15" si="19">(D13/5)*(10^-2)*25*(10^4)</f>
        <v>124.00000000000001</v>
      </c>
      <c r="R13" s="4">
        <f t="shared" ref="R13:R15" si="20">(E13/5)*(10^-2)*25*(10^4)</f>
        <v>260</v>
      </c>
      <c r="S13" s="4">
        <f t="shared" ref="S13:S15" si="21">(F13/5)*(10^-2)*25*(10^4)</f>
        <v>80</v>
      </c>
      <c r="T13" s="48">
        <f t="shared" ref="T13:T15" si="22">(G13/5)*(10^-2)*25*(10^4)</f>
        <v>135.00000000000003</v>
      </c>
    </row>
    <row r="14" spans="1:24" x14ac:dyDescent="0.35">
      <c r="A14" s="34"/>
      <c r="B14" s="10">
        <v>23</v>
      </c>
      <c r="C14" s="10">
        <v>4.9000000000000004</v>
      </c>
      <c r="D14" s="10">
        <v>0.26</v>
      </c>
      <c r="E14" s="10">
        <v>0.28000000000000003</v>
      </c>
      <c r="F14" s="10">
        <v>0.25</v>
      </c>
      <c r="G14" s="10">
        <v>0.76</v>
      </c>
      <c r="H14" s="10">
        <v>0.14000000000000001</v>
      </c>
      <c r="I14" s="16"/>
      <c r="J14" s="16"/>
      <c r="K14" s="16"/>
      <c r="N14" s="34"/>
      <c r="O14" s="13">
        <f>(B14/5)*(10^-2)*25*(10^4)</f>
        <v>11500</v>
      </c>
      <c r="P14" s="4">
        <f t="shared" si="18"/>
        <v>2450.0000000000005</v>
      </c>
      <c r="Q14" s="4">
        <f t="shared" si="19"/>
        <v>130</v>
      </c>
      <c r="R14" s="4">
        <f t="shared" si="20"/>
        <v>140.00000000000003</v>
      </c>
      <c r="S14" s="4">
        <f t="shared" si="21"/>
        <v>125</v>
      </c>
      <c r="T14" s="48">
        <f t="shared" si="22"/>
        <v>380</v>
      </c>
    </row>
    <row r="15" spans="1:24" x14ac:dyDescent="0.35">
      <c r="A15" s="34"/>
      <c r="B15" s="1"/>
      <c r="C15" s="1"/>
      <c r="D15" s="10">
        <v>0.16400000000000001</v>
      </c>
      <c r="E15" s="10">
        <v>0.18</v>
      </c>
      <c r="F15" s="10">
        <v>0.51</v>
      </c>
      <c r="G15" s="10">
        <v>0.78</v>
      </c>
      <c r="H15" s="10">
        <v>0.17</v>
      </c>
      <c r="I15" s="16"/>
      <c r="J15" s="3"/>
      <c r="K15" s="3"/>
      <c r="N15" s="34"/>
      <c r="O15" s="13"/>
      <c r="P15" s="4"/>
      <c r="Q15" s="4">
        <f t="shared" si="19"/>
        <v>82</v>
      </c>
      <c r="R15" s="4">
        <f t="shared" si="20"/>
        <v>90</v>
      </c>
      <c r="S15" s="4">
        <f t="shared" si="21"/>
        <v>255.00000000000003</v>
      </c>
      <c r="T15" s="48">
        <f t="shared" si="22"/>
        <v>390</v>
      </c>
    </row>
    <row r="16" spans="1:24" x14ac:dyDescent="0.35">
      <c r="A16" s="27"/>
      <c r="B16" s="49">
        <f t="shared" ref="B16:H16" si="23">AVERAGE(B13:B15)</f>
        <v>26</v>
      </c>
      <c r="C16" s="49">
        <f t="shared" si="23"/>
        <v>4.75</v>
      </c>
      <c r="D16" s="49">
        <f t="shared" ref="D16" si="24">AVERAGE(D13:D15)</f>
        <v>0.224</v>
      </c>
      <c r="E16" s="49">
        <f t="shared" ref="E16" si="25">AVERAGE(E13:E15)</f>
        <v>0.32666666666666666</v>
      </c>
      <c r="F16" s="49">
        <f t="shared" ref="F16" si="26">AVERAGE(F13:F15)</f>
        <v>0.3066666666666667</v>
      </c>
      <c r="G16" s="49">
        <f t="shared" ref="G16" si="27">AVERAGE(G13:G15)</f>
        <v>0.60333333333333339</v>
      </c>
      <c r="H16" s="49">
        <f t="shared" si="23"/>
        <v>0.16000000000000003</v>
      </c>
      <c r="I16" s="17"/>
      <c r="J16" s="3"/>
      <c r="K16" s="3"/>
      <c r="N16" s="42"/>
      <c r="O16" s="21">
        <f>AVERAGE(O13:O14)</f>
        <v>13000</v>
      </c>
      <c r="P16" s="5">
        <f t="shared" ref="P16" si="28">AVERAGE(P13:P14)</f>
        <v>2375</v>
      </c>
      <c r="Q16" s="5">
        <f>AVERAGE(Q13:Q14)</f>
        <v>127</v>
      </c>
      <c r="R16" s="5">
        <f>AVERAGE(R13:R15)</f>
        <v>163.33333333333334</v>
      </c>
      <c r="S16" s="5">
        <f t="shared" ref="S16" si="29">AVERAGE(S13:S15)</f>
        <v>153.33333333333334</v>
      </c>
      <c r="T16" s="6">
        <f t="shared" ref="T16" si="30">AVERAGE(T13:T15)</f>
        <v>301.66666666666669</v>
      </c>
    </row>
    <row r="17" spans="1:20" x14ac:dyDescent="0.35">
      <c r="A17" s="36" t="s">
        <v>15</v>
      </c>
      <c r="B17" s="10">
        <v>23</v>
      </c>
      <c r="C17" s="10">
        <v>30</v>
      </c>
      <c r="D17" s="10">
        <v>44</v>
      </c>
      <c r="E17" s="10">
        <v>99</v>
      </c>
      <c r="F17" s="10">
        <v>149</v>
      </c>
      <c r="G17" s="10">
        <v>167</v>
      </c>
      <c r="H17" s="10">
        <v>157</v>
      </c>
      <c r="I17" s="14"/>
      <c r="J17" s="14"/>
      <c r="K17" s="14"/>
      <c r="N17" s="43" t="s">
        <v>10</v>
      </c>
      <c r="O17" s="13">
        <f>(B17/5)*(10^-2)*25*(10^4)</f>
        <v>11500</v>
      </c>
      <c r="P17" s="4">
        <f>(C17/5)*(10^-2)*25*(10^4)</f>
        <v>15000</v>
      </c>
      <c r="Q17" s="4">
        <f>(D17/5)*(10^-2)*25*(10^4)</f>
        <v>22000</v>
      </c>
      <c r="R17" s="4">
        <f>(E17/5)*(10^-2)*25*(10^4)</f>
        <v>49500</v>
      </c>
      <c r="S17" s="4">
        <f>(F17/5)*(10^-2)*25*(10^4)</f>
        <v>74500</v>
      </c>
      <c r="T17" s="48">
        <f>(G17/5)*(10^-2)*25*(10^4)</f>
        <v>83500</v>
      </c>
    </row>
    <row r="18" spans="1:20" x14ac:dyDescent="0.35">
      <c r="A18" s="34"/>
      <c r="B18" s="10">
        <v>24</v>
      </c>
      <c r="C18" s="10">
        <v>26</v>
      </c>
      <c r="D18" s="10">
        <v>49</v>
      </c>
      <c r="E18" s="10">
        <v>47</v>
      </c>
      <c r="F18" s="10">
        <v>131</v>
      </c>
      <c r="G18" s="10">
        <v>168</v>
      </c>
      <c r="H18" s="10">
        <v>165</v>
      </c>
      <c r="I18" s="15"/>
      <c r="J18" s="15"/>
      <c r="K18" s="15"/>
      <c r="N18" s="44"/>
      <c r="O18" s="13">
        <f>(B18/5)*(10^-2)*25*(10^4)</f>
        <v>12000</v>
      </c>
      <c r="P18" s="4">
        <f>(C18/5)*(10^-2)*25*(10^4)</f>
        <v>13000</v>
      </c>
      <c r="Q18" s="4">
        <f>(D18/5)*(10^-2)*25*(10^4)</f>
        <v>24500</v>
      </c>
      <c r="R18" s="4">
        <f>(E18/5)*(10^-2)*25*(10^4)</f>
        <v>23500</v>
      </c>
      <c r="S18" s="4">
        <f>(F18/5)*(10^-2)*25*(10^4)</f>
        <v>65500.000000000007</v>
      </c>
      <c r="T18" s="48">
        <f>(G18/5)*(10^-2)*25*(10^4)</f>
        <v>84000</v>
      </c>
    </row>
    <row r="19" spans="1:20" x14ac:dyDescent="0.35">
      <c r="A19" s="34"/>
      <c r="B19" s="10"/>
      <c r="C19" s="10"/>
      <c r="D19" s="10"/>
      <c r="E19" s="10">
        <v>97</v>
      </c>
      <c r="F19" s="10">
        <v>125</v>
      </c>
      <c r="G19" s="10">
        <v>151</v>
      </c>
      <c r="H19" s="10">
        <v>160</v>
      </c>
      <c r="I19" s="16"/>
      <c r="J19" s="16"/>
      <c r="K19" s="16"/>
      <c r="N19" s="44"/>
      <c r="O19" s="13">
        <f>(B19/5)*(10^-2)*25*(10^4)</f>
        <v>0</v>
      </c>
      <c r="P19" s="4">
        <f>(C19/5)*(10^-2)*25*(10^4)</f>
        <v>0</v>
      </c>
      <c r="Q19" s="4">
        <f>(D19/5)*(10^-2)*25*(10^4)</f>
        <v>0</v>
      </c>
      <c r="R19" s="4">
        <f>(E19/5)*(10^-2)*25*(10^4)</f>
        <v>48500</v>
      </c>
      <c r="S19" s="4">
        <f>(F19/5)*(10^-2)*25*(10^4)</f>
        <v>62500</v>
      </c>
      <c r="T19" s="48">
        <f>(G19/5)*(10^-2)*25*(10^4)</f>
        <v>75500</v>
      </c>
    </row>
    <row r="20" spans="1:20" x14ac:dyDescent="0.35">
      <c r="A20" s="35"/>
      <c r="B20" s="49">
        <f t="shared" ref="B20:H20" si="31">AVERAGE(B17:B19)</f>
        <v>23.5</v>
      </c>
      <c r="C20" s="49">
        <f t="shared" si="31"/>
        <v>28</v>
      </c>
      <c r="D20" s="49">
        <f t="shared" si="31"/>
        <v>46.5</v>
      </c>
      <c r="E20" s="49">
        <f t="shared" si="31"/>
        <v>81</v>
      </c>
      <c r="F20" s="49">
        <f t="shared" si="31"/>
        <v>135</v>
      </c>
      <c r="G20" s="49">
        <f t="shared" si="31"/>
        <v>162</v>
      </c>
      <c r="H20" s="49">
        <f t="shared" si="31"/>
        <v>160.66666666666666</v>
      </c>
      <c r="I20" s="16"/>
      <c r="J20" s="16"/>
      <c r="K20" s="16"/>
      <c r="N20" s="44"/>
      <c r="O20" s="21">
        <f>AVERAGE(O17:O18)</f>
        <v>11750</v>
      </c>
      <c r="P20" s="5">
        <f>AVERAGE(P17:P18)</f>
        <v>14000</v>
      </c>
      <c r="Q20" s="5">
        <f>AVERAGE(Q17:Q18)</f>
        <v>23250</v>
      </c>
      <c r="R20" s="5">
        <f>AVERAGE(R17:R19)</f>
        <v>40500</v>
      </c>
      <c r="S20" s="5">
        <f>AVERAGE(S17:S19)</f>
        <v>67500</v>
      </c>
      <c r="T20" s="6">
        <f>AVERAGE(T17:T19)</f>
        <v>81000</v>
      </c>
    </row>
    <row r="21" spans="1:20" x14ac:dyDescent="0.35">
      <c r="A21" s="26"/>
      <c r="B21" s="11">
        <f>STDEVA(B17:B19)</f>
        <v>0.70710678118654757</v>
      </c>
      <c r="C21" s="11">
        <f t="shared" ref="C21:H21" si="32">STDEVA(C17:C19)</f>
        <v>2.8284271247461903</v>
      </c>
      <c r="D21" s="11">
        <f t="shared" si="32"/>
        <v>3.5355339059327378</v>
      </c>
      <c r="E21" s="11">
        <f t="shared" si="32"/>
        <v>29.461839725312469</v>
      </c>
      <c r="F21" s="11">
        <f t="shared" si="32"/>
        <v>12.489995996796797</v>
      </c>
      <c r="G21" s="11">
        <f t="shared" si="32"/>
        <v>9.5393920141694561</v>
      </c>
      <c r="H21" s="11">
        <f t="shared" si="32"/>
        <v>4.0414518843273806</v>
      </c>
      <c r="I21" s="16"/>
      <c r="J21" s="16"/>
      <c r="K21" s="16"/>
      <c r="N21" s="40"/>
      <c r="O21" s="21"/>
      <c r="P21" s="5"/>
      <c r="Q21" s="5"/>
      <c r="R21" s="5"/>
      <c r="S21" s="5"/>
      <c r="T21" s="6"/>
    </row>
    <row r="22" spans="1:20" x14ac:dyDescent="0.35">
      <c r="A22" s="36" t="s">
        <v>13</v>
      </c>
      <c r="B22" s="10">
        <v>42</v>
      </c>
      <c r="C22" s="10">
        <v>53</v>
      </c>
      <c r="D22" s="10">
        <v>70</v>
      </c>
      <c r="E22" s="10">
        <v>59</v>
      </c>
      <c r="F22" s="10">
        <v>118</v>
      </c>
      <c r="G22" s="10">
        <v>104</v>
      </c>
      <c r="H22" s="10">
        <v>186</v>
      </c>
      <c r="I22" s="17"/>
      <c r="J22" s="15"/>
      <c r="K22" s="15"/>
      <c r="N22" s="44" t="s">
        <v>11</v>
      </c>
      <c r="O22" s="13">
        <f>(B22/5)*(10^-2)*25*(10^4)</f>
        <v>21000</v>
      </c>
      <c r="P22" s="4">
        <f>(C22/5)*(10^-2)*25*(10^4)</f>
        <v>26500</v>
      </c>
      <c r="Q22" s="4">
        <f>(D22/5)*(10^-2)*25*(10^4)</f>
        <v>35000.000000000007</v>
      </c>
      <c r="R22" s="4">
        <f>(E22/5)*(10^-2)*25*(10^4)</f>
        <v>29500</v>
      </c>
      <c r="S22" s="4">
        <f>(F22/5)*(10^-2)*25*(10^4)</f>
        <v>59000</v>
      </c>
      <c r="T22" s="48">
        <f>(G22/5)*(10^-2)*25*(10^4)</f>
        <v>52000</v>
      </c>
    </row>
    <row r="23" spans="1:20" x14ac:dyDescent="0.35">
      <c r="A23" s="34"/>
      <c r="B23" s="10">
        <v>38</v>
      </c>
      <c r="C23" s="10">
        <v>81</v>
      </c>
      <c r="D23" s="10">
        <v>78</v>
      </c>
      <c r="E23" s="10">
        <v>138</v>
      </c>
      <c r="F23" s="10">
        <v>139</v>
      </c>
      <c r="G23" s="10">
        <v>174</v>
      </c>
      <c r="H23" s="10">
        <v>183</v>
      </c>
      <c r="I23" s="17"/>
      <c r="J23" s="15"/>
      <c r="K23" s="15"/>
      <c r="N23" s="44"/>
      <c r="O23" s="13">
        <f>(B23/5)*(10^-2)*25*(10^4)</f>
        <v>19000</v>
      </c>
      <c r="P23" s="4">
        <f>(C23/5)*(10^-2)*25*(10^4)</f>
        <v>40500</v>
      </c>
      <c r="Q23" s="4">
        <f>(D23/5)*(10^-2)*25*(10^4)</f>
        <v>39000</v>
      </c>
      <c r="R23" s="4">
        <f>(E23/5)*(10^-2)*25*(10^4)</f>
        <v>69000</v>
      </c>
      <c r="S23" s="4">
        <f>(F23/5)*(10^-2)*25*(10^4)</f>
        <v>69500.000000000015</v>
      </c>
      <c r="T23" s="48">
        <f>(G23/5)*(10^-2)*25*(10^4)</f>
        <v>87000</v>
      </c>
    </row>
    <row r="24" spans="1:20" x14ac:dyDescent="0.35">
      <c r="A24" s="34"/>
      <c r="B24" s="10"/>
      <c r="C24" s="10"/>
      <c r="D24" s="10"/>
      <c r="E24" s="10">
        <v>65</v>
      </c>
      <c r="F24" s="10">
        <v>136</v>
      </c>
      <c r="G24" s="10">
        <v>189</v>
      </c>
      <c r="H24" s="10">
        <v>160</v>
      </c>
      <c r="I24" s="16"/>
      <c r="J24" s="16"/>
      <c r="K24" s="16"/>
      <c r="N24" s="44"/>
      <c r="O24" s="13"/>
      <c r="P24" s="4"/>
      <c r="Q24" s="4"/>
      <c r="R24" s="4">
        <f>(E24/5)*(10^-2)*25*(10^4)</f>
        <v>32500</v>
      </c>
      <c r="S24" s="4">
        <f>(F24/5)*(10^-2)*25*(10^4)</f>
        <v>68000</v>
      </c>
      <c r="T24" s="48">
        <f>(G24/5)*(10^-2)*25*(10^4)</f>
        <v>94500</v>
      </c>
    </row>
    <row r="25" spans="1:20" x14ac:dyDescent="0.35">
      <c r="A25" s="35"/>
      <c r="B25" s="49">
        <f>AVERAGE(B22:B24)</f>
        <v>40</v>
      </c>
      <c r="C25" s="49">
        <f t="shared" ref="C25:D25" si="33">AVERAGE(C22:C24)</f>
        <v>67</v>
      </c>
      <c r="D25" s="49">
        <f t="shared" si="33"/>
        <v>74</v>
      </c>
      <c r="E25" s="49">
        <f>AVERAGE(E22:E24)</f>
        <v>87.333333333333329</v>
      </c>
      <c r="F25" s="49">
        <f>AVERAGE(F22:F24)</f>
        <v>131</v>
      </c>
      <c r="G25" s="49">
        <f>AVERAGE(G22:G24)</f>
        <v>155.66666666666666</v>
      </c>
      <c r="H25" s="49">
        <f>AVERAGE(H22:H24)</f>
        <v>176.33333333333334</v>
      </c>
      <c r="I25" s="16"/>
      <c r="J25" s="16"/>
      <c r="K25" s="16"/>
      <c r="N25" s="44"/>
      <c r="O25" s="21">
        <f>AVERAGE(O22:O23)</f>
        <v>20000</v>
      </c>
      <c r="P25" s="5">
        <f t="shared" ref="P25" si="34">AVERAGE(P22:P23)</f>
        <v>33500</v>
      </c>
      <c r="Q25" s="5">
        <f>AVERAGE(Q22:Q23)</f>
        <v>37000</v>
      </c>
      <c r="R25" s="5">
        <f>AVERAGE(R22:R24)</f>
        <v>43666.666666666664</v>
      </c>
      <c r="S25" s="5">
        <f t="shared" ref="S25" si="35">AVERAGE(S22:S24)</f>
        <v>65500</v>
      </c>
      <c r="T25" s="6">
        <f t="shared" ref="T25" si="36">AVERAGE(T22:T24)</f>
        <v>77833.333333333328</v>
      </c>
    </row>
    <row r="26" spans="1:20" x14ac:dyDescent="0.35">
      <c r="A26" s="26"/>
      <c r="B26" s="11"/>
      <c r="C26" s="11"/>
      <c r="D26" s="11"/>
      <c r="E26" s="11"/>
      <c r="F26" s="11"/>
      <c r="G26" s="11"/>
      <c r="H26" s="11"/>
      <c r="I26" s="16"/>
      <c r="J26" s="16"/>
      <c r="K26" s="16"/>
      <c r="N26" s="40"/>
      <c r="O26" s="21"/>
      <c r="P26" s="5"/>
      <c r="Q26" s="5"/>
      <c r="R26" s="5"/>
      <c r="S26" s="5"/>
      <c r="T26" s="6"/>
    </row>
    <row r="27" spans="1:20" x14ac:dyDescent="0.35">
      <c r="A27" s="36" t="s">
        <v>14</v>
      </c>
      <c r="B27" s="10">
        <v>30</v>
      </c>
      <c r="C27" s="10">
        <v>63</v>
      </c>
      <c r="D27" s="10">
        <v>33</v>
      </c>
      <c r="E27" s="10">
        <v>57</v>
      </c>
      <c r="F27" s="10">
        <v>150</v>
      </c>
      <c r="G27" s="10">
        <v>142</v>
      </c>
      <c r="H27" s="10">
        <v>171</v>
      </c>
      <c r="I27" s="17"/>
      <c r="J27" s="17"/>
      <c r="K27" s="17"/>
      <c r="N27" s="44" t="s">
        <v>12</v>
      </c>
      <c r="O27" s="13">
        <f>(B27/5)*(10^-2)*25*(10^4)</f>
        <v>15000</v>
      </c>
      <c r="P27" s="4">
        <f>(C27/5)*(10^-2)*25*(10^4)</f>
        <v>31500</v>
      </c>
      <c r="Q27" s="4">
        <f>(D27/5)*(10^-2)*25*(10^4)</f>
        <v>16500</v>
      </c>
      <c r="R27" s="4">
        <f>(E27/5)*(10^-2)*25*(10^4)</f>
        <v>28500</v>
      </c>
      <c r="S27" s="4">
        <f>(F27/5)*(10^-2)*25*(10^4)</f>
        <v>75000</v>
      </c>
      <c r="T27" s="48">
        <f>(G27/5)*(10^-2)*25*(10^4)</f>
        <v>71000</v>
      </c>
    </row>
    <row r="28" spans="1:20" x14ac:dyDescent="0.35">
      <c r="A28" s="34"/>
      <c r="B28" s="10">
        <v>41</v>
      </c>
      <c r="C28" s="10">
        <v>79</v>
      </c>
      <c r="D28" s="10">
        <v>83</v>
      </c>
      <c r="E28" s="10">
        <v>67</v>
      </c>
      <c r="F28" s="10">
        <v>181</v>
      </c>
      <c r="G28" s="10">
        <v>133</v>
      </c>
      <c r="H28" s="10">
        <v>195</v>
      </c>
      <c r="I28" s="17"/>
      <c r="J28" s="17"/>
      <c r="K28" s="17"/>
      <c r="N28" s="44"/>
      <c r="O28" s="13">
        <f>(B28/5)*(10^-2)*25*(10^4)</f>
        <v>20500</v>
      </c>
      <c r="P28" s="4">
        <f>(C28/5)*(10^-2)*25*(10^4)</f>
        <v>39500</v>
      </c>
      <c r="Q28" s="4">
        <f>(D28/5)*(10^-2)*25*(10^4)</f>
        <v>41500</v>
      </c>
      <c r="R28" s="4">
        <f>(E28/5)*(10^-2)*25*(10^4)</f>
        <v>33500</v>
      </c>
      <c r="S28" s="4">
        <f>(F28/5)*(10^-2)*25*(10^4)</f>
        <v>90500</v>
      </c>
      <c r="T28" s="48">
        <f>(G28/5)*(10^-2)*25*(10^4)</f>
        <v>66500</v>
      </c>
    </row>
    <row r="29" spans="1:20" x14ac:dyDescent="0.35">
      <c r="A29" s="34"/>
      <c r="B29" s="10"/>
      <c r="C29" s="10"/>
      <c r="D29" s="10"/>
      <c r="E29" s="1">
        <v>118</v>
      </c>
      <c r="F29" s="1">
        <v>163</v>
      </c>
      <c r="G29" s="1">
        <v>137</v>
      </c>
      <c r="H29" s="1">
        <v>123</v>
      </c>
      <c r="I29" s="16"/>
      <c r="J29" s="16"/>
      <c r="K29" s="16"/>
      <c r="N29" s="44"/>
      <c r="O29" s="13"/>
      <c r="P29" s="4"/>
      <c r="Q29" s="4"/>
      <c r="R29" s="4">
        <f>(E29/5)*(10^-2)*25*(10^4)</f>
        <v>59000</v>
      </c>
      <c r="S29" s="4">
        <f>(F29/5)*(10^-2)*25*(10^4)</f>
        <v>81500</v>
      </c>
      <c r="T29" s="48">
        <f>(G29/5)*(10^-2)*25*(10^4)</f>
        <v>68499.999999999985</v>
      </c>
    </row>
    <row r="30" spans="1:20" x14ac:dyDescent="0.35">
      <c r="A30" s="35"/>
      <c r="B30" s="49">
        <f>AVERAGE(B27:B29)</f>
        <v>35.5</v>
      </c>
      <c r="C30" s="49">
        <f t="shared" ref="C30:D30" si="37">AVERAGE(C27:C29)</f>
        <v>71</v>
      </c>
      <c r="D30" s="49">
        <f t="shared" si="37"/>
        <v>58</v>
      </c>
      <c r="E30" s="49">
        <f>AVERAGE(E27:E29)</f>
        <v>80.666666666666671</v>
      </c>
      <c r="F30" s="49">
        <f>AVERAGE(F27:F29)</f>
        <v>164.66666666666666</v>
      </c>
      <c r="G30" s="49">
        <f>AVERAGE(G27:G29)</f>
        <v>137.33333333333334</v>
      </c>
      <c r="H30" s="49">
        <f>AVERAGE(H27:H29)</f>
        <v>163</v>
      </c>
      <c r="I30" s="16"/>
      <c r="J30" s="16"/>
      <c r="K30" s="16"/>
      <c r="N30" s="45"/>
      <c r="O30" s="22">
        <f>AVERAGE(O27:O28)</f>
        <v>17750</v>
      </c>
      <c r="P30" s="7">
        <f t="shared" ref="P30" si="38">AVERAGE(P27:P28)</f>
        <v>35500</v>
      </c>
      <c r="Q30" s="7">
        <f>AVERAGE(Q27:Q28)</f>
        <v>29000</v>
      </c>
      <c r="R30" s="7">
        <f>AVERAGE(R27:R29)</f>
        <v>40333.333333333336</v>
      </c>
      <c r="S30" s="7">
        <f t="shared" ref="S30" si="39">AVERAGE(S27:S29)</f>
        <v>82333.333333333328</v>
      </c>
      <c r="T30" s="8">
        <f t="shared" ref="T30" si="40">AVERAGE(T27:T29)</f>
        <v>68666.666666666672</v>
      </c>
    </row>
    <row r="31" spans="1:20" x14ac:dyDescent="0.35">
      <c r="A31" s="1"/>
      <c r="B31" s="10"/>
      <c r="C31" s="10"/>
      <c r="D31" s="10"/>
      <c r="E31" s="10"/>
      <c r="F31" s="10"/>
      <c r="G31" s="10"/>
      <c r="H31" s="10"/>
      <c r="I31" s="3"/>
      <c r="J31" s="16"/>
      <c r="K31" s="16"/>
    </row>
    <row r="32" spans="1:20" x14ac:dyDescent="0.35">
      <c r="I32" s="18"/>
      <c r="J32" s="17"/>
      <c r="K32" s="17"/>
    </row>
    <row r="33" spans="9:21" x14ac:dyDescent="0.35">
      <c r="I33" s="16"/>
      <c r="J33" s="16"/>
      <c r="K33" s="16"/>
    </row>
    <row r="34" spans="9:21" x14ac:dyDescent="0.35">
      <c r="U34" s="2"/>
    </row>
    <row r="35" spans="9:21" x14ac:dyDescent="0.35">
      <c r="U35" s="3"/>
    </row>
    <row r="38" spans="9:21" x14ac:dyDescent="0.35">
      <c r="U38" s="30"/>
    </row>
  </sheetData>
  <mergeCells count="14">
    <mergeCell ref="B3:H3"/>
    <mergeCell ref="A5:A7"/>
    <mergeCell ref="A9:A11"/>
    <mergeCell ref="A13:A15"/>
    <mergeCell ref="A17:A20"/>
    <mergeCell ref="A22:A25"/>
    <mergeCell ref="A27:A30"/>
    <mergeCell ref="N27:N30"/>
    <mergeCell ref="N17:N20"/>
    <mergeCell ref="N22:N25"/>
    <mergeCell ref="O3:T3"/>
    <mergeCell ref="N5:N7"/>
    <mergeCell ref="N9:N11"/>
    <mergeCell ref="N13:N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szeyee</dc:creator>
  <cp:lastModifiedBy>chin szeyee</cp:lastModifiedBy>
  <dcterms:created xsi:type="dcterms:W3CDTF">2020-01-02T04:21:13Z</dcterms:created>
  <dcterms:modified xsi:type="dcterms:W3CDTF">2020-10-14T05:42:11Z</dcterms:modified>
</cp:coreProperties>
</file>