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mc:AlternateContent xmlns:mc="http://schemas.openxmlformats.org/markup-compatibility/2006">
    <mc:Choice Requires="x15">
      <x15ac:absPath xmlns:x15ac="http://schemas.microsoft.com/office/spreadsheetml/2010/11/ac" url="C:\Users\A\Desktop\最终版Meta\MYB-Meta投稿相关表格\"/>
    </mc:Choice>
  </mc:AlternateContent>
  <xr:revisionPtr revIDLastSave="0" documentId="13_ncr:1_{435B5EC7-874B-4C03-9567-36E43A55DCC7}" xr6:coauthVersionLast="36" xr6:coauthVersionMax="36" xr10:uidLastSave="{00000000-0000-0000-0000-000000000000}"/>
  <bookViews>
    <workbookView xWindow="0" yWindow="0" windowWidth="17145" windowHeight="9765" xr2:uid="{00000000-000D-0000-FFFF-FFFF00000000}"/>
  </bookViews>
  <sheets>
    <sheet name="Cold stress" sheetId="2" r:id="rId1"/>
    <sheet name="Non-stress " sheetId="18" r:id="rId2"/>
    <sheet name="Figure 4 change percentage" sheetId="17" r:id="rId3"/>
  </sheets>
  <calcPr calcId="191029"/>
</workbook>
</file>

<file path=xl/calcChain.xml><?xml version="1.0" encoding="utf-8"?>
<calcChain xmlns="http://schemas.openxmlformats.org/spreadsheetml/2006/main">
  <c r="AH17" i="18" l="1"/>
  <c r="AG17" i="18"/>
  <c r="AH16" i="18"/>
  <c r="AG16" i="18"/>
  <c r="AH15" i="18"/>
  <c r="AG15" i="18"/>
  <c r="AH14" i="18"/>
  <c r="AG14" i="18"/>
  <c r="AB13" i="18"/>
  <c r="AA13" i="18"/>
  <c r="AB12" i="18"/>
  <c r="AA12" i="18"/>
  <c r="AB11" i="18"/>
  <c r="AA11" i="18"/>
  <c r="AB10" i="18"/>
  <c r="AA10" i="18"/>
  <c r="AB9" i="18"/>
  <c r="AA9" i="18"/>
  <c r="AH8" i="18"/>
  <c r="AG8" i="18"/>
  <c r="V7" i="18"/>
  <c r="U7" i="18"/>
  <c r="V6" i="18"/>
  <c r="U6" i="18"/>
  <c r="V5" i="18"/>
  <c r="U5" i="18"/>
  <c r="AT73" i="2" l="1"/>
  <c r="AS73" i="2"/>
  <c r="AN72" i="2"/>
  <c r="AM72" i="2"/>
  <c r="AN71" i="2"/>
  <c r="AM71" i="2"/>
  <c r="AN70" i="2"/>
  <c r="AM70" i="2"/>
  <c r="AN69" i="2"/>
  <c r="AM69" i="2"/>
  <c r="AN68" i="2"/>
  <c r="AM68" i="2"/>
  <c r="AN67" i="2"/>
  <c r="AM67" i="2"/>
  <c r="AN66" i="2"/>
  <c r="AM66" i="2"/>
  <c r="AN65" i="2"/>
  <c r="AM65" i="2"/>
  <c r="AN64" i="2"/>
  <c r="AM64" i="2"/>
  <c r="AN63" i="2"/>
  <c r="AM63" i="2"/>
  <c r="AN62" i="2"/>
  <c r="AM62" i="2"/>
  <c r="AN61" i="2"/>
  <c r="AM61" i="2"/>
  <c r="AN60" i="2"/>
  <c r="AM60" i="2"/>
  <c r="AN59" i="2"/>
  <c r="AM59" i="2"/>
  <c r="AN58" i="2"/>
  <c r="AM58" i="2"/>
  <c r="AN57" i="2"/>
  <c r="AM57" i="2"/>
  <c r="AN56" i="2"/>
  <c r="AM56" i="2"/>
  <c r="AN55" i="2"/>
  <c r="AM55" i="2"/>
  <c r="AN54" i="2"/>
  <c r="AM54" i="2"/>
  <c r="AN53" i="2"/>
  <c r="AM53" i="2"/>
  <c r="AN52" i="2"/>
  <c r="AM52" i="2"/>
  <c r="AN51" i="2"/>
  <c r="AM51" i="2"/>
  <c r="AN50" i="2"/>
  <c r="AM50" i="2"/>
  <c r="AN49" i="2"/>
  <c r="AM49" i="2"/>
  <c r="AN48" i="2"/>
  <c r="AM48" i="2"/>
  <c r="AN47" i="2"/>
  <c r="AM47" i="2"/>
  <c r="AN46" i="2"/>
  <c r="AM46" i="2"/>
  <c r="AN45" i="2"/>
  <c r="AM45" i="2"/>
  <c r="AH44" i="2"/>
  <c r="AG44" i="2"/>
  <c r="AH43" i="2"/>
  <c r="AG43" i="2"/>
  <c r="AH42" i="2"/>
  <c r="AG42" i="2"/>
  <c r="AH41" i="2"/>
  <c r="AG41" i="2"/>
  <c r="AH40" i="2"/>
  <c r="AG40" i="2"/>
  <c r="AH39" i="2"/>
  <c r="AG39" i="2"/>
  <c r="AH38" i="2"/>
  <c r="AG38" i="2"/>
  <c r="AH37" i="2"/>
  <c r="AG37" i="2"/>
  <c r="AH36" i="2"/>
  <c r="AG36" i="2"/>
  <c r="AH35" i="2"/>
  <c r="AG35" i="2"/>
  <c r="AH34" i="2"/>
  <c r="AG34" i="2"/>
  <c r="AH33" i="2"/>
  <c r="AG33" i="2"/>
  <c r="AH32" i="2"/>
  <c r="AG32" i="2"/>
  <c r="AH31" i="2"/>
  <c r="AG31" i="2"/>
  <c r="AH30" i="2"/>
  <c r="AG30" i="2"/>
  <c r="AH29" i="2"/>
  <c r="AG29" i="2"/>
  <c r="AH28" i="2"/>
  <c r="AG28" i="2"/>
  <c r="AH27" i="2"/>
  <c r="AG27" i="2"/>
  <c r="AH26" i="2"/>
  <c r="AG26" i="2"/>
  <c r="AH25" i="2"/>
  <c r="AG25" i="2"/>
  <c r="AH24" i="2"/>
  <c r="AG24" i="2"/>
  <c r="AH23" i="2"/>
  <c r="AG23" i="2"/>
  <c r="AH22" i="2"/>
  <c r="AG22" i="2"/>
  <c r="AH21" i="2"/>
  <c r="AG21" i="2"/>
  <c r="AT20" i="2"/>
  <c r="AS20" i="2"/>
  <c r="AB20" i="2"/>
  <c r="AH19" i="2"/>
  <c r="AG19" i="2"/>
  <c r="AN18" i="2"/>
  <c r="AM18" i="2"/>
  <c r="AN17" i="2"/>
  <c r="AM17" i="2"/>
  <c r="AN16" i="2"/>
  <c r="AM16" i="2"/>
  <c r="AN15" i="2"/>
  <c r="AM15" i="2"/>
  <c r="AN14" i="2"/>
  <c r="AM14" i="2"/>
  <c r="AN13" i="2"/>
  <c r="AM13" i="2"/>
  <c r="AN12" i="2"/>
  <c r="AM12" i="2"/>
  <c r="V11" i="2"/>
  <c r="U11" i="2"/>
  <c r="AB10" i="2"/>
  <c r="AA10" i="2"/>
  <c r="AB9" i="2"/>
  <c r="AA9" i="2"/>
  <c r="AB8" i="2"/>
  <c r="AA8" i="2"/>
  <c r="AB7" i="2"/>
  <c r="AA7" i="2"/>
  <c r="AB6" i="2"/>
  <c r="AA6" i="2"/>
  <c r="AB5" i="2"/>
  <c r="AA5" i="2"/>
</calcChain>
</file>

<file path=xl/sharedStrings.xml><?xml version="1.0" encoding="utf-8"?>
<sst xmlns="http://schemas.openxmlformats.org/spreadsheetml/2006/main" count="1247" uniqueCount="169">
  <si>
    <t>Moderators</t>
  </si>
  <si>
    <t>EFFECT SIZES</t>
  </si>
  <si>
    <t>Transformation</t>
  </si>
  <si>
    <t>Gene donor</t>
  </si>
  <si>
    <t>Low temperature</t>
  </si>
  <si>
    <t>Experimental conditions</t>
  </si>
  <si>
    <t>Relative Electrolyte leakage (REL)</t>
  </si>
  <si>
    <t>Proline content</t>
  </si>
  <si>
    <t>Study No.</t>
  </si>
  <si>
    <t>Publication</t>
  </si>
  <si>
    <t>Gene number</t>
  </si>
  <si>
    <t>Low temperature ℃</t>
  </si>
  <si>
    <t xml:space="preserve">Stress severity </t>
  </si>
  <si>
    <t>time</t>
  </si>
  <si>
    <t>Treatment Media</t>
  </si>
  <si>
    <t xml:space="preserve">Mean      trans </t>
  </si>
  <si>
    <t>Mean      non-trans</t>
  </si>
  <si>
    <t xml:space="preserve">ln R             survival </t>
  </si>
  <si>
    <t xml:space="preserve">variance          survival </t>
  </si>
  <si>
    <t xml:space="preserve">n            trans </t>
  </si>
  <si>
    <t xml:space="preserve">n            non-trans </t>
  </si>
  <si>
    <t>variance           electrolyte leakage</t>
  </si>
  <si>
    <t>Haifeng Xu.et.al.2018.</t>
  </si>
  <si>
    <t>CaMV 35S</t>
  </si>
  <si>
    <t>Malus domesica Borkh</t>
  </si>
  <si>
    <t>dicot</t>
  </si>
  <si>
    <t>Yes</t>
  </si>
  <si>
    <t>normal</t>
  </si>
  <si>
    <t>14d</t>
  </si>
  <si>
    <t>MdMYB15L</t>
  </si>
  <si>
    <t>MdMYB15L+bHLH33</t>
  </si>
  <si>
    <t>LBSMdMYB15L+bHLH33</t>
  </si>
  <si>
    <t>Xiaoyan Dai et al.2007</t>
  </si>
  <si>
    <t>OsMYB3R-2</t>
  </si>
  <si>
    <t>Oryza sativa</t>
  </si>
  <si>
    <t>monocot</t>
  </si>
  <si>
    <t>Arabidopsis thaliana</t>
  </si>
  <si>
    <t>No</t>
  </si>
  <si>
    <t>freezing</t>
  </si>
  <si>
    <t>10h</t>
  </si>
  <si>
    <t>soil</t>
  </si>
  <si>
    <t>X.Meng,et al.2014</t>
  </si>
  <si>
    <t>LeAN2</t>
  </si>
  <si>
    <t>Lycopersicum esculentum</t>
  </si>
  <si>
    <t>Nicotiana tabacum</t>
  </si>
  <si>
    <t>chilling</t>
  </si>
  <si>
    <t>1d</t>
  </si>
  <si>
    <t>0h</t>
  </si>
  <si>
    <t>3h</t>
  </si>
  <si>
    <t>6h</t>
  </si>
  <si>
    <t>9h</t>
  </si>
  <si>
    <t>12h</t>
  </si>
  <si>
    <t>24h</t>
  </si>
  <si>
    <t>recovery3h</t>
  </si>
  <si>
    <t>recovery6h</t>
  </si>
  <si>
    <t>Lichao Zhang,et al.2012</t>
  </si>
  <si>
    <t>TaMYB56-B</t>
  </si>
  <si>
    <t>Candida Vannini,et al.2004</t>
  </si>
  <si>
    <t>OsMYB4</t>
  </si>
  <si>
    <t>2h</t>
  </si>
  <si>
    <t>mix</t>
  </si>
  <si>
    <t>yes</t>
  </si>
  <si>
    <t>severe freezing</t>
  </si>
  <si>
    <t>1h</t>
  </si>
  <si>
    <t>4h</t>
  </si>
  <si>
    <t>5h</t>
  </si>
  <si>
    <t>7h</t>
  </si>
  <si>
    <t>Malus domesica Borkh</t>
    <phoneticPr fontId="4" type="noConversion"/>
  </si>
  <si>
    <t>Lycopersicum esculentum</t>
    <phoneticPr fontId="4" type="noConversion"/>
  </si>
  <si>
    <t>Anthocyanin content (Abs/g FW)</t>
    <phoneticPr fontId="4" type="noConversion"/>
  </si>
  <si>
    <t>cold-acclimated at 5°C for 2d</t>
  </si>
  <si>
    <t>cold-acclimated at 5°C for 6d</t>
  </si>
  <si>
    <t>cold-acclimated at 5°C for 10d</t>
  </si>
  <si>
    <t xml:space="preserve">Survival </t>
    <phoneticPr fontId="4" type="noConversion"/>
  </si>
  <si>
    <t>soild</t>
    <phoneticPr fontId="4" type="noConversion"/>
  </si>
  <si>
    <t>other</t>
    <phoneticPr fontId="4" type="noConversion"/>
  </si>
  <si>
    <t>0d</t>
    <phoneticPr fontId="4" type="noConversion"/>
  </si>
  <si>
    <t>0d</t>
    <phoneticPr fontId="4" type="noConversion"/>
  </si>
  <si>
    <t>cold-acclimated at 5°C for 2d</t>
    <phoneticPr fontId="4" type="noConversion"/>
  </si>
  <si>
    <t>Point estimate</t>
  </si>
  <si>
    <t>changes</t>
  </si>
  <si>
    <t>Donor genus</t>
  </si>
  <si>
    <t>Donor type</t>
  </si>
  <si>
    <t>Figure 4</t>
    <phoneticPr fontId="7" type="noConversion"/>
  </si>
  <si>
    <t>Stress severity</t>
    <phoneticPr fontId="7" type="noConversion"/>
  </si>
  <si>
    <t>chilling</t>
    <phoneticPr fontId="7" type="noConversion"/>
  </si>
  <si>
    <t>freezing</t>
    <phoneticPr fontId="7" type="noConversion"/>
  </si>
  <si>
    <t xml:space="preserve">severe freezing </t>
    <phoneticPr fontId="7" type="noConversion"/>
  </si>
  <si>
    <t>Relative electrolyte leakage</t>
    <phoneticPr fontId="7" type="noConversion"/>
  </si>
  <si>
    <t xml:space="preserve">Acclimated or not </t>
    <phoneticPr fontId="7" type="noConversion"/>
  </si>
  <si>
    <t>No</t>
    <phoneticPr fontId="7" type="noConversion"/>
  </si>
  <si>
    <t>Yes</t>
    <phoneticPr fontId="7" type="noConversion"/>
  </si>
  <si>
    <t xml:space="preserve">Acclimated details </t>
    <phoneticPr fontId="7" type="noConversion"/>
  </si>
  <si>
    <t>0d</t>
    <phoneticPr fontId="7" type="noConversion"/>
  </si>
  <si>
    <t>Treatment meida</t>
    <phoneticPr fontId="7" type="noConversion"/>
  </si>
  <si>
    <t>soil</t>
    <phoneticPr fontId="7" type="noConversion"/>
  </si>
  <si>
    <t>solid</t>
    <phoneticPr fontId="7" type="noConversion"/>
  </si>
  <si>
    <t>mix</t>
    <phoneticPr fontId="7" type="noConversion"/>
  </si>
  <si>
    <t>cold-acclimated at 5°C for 6d</t>
    <phoneticPr fontId="7" type="noConversion"/>
  </si>
  <si>
    <t>cold-acclimated at 5°C for 10d</t>
    <phoneticPr fontId="7" type="noConversion"/>
  </si>
  <si>
    <t>Change%</t>
    <phoneticPr fontId="7" type="noConversion"/>
  </si>
  <si>
    <t>Oryza sativa</t>
    <phoneticPr fontId="7" type="noConversion"/>
  </si>
  <si>
    <t>Donor and recipient genus same</t>
    <phoneticPr fontId="7" type="noConversion"/>
  </si>
  <si>
    <t>Stress time</t>
    <phoneticPr fontId="7" type="noConversion"/>
  </si>
  <si>
    <t>Other</t>
    <phoneticPr fontId="7" type="noConversion"/>
  </si>
  <si>
    <t>Treatment media</t>
    <phoneticPr fontId="7" type="noConversion"/>
  </si>
  <si>
    <t>changes%</t>
    <phoneticPr fontId="7" type="noConversion"/>
  </si>
  <si>
    <t>Germination</t>
    <phoneticPr fontId="7" type="noConversion"/>
  </si>
  <si>
    <t>Other</t>
    <phoneticPr fontId="7" type="noConversion"/>
  </si>
  <si>
    <t>Liquid</t>
    <phoneticPr fontId="7" type="noConversion"/>
  </si>
  <si>
    <t>Solid</t>
    <phoneticPr fontId="7" type="noConversion"/>
  </si>
  <si>
    <t>Donor genus</t>
    <phoneticPr fontId="7" type="noConversion"/>
  </si>
  <si>
    <t>Malus domesica</t>
    <phoneticPr fontId="7" type="noConversion"/>
  </si>
  <si>
    <t>Dicot</t>
    <phoneticPr fontId="7" type="noConversion"/>
  </si>
  <si>
    <t>Monocot</t>
    <phoneticPr fontId="7" type="noConversion"/>
  </si>
  <si>
    <t>Nicotiana</t>
    <phoneticPr fontId="7" type="noConversion"/>
  </si>
  <si>
    <t>Stress severity</t>
    <phoneticPr fontId="7" type="noConversion"/>
  </si>
  <si>
    <t>Low</t>
    <phoneticPr fontId="7" type="noConversion"/>
  </si>
  <si>
    <t>Medium</t>
    <phoneticPr fontId="7" type="noConversion"/>
  </si>
  <si>
    <t>Root length</t>
    <phoneticPr fontId="7" type="noConversion"/>
  </si>
  <si>
    <t>Fraxinus</t>
    <phoneticPr fontId="7" type="noConversion"/>
  </si>
  <si>
    <t>Scutellaria</t>
    <phoneticPr fontId="7" type="noConversion"/>
  </si>
  <si>
    <t>Recipient genus</t>
    <phoneticPr fontId="7" type="noConversion"/>
  </si>
  <si>
    <t>High</t>
    <phoneticPr fontId="7" type="noConversion"/>
  </si>
  <si>
    <t>Medium</t>
    <phoneticPr fontId="7" type="noConversion"/>
  </si>
  <si>
    <t>Low</t>
    <phoneticPr fontId="7" type="noConversion"/>
  </si>
  <si>
    <t>2-10d</t>
    <phoneticPr fontId="7" type="noConversion"/>
  </si>
  <si>
    <t>11-20d</t>
    <phoneticPr fontId="7" type="noConversion"/>
  </si>
  <si>
    <t>Fresh weight</t>
    <phoneticPr fontId="7" type="noConversion"/>
  </si>
  <si>
    <t>Scutellaria</t>
    <phoneticPr fontId="7" type="noConversion"/>
  </si>
  <si>
    <t>Nicotiana tabacum</t>
    <phoneticPr fontId="7" type="noConversion"/>
  </si>
  <si>
    <t>Figure 7</t>
    <phoneticPr fontId="7" type="noConversion"/>
  </si>
  <si>
    <t>Figure 8</t>
    <phoneticPr fontId="7" type="noConversion"/>
  </si>
  <si>
    <t>Figure 9</t>
    <phoneticPr fontId="7" type="noConversion"/>
  </si>
  <si>
    <r>
      <rPr>
        <sz val="11"/>
        <rFont val="宋体"/>
        <family val="3"/>
        <charset val="134"/>
      </rPr>
      <t>＞</t>
    </r>
    <r>
      <rPr>
        <sz val="11"/>
        <rFont val="Times New Roman"/>
        <family val="1"/>
      </rPr>
      <t>20d</t>
    </r>
    <phoneticPr fontId="7" type="noConversion"/>
  </si>
  <si>
    <t>Supporting Information 1.  Details on the MYB-overexpression studies used in the meta-analyses, including each of the moderators used for categorical analyses, the transgenic and untransformed control means, sample sizes (n) and the value of the natural log (ln) of the response ratio with corresponding non-parametric variances.</t>
    <phoneticPr fontId="4" type="noConversion"/>
  </si>
  <si>
    <t>Gene member</t>
    <phoneticPr fontId="4" type="noConversion"/>
  </si>
  <si>
    <t>Promoters</t>
    <phoneticPr fontId="4" type="noConversion"/>
  </si>
  <si>
    <t>In R anthocyanin content</t>
    <phoneticPr fontId="4" type="noConversion"/>
  </si>
  <si>
    <t xml:space="preserve">variance anthocyanin content  </t>
    <phoneticPr fontId="4" type="noConversion"/>
  </si>
  <si>
    <t>Fv/Fm</t>
    <phoneticPr fontId="4" type="noConversion"/>
  </si>
  <si>
    <t>ln R               Fv/Fm</t>
    <phoneticPr fontId="4" type="noConversion"/>
  </si>
  <si>
    <t>variance            Fv/Fm</t>
    <phoneticPr fontId="4" type="noConversion"/>
  </si>
  <si>
    <t>ln R               proline content</t>
    <phoneticPr fontId="4" type="noConversion"/>
  </si>
  <si>
    <t>variance            proline content</t>
    <phoneticPr fontId="4" type="noConversion"/>
  </si>
  <si>
    <t>Gene member</t>
    <phoneticPr fontId="4" type="noConversion"/>
  </si>
  <si>
    <t>Promoters</t>
    <phoneticPr fontId="4" type="noConversion"/>
  </si>
  <si>
    <t>ln R     relative electrolyte leakage</t>
    <phoneticPr fontId="4" type="noConversion"/>
  </si>
  <si>
    <t>variance           relative electrolyte leakage</t>
    <phoneticPr fontId="4" type="noConversion"/>
  </si>
  <si>
    <t>Fv/Fm</t>
    <phoneticPr fontId="4" type="noConversion"/>
  </si>
  <si>
    <t>Triticum aestivum</t>
    <phoneticPr fontId="4" type="noConversion"/>
  </si>
  <si>
    <t>Relative electrolyte leakage (REL)</t>
    <phoneticPr fontId="4" type="noConversion"/>
  </si>
  <si>
    <t>Gene recipient</t>
    <phoneticPr fontId="11" type="noConversion"/>
  </si>
  <si>
    <t>Donor genus</t>
    <phoneticPr fontId="11" type="noConversion"/>
  </si>
  <si>
    <t xml:space="preserve"> Donor type</t>
    <phoneticPr fontId="11" type="noConversion"/>
  </si>
  <si>
    <t>Recipient genus</t>
    <phoneticPr fontId="11" type="noConversion"/>
  </si>
  <si>
    <t>Recipient type</t>
    <phoneticPr fontId="11" type="noConversion"/>
  </si>
  <si>
    <t>Donor and recipient  genus same</t>
    <phoneticPr fontId="11" type="noConversion"/>
  </si>
  <si>
    <t>Acclimated or not</t>
    <phoneticPr fontId="4" type="noConversion"/>
  </si>
  <si>
    <t>Acclimated detials</t>
    <phoneticPr fontId="4" type="noConversion"/>
  </si>
  <si>
    <t>Time</t>
    <phoneticPr fontId="4" type="noConversion"/>
  </si>
  <si>
    <t>In R     anthocyanin content</t>
    <phoneticPr fontId="4" type="noConversion"/>
  </si>
  <si>
    <t xml:space="preserve">Mean         trans </t>
    <phoneticPr fontId="4" type="noConversion"/>
  </si>
  <si>
    <t>ln R         electrolyte leakage</t>
    <phoneticPr fontId="4" type="noConversion"/>
  </si>
  <si>
    <t xml:space="preserve">Mean        trans </t>
    <phoneticPr fontId="4" type="noConversion"/>
  </si>
  <si>
    <t>Mean            non-trans</t>
    <phoneticPr fontId="4" type="noConversion"/>
  </si>
  <si>
    <t xml:space="preserve">Mean            trans </t>
    <phoneticPr fontId="4" type="noConversion"/>
  </si>
  <si>
    <t>Mean           non-trans</t>
    <phoneticPr fontId="4" type="noConversion"/>
  </si>
  <si>
    <t>Supporting Information 2.  Details on the MYB-overexpression studies used in the meta-analyses, including each of the moderators used for categorical analyses, the transgenic and untransformed control means, sample sizes (n) and the value of the natural log (ln) of the response ratio with corresponding non-parametric variances.</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</si>
</sst>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
    <numFmt numFmtId="178" formatCode="0_ "/>
    <numFmt numFmtId="179" formatCode="0.00_ "/>
    <numFmt numFmtId="180" formatCode="0.000_ ;[Red]\-0.000\ "/>
  </numFmts>
  <fonts count="12" x14ac:knownFonts="1">
    <font>
      <sz val="11"/>
      <color theme="1"/>
      <name val="宋体"/>
      <charset val="134"/>
      <scheme val="minor"/>
    </font>
    <font>
      <sz val="11"/>
      <name val="Times New Roman"/>
      <family val="1"/>
    </font>
    <font>
      <i/>
      <sz val="11"/>
      <name val="Times New Roman"/>
      <family val="1"/>
    </font>
    <font>
      <sz val="11"/>
      <color theme="1"/>
      <name val="宋体"/>
      <family val="3"/>
      <charset val="134"/>
      <scheme val="minor"/>
    </font>
    <font>
      <sz val="9"/>
      <name val="宋体"/>
      <family val="3"/>
      <charset val="134"/>
      <scheme val="minor"/>
    </font>
    <font>
      <sz val="11"/>
      <name val="宋体"/>
      <family val="3"/>
      <charset val="134"/>
    </font>
    <font>
      <b/>
      <sz val="11"/>
      <name val="Times New Roman"/>
      <family val="1"/>
    </font>
    <font>
      <sz val="9"/>
      <name val="宋体"/>
      <family val="3"/>
      <charset val="134"/>
      <scheme val="minor"/>
    </font>
    <font>
      <sz val="11"/>
      <color theme="1"/>
      <name val="宋体"/>
      <family val="3"/>
      <charset val="134"/>
      <scheme val="minor"/>
    </font>
    <font>
      <sz val="11"/>
      <name val="宋体"/>
      <family val="3"/>
      <charset val="134"/>
      <scheme val="minor"/>
    </font>
    <font>
      <sz val="11"/>
      <color indexed="8"/>
      <name val="Times New Roman"/>
      <family val="1"/>
    </font>
    <font>
      <sz val="9"/>
      <name val="Tahoma"/>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2">
    <xf numFmtId="0" fontId="0"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3" fillId="0" borderId="0"/>
  </cellStyleXfs>
  <cellXfs count="68">
    <xf numFmtId="0" fontId="0" fillId="0" borderId="0" xfId="0">
      <alignment vertical="center"/>
    </xf>
    <xf numFmtId="0" fontId="1" fillId="0" borderId="1" xfId="3" applyFont="1" applyFill="1" applyBorder="1" applyAlignment="1">
      <alignment horizontal="center" vertical="center" wrapText="1"/>
    </xf>
    <xf numFmtId="0" fontId="1" fillId="0" borderId="0" xfId="5" applyFont="1" applyFill="1" applyAlignment="1">
      <alignment horizontal="center" vertical="center"/>
    </xf>
    <xf numFmtId="0" fontId="1" fillId="0" borderId="0" xfId="6" applyFont="1" applyFill="1" applyAlignment="1">
      <alignment horizontal="center" vertical="center"/>
    </xf>
    <xf numFmtId="0" fontId="2" fillId="0" borderId="0" xfId="1" applyFont="1" applyFill="1" applyAlignment="1">
      <alignment horizontal="center" vertical="center"/>
    </xf>
    <xf numFmtId="176" fontId="1" fillId="0" borderId="0" xfId="0" applyNumberFormat="1" applyFont="1" applyFill="1" applyBorder="1" applyAlignment="1" applyProtection="1">
      <alignment horizontal="center" vertical="center"/>
      <protection locked="0"/>
    </xf>
    <xf numFmtId="0" fontId="1" fillId="0" borderId="1" xfId="3" applyFont="1" applyFill="1" applyBorder="1" applyAlignment="1">
      <alignment horizontal="center" vertical="center"/>
    </xf>
    <xf numFmtId="177" fontId="1" fillId="0" borderId="1" xfId="3" applyNumberFormat="1" applyFont="1" applyFill="1" applyBorder="1" applyAlignment="1">
      <alignment horizontal="center" vertical="center" wrapText="1"/>
    </xf>
    <xf numFmtId="0" fontId="1" fillId="0" borderId="0" xfId="4" applyFont="1" applyFill="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xf numFmtId="0" fontId="1" fillId="0" borderId="0" xfId="3" applyFont="1" applyFill="1" applyAlignment="1">
      <alignment horizontal="center" vertical="center" wrapText="1"/>
    </xf>
    <xf numFmtId="0" fontId="2" fillId="0" borderId="1" xfId="3" applyFont="1" applyFill="1" applyBorder="1" applyAlignment="1">
      <alignment horizontal="center" vertical="center" wrapText="1"/>
    </xf>
    <xf numFmtId="0" fontId="2" fillId="0" borderId="0" xfId="6" applyFont="1" applyFill="1" applyAlignment="1">
      <alignment horizontal="center" vertical="center"/>
    </xf>
    <xf numFmtId="0" fontId="1" fillId="0" borderId="0" xfId="2" applyFont="1" applyFill="1" applyAlignment="1">
      <alignment horizontal="center" vertical="center"/>
    </xf>
    <xf numFmtId="0" fontId="2" fillId="0" borderId="0" xfId="4"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3" applyFont="1" applyFill="1" applyAlignment="1">
      <alignment horizontal="center" vertical="center"/>
    </xf>
    <xf numFmtId="0" fontId="1" fillId="0" borderId="0" xfId="3"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6" fillId="0" borderId="0" xfId="3"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xf>
    <xf numFmtId="0" fontId="1" fillId="0" borderId="0" xfId="0" applyFont="1" applyAlignment="1">
      <alignment horizontal="center" vertical="center"/>
    </xf>
    <xf numFmtId="0" fontId="1" fillId="0" borderId="0" xfId="0" applyFont="1">
      <alignment vertical="center"/>
    </xf>
    <xf numFmtId="0" fontId="6" fillId="0" borderId="0" xfId="7" applyFont="1" applyFill="1" applyAlignment="1">
      <alignment horizontal="center" vertical="center"/>
    </xf>
    <xf numFmtId="0" fontId="6" fillId="0" borderId="0" xfId="0" applyFont="1" applyAlignment="1">
      <alignment horizontal="center" vertical="center"/>
    </xf>
    <xf numFmtId="0" fontId="1" fillId="0" borderId="0" xfId="0" applyFont="1" applyAlignment="1"/>
    <xf numFmtId="0" fontId="1" fillId="0" borderId="0" xfId="0" applyFont="1" applyAlignment="1">
      <alignment horizontal="left" vertical="center"/>
    </xf>
    <xf numFmtId="179" fontId="1" fillId="0" borderId="0" xfId="0" applyNumberFormat="1" applyFont="1" applyAlignment="1">
      <alignment horizontal="center" vertical="center"/>
    </xf>
    <xf numFmtId="9" fontId="1" fillId="0" borderId="0" xfId="0" applyNumberFormat="1" applyFont="1" applyAlignment="1"/>
    <xf numFmtId="0" fontId="2" fillId="0" borderId="0" xfId="0" applyFont="1" applyAlignment="1"/>
    <xf numFmtId="178" fontId="1" fillId="0" borderId="0" xfId="0" applyNumberFormat="1" applyFont="1" applyAlignment="1">
      <alignment horizontal="center" vertical="center"/>
    </xf>
    <xf numFmtId="9" fontId="1" fillId="0" borderId="0" xfId="0" applyNumberFormat="1" applyFont="1" applyAlignment="1">
      <alignment horizontal="center"/>
    </xf>
    <xf numFmtId="0" fontId="1" fillId="0" borderId="0" xfId="0" applyFont="1" applyAlignment="1">
      <alignment horizontal="left"/>
    </xf>
    <xf numFmtId="0" fontId="1" fillId="0" borderId="0" xfId="1" applyFont="1" applyFill="1">
      <alignment vertical="center"/>
    </xf>
    <xf numFmtId="0" fontId="1" fillId="0" borderId="0" xfId="10" applyFont="1" applyFill="1">
      <alignment vertical="center"/>
    </xf>
    <xf numFmtId="0" fontId="2" fillId="0" borderId="0" xfId="1" applyFont="1" applyFill="1">
      <alignment vertical="center"/>
    </xf>
    <xf numFmtId="0" fontId="1" fillId="0" borderId="0" xfId="0" applyFont="1" applyAlignment="1">
      <alignment horizontal="center"/>
    </xf>
    <xf numFmtId="0" fontId="1" fillId="0" borderId="0" xfId="1" applyFont="1" applyFill="1" applyAlignment="1">
      <alignment horizontal="left" vertical="center" wrapText="1"/>
    </xf>
    <xf numFmtId="0" fontId="1" fillId="0" borderId="0" xfId="8" applyFont="1" applyFill="1" applyAlignment="1">
      <alignment vertical="center" wrapText="1"/>
    </xf>
    <xf numFmtId="49" fontId="1" fillId="0" borderId="0" xfId="8" applyNumberFormat="1" applyFont="1" applyAlignment="1">
      <alignment vertical="center"/>
    </xf>
    <xf numFmtId="0" fontId="1" fillId="0" borderId="0" xfId="9" applyFont="1" applyFill="1">
      <alignment vertical="center"/>
    </xf>
    <xf numFmtId="0" fontId="1" fillId="0" borderId="0" xfId="8" applyFont="1" applyAlignment="1">
      <alignment vertical="center"/>
    </xf>
    <xf numFmtId="0" fontId="1" fillId="0" borderId="0" xfId="1" applyFont="1" applyAlignment="1">
      <alignment horizontal="left" vertical="center" wrapText="1"/>
    </xf>
    <xf numFmtId="9" fontId="1" fillId="0" borderId="0" xfId="0" applyNumberFormat="1" applyFont="1" applyAlignment="1">
      <alignment horizontal="center" vertical="center"/>
    </xf>
    <xf numFmtId="49" fontId="1" fillId="0" borderId="0" xfId="1" applyNumberFormat="1" applyFont="1" applyAlignment="1">
      <alignment horizontal="left" vertical="center" wrapText="1"/>
    </xf>
    <xf numFmtId="49" fontId="1" fillId="0" borderId="0" xfId="8" applyNumberFormat="1" applyFont="1" applyFill="1" applyAlignment="1">
      <alignment vertical="center"/>
    </xf>
    <xf numFmtId="0" fontId="1" fillId="0" borderId="0" xfId="0" applyFont="1" applyAlignment="1">
      <alignment vertical="center"/>
    </xf>
    <xf numFmtId="49" fontId="1" fillId="0" borderId="0" xfId="0" applyNumberFormat="1" applyFont="1" applyAlignment="1"/>
    <xf numFmtId="0" fontId="9" fillId="0" borderId="0" xfId="0" applyFont="1">
      <alignment vertical="center"/>
    </xf>
    <xf numFmtId="0" fontId="1" fillId="0" borderId="0" xfId="0" applyNumberFormat="1" applyFont="1" applyFill="1" applyAlignment="1" applyProtection="1">
      <alignment horizontal="center" vertical="center"/>
      <protection locked="0"/>
    </xf>
    <xf numFmtId="0" fontId="1" fillId="0" borderId="1" xfId="0" applyFont="1" applyFill="1" applyBorder="1" applyAlignment="1">
      <alignment horizontal="center" vertical="center" wrapText="1"/>
    </xf>
    <xf numFmtId="180" fontId="10" fillId="0" borderId="1" xfId="11" applyNumberFormat="1" applyFont="1" applyFill="1" applyBorder="1" applyAlignment="1">
      <alignment horizontal="center" vertical="center" wrapText="1"/>
    </xf>
    <xf numFmtId="0" fontId="1" fillId="0" borderId="0" xfId="0" applyFont="1" applyFill="1" applyAlignment="1">
      <alignment horizontal="center" vertical="center"/>
    </xf>
    <xf numFmtId="0" fontId="6" fillId="0" borderId="0" xfId="3" applyFont="1" applyFill="1" applyAlignment="1">
      <alignment horizontal="center" vertical="center" wrapText="1"/>
    </xf>
    <xf numFmtId="177" fontId="6" fillId="0" borderId="0" xfId="3" applyNumberFormat="1" applyFont="1" applyFill="1" applyAlignment="1">
      <alignment horizontal="center" vertical="center"/>
    </xf>
    <xf numFmtId="0" fontId="1" fillId="0" borderId="0" xfId="3" applyFont="1" applyFill="1" applyAlignment="1">
      <alignment horizontal="center" vertical="center"/>
    </xf>
    <xf numFmtId="177" fontId="1" fillId="0" borderId="0" xfId="3" applyNumberFormat="1" applyFont="1" applyFill="1" applyAlignment="1">
      <alignment horizontal="center" vertical="center" wrapText="1"/>
    </xf>
    <xf numFmtId="177" fontId="1" fillId="0" borderId="0" xfId="3" applyNumberFormat="1" applyFont="1" applyFill="1" applyAlignment="1">
      <alignment horizontal="center" vertical="center"/>
    </xf>
    <xf numFmtId="0" fontId="1" fillId="0" borderId="0" xfId="0" applyFont="1" applyAlignment="1">
      <alignment horizontal="center" vertical="center"/>
    </xf>
    <xf numFmtId="0" fontId="1" fillId="0" borderId="0" xfId="8" applyFont="1" applyFill="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cellXfs>
  <cellStyles count="12">
    <cellStyle name="常规" xfId="0" builtinId="0"/>
    <cellStyle name="常规 13" xfId="6" xr:uid="{00000000-0005-0000-0000-000001000000}"/>
    <cellStyle name="常规 13 2" xfId="1" xr:uid="{00000000-0005-0000-0000-000002000000}"/>
    <cellStyle name="常规 13 2 3" xfId="10" xr:uid="{00000000-0005-0000-0000-000003000000}"/>
    <cellStyle name="常规 2 2 2" xfId="8" xr:uid="{00000000-0005-0000-0000-000004000000}"/>
    <cellStyle name="常规 3 2" xfId="11" xr:uid="{00000000-0005-0000-0000-000005000000}"/>
    <cellStyle name="常规 4" xfId="5" xr:uid="{00000000-0005-0000-0000-000006000000}"/>
    <cellStyle name="常规 4 2" xfId="4" xr:uid="{00000000-0005-0000-0000-000007000000}"/>
    <cellStyle name="常规 5" xfId="7" xr:uid="{00000000-0005-0000-0000-000008000000}"/>
    <cellStyle name="常规 5 2" xfId="2" xr:uid="{00000000-0005-0000-0000-000009000000}"/>
    <cellStyle name="常规 5 2 2" xfId="9" xr:uid="{00000000-0005-0000-0000-00000A000000}"/>
    <cellStyle name="常规 9"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8"/>
  <sheetViews>
    <sheetView tabSelected="1" zoomScale="85" zoomScaleNormal="85" workbookViewId="0">
      <pane ySplit="4" topLeftCell="A5" activePane="bottomLeft" state="frozen"/>
      <selection pane="bottomLeft"/>
    </sheetView>
  </sheetViews>
  <sheetFormatPr defaultColWidth="9" defaultRowHeight="15" x14ac:dyDescent="0.15"/>
  <cols>
    <col min="1" max="1" width="9" style="18"/>
    <col min="2" max="2" width="24" style="18" customWidth="1"/>
    <col min="3" max="3" width="21.25" style="18" customWidth="1"/>
    <col min="4" max="5" width="9" style="18"/>
    <col min="6" max="6" width="21" style="10" customWidth="1"/>
    <col min="7" max="7" width="9" style="18"/>
    <col min="8" max="8" width="16.375" style="10" customWidth="1"/>
    <col min="9" max="10" width="9" style="18"/>
    <col min="11" max="11" width="15.75" style="18" customWidth="1"/>
    <col min="12" max="13" width="19.5" style="18" customWidth="1"/>
    <col min="14" max="14" width="28.125" style="18" customWidth="1"/>
    <col min="15" max="15" width="9" style="18"/>
    <col min="16" max="16" width="18.875" style="18" customWidth="1"/>
    <col min="17" max="20" width="9" style="18"/>
    <col min="21" max="21" width="13.75" style="18"/>
    <col min="22" max="22" width="12.625" style="18"/>
    <col min="23" max="23" width="11.125" style="18"/>
    <col min="24" max="24" width="9" style="18"/>
    <col min="25" max="25" width="11.125" style="18"/>
    <col min="26" max="26" width="9" style="18"/>
    <col min="27" max="28" width="11.125" style="18"/>
    <col min="29" max="29" width="11.125" style="18" customWidth="1"/>
    <col min="30" max="30" width="9" style="18"/>
    <col min="31" max="31" width="12.625" style="18"/>
    <col min="32" max="32" width="9" style="18"/>
    <col min="33" max="33" width="13.75" style="18"/>
    <col min="34" max="34" width="12.625" style="18"/>
    <col min="35" max="35" width="9.25" style="18"/>
    <col min="36" max="38" width="9" style="18"/>
    <col min="39" max="41" width="12.625" style="18"/>
    <col min="42" max="42" width="9" style="18"/>
    <col min="43" max="43" width="12" style="18" customWidth="1"/>
    <col min="44" max="44" width="9" style="18"/>
    <col min="45" max="45" width="12.625" style="18"/>
    <col min="46" max="16384" width="9" style="18"/>
  </cols>
  <sheetData>
    <row r="1" spans="1:46" x14ac:dyDescent="0.25">
      <c r="A1" s="9" t="s">
        <v>168</v>
      </c>
      <c r="B1" s="26"/>
      <c r="D1" s="26"/>
      <c r="E1" s="26"/>
      <c r="G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46" x14ac:dyDescent="0.15">
      <c r="A2" s="12"/>
      <c r="B2" s="12"/>
      <c r="C2" s="59" t="s">
        <v>0</v>
      </c>
      <c r="D2" s="59"/>
      <c r="E2" s="59"/>
      <c r="F2" s="59"/>
      <c r="G2" s="59"/>
      <c r="H2" s="59"/>
      <c r="I2" s="59"/>
      <c r="J2" s="59"/>
      <c r="K2" s="59"/>
      <c r="L2" s="59"/>
      <c r="M2" s="59"/>
      <c r="N2" s="59"/>
      <c r="O2" s="59"/>
      <c r="P2" s="59"/>
      <c r="Q2" s="24"/>
      <c r="R2" s="24"/>
      <c r="S2" s="24"/>
      <c r="T2" s="24"/>
      <c r="U2" s="24"/>
      <c r="V2" s="24"/>
      <c r="W2" s="60" t="s">
        <v>1</v>
      </c>
      <c r="X2" s="60"/>
      <c r="Y2" s="60"/>
      <c r="Z2" s="60"/>
      <c r="AA2" s="60"/>
      <c r="AB2" s="60"/>
      <c r="AC2" s="60"/>
      <c r="AD2" s="60"/>
      <c r="AE2" s="60"/>
      <c r="AF2" s="60"/>
      <c r="AG2" s="60"/>
      <c r="AH2" s="60"/>
      <c r="AI2" s="60"/>
      <c r="AJ2" s="60"/>
      <c r="AK2" s="60"/>
      <c r="AL2" s="60"/>
      <c r="AM2" s="60"/>
      <c r="AN2" s="60"/>
    </row>
    <row r="3" spans="1:46" x14ac:dyDescent="0.15">
      <c r="A3" s="19"/>
      <c r="B3" s="19"/>
      <c r="C3" s="61" t="s">
        <v>2</v>
      </c>
      <c r="D3" s="61"/>
      <c r="E3" s="61"/>
      <c r="F3" s="61" t="s">
        <v>3</v>
      </c>
      <c r="G3" s="61"/>
      <c r="H3" s="61" t="s">
        <v>152</v>
      </c>
      <c r="I3" s="61"/>
      <c r="J3" s="61"/>
      <c r="K3" s="61" t="s">
        <v>4</v>
      </c>
      <c r="L3" s="61"/>
      <c r="M3" s="61"/>
      <c r="N3" s="61"/>
      <c r="O3" s="61"/>
      <c r="P3" s="19" t="s">
        <v>5</v>
      </c>
      <c r="Q3" s="61" t="s">
        <v>69</v>
      </c>
      <c r="R3" s="61"/>
      <c r="S3" s="61"/>
      <c r="T3" s="61"/>
      <c r="U3" s="61"/>
      <c r="V3" s="61"/>
      <c r="W3" s="61" t="s">
        <v>73</v>
      </c>
      <c r="X3" s="61"/>
      <c r="Y3" s="61"/>
      <c r="Z3" s="61"/>
      <c r="AA3" s="61"/>
      <c r="AB3" s="61"/>
      <c r="AC3" s="62" t="s">
        <v>6</v>
      </c>
      <c r="AD3" s="63"/>
      <c r="AE3" s="63"/>
      <c r="AF3" s="63"/>
      <c r="AG3" s="63"/>
      <c r="AH3" s="63"/>
      <c r="AI3" s="61" t="s">
        <v>140</v>
      </c>
      <c r="AJ3" s="61"/>
      <c r="AK3" s="61"/>
      <c r="AL3" s="61"/>
      <c r="AM3" s="61"/>
      <c r="AN3" s="61"/>
      <c r="AO3" s="58" t="s">
        <v>7</v>
      </c>
      <c r="AP3" s="58"/>
      <c r="AQ3" s="58"/>
      <c r="AR3" s="58"/>
      <c r="AS3" s="58"/>
      <c r="AT3" s="58"/>
    </row>
    <row r="4" spans="1:46" ht="60" x14ac:dyDescent="0.15">
      <c r="A4" s="1" t="s">
        <v>8</v>
      </c>
      <c r="B4" s="1" t="s">
        <v>9</v>
      </c>
      <c r="C4" s="1" t="s">
        <v>136</v>
      </c>
      <c r="D4" s="1" t="s">
        <v>10</v>
      </c>
      <c r="E4" s="1" t="s">
        <v>137</v>
      </c>
      <c r="F4" s="13" t="s">
        <v>153</v>
      </c>
      <c r="G4" s="1" t="s">
        <v>154</v>
      </c>
      <c r="H4" s="13" t="s">
        <v>155</v>
      </c>
      <c r="I4" s="1" t="s">
        <v>156</v>
      </c>
      <c r="J4" s="1" t="s">
        <v>157</v>
      </c>
      <c r="K4" s="6" t="s">
        <v>11</v>
      </c>
      <c r="L4" s="17" t="s">
        <v>12</v>
      </c>
      <c r="M4" s="17" t="s">
        <v>158</v>
      </c>
      <c r="N4" s="17" t="s">
        <v>159</v>
      </c>
      <c r="O4" s="6" t="s">
        <v>160</v>
      </c>
      <c r="P4" s="1" t="s">
        <v>14</v>
      </c>
      <c r="Q4" s="57" t="s">
        <v>15</v>
      </c>
      <c r="R4" s="57" t="s">
        <v>19</v>
      </c>
      <c r="S4" s="57" t="s">
        <v>16</v>
      </c>
      <c r="T4" s="57" t="s">
        <v>20</v>
      </c>
      <c r="U4" s="7" t="s">
        <v>161</v>
      </c>
      <c r="V4" s="7" t="s">
        <v>139</v>
      </c>
      <c r="W4" s="57" t="s">
        <v>162</v>
      </c>
      <c r="X4" s="57" t="s">
        <v>19</v>
      </c>
      <c r="Y4" s="57" t="s">
        <v>16</v>
      </c>
      <c r="Z4" s="57" t="s">
        <v>20</v>
      </c>
      <c r="AA4" s="7" t="s">
        <v>17</v>
      </c>
      <c r="AB4" s="7" t="s">
        <v>18</v>
      </c>
      <c r="AC4" s="57" t="s">
        <v>164</v>
      </c>
      <c r="AD4" s="57" t="s">
        <v>19</v>
      </c>
      <c r="AE4" s="57" t="s">
        <v>165</v>
      </c>
      <c r="AF4" s="57" t="s">
        <v>20</v>
      </c>
      <c r="AG4" s="7" t="s">
        <v>163</v>
      </c>
      <c r="AH4" s="7" t="s">
        <v>21</v>
      </c>
      <c r="AI4" s="57" t="s">
        <v>15</v>
      </c>
      <c r="AJ4" s="57" t="s">
        <v>19</v>
      </c>
      <c r="AK4" s="57" t="s">
        <v>16</v>
      </c>
      <c r="AL4" s="57" t="s">
        <v>20</v>
      </c>
      <c r="AM4" s="7" t="s">
        <v>141</v>
      </c>
      <c r="AN4" s="7" t="s">
        <v>142</v>
      </c>
      <c r="AO4" s="57" t="s">
        <v>166</v>
      </c>
      <c r="AP4" s="57" t="s">
        <v>19</v>
      </c>
      <c r="AQ4" s="57" t="s">
        <v>167</v>
      </c>
      <c r="AR4" s="57" t="s">
        <v>20</v>
      </c>
      <c r="AS4" s="7" t="s">
        <v>143</v>
      </c>
      <c r="AT4" s="7" t="s">
        <v>144</v>
      </c>
    </row>
    <row r="5" spans="1:46" x14ac:dyDescent="0.25">
      <c r="A5" s="2">
        <v>1</v>
      </c>
      <c r="B5" s="18" t="s">
        <v>32</v>
      </c>
      <c r="C5" s="4" t="s">
        <v>33</v>
      </c>
      <c r="D5" s="18">
        <v>1</v>
      </c>
      <c r="E5" s="3" t="s">
        <v>23</v>
      </c>
      <c r="F5" s="14" t="s">
        <v>34</v>
      </c>
      <c r="G5" s="3" t="s">
        <v>35</v>
      </c>
      <c r="H5" s="14" t="s">
        <v>36</v>
      </c>
      <c r="I5" s="3" t="s">
        <v>25</v>
      </c>
      <c r="J5" s="3" t="s">
        <v>37</v>
      </c>
      <c r="K5" s="8">
        <v>-8</v>
      </c>
      <c r="L5" s="8" t="s">
        <v>38</v>
      </c>
      <c r="M5" s="8" t="s">
        <v>75</v>
      </c>
      <c r="N5" s="8" t="s">
        <v>77</v>
      </c>
      <c r="O5" s="8" t="s">
        <v>39</v>
      </c>
      <c r="P5" s="8" t="s">
        <v>40</v>
      </c>
      <c r="Q5" s="8"/>
      <c r="R5" s="8"/>
      <c r="S5" s="8"/>
      <c r="T5" s="8"/>
      <c r="U5" s="26"/>
      <c r="V5" s="26"/>
      <c r="W5" s="3">
        <v>68.5416666666667</v>
      </c>
      <c r="X5" s="3">
        <v>3</v>
      </c>
      <c r="Y5" s="5">
        <v>26.875</v>
      </c>
      <c r="Z5" s="3">
        <v>3</v>
      </c>
      <c r="AA5" s="3">
        <f t="shared" ref="AA5:AA10" si="0">LN(W5/Y5)</f>
        <v>0.93624534640370038</v>
      </c>
      <c r="AB5" s="3">
        <f t="shared" ref="AB5:AB10" si="1">(X5+Z5)/(X5*Z5)</f>
        <v>0.66666666666666663</v>
      </c>
      <c r="AC5" s="3"/>
      <c r="AD5" s="3"/>
      <c r="AE5" s="3"/>
      <c r="AF5" s="3"/>
      <c r="AG5" s="3"/>
      <c r="AH5" s="3"/>
      <c r="AI5" s="26"/>
      <c r="AJ5" s="26"/>
      <c r="AK5" s="26"/>
      <c r="AL5" s="26"/>
      <c r="AM5" s="26"/>
      <c r="AN5" s="26"/>
    </row>
    <row r="6" spans="1:46" x14ac:dyDescent="0.25">
      <c r="A6" s="2">
        <v>2</v>
      </c>
      <c r="B6" s="18" t="s">
        <v>32</v>
      </c>
      <c r="C6" s="4" t="s">
        <v>33</v>
      </c>
      <c r="D6" s="18">
        <v>1</v>
      </c>
      <c r="E6" s="3" t="s">
        <v>23</v>
      </c>
      <c r="F6" s="14" t="s">
        <v>34</v>
      </c>
      <c r="G6" s="3" t="s">
        <v>35</v>
      </c>
      <c r="H6" s="14" t="s">
        <v>36</v>
      </c>
      <c r="I6" s="3" t="s">
        <v>25</v>
      </c>
      <c r="J6" s="3" t="s">
        <v>37</v>
      </c>
      <c r="K6" s="8">
        <v>-2</v>
      </c>
      <c r="L6" s="8" t="s">
        <v>38</v>
      </c>
      <c r="M6" s="8" t="s">
        <v>75</v>
      </c>
      <c r="N6" s="8" t="s">
        <v>77</v>
      </c>
      <c r="O6" s="8" t="s">
        <v>39</v>
      </c>
      <c r="P6" s="8" t="s">
        <v>40</v>
      </c>
      <c r="Q6" s="8"/>
      <c r="R6" s="8"/>
      <c r="S6" s="8"/>
      <c r="T6" s="8"/>
      <c r="U6" s="26"/>
      <c r="V6" s="26"/>
      <c r="W6" s="3">
        <v>100</v>
      </c>
      <c r="X6" s="3">
        <v>3</v>
      </c>
      <c r="Y6" s="3">
        <v>100</v>
      </c>
      <c r="Z6" s="3">
        <v>3</v>
      </c>
      <c r="AA6" s="3">
        <f t="shared" si="0"/>
        <v>0</v>
      </c>
      <c r="AB6" s="3">
        <f t="shared" si="1"/>
        <v>0.66666666666666663</v>
      </c>
      <c r="AC6" s="3"/>
      <c r="AD6" s="3"/>
      <c r="AE6" s="3"/>
      <c r="AF6" s="3"/>
      <c r="AG6" s="3"/>
      <c r="AH6" s="3"/>
      <c r="AI6" s="26"/>
      <c r="AJ6" s="26"/>
      <c r="AK6" s="26"/>
      <c r="AL6" s="26"/>
      <c r="AM6" s="26"/>
      <c r="AN6" s="26"/>
    </row>
    <row r="7" spans="1:46" x14ac:dyDescent="0.25">
      <c r="A7" s="2">
        <v>3</v>
      </c>
      <c r="B7" s="18" t="s">
        <v>32</v>
      </c>
      <c r="C7" s="4" t="s">
        <v>33</v>
      </c>
      <c r="D7" s="18">
        <v>1</v>
      </c>
      <c r="E7" s="3" t="s">
        <v>23</v>
      </c>
      <c r="F7" s="14" t="s">
        <v>34</v>
      </c>
      <c r="G7" s="3" t="s">
        <v>35</v>
      </c>
      <c r="H7" s="14" t="s">
        <v>36</v>
      </c>
      <c r="I7" s="3" t="s">
        <v>25</v>
      </c>
      <c r="J7" s="3" t="s">
        <v>37</v>
      </c>
      <c r="K7" s="8">
        <v>-4</v>
      </c>
      <c r="L7" s="8" t="s">
        <v>38</v>
      </c>
      <c r="M7" s="8" t="s">
        <v>75</v>
      </c>
      <c r="N7" s="8" t="s">
        <v>77</v>
      </c>
      <c r="O7" s="8" t="s">
        <v>39</v>
      </c>
      <c r="P7" s="8" t="s">
        <v>40</v>
      </c>
      <c r="Q7" s="8"/>
      <c r="R7" s="8"/>
      <c r="S7" s="8"/>
      <c r="T7" s="8"/>
      <c r="U7" s="26"/>
      <c r="V7" s="26"/>
      <c r="W7" s="3">
        <v>100.666666666667</v>
      </c>
      <c r="X7" s="3">
        <v>3</v>
      </c>
      <c r="Y7" s="3">
        <v>85.3333333333333</v>
      </c>
      <c r="Z7" s="3">
        <v>3</v>
      </c>
      <c r="AA7" s="3">
        <f t="shared" si="0"/>
        <v>0.16524957289531092</v>
      </c>
      <c r="AB7" s="3">
        <f t="shared" si="1"/>
        <v>0.66666666666666663</v>
      </c>
      <c r="AC7" s="3"/>
      <c r="AD7" s="3"/>
      <c r="AE7" s="3"/>
      <c r="AF7" s="3"/>
      <c r="AG7" s="3"/>
      <c r="AH7" s="3"/>
      <c r="AI7" s="26"/>
      <c r="AJ7" s="26"/>
      <c r="AK7" s="26"/>
      <c r="AL7" s="26"/>
      <c r="AM7" s="26"/>
      <c r="AN7" s="26"/>
    </row>
    <row r="8" spans="1:46" x14ac:dyDescent="0.25">
      <c r="A8" s="2">
        <v>4</v>
      </c>
      <c r="B8" s="18" t="s">
        <v>32</v>
      </c>
      <c r="C8" s="4" t="s">
        <v>33</v>
      </c>
      <c r="D8" s="18">
        <v>1</v>
      </c>
      <c r="E8" s="3" t="s">
        <v>23</v>
      </c>
      <c r="F8" s="14" t="s">
        <v>34</v>
      </c>
      <c r="G8" s="3" t="s">
        <v>35</v>
      </c>
      <c r="H8" s="14" t="s">
        <v>36</v>
      </c>
      <c r="I8" s="3" t="s">
        <v>25</v>
      </c>
      <c r="J8" s="3" t="s">
        <v>37</v>
      </c>
      <c r="K8" s="8">
        <v>-6</v>
      </c>
      <c r="L8" s="8" t="s">
        <v>38</v>
      </c>
      <c r="M8" s="8" t="s">
        <v>75</v>
      </c>
      <c r="N8" s="8" t="s">
        <v>77</v>
      </c>
      <c r="O8" s="8" t="s">
        <v>39</v>
      </c>
      <c r="P8" s="8" t="s">
        <v>40</v>
      </c>
      <c r="Q8" s="8"/>
      <c r="R8" s="8"/>
      <c r="S8" s="8"/>
      <c r="T8" s="8"/>
      <c r="U8" s="26"/>
      <c r="V8" s="26"/>
      <c r="W8" s="3">
        <v>93.3333333333333</v>
      </c>
      <c r="X8" s="3">
        <v>3</v>
      </c>
      <c r="Y8" s="3">
        <v>38.6666666666667</v>
      </c>
      <c r="Z8" s="3">
        <v>3</v>
      </c>
      <c r="AA8" s="3">
        <f t="shared" si="0"/>
        <v>0.88119941206288388</v>
      </c>
      <c r="AB8" s="3">
        <f t="shared" si="1"/>
        <v>0.66666666666666663</v>
      </c>
      <c r="AC8" s="3"/>
      <c r="AD8" s="3"/>
      <c r="AE8" s="3"/>
      <c r="AF8" s="3"/>
      <c r="AG8" s="3"/>
      <c r="AH8" s="3"/>
      <c r="AI8" s="26"/>
      <c r="AJ8" s="26"/>
      <c r="AK8" s="26"/>
      <c r="AL8" s="26"/>
      <c r="AM8" s="26"/>
      <c r="AN8" s="26"/>
    </row>
    <row r="9" spans="1:46" x14ac:dyDescent="0.25">
      <c r="A9" s="2">
        <v>5</v>
      </c>
      <c r="B9" s="18" t="s">
        <v>32</v>
      </c>
      <c r="C9" s="4" t="s">
        <v>33</v>
      </c>
      <c r="D9" s="18">
        <v>1</v>
      </c>
      <c r="E9" s="3" t="s">
        <v>23</v>
      </c>
      <c r="F9" s="14" t="s">
        <v>34</v>
      </c>
      <c r="G9" s="3" t="s">
        <v>35</v>
      </c>
      <c r="H9" s="14" t="s">
        <v>36</v>
      </c>
      <c r="I9" s="3" t="s">
        <v>25</v>
      </c>
      <c r="J9" s="3" t="s">
        <v>37</v>
      </c>
      <c r="K9" s="8">
        <v>-8</v>
      </c>
      <c r="L9" s="8" t="s">
        <v>38</v>
      </c>
      <c r="M9" s="8" t="s">
        <v>75</v>
      </c>
      <c r="N9" s="8" t="s">
        <v>77</v>
      </c>
      <c r="O9" s="8" t="s">
        <v>39</v>
      </c>
      <c r="P9" s="8" t="s">
        <v>40</v>
      </c>
      <c r="Q9" s="8"/>
      <c r="R9" s="8"/>
      <c r="S9" s="8"/>
      <c r="T9" s="8"/>
      <c r="U9" s="26"/>
      <c r="V9" s="26"/>
      <c r="W9" s="3">
        <v>69.7777777777778</v>
      </c>
      <c r="X9" s="3">
        <v>3</v>
      </c>
      <c r="Y9" s="3">
        <v>25.3333333333333</v>
      </c>
      <c r="Z9" s="3">
        <v>3</v>
      </c>
      <c r="AA9" s="3">
        <f t="shared" si="0"/>
        <v>1.0131945375137597</v>
      </c>
      <c r="AB9" s="3">
        <f t="shared" si="1"/>
        <v>0.66666666666666663</v>
      </c>
      <c r="AC9" s="3"/>
      <c r="AD9" s="3"/>
      <c r="AE9" s="3"/>
      <c r="AF9" s="3"/>
      <c r="AG9" s="3"/>
      <c r="AH9" s="3"/>
      <c r="AI9" s="26"/>
      <c r="AJ9" s="26"/>
      <c r="AK9" s="26"/>
      <c r="AL9" s="26"/>
      <c r="AM9" s="26"/>
      <c r="AN9" s="26"/>
    </row>
    <row r="10" spans="1:46" x14ac:dyDescent="0.25">
      <c r="A10" s="2">
        <v>6</v>
      </c>
      <c r="B10" s="18" t="s">
        <v>32</v>
      </c>
      <c r="C10" s="4" t="s">
        <v>33</v>
      </c>
      <c r="D10" s="18">
        <v>1</v>
      </c>
      <c r="E10" s="3" t="s">
        <v>23</v>
      </c>
      <c r="F10" s="14" t="s">
        <v>34</v>
      </c>
      <c r="G10" s="3" t="s">
        <v>35</v>
      </c>
      <c r="H10" s="14" t="s">
        <v>36</v>
      </c>
      <c r="I10" s="3" t="s">
        <v>25</v>
      </c>
      <c r="J10" s="3" t="s">
        <v>37</v>
      </c>
      <c r="K10" s="8">
        <v>-10</v>
      </c>
      <c r="L10" s="8" t="s">
        <v>38</v>
      </c>
      <c r="M10" s="8" t="s">
        <v>75</v>
      </c>
      <c r="N10" s="8" t="s">
        <v>77</v>
      </c>
      <c r="O10" s="8" t="s">
        <v>39</v>
      </c>
      <c r="P10" s="8" t="s">
        <v>40</v>
      </c>
      <c r="Q10" s="8"/>
      <c r="R10" s="8"/>
      <c r="S10" s="8"/>
      <c r="T10" s="8"/>
      <c r="U10" s="26"/>
      <c r="V10" s="26"/>
      <c r="W10" s="3">
        <v>47.5555555555556</v>
      </c>
      <c r="X10" s="3">
        <v>3</v>
      </c>
      <c r="Y10" s="3">
        <v>6</v>
      </c>
      <c r="Z10" s="3">
        <v>3</v>
      </c>
      <c r="AA10" s="3">
        <f t="shared" si="0"/>
        <v>2.0701391490175234</v>
      </c>
      <c r="AB10" s="3">
        <f t="shared" si="1"/>
        <v>0.66666666666666663</v>
      </c>
      <c r="AC10" s="3"/>
      <c r="AD10" s="3"/>
      <c r="AE10" s="3"/>
      <c r="AF10" s="3"/>
      <c r="AG10" s="3"/>
      <c r="AH10" s="3"/>
      <c r="AI10" s="26"/>
      <c r="AJ10" s="26"/>
      <c r="AK10" s="26"/>
      <c r="AL10" s="26"/>
      <c r="AM10" s="26"/>
      <c r="AN10" s="26"/>
    </row>
    <row r="11" spans="1:46" x14ac:dyDescent="0.25">
      <c r="A11" s="2">
        <v>7</v>
      </c>
      <c r="B11" s="18" t="s">
        <v>41</v>
      </c>
      <c r="C11" s="4" t="s">
        <v>42</v>
      </c>
      <c r="D11" s="3">
        <v>1</v>
      </c>
      <c r="E11" s="3" t="s">
        <v>23</v>
      </c>
      <c r="F11" s="10" t="s">
        <v>43</v>
      </c>
      <c r="G11" s="3" t="s">
        <v>25</v>
      </c>
      <c r="H11" s="10" t="s">
        <v>44</v>
      </c>
      <c r="I11" s="3" t="s">
        <v>25</v>
      </c>
      <c r="J11" s="3" t="s">
        <v>37</v>
      </c>
      <c r="K11" s="3">
        <v>4</v>
      </c>
      <c r="L11" s="18" t="s">
        <v>45</v>
      </c>
      <c r="M11" s="8" t="s">
        <v>75</v>
      </c>
      <c r="N11" s="8" t="s">
        <v>77</v>
      </c>
      <c r="O11" s="3" t="s">
        <v>46</v>
      </c>
      <c r="P11" s="3" t="s">
        <v>40</v>
      </c>
      <c r="Q11" s="18">
        <v>2.73</v>
      </c>
      <c r="R11" s="18">
        <v>4</v>
      </c>
      <c r="S11" s="18">
        <v>0.04</v>
      </c>
      <c r="T11" s="18">
        <v>4</v>
      </c>
      <c r="U11" s="26">
        <f>LN(Q11/S11)</f>
        <v>4.223177434065069</v>
      </c>
      <c r="V11" s="26">
        <f>(R11+T11)/(R11*T11)</f>
        <v>0.5</v>
      </c>
      <c r="W11" s="3"/>
      <c r="X11" s="3"/>
      <c r="Y11" s="3"/>
      <c r="Z11" s="3"/>
      <c r="AA11" s="3"/>
      <c r="AB11" s="3"/>
      <c r="AC11" s="3"/>
      <c r="AD11" s="3"/>
      <c r="AE11" s="3"/>
      <c r="AF11" s="3"/>
      <c r="AG11" s="3"/>
      <c r="AH11" s="3"/>
      <c r="AI11" s="3"/>
      <c r="AJ11" s="3"/>
      <c r="AK11" s="3"/>
      <c r="AL11" s="3"/>
      <c r="AM11" s="26"/>
      <c r="AN11" s="26"/>
    </row>
    <row r="12" spans="1:46" x14ac:dyDescent="0.15">
      <c r="A12" s="2">
        <v>8</v>
      </c>
      <c r="B12" s="18" t="s">
        <v>41</v>
      </c>
      <c r="C12" s="4" t="s">
        <v>42</v>
      </c>
      <c r="D12" s="3">
        <v>1</v>
      </c>
      <c r="E12" s="3" t="s">
        <v>23</v>
      </c>
      <c r="F12" s="10" t="s">
        <v>68</v>
      </c>
      <c r="G12" s="3" t="s">
        <v>25</v>
      </c>
      <c r="H12" s="10" t="s">
        <v>44</v>
      </c>
      <c r="I12" s="3" t="s">
        <v>25</v>
      </c>
      <c r="J12" s="3" t="s">
        <v>37</v>
      </c>
      <c r="K12" s="3">
        <v>4</v>
      </c>
      <c r="L12" s="18" t="s">
        <v>45</v>
      </c>
      <c r="M12" s="8" t="s">
        <v>75</v>
      </c>
      <c r="N12" s="8" t="s">
        <v>77</v>
      </c>
      <c r="O12" s="18" t="s">
        <v>48</v>
      </c>
      <c r="P12" s="3" t="s">
        <v>40</v>
      </c>
      <c r="Q12" s="15"/>
      <c r="R12" s="15"/>
      <c r="S12" s="15"/>
      <c r="T12" s="15"/>
      <c r="U12" s="15"/>
      <c r="V12" s="15"/>
      <c r="W12" s="3"/>
      <c r="X12" s="3"/>
      <c r="Y12" s="3"/>
      <c r="Z12" s="3"/>
      <c r="AA12" s="3"/>
      <c r="AB12" s="3"/>
      <c r="AC12" s="3"/>
      <c r="AD12" s="3"/>
      <c r="AE12" s="3"/>
      <c r="AF12" s="3"/>
      <c r="AG12" s="3"/>
      <c r="AH12" s="3"/>
      <c r="AI12" s="18">
        <v>0.84666669999999999</v>
      </c>
      <c r="AJ12" s="18">
        <v>4</v>
      </c>
      <c r="AK12" s="18">
        <v>0.82</v>
      </c>
      <c r="AL12" s="18">
        <v>4</v>
      </c>
      <c r="AM12" s="3">
        <f t="shared" ref="AM12:AM18" si="2">LN(AI12/AK12)</f>
        <v>3.2002770456251786E-2</v>
      </c>
      <c r="AN12" s="3">
        <f t="shared" ref="AN12:AN18" si="3">(AJ12+AL12)/(AJ12*AL12)</f>
        <v>0.5</v>
      </c>
    </row>
    <row r="13" spans="1:46" x14ac:dyDescent="0.15">
      <c r="A13" s="2">
        <v>9</v>
      </c>
      <c r="B13" s="18" t="s">
        <v>41</v>
      </c>
      <c r="C13" s="4" t="s">
        <v>42</v>
      </c>
      <c r="D13" s="3">
        <v>1</v>
      </c>
      <c r="E13" s="3" t="s">
        <v>23</v>
      </c>
      <c r="F13" s="10" t="s">
        <v>43</v>
      </c>
      <c r="G13" s="3" t="s">
        <v>25</v>
      </c>
      <c r="H13" s="10" t="s">
        <v>44</v>
      </c>
      <c r="I13" s="3" t="s">
        <v>25</v>
      </c>
      <c r="J13" s="3" t="s">
        <v>37</v>
      </c>
      <c r="K13" s="3">
        <v>4</v>
      </c>
      <c r="L13" s="18" t="s">
        <v>45</v>
      </c>
      <c r="M13" s="8" t="s">
        <v>75</v>
      </c>
      <c r="N13" s="8" t="s">
        <v>77</v>
      </c>
      <c r="O13" s="18" t="s">
        <v>49</v>
      </c>
      <c r="P13" s="3" t="s">
        <v>40</v>
      </c>
      <c r="Q13" s="15"/>
      <c r="R13" s="15"/>
      <c r="S13" s="15"/>
      <c r="T13" s="15"/>
      <c r="U13" s="15"/>
      <c r="V13" s="15"/>
      <c r="W13" s="3"/>
      <c r="X13" s="3"/>
      <c r="Y13" s="3"/>
      <c r="Z13" s="3"/>
      <c r="AA13" s="3"/>
      <c r="AB13" s="3"/>
      <c r="AC13" s="3"/>
      <c r="AD13" s="3"/>
      <c r="AE13" s="3"/>
      <c r="AF13" s="3"/>
      <c r="AG13" s="3"/>
      <c r="AH13" s="3"/>
      <c r="AI13" s="18">
        <v>0.82666669999999998</v>
      </c>
      <c r="AJ13" s="18">
        <v>4</v>
      </c>
      <c r="AK13" s="18">
        <v>0.82</v>
      </c>
      <c r="AL13" s="18">
        <v>4</v>
      </c>
      <c r="AM13" s="3">
        <f t="shared" si="2"/>
        <v>8.0972505551992272E-3</v>
      </c>
      <c r="AN13" s="3">
        <f t="shared" si="3"/>
        <v>0.5</v>
      </c>
    </row>
    <row r="14" spans="1:46" x14ac:dyDescent="0.15">
      <c r="A14" s="2">
        <v>10</v>
      </c>
      <c r="B14" s="18" t="s">
        <v>41</v>
      </c>
      <c r="C14" s="4" t="s">
        <v>42</v>
      </c>
      <c r="D14" s="3">
        <v>1</v>
      </c>
      <c r="E14" s="3" t="s">
        <v>23</v>
      </c>
      <c r="F14" s="10" t="s">
        <v>43</v>
      </c>
      <c r="G14" s="3" t="s">
        <v>25</v>
      </c>
      <c r="H14" s="10" t="s">
        <v>44</v>
      </c>
      <c r="I14" s="3" t="s">
        <v>25</v>
      </c>
      <c r="J14" s="3" t="s">
        <v>37</v>
      </c>
      <c r="K14" s="3">
        <v>4</v>
      </c>
      <c r="L14" s="18" t="s">
        <v>45</v>
      </c>
      <c r="M14" s="8" t="s">
        <v>75</v>
      </c>
      <c r="N14" s="8" t="s">
        <v>77</v>
      </c>
      <c r="O14" s="18" t="s">
        <v>50</v>
      </c>
      <c r="P14" s="3" t="s">
        <v>40</v>
      </c>
      <c r="Q14" s="15"/>
      <c r="R14" s="15"/>
      <c r="S14" s="15"/>
      <c r="T14" s="15"/>
      <c r="U14" s="15"/>
      <c r="V14" s="15"/>
      <c r="W14" s="3"/>
      <c r="X14" s="3"/>
      <c r="Y14" s="3"/>
      <c r="Z14" s="3"/>
      <c r="AA14" s="3"/>
      <c r="AB14" s="3"/>
      <c r="AC14" s="3"/>
      <c r="AD14" s="3"/>
      <c r="AE14" s="3"/>
      <c r="AF14" s="3"/>
      <c r="AG14" s="3"/>
      <c r="AH14" s="3"/>
      <c r="AI14" s="18">
        <v>0.80666669999999996</v>
      </c>
      <c r="AJ14" s="18">
        <v>4</v>
      </c>
      <c r="AK14" s="18">
        <v>0.78</v>
      </c>
      <c r="AL14" s="18">
        <v>4</v>
      </c>
      <c r="AM14" s="3">
        <f t="shared" si="2"/>
        <v>3.3616652121298149E-2</v>
      </c>
      <c r="AN14" s="3">
        <f t="shared" si="3"/>
        <v>0.5</v>
      </c>
    </row>
    <row r="15" spans="1:46" x14ac:dyDescent="0.25">
      <c r="A15" s="2">
        <v>11</v>
      </c>
      <c r="B15" s="18" t="s">
        <v>41</v>
      </c>
      <c r="C15" s="4" t="s">
        <v>42</v>
      </c>
      <c r="D15" s="3">
        <v>1</v>
      </c>
      <c r="E15" s="3" t="s">
        <v>23</v>
      </c>
      <c r="F15" s="10" t="s">
        <v>43</v>
      </c>
      <c r="G15" s="3" t="s">
        <v>25</v>
      </c>
      <c r="H15" s="10" t="s">
        <v>44</v>
      </c>
      <c r="I15" s="3" t="s">
        <v>25</v>
      </c>
      <c r="J15" s="3" t="s">
        <v>37</v>
      </c>
      <c r="K15" s="3">
        <v>4</v>
      </c>
      <c r="L15" s="18" t="s">
        <v>45</v>
      </c>
      <c r="M15" s="8" t="s">
        <v>75</v>
      </c>
      <c r="N15" s="8" t="s">
        <v>77</v>
      </c>
      <c r="O15" s="18" t="s">
        <v>51</v>
      </c>
      <c r="P15" s="3" t="s">
        <v>40</v>
      </c>
      <c r="Q15" s="15"/>
      <c r="R15" s="15"/>
      <c r="S15" s="15"/>
      <c r="T15" s="15"/>
      <c r="U15" s="15"/>
      <c r="V15" s="15"/>
      <c r="W15" s="26"/>
      <c r="X15" s="3"/>
      <c r="Y15" s="3"/>
      <c r="Z15" s="3"/>
      <c r="AA15" s="3"/>
      <c r="AB15" s="3"/>
      <c r="AC15" s="3"/>
      <c r="AD15" s="3"/>
      <c r="AE15" s="3"/>
      <c r="AF15" s="3"/>
      <c r="AG15" s="3"/>
      <c r="AH15" s="3"/>
      <c r="AI15" s="18">
        <v>0.79666669999999995</v>
      </c>
      <c r="AJ15" s="18">
        <v>4</v>
      </c>
      <c r="AK15" s="18">
        <v>0.77</v>
      </c>
      <c r="AL15" s="18">
        <v>4</v>
      </c>
      <c r="AM15" s="3">
        <f t="shared" si="2"/>
        <v>3.4045883250720409E-2</v>
      </c>
      <c r="AN15" s="3">
        <f t="shared" si="3"/>
        <v>0.5</v>
      </c>
    </row>
    <row r="16" spans="1:46" x14ac:dyDescent="0.25">
      <c r="A16" s="2">
        <v>12</v>
      </c>
      <c r="B16" s="18" t="s">
        <v>41</v>
      </c>
      <c r="C16" s="4" t="s">
        <v>42</v>
      </c>
      <c r="D16" s="3">
        <v>1</v>
      </c>
      <c r="E16" s="3" t="s">
        <v>23</v>
      </c>
      <c r="F16" s="10" t="s">
        <v>43</v>
      </c>
      <c r="G16" s="3" t="s">
        <v>25</v>
      </c>
      <c r="H16" s="10" t="s">
        <v>44</v>
      </c>
      <c r="I16" s="3" t="s">
        <v>25</v>
      </c>
      <c r="J16" s="3" t="s">
        <v>37</v>
      </c>
      <c r="K16" s="3">
        <v>4</v>
      </c>
      <c r="L16" s="18" t="s">
        <v>45</v>
      </c>
      <c r="M16" s="8" t="s">
        <v>75</v>
      </c>
      <c r="N16" s="8" t="s">
        <v>77</v>
      </c>
      <c r="O16" s="18" t="s">
        <v>52</v>
      </c>
      <c r="P16" s="3" t="s">
        <v>40</v>
      </c>
      <c r="Q16" s="15"/>
      <c r="R16" s="15"/>
      <c r="S16" s="15"/>
      <c r="T16" s="15"/>
      <c r="U16" s="15"/>
      <c r="V16" s="15"/>
      <c r="W16" s="26"/>
      <c r="X16" s="3"/>
      <c r="Y16" s="3"/>
      <c r="Z16" s="3"/>
      <c r="AA16" s="3"/>
      <c r="AB16" s="3"/>
      <c r="AC16" s="3"/>
      <c r="AD16" s="3"/>
      <c r="AE16" s="3"/>
      <c r="AF16" s="3"/>
      <c r="AG16" s="3"/>
      <c r="AH16" s="3"/>
      <c r="AI16" s="18">
        <v>0.78</v>
      </c>
      <c r="AJ16" s="18">
        <v>4</v>
      </c>
      <c r="AK16" s="18">
        <v>0.73</v>
      </c>
      <c r="AL16" s="18">
        <v>4</v>
      </c>
      <c r="AM16" s="3">
        <f t="shared" si="2"/>
        <v>6.6249385541200662E-2</v>
      </c>
      <c r="AN16" s="3">
        <f t="shared" si="3"/>
        <v>0.5</v>
      </c>
    </row>
    <row r="17" spans="1:46" x14ac:dyDescent="0.25">
      <c r="A17" s="2">
        <v>13</v>
      </c>
      <c r="B17" s="18" t="s">
        <v>41</v>
      </c>
      <c r="C17" s="4" t="s">
        <v>42</v>
      </c>
      <c r="D17" s="3">
        <v>1</v>
      </c>
      <c r="E17" s="3" t="s">
        <v>23</v>
      </c>
      <c r="F17" s="10" t="s">
        <v>43</v>
      </c>
      <c r="G17" s="3" t="s">
        <v>25</v>
      </c>
      <c r="H17" s="10" t="s">
        <v>44</v>
      </c>
      <c r="I17" s="3" t="s">
        <v>25</v>
      </c>
      <c r="J17" s="3" t="s">
        <v>37</v>
      </c>
      <c r="K17" s="3">
        <v>4</v>
      </c>
      <c r="L17" s="18" t="s">
        <v>45</v>
      </c>
      <c r="M17" s="8" t="s">
        <v>75</v>
      </c>
      <c r="N17" s="8" t="s">
        <v>77</v>
      </c>
      <c r="O17" s="18" t="s">
        <v>53</v>
      </c>
      <c r="P17" s="3" t="s">
        <v>40</v>
      </c>
      <c r="Q17" s="15"/>
      <c r="R17" s="15"/>
      <c r="S17" s="15"/>
      <c r="T17" s="15"/>
      <c r="U17" s="15"/>
      <c r="V17" s="15"/>
      <c r="W17" s="26"/>
      <c r="X17" s="3"/>
      <c r="Y17" s="3"/>
      <c r="Z17" s="3"/>
      <c r="AA17" s="3"/>
      <c r="AB17" s="3"/>
      <c r="AC17" s="3"/>
      <c r="AD17" s="3"/>
      <c r="AE17" s="3"/>
      <c r="AF17" s="3"/>
      <c r="AG17" s="3"/>
      <c r="AH17" s="3"/>
      <c r="AI17" s="18">
        <v>0.83</v>
      </c>
      <c r="AJ17" s="18">
        <v>4</v>
      </c>
      <c r="AK17" s="18">
        <v>0.79</v>
      </c>
      <c r="AL17" s="18">
        <v>4</v>
      </c>
      <c r="AM17" s="3">
        <f t="shared" si="2"/>
        <v>4.9392755329576266E-2</v>
      </c>
      <c r="AN17" s="3">
        <f t="shared" si="3"/>
        <v>0.5</v>
      </c>
    </row>
    <row r="18" spans="1:46" x14ac:dyDescent="0.15">
      <c r="A18" s="2">
        <v>14</v>
      </c>
      <c r="B18" s="18" t="s">
        <v>41</v>
      </c>
      <c r="C18" s="4" t="s">
        <v>42</v>
      </c>
      <c r="D18" s="3">
        <v>1</v>
      </c>
      <c r="E18" s="3" t="s">
        <v>23</v>
      </c>
      <c r="F18" s="10" t="s">
        <v>43</v>
      </c>
      <c r="G18" s="3" t="s">
        <v>25</v>
      </c>
      <c r="H18" s="10" t="s">
        <v>44</v>
      </c>
      <c r="I18" s="3" t="s">
        <v>25</v>
      </c>
      <c r="J18" s="3" t="s">
        <v>37</v>
      </c>
      <c r="K18" s="3">
        <v>4</v>
      </c>
      <c r="L18" s="18" t="s">
        <v>45</v>
      </c>
      <c r="M18" s="8" t="s">
        <v>75</v>
      </c>
      <c r="N18" s="8" t="s">
        <v>77</v>
      </c>
      <c r="O18" s="18" t="s">
        <v>54</v>
      </c>
      <c r="P18" s="3" t="s">
        <v>40</v>
      </c>
      <c r="Q18" s="15"/>
      <c r="R18" s="15"/>
      <c r="S18" s="15"/>
      <c r="T18" s="15"/>
      <c r="U18" s="15"/>
      <c r="V18" s="15"/>
      <c r="W18" s="3"/>
      <c r="X18" s="3"/>
      <c r="Y18" s="3"/>
      <c r="Z18" s="3"/>
      <c r="AA18" s="3"/>
      <c r="AB18" s="3"/>
      <c r="AC18" s="3"/>
      <c r="AD18" s="3"/>
      <c r="AE18" s="3"/>
      <c r="AF18" s="3"/>
      <c r="AG18" s="3"/>
      <c r="AH18" s="3"/>
      <c r="AI18" s="18">
        <v>0.84</v>
      </c>
      <c r="AJ18" s="18">
        <v>4</v>
      </c>
      <c r="AK18" s="18">
        <v>0.8</v>
      </c>
      <c r="AL18" s="18">
        <v>4</v>
      </c>
      <c r="AM18" s="3">
        <f t="shared" si="2"/>
        <v>4.8790164169431834E-2</v>
      </c>
      <c r="AN18" s="3">
        <f t="shared" si="3"/>
        <v>0.5</v>
      </c>
    </row>
    <row r="19" spans="1:46" x14ac:dyDescent="0.25">
      <c r="A19" s="2">
        <v>15</v>
      </c>
      <c r="B19" s="18" t="s">
        <v>41</v>
      </c>
      <c r="C19" s="4" t="s">
        <v>42</v>
      </c>
      <c r="D19" s="3">
        <v>1</v>
      </c>
      <c r="E19" s="3" t="s">
        <v>23</v>
      </c>
      <c r="F19" s="10" t="s">
        <v>43</v>
      </c>
      <c r="G19" s="3" t="s">
        <v>25</v>
      </c>
      <c r="H19" s="10" t="s">
        <v>44</v>
      </c>
      <c r="I19" s="3" t="s">
        <v>25</v>
      </c>
      <c r="J19" s="3" t="s">
        <v>37</v>
      </c>
      <c r="K19" s="3">
        <v>4</v>
      </c>
      <c r="L19" s="18" t="s">
        <v>45</v>
      </c>
      <c r="M19" s="8" t="s">
        <v>75</v>
      </c>
      <c r="N19" s="8" t="s">
        <v>77</v>
      </c>
      <c r="O19" s="18" t="s">
        <v>52</v>
      </c>
      <c r="P19" s="3" t="s">
        <v>40</v>
      </c>
      <c r="Q19" s="15"/>
      <c r="R19" s="15"/>
      <c r="S19" s="15"/>
      <c r="T19" s="15"/>
      <c r="U19" s="15"/>
      <c r="V19" s="15"/>
      <c r="W19" s="3"/>
      <c r="X19" s="3"/>
      <c r="Y19" s="3"/>
      <c r="Z19" s="3"/>
      <c r="AA19" s="3"/>
      <c r="AB19" s="3"/>
      <c r="AC19" s="3">
        <v>38.566667000000002</v>
      </c>
      <c r="AD19" s="3">
        <v>4</v>
      </c>
      <c r="AE19" s="3">
        <v>53.28</v>
      </c>
      <c r="AF19" s="3">
        <v>4</v>
      </c>
      <c r="AG19" s="3">
        <f>LN(AC19/AE19)</f>
        <v>-0.32317267205757017</v>
      </c>
      <c r="AH19" s="3">
        <f>(AD19+AF19)/(AD19*AF19)</f>
        <v>0.5</v>
      </c>
      <c r="AI19" s="26"/>
      <c r="AJ19" s="26"/>
      <c r="AK19" s="26"/>
      <c r="AL19" s="26"/>
      <c r="AM19" s="26"/>
      <c r="AN19" s="26"/>
    </row>
    <row r="20" spans="1:46" x14ac:dyDescent="0.25">
      <c r="A20" s="2">
        <v>16</v>
      </c>
      <c r="B20" s="17" t="s">
        <v>55</v>
      </c>
      <c r="C20" s="4" t="s">
        <v>56</v>
      </c>
      <c r="D20" s="3">
        <v>1</v>
      </c>
      <c r="E20" s="3" t="s">
        <v>23</v>
      </c>
      <c r="F20" s="14" t="s">
        <v>150</v>
      </c>
      <c r="G20" s="18" t="s">
        <v>35</v>
      </c>
      <c r="H20" s="16" t="s">
        <v>36</v>
      </c>
      <c r="I20" s="3" t="s">
        <v>25</v>
      </c>
      <c r="J20" s="3" t="s">
        <v>37</v>
      </c>
      <c r="K20" s="18">
        <v>-8</v>
      </c>
      <c r="L20" s="8" t="s">
        <v>38</v>
      </c>
      <c r="M20" s="8" t="s">
        <v>75</v>
      </c>
      <c r="N20" s="8" t="s">
        <v>77</v>
      </c>
      <c r="O20" s="18" t="s">
        <v>49</v>
      </c>
      <c r="P20" s="3" t="s">
        <v>40</v>
      </c>
      <c r="Q20" s="3"/>
      <c r="R20" s="3"/>
      <c r="S20" s="3"/>
      <c r="T20" s="3"/>
      <c r="U20" s="3"/>
      <c r="V20" s="3"/>
      <c r="W20" s="3">
        <v>50.7912457912458</v>
      </c>
      <c r="X20" s="3">
        <v>10</v>
      </c>
      <c r="Y20" s="3">
        <v>0</v>
      </c>
      <c r="Z20" s="3">
        <v>10</v>
      </c>
      <c r="AA20" s="3">
        <v>0</v>
      </c>
      <c r="AB20" s="3">
        <f>(X20+Z20)/(X20*Z20)</f>
        <v>0.2</v>
      </c>
      <c r="AC20" s="26"/>
      <c r="AD20" s="26"/>
      <c r="AE20" s="26"/>
      <c r="AF20" s="26"/>
      <c r="AG20" s="26"/>
      <c r="AH20" s="26"/>
      <c r="AI20" s="26"/>
      <c r="AJ20" s="26"/>
      <c r="AK20" s="26"/>
      <c r="AL20" s="26"/>
      <c r="AM20" s="26"/>
      <c r="AN20" s="26"/>
      <c r="AO20" s="23">
        <v>180.555555555556</v>
      </c>
      <c r="AP20" s="18">
        <v>10</v>
      </c>
      <c r="AQ20" s="5">
        <v>115.530303030303</v>
      </c>
      <c r="AR20" s="18">
        <v>10</v>
      </c>
      <c r="AS20" s="18">
        <f>LN(AO20/AQ20)</f>
        <v>0.44650565797843433</v>
      </c>
      <c r="AT20" s="18">
        <f>(AP20+AR20)/(AP20*AR20)</f>
        <v>0.2</v>
      </c>
    </row>
    <row r="21" spans="1:46" x14ac:dyDescent="0.15">
      <c r="A21" s="2">
        <v>17</v>
      </c>
      <c r="B21" s="18" t="s">
        <v>57</v>
      </c>
      <c r="C21" s="10" t="s">
        <v>58</v>
      </c>
      <c r="D21" s="18">
        <v>1</v>
      </c>
      <c r="E21" s="18" t="s">
        <v>23</v>
      </c>
      <c r="F21" s="10" t="s">
        <v>34</v>
      </c>
      <c r="G21" s="18" t="s">
        <v>35</v>
      </c>
      <c r="H21" s="10" t="s">
        <v>36</v>
      </c>
      <c r="I21" s="18" t="s">
        <v>25</v>
      </c>
      <c r="J21" s="18" t="s">
        <v>37</v>
      </c>
      <c r="K21" s="18">
        <v>-2</v>
      </c>
      <c r="L21" s="18" t="s">
        <v>38</v>
      </c>
      <c r="M21" s="18" t="s">
        <v>61</v>
      </c>
      <c r="N21" s="18" t="s">
        <v>78</v>
      </c>
      <c r="O21" s="18" t="s">
        <v>59</v>
      </c>
      <c r="P21" s="18" t="s">
        <v>60</v>
      </c>
      <c r="AC21" s="18">
        <v>18.0555555555556</v>
      </c>
      <c r="AD21" s="18">
        <v>3</v>
      </c>
      <c r="AE21" s="18">
        <v>18.518518518518501</v>
      </c>
      <c r="AF21" s="18">
        <v>3</v>
      </c>
      <c r="AG21" s="18">
        <f t="shared" ref="AG21:AG44" si="4">LN(AC21/AE21)</f>
        <v>-2.5317807984286483E-2</v>
      </c>
      <c r="AH21" s="18">
        <f t="shared" ref="AH21:AH44" si="5">(AD21+AF21)/(AD21*AF21)</f>
        <v>0.66666666666666663</v>
      </c>
    </row>
    <row r="22" spans="1:46" x14ac:dyDescent="0.15">
      <c r="A22" s="2">
        <v>18</v>
      </c>
      <c r="B22" s="18" t="s">
        <v>57</v>
      </c>
      <c r="C22" s="10" t="s">
        <v>58</v>
      </c>
      <c r="D22" s="18">
        <v>1</v>
      </c>
      <c r="E22" s="18" t="s">
        <v>23</v>
      </c>
      <c r="F22" s="10" t="s">
        <v>34</v>
      </c>
      <c r="G22" s="18" t="s">
        <v>35</v>
      </c>
      <c r="H22" s="10" t="s">
        <v>36</v>
      </c>
      <c r="I22" s="18" t="s">
        <v>25</v>
      </c>
      <c r="J22" s="18" t="s">
        <v>37</v>
      </c>
      <c r="K22" s="18">
        <v>-4</v>
      </c>
      <c r="L22" s="18" t="s">
        <v>38</v>
      </c>
      <c r="M22" s="18" t="s">
        <v>61</v>
      </c>
      <c r="N22" s="18" t="s">
        <v>70</v>
      </c>
      <c r="O22" s="18" t="s">
        <v>59</v>
      </c>
      <c r="P22" s="18" t="s">
        <v>60</v>
      </c>
      <c r="AC22" s="18">
        <v>26.3888888888889</v>
      </c>
      <c r="AD22" s="18">
        <v>3</v>
      </c>
      <c r="AE22" s="18">
        <v>30.5555555555556</v>
      </c>
      <c r="AF22" s="18">
        <v>3</v>
      </c>
      <c r="AG22" s="18">
        <f t="shared" si="4"/>
        <v>-0.14660347419187642</v>
      </c>
      <c r="AH22" s="18">
        <f t="shared" si="5"/>
        <v>0.66666666666666663</v>
      </c>
    </row>
    <row r="23" spans="1:46" x14ac:dyDescent="0.15">
      <c r="A23" s="2">
        <v>19</v>
      </c>
      <c r="B23" s="18" t="s">
        <v>57</v>
      </c>
      <c r="C23" s="10" t="s">
        <v>58</v>
      </c>
      <c r="D23" s="18">
        <v>1</v>
      </c>
      <c r="E23" s="18" t="s">
        <v>23</v>
      </c>
      <c r="F23" s="10" t="s">
        <v>34</v>
      </c>
      <c r="G23" s="18" t="s">
        <v>35</v>
      </c>
      <c r="H23" s="10" t="s">
        <v>36</v>
      </c>
      <c r="I23" s="18" t="s">
        <v>25</v>
      </c>
      <c r="J23" s="18" t="s">
        <v>37</v>
      </c>
      <c r="K23" s="18">
        <v>-6</v>
      </c>
      <c r="L23" s="18" t="s">
        <v>38</v>
      </c>
      <c r="M23" s="18" t="s">
        <v>61</v>
      </c>
      <c r="N23" s="18" t="s">
        <v>70</v>
      </c>
      <c r="O23" s="18" t="s">
        <v>59</v>
      </c>
      <c r="P23" s="18" t="s">
        <v>60</v>
      </c>
      <c r="AC23" s="18">
        <v>39.814814814814802</v>
      </c>
      <c r="AD23" s="18">
        <v>3</v>
      </c>
      <c r="AE23" s="18">
        <v>43.518518518518498</v>
      </c>
      <c r="AF23" s="18">
        <v>3</v>
      </c>
      <c r="AG23" s="18">
        <f t="shared" si="4"/>
        <v>-8.8947486016496061E-2</v>
      </c>
      <c r="AH23" s="18">
        <f t="shared" si="5"/>
        <v>0.66666666666666663</v>
      </c>
    </row>
    <row r="24" spans="1:46" x14ac:dyDescent="0.15">
      <c r="A24" s="2">
        <v>20</v>
      </c>
      <c r="B24" s="18" t="s">
        <v>57</v>
      </c>
      <c r="C24" s="10" t="s">
        <v>58</v>
      </c>
      <c r="D24" s="18">
        <v>1</v>
      </c>
      <c r="E24" s="18" t="s">
        <v>23</v>
      </c>
      <c r="F24" s="10" t="s">
        <v>34</v>
      </c>
      <c r="G24" s="18" t="s">
        <v>35</v>
      </c>
      <c r="H24" s="10" t="s">
        <v>36</v>
      </c>
      <c r="I24" s="18" t="s">
        <v>25</v>
      </c>
      <c r="J24" s="18" t="s">
        <v>37</v>
      </c>
      <c r="K24" s="18">
        <v>-8</v>
      </c>
      <c r="L24" s="18" t="s">
        <v>38</v>
      </c>
      <c r="M24" s="18" t="s">
        <v>61</v>
      </c>
      <c r="N24" s="18" t="s">
        <v>70</v>
      </c>
      <c r="O24" s="18" t="s">
        <v>59</v>
      </c>
      <c r="P24" s="18" t="s">
        <v>60</v>
      </c>
      <c r="AC24" s="18">
        <v>46.296296296296298</v>
      </c>
      <c r="AD24" s="18">
        <v>3</v>
      </c>
      <c r="AE24" s="18">
        <v>53.703703703703702</v>
      </c>
      <c r="AF24" s="18">
        <v>3</v>
      </c>
      <c r="AG24" s="18">
        <f t="shared" si="4"/>
        <v>-0.14842000511827322</v>
      </c>
      <c r="AH24" s="18">
        <f t="shared" si="5"/>
        <v>0.66666666666666663</v>
      </c>
    </row>
    <row r="25" spans="1:46" x14ac:dyDescent="0.15">
      <c r="A25" s="2">
        <v>21</v>
      </c>
      <c r="B25" s="18" t="s">
        <v>57</v>
      </c>
      <c r="C25" s="10" t="s">
        <v>58</v>
      </c>
      <c r="D25" s="18">
        <v>1</v>
      </c>
      <c r="E25" s="18" t="s">
        <v>23</v>
      </c>
      <c r="F25" s="10" t="s">
        <v>34</v>
      </c>
      <c r="G25" s="18" t="s">
        <v>35</v>
      </c>
      <c r="H25" s="10" t="s">
        <v>36</v>
      </c>
      <c r="I25" s="18" t="s">
        <v>25</v>
      </c>
      <c r="J25" s="18" t="s">
        <v>37</v>
      </c>
      <c r="K25" s="18">
        <v>-10</v>
      </c>
      <c r="L25" s="18" t="s">
        <v>38</v>
      </c>
      <c r="M25" s="18" t="s">
        <v>61</v>
      </c>
      <c r="N25" s="18" t="s">
        <v>70</v>
      </c>
      <c r="O25" s="18" t="s">
        <v>59</v>
      </c>
      <c r="P25" s="18" t="s">
        <v>60</v>
      </c>
      <c r="AC25" s="18">
        <v>62.962962962962997</v>
      </c>
      <c r="AD25" s="18">
        <v>3</v>
      </c>
      <c r="AE25" s="18">
        <v>65.2777777777778</v>
      </c>
      <c r="AF25" s="18">
        <v>3</v>
      </c>
      <c r="AG25" s="18">
        <f t="shared" si="4"/>
        <v>-3.6105004642116093E-2</v>
      </c>
      <c r="AH25" s="18">
        <f t="shared" si="5"/>
        <v>0.66666666666666663</v>
      </c>
    </row>
    <row r="26" spans="1:46" x14ac:dyDescent="0.15">
      <c r="A26" s="2">
        <v>22</v>
      </c>
      <c r="B26" s="18" t="s">
        <v>57</v>
      </c>
      <c r="C26" s="10" t="s">
        <v>58</v>
      </c>
      <c r="D26" s="18">
        <v>1</v>
      </c>
      <c r="E26" s="18" t="s">
        <v>23</v>
      </c>
      <c r="F26" s="10" t="s">
        <v>34</v>
      </c>
      <c r="G26" s="18" t="s">
        <v>35</v>
      </c>
      <c r="H26" s="10" t="s">
        <v>36</v>
      </c>
      <c r="I26" s="18" t="s">
        <v>25</v>
      </c>
      <c r="J26" s="18" t="s">
        <v>37</v>
      </c>
      <c r="K26" s="18">
        <v>-12</v>
      </c>
      <c r="L26" s="18" t="s">
        <v>62</v>
      </c>
      <c r="M26" s="18" t="s">
        <v>61</v>
      </c>
      <c r="N26" s="18" t="s">
        <v>70</v>
      </c>
      <c r="O26" s="18" t="s">
        <v>59</v>
      </c>
      <c r="P26" s="18" t="s">
        <v>60</v>
      </c>
      <c r="AC26" s="18">
        <v>66.203703703703695</v>
      </c>
      <c r="AD26" s="18">
        <v>3</v>
      </c>
      <c r="AE26" s="18">
        <v>71.759259259259295</v>
      </c>
      <c r="AF26" s="18">
        <v>3</v>
      </c>
      <c r="AG26" s="18">
        <f t="shared" si="4"/>
        <v>-8.0580486659339909E-2</v>
      </c>
      <c r="AH26" s="18">
        <f t="shared" si="5"/>
        <v>0.66666666666666663</v>
      </c>
    </row>
    <row r="27" spans="1:46" x14ac:dyDescent="0.15">
      <c r="A27" s="2">
        <v>23</v>
      </c>
      <c r="B27" s="18" t="s">
        <v>57</v>
      </c>
      <c r="C27" s="10" t="s">
        <v>58</v>
      </c>
      <c r="D27" s="18">
        <v>1</v>
      </c>
      <c r="E27" s="18" t="s">
        <v>23</v>
      </c>
      <c r="F27" s="10" t="s">
        <v>34</v>
      </c>
      <c r="G27" s="18" t="s">
        <v>35</v>
      </c>
      <c r="H27" s="10" t="s">
        <v>36</v>
      </c>
      <c r="I27" s="18" t="s">
        <v>25</v>
      </c>
      <c r="J27" s="18" t="s">
        <v>37</v>
      </c>
      <c r="K27" s="18">
        <v>-2</v>
      </c>
      <c r="L27" s="18" t="s">
        <v>38</v>
      </c>
      <c r="M27" s="18" t="s">
        <v>61</v>
      </c>
      <c r="N27" s="18" t="s">
        <v>71</v>
      </c>
      <c r="O27" s="18" t="s">
        <v>59</v>
      </c>
      <c r="P27" s="18" t="s">
        <v>60</v>
      </c>
      <c r="AC27" s="18">
        <v>12.5</v>
      </c>
      <c r="AD27" s="18">
        <v>3</v>
      </c>
      <c r="AE27" s="18">
        <v>18.518518518518501</v>
      </c>
      <c r="AF27" s="18">
        <v>3</v>
      </c>
      <c r="AG27" s="18">
        <f t="shared" si="4"/>
        <v>-0.39304258810960635</v>
      </c>
      <c r="AH27" s="18">
        <f t="shared" si="5"/>
        <v>0.66666666666666663</v>
      </c>
    </row>
    <row r="28" spans="1:46" x14ac:dyDescent="0.15">
      <c r="A28" s="2">
        <v>24</v>
      </c>
      <c r="B28" s="18" t="s">
        <v>57</v>
      </c>
      <c r="C28" s="10" t="s">
        <v>58</v>
      </c>
      <c r="D28" s="18">
        <v>1</v>
      </c>
      <c r="E28" s="18" t="s">
        <v>23</v>
      </c>
      <c r="F28" s="10" t="s">
        <v>34</v>
      </c>
      <c r="G28" s="18" t="s">
        <v>35</v>
      </c>
      <c r="H28" s="10" t="s">
        <v>36</v>
      </c>
      <c r="I28" s="18" t="s">
        <v>25</v>
      </c>
      <c r="J28" s="18" t="s">
        <v>37</v>
      </c>
      <c r="K28" s="18">
        <v>-4</v>
      </c>
      <c r="L28" s="18" t="s">
        <v>38</v>
      </c>
      <c r="M28" s="18" t="s">
        <v>61</v>
      </c>
      <c r="N28" s="18" t="s">
        <v>71</v>
      </c>
      <c r="O28" s="18" t="s">
        <v>59</v>
      </c>
      <c r="P28" s="18" t="s">
        <v>60</v>
      </c>
      <c r="AC28" s="18">
        <v>18.981481481481499</v>
      </c>
      <c r="AD28" s="18">
        <v>3</v>
      </c>
      <c r="AE28" s="18">
        <v>30.5555555555556</v>
      </c>
      <c r="AF28" s="18">
        <v>3</v>
      </c>
      <c r="AG28" s="18">
        <f t="shared" si="4"/>
        <v>-0.47608267532211829</v>
      </c>
      <c r="AH28" s="18">
        <f t="shared" si="5"/>
        <v>0.66666666666666663</v>
      </c>
    </row>
    <row r="29" spans="1:46" x14ac:dyDescent="0.15">
      <c r="A29" s="2">
        <v>25</v>
      </c>
      <c r="B29" s="18" t="s">
        <v>57</v>
      </c>
      <c r="C29" s="10" t="s">
        <v>58</v>
      </c>
      <c r="D29" s="18">
        <v>1</v>
      </c>
      <c r="E29" s="18" t="s">
        <v>23</v>
      </c>
      <c r="F29" s="10" t="s">
        <v>34</v>
      </c>
      <c r="G29" s="18" t="s">
        <v>35</v>
      </c>
      <c r="H29" s="10" t="s">
        <v>36</v>
      </c>
      <c r="I29" s="18" t="s">
        <v>25</v>
      </c>
      <c r="J29" s="18" t="s">
        <v>37</v>
      </c>
      <c r="K29" s="18">
        <v>-6</v>
      </c>
      <c r="L29" s="18" t="s">
        <v>38</v>
      </c>
      <c r="M29" s="18" t="s">
        <v>61</v>
      </c>
      <c r="N29" s="18" t="s">
        <v>71</v>
      </c>
      <c r="O29" s="18" t="s">
        <v>59</v>
      </c>
      <c r="P29" s="18" t="s">
        <v>60</v>
      </c>
      <c r="AC29" s="18">
        <v>27.314814814814799</v>
      </c>
      <c r="AD29" s="18">
        <v>3</v>
      </c>
      <c r="AE29" s="18">
        <v>43.518518518518498</v>
      </c>
      <c r="AF29" s="18">
        <v>3</v>
      </c>
      <c r="AG29" s="18">
        <f t="shared" si="4"/>
        <v>-0.46575733836428451</v>
      </c>
      <c r="AH29" s="18">
        <f t="shared" si="5"/>
        <v>0.66666666666666663</v>
      </c>
    </row>
    <row r="30" spans="1:46" x14ac:dyDescent="0.15">
      <c r="A30" s="2">
        <v>26</v>
      </c>
      <c r="B30" s="18" t="s">
        <v>57</v>
      </c>
      <c r="C30" s="10" t="s">
        <v>58</v>
      </c>
      <c r="D30" s="18">
        <v>1</v>
      </c>
      <c r="E30" s="18" t="s">
        <v>23</v>
      </c>
      <c r="F30" s="10" t="s">
        <v>34</v>
      </c>
      <c r="G30" s="18" t="s">
        <v>35</v>
      </c>
      <c r="H30" s="10" t="s">
        <v>36</v>
      </c>
      <c r="I30" s="18" t="s">
        <v>25</v>
      </c>
      <c r="J30" s="18" t="s">
        <v>37</v>
      </c>
      <c r="K30" s="18">
        <v>-8</v>
      </c>
      <c r="L30" s="18" t="s">
        <v>38</v>
      </c>
      <c r="M30" s="18" t="s">
        <v>61</v>
      </c>
      <c r="N30" s="18" t="s">
        <v>71</v>
      </c>
      <c r="O30" s="18" t="s">
        <v>59</v>
      </c>
      <c r="P30" s="18" t="s">
        <v>60</v>
      </c>
      <c r="AC30" s="18">
        <v>35.648148148148103</v>
      </c>
      <c r="AD30" s="18">
        <v>3</v>
      </c>
      <c r="AE30" s="18">
        <v>53.703703703703702</v>
      </c>
      <c r="AF30" s="18">
        <v>3</v>
      </c>
      <c r="AG30" s="18">
        <f t="shared" si="4"/>
        <v>-0.40978476925268204</v>
      </c>
      <c r="AH30" s="18">
        <f t="shared" si="5"/>
        <v>0.66666666666666663</v>
      </c>
    </row>
    <row r="31" spans="1:46" x14ac:dyDescent="0.15">
      <c r="A31" s="2">
        <v>27</v>
      </c>
      <c r="B31" s="18" t="s">
        <v>57</v>
      </c>
      <c r="C31" s="10" t="s">
        <v>58</v>
      </c>
      <c r="D31" s="18">
        <v>1</v>
      </c>
      <c r="E31" s="18" t="s">
        <v>23</v>
      </c>
      <c r="F31" s="10" t="s">
        <v>34</v>
      </c>
      <c r="G31" s="18" t="s">
        <v>35</v>
      </c>
      <c r="H31" s="10" t="s">
        <v>36</v>
      </c>
      <c r="I31" s="18" t="s">
        <v>25</v>
      </c>
      <c r="J31" s="18" t="s">
        <v>37</v>
      </c>
      <c r="K31" s="18">
        <v>-10</v>
      </c>
      <c r="L31" s="18" t="s">
        <v>38</v>
      </c>
      <c r="M31" s="18" t="s">
        <v>61</v>
      </c>
      <c r="N31" s="18" t="s">
        <v>71</v>
      </c>
      <c r="O31" s="18" t="s">
        <v>59</v>
      </c>
      <c r="P31" s="18" t="s">
        <v>60</v>
      </c>
      <c r="AC31" s="18">
        <v>42.592592592592602</v>
      </c>
      <c r="AD31" s="18">
        <v>3</v>
      </c>
      <c r="AE31" s="18">
        <v>65.2777777777778</v>
      </c>
      <c r="AF31" s="18">
        <v>3</v>
      </c>
      <c r="AG31" s="18">
        <f t="shared" si="4"/>
        <v>-0.42697131332912808</v>
      </c>
      <c r="AH31" s="18">
        <f t="shared" si="5"/>
        <v>0.66666666666666663</v>
      </c>
    </row>
    <row r="32" spans="1:46" x14ac:dyDescent="0.15">
      <c r="A32" s="2">
        <v>28</v>
      </c>
      <c r="B32" s="18" t="s">
        <v>57</v>
      </c>
      <c r="C32" s="10" t="s">
        <v>58</v>
      </c>
      <c r="D32" s="18">
        <v>1</v>
      </c>
      <c r="E32" s="18" t="s">
        <v>23</v>
      </c>
      <c r="F32" s="10" t="s">
        <v>34</v>
      </c>
      <c r="G32" s="18" t="s">
        <v>35</v>
      </c>
      <c r="H32" s="10" t="s">
        <v>36</v>
      </c>
      <c r="I32" s="18" t="s">
        <v>25</v>
      </c>
      <c r="J32" s="18" t="s">
        <v>37</v>
      </c>
      <c r="K32" s="18">
        <v>-12</v>
      </c>
      <c r="L32" s="18" t="s">
        <v>62</v>
      </c>
      <c r="M32" s="18" t="s">
        <v>61</v>
      </c>
      <c r="N32" s="18" t="s">
        <v>71</v>
      </c>
      <c r="O32" s="18" t="s">
        <v>59</v>
      </c>
      <c r="P32" s="18" t="s">
        <v>60</v>
      </c>
      <c r="AC32" s="18">
        <v>45.370370370370402</v>
      </c>
      <c r="AD32" s="18">
        <v>3</v>
      </c>
      <c r="AE32" s="18">
        <v>71.759259259259295</v>
      </c>
      <c r="AF32" s="18">
        <v>3</v>
      </c>
      <c r="AG32" s="18">
        <f t="shared" si="4"/>
        <v>-0.45845763824867442</v>
      </c>
      <c r="AH32" s="18">
        <f t="shared" si="5"/>
        <v>0.66666666666666663</v>
      </c>
    </row>
    <row r="33" spans="1:40" x14ac:dyDescent="0.15">
      <c r="A33" s="2">
        <v>29</v>
      </c>
      <c r="B33" s="18" t="s">
        <v>57</v>
      </c>
      <c r="C33" s="10" t="s">
        <v>58</v>
      </c>
      <c r="D33" s="18">
        <v>1</v>
      </c>
      <c r="E33" s="18" t="s">
        <v>23</v>
      </c>
      <c r="F33" s="10" t="s">
        <v>34</v>
      </c>
      <c r="G33" s="18" t="s">
        <v>35</v>
      </c>
      <c r="H33" s="10" t="s">
        <v>36</v>
      </c>
      <c r="I33" s="18" t="s">
        <v>25</v>
      </c>
      <c r="J33" s="18" t="s">
        <v>37</v>
      </c>
      <c r="K33" s="18">
        <v>-2</v>
      </c>
      <c r="L33" s="18" t="s">
        <v>38</v>
      </c>
      <c r="M33" s="18" t="s">
        <v>61</v>
      </c>
      <c r="N33" s="18" t="s">
        <v>72</v>
      </c>
      <c r="O33" s="18" t="s">
        <v>59</v>
      </c>
      <c r="P33" s="18" t="s">
        <v>60</v>
      </c>
      <c r="AC33" s="18">
        <v>11.574074074074099</v>
      </c>
      <c r="AD33" s="18">
        <v>3</v>
      </c>
      <c r="AE33" s="18">
        <v>18.518518518518501</v>
      </c>
      <c r="AF33" s="18">
        <v>3</v>
      </c>
      <c r="AG33" s="18">
        <f t="shared" si="4"/>
        <v>-0.47000362924573252</v>
      </c>
      <c r="AH33" s="18">
        <f t="shared" si="5"/>
        <v>0.66666666666666663</v>
      </c>
    </row>
    <row r="34" spans="1:40" x14ac:dyDescent="0.15">
      <c r="A34" s="2">
        <v>30</v>
      </c>
      <c r="B34" s="18" t="s">
        <v>57</v>
      </c>
      <c r="C34" s="10" t="s">
        <v>58</v>
      </c>
      <c r="D34" s="18">
        <v>1</v>
      </c>
      <c r="E34" s="18" t="s">
        <v>23</v>
      </c>
      <c r="F34" s="10" t="s">
        <v>34</v>
      </c>
      <c r="G34" s="18" t="s">
        <v>35</v>
      </c>
      <c r="H34" s="10" t="s">
        <v>36</v>
      </c>
      <c r="I34" s="18" t="s">
        <v>25</v>
      </c>
      <c r="J34" s="18" t="s">
        <v>37</v>
      </c>
      <c r="K34" s="18">
        <v>-4</v>
      </c>
      <c r="L34" s="18" t="s">
        <v>38</v>
      </c>
      <c r="M34" s="18" t="s">
        <v>61</v>
      </c>
      <c r="N34" s="18" t="s">
        <v>72</v>
      </c>
      <c r="O34" s="18" t="s">
        <v>59</v>
      </c>
      <c r="P34" s="18" t="s">
        <v>60</v>
      </c>
      <c r="AC34" s="18">
        <v>11.574074074074099</v>
      </c>
      <c r="AD34" s="18">
        <v>3</v>
      </c>
      <c r="AE34" s="18">
        <v>30.5555555555556</v>
      </c>
      <c r="AF34" s="18">
        <v>3</v>
      </c>
      <c r="AG34" s="18">
        <f t="shared" si="4"/>
        <v>-0.97077891715822406</v>
      </c>
      <c r="AH34" s="18">
        <f t="shared" si="5"/>
        <v>0.66666666666666663</v>
      </c>
    </row>
    <row r="35" spans="1:40" x14ac:dyDescent="0.15">
      <c r="A35" s="2">
        <v>31</v>
      </c>
      <c r="B35" s="18" t="s">
        <v>57</v>
      </c>
      <c r="C35" s="10" t="s">
        <v>58</v>
      </c>
      <c r="D35" s="18">
        <v>1</v>
      </c>
      <c r="E35" s="18" t="s">
        <v>23</v>
      </c>
      <c r="F35" s="10" t="s">
        <v>34</v>
      </c>
      <c r="G35" s="18" t="s">
        <v>35</v>
      </c>
      <c r="H35" s="10" t="s">
        <v>36</v>
      </c>
      <c r="I35" s="18" t="s">
        <v>25</v>
      </c>
      <c r="J35" s="18" t="s">
        <v>37</v>
      </c>
      <c r="K35" s="18">
        <v>-6</v>
      </c>
      <c r="L35" s="18" t="s">
        <v>38</v>
      </c>
      <c r="M35" s="18" t="s">
        <v>61</v>
      </c>
      <c r="N35" s="18" t="s">
        <v>72</v>
      </c>
      <c r="O35" s="18" t="s">
        <v>59</v>
      </c>
      <c r="P35" s="18" t="s">
        <v>60</v>
      </c>
      <c r="AC35" s="18">
        <v>20.8333333333333</v>
      </c>
      <c r="AD35" s="18">
        <v>3</v>
      </c>
      <c r="AE35" s="18">
        <v>43.518518518518498</v>
      </c>
      <c r="AF35" s="18">
        <v>3</v>
      </c>
      <c r="AG35" s="18">
        <f t="shared" si="4"/>
        <v>-0.7366322924996852</v>
      </c>
      <c r="AH35" s="18">
        <f t="shared" si="5"/>
        <v>0.66666666666666663</v>
      </c>
    </row>
    <row r="36" spans="1:40" x14ac:dyDescent="0.15">
      <c r="A36" s="2">
        <v>32</v>
      </c>
      <c r="B36" s="18" t="s">
        <v>57</v>
      </c>
      <c r="C36" s="10" t="s">
        <v>58</v>
      </c>
      <c r="D36" s="18">
        <v>1</v>
      </c>
      <c r="E36" s="18" t="s">
        <v>23</v>
      </c>
      <c r="F36" s="10" t="s">
        <v>34</v>
      </c>
      <c r="G36" s="18" t="s">
        <v>35</v>
      </c>
      <c r="H36" s="10" t="s">
        <v>36</v>
      </c>
      <c r="I36" s="18" t="s">
        <v>25</v>
      </c>
      <c r="J36" s="18" t="s">
        <v>37</v>
      </c>
      <c r="K36" s="18">
        <v>-8</v>
      </c>
      <c r="L36" s="18" t="s">
        <v>38</v>
      </c>
      <c r="M36" s="18" t="s">
        <v>61</v>
      </c>
      <c r="N36" s="18" t="s">
        <v>72</v>
      </c>
      <c r="O36" s="18" t="s">
        <v>59</v>
      </c>
      <c r="P36" s="18" t="s">
        <v>60</v>
      </c>
      <c r="AC36" s="18">
        <v>26.3888888888889</v>
      </c>
      <c r="AD36" s="18">
        <v>3</v>
      </c>
      <c r="AE36" s="18">
        <v>53.703703703703702</v>
      </c>
      <c r="AF36" s="18">
        <v>3</v>
      </c>
      <c r="AG36" s="18">
        <f t="shared" si="4"/>
        <v>-0.71053892327181412</v>
      </c>
      <c r="AH36" s="18">
        <f t="shared" si="5"/>
        <v>0.66666666666666663</v>
      </c>
    </row>
    <row r="37" spans="1:40" x14ac:dyDescent="0.15">
      <c r="A37" s="2">
        <v>33</v>
      </c>
      <c r="B37" s="18" t="s">
        <v>57</v>
      </c>
      <c r="C37" s="10" t="s">
        <v>58</v>
      </c>
      <c r="D37" s="18">
        <v>1</v>
      </c>
      <c r="E37" s="18" t="s">
        <v>23</v>
      </c>
      <c r="F37" s="10" t="s">
        <v>34</v>
      </c>
      <c r="G37" s="18" t="s">
        <v>35</v>
      </c>
      <c r="H37" s="10" t="s">
        <v>36</v>
      </c>
      <c r="I37" s="18" t="s">
        <v>25</v>
      </c>
      <c r="J37" s="18" t="s">
        <v>37</v>
      </c>
      <c r="K37" s="18">
        <v>-10</v>
      </c>
      <c r="L37" s="18" t="s">
        <v>38</v>
      </c>
      <c r="M37" s="18" t="s">
        <v>61</v>
      </c>
      <c r="N37" s="18" t="s">
        <v>72</v>
      </c>
      <c r="O37" s="18" t="s">
        <v>59</v>
      </c>
      <c r="P37" s="18" t="s">
        <v>60</v>
      </c>
      <c r="AC37" s="18">
        <v>33.796296296296298</v>
      </c>
      <c r="AD37" s="18">
        <v>3</v>
      </c>
      <c r="AE37" s="18">
        <v>65.2777777777778</v>
      </c>
      <c r="AF37" s="18">
        <v>3</v>
      </c>
      <c r="AG37" s="18">
        <f t="shared" si="4"/>
        <v>-0.65830044922977737</v>
      </c>
      <c r="AH37" s="18">
        <f t="shared" si="5"/>
        <v>0.66666666666666663</v>
      </c>
    </row>
    <row r="38" spans="1:40" x14ac:dyDescent="0.15">
      <c r="A38" s="2">
        <v>34</v>
      </c>
      <c r="B38" s="18" t="s">
        <v>57</v>
      </c>
      <c r="C38" s="10" t="s">
        <v>58</v>
      </c>
      <c r="D38" s="18">
        <v>1</v>
      </c>
      <c r="E38" s="18" t="s">
        <v>23</v>
      </c>
      <c r="F38" s="10" t="s">
        <v>34</v>
      </c>
      <c r="G38" s="18" t="s">
        <v>35</v>
      </c>
      <c r="H38" s="10" t="s">
        <v>36</v>
      </c>
      <c r="I38" s="18" t="s">
        <v>25</v>
      </c>
      <c r="J38" s="18" t="s">
        <v>37</v>
      </c>
      <c r="K38" s="18">
        <v>-12</v>
      </c>
      <c r="L38" s="18" t="s">
        <v>62</v>
      </c>
      <c r="M38" s="18" t="s">
        <v>61</v>
      </c>
      <c r="N38" s="18" t="s">
        <v>72</v>
      </c>
      <c r="O38" s="18" t="s">
        <v>59</v>
      </c>
      <c r="P38" s="18" t="s">
        <v>60</v>
      </c>
      <c r="AC38" s="18">
        <v>39.351851851851897</v>
      </c>
      <c r="AD38" s="18">
        <v>3</v>
      </c>
      <c r="AE38" s="18">
        <v>71.759259259259295</v>
      </c>
      <c r="AF38" s="18">
        <v>3</v>
      </c>
      <c r="AG38" s="18">
        <f t="shared" si="4"/>
        <v>-0.60077386042892944</v>
      </c>
      <c r="AH38" s="18">
        <f t="shared" si="5"/>
        <v>0.66666666666666663</v>
      </c>
    </row>
    <row r="39" spans="1:40" x14ac:dyDescent="0.15">
      <c r="A39" s="2">
        <v>35</v>
      </c>
      <c r="B39" s="18" t="s">
        <v>57</v>
      </c>
      <c r="C39" s="10" t="s">
        <v>58</v>
      </c>
      <c r="D39" s="18">
        <v>1</v>
      </c>
      <c r="E39" s="18" t="s">
        <v>23</v>
      </c>
      <c r="F39" s="10" t="s">
        <v>34</v>
      </c>
      <c r="G39" s="18" t="s">
        <v>35</v>
      </c>
      <c r="H39" s="10" t="s">
        <v>36</v>
      </c>
      <c r="I39" s="18" t="s">
        <v>25</v>
      </c>
      <c r="J39" s="18" t="s">
        <v>37</v>
      </c>
      <c r="K39" s="18">
        <v>-2</v>
      </c>
      <c r="L39" s="18" t="s">
        <v>38</v>
      </c>
      <c r="M39" s="18" t="s">
        <v>75</v>
      </c>
      <c r="N39" s="18" t="s">
        <v>77</v>
      </c>
      <c r="O39" s="18" t="s">
        <v>59</v>
      </c>
      <c r="P39" s="18" t="s">
        <v>74</v>
      </c>
      <c r="AC39" s="18">
        <v>13.4020618556701</v>
      </c>
      <c r="AD39" s="18">
        <v>3</v>
      </c>
      <c r="AE39" s="18">
        <v>28.3505154639175</v>
      </c>
      <c r="AF39" s="18">
        <v>3</v>
      </c>
      <c r="AG39" s="18">
        <f t="shared" si="4"/>
        <v>-0.74923664721098815</v>
      </c>
      <c r="AH39" s="18">
        <f t="shared" si="5"/>
        <v>0.66666666666666663</v>
      </c>
    </row>
    <row r="40" spans="1:40" x14ac:dyDescent="0.15">
      <c r="A40" s="2">
        <v>36</v>
      </c>
      <c r="B40" s="18" t="s">
        <v>57</v>
      </c>
      <c r="C40" s="10" t="s">
        <v>58</v>
      </c>
      <c r="D40" s="18">
        <v>1</v>
      </c>
      <c r="E40" s="18" t="s">
        <v>23</v>
      </c>
      <c r="F40" s="10" t="s">
        <v>34</v>
      </c>
      <c r="G40" s="18" t="s">
        <v>35</v>
      </c>
      <c r="H40" s="10" t="s">
        <v>36</v>
      </c>
      <c r="I40" s="18" t="s">
        <v>25</v>
      </c>
      <c r="J40" s="18" t="s">
        <v>37</v>
      </c>
      <c r="K40" s="18">
        <v>-4</v>
      </c>
      <c r="L40" s="18" t="s">
        <v>38</v>
      </c>
      <c r="M40" s="18" t="s">
        <v>75</v>
      </c>
      <c r="N40" s="18" t="s">
        <v>77</v>
      </c>
      <c r="O40" s="18" t="s">
        <v>59</v>
      </c>
      <c r="P40" s="18" t="s">
        <v>74</v>
      </c>
      <c r="AC40" s="18">
        <v>37.4570446735395</v>
      </c>
      <c r="AD40" s="18">
        <v>3</v>
      </c>
      <c r="AE40" s="18">
        <v>50.5154639175258</v>
      </c>
      <c r="AF40" s="18">
        <v>3</v>
      </c>
      <c r="AG40" s="18">
        <f t="shared" si="4"/>
        <v>-0.29908470454959357</v>
      </c>
      <c r="AH40" s="18">
        <f t="shared" si="5"/>
        <v>0.66666666666666663</v>
      </c>
    </row>
    <row r="41" spans="1:40" x14ac:dyDescent="0.15">
      <c r="A41" s="2">
        <v>37</v>
      </c>
      <c r="B41" s="18" t="s">
        <v>57</v>
      </c>
      <c r="C41" s="10" t="s">
        <v>58</v>
      </c>
      <c r="D41" s="18">
        <v>1</v>
      </c>
      <c r="E41" s="18" t="s">
        <v>23</v>
      </c>
      <c r="F41" s="10" t="s">
        <v>34</v>
      </c>
      <c r="G41" s="18" t="s">
        <v>35</v>
      </c>
      <c r="H41" s="10" t="s">
        <v>36</v>
      </c>
      <c r="I41" s="18" t="s">
        <v>25</v>
      </c>
      <c r="J41" s="18" t="s">
        <v>37</v>
      </c>
      <c r="K41" s="18">
        <v>-6</v>
      </c>
      <c r="L41" s="18" t="s">
        <v>38</v>
      </c>
      <c r="M41" s="18" t="s">
        <v>75</v>
      </c>
      <c r="N41" s="18" t="s">
        <v>77</v>
      </c>
      <c r="O41" s="18" t="s">
        <v>59</v>
      </c>
      <c r="P41" s="18" t="s">
        <v>74</v>
      </c>
      <c r="AC41" s="18">
        <v>50.687285223367702</v>
      </c>
      <c r="AD41" s="18">
        <v>3</v>
      </c>
      <c r="AE41" s="18">
        <v>62.371134020618598</v>
      </c>
      <c r="AF41" s="18">
        <v>3</v>
      </c>
      <c r="AG41" s="18">
        <f t="shared" si="4"/>
        <v>-0.20742747792503149</v>
      </c>
      <c r="AH41" s="18">
        <f t="shared" si="5"/>
        <v>0.66666666666666663</v>
      </c>
    </row>
    <row r="42" spans="1:40" x14ac:dyDescent="0.15">
      <c r="A42" s="2">
        <v>38</v>
      </c>
      <c r="B42" s="18" t="s">
        <v>57</v>
      </c>
      <c r="C42" s="10" t="s">
        <v>58</v>
      </c>
      <c r="D42" s="18">
        <v>1</v>
      </c>
      <c r="E42" s="18" t="s">
        <v>23</v>
      </c>
      <c r="F42" s="10" t="s">
        <v>34</v>
      </c>
      <c r="G42" s="18" t="s">
        <v>35</v>
      </c>
      <c r="H42" s="10" t="s">
        <v>36</v>
      </c>
      <c r="I42" s="18" t="s">
        <v>25</v>
      </c>
      <c r="J42" s="18" t="s">
        <v>37</v>
      </c>
      <c r="K42" s="18">
        <v>-8</v>
      </c>
      <c r="L42" s="18" t="s">
        <v>38</v>
      </c>
      <c r="M42" s="18" t="s">
        <v>75</v>
      </c>
      <c r="N42" s="18" t="s">
        <v>77</v>
      </c>
      <c r="O42" s="18" t="s">
        <v>59</v>
      </c>
      <c r="P42" s="18" t="s">
        <v>74</v>
      </c>
      <c r="AC42" s="18">
        <v>62.199312714776603</v>
      </c>
      <c r="AD42" s="18">
        <v>3</v>
      </c>
      <c r="AE42" s="18">
        <v>73.711340206185596</v>
      </c>
      <c r="AF42" s="18">
        <v>3</v>
      </c>
      <c r="AG42" s="18">
        <f t="shared" si="4"/>
        <v>-0.16981270710224675</v>
      </c>
      <c r="AH42" s="18">
        <f t="shared" si="5"/>
        <v>0.66666666666666663</v>
      </c>
    </row>
    <row r="43" spans="1:40" x14ac:dyDescent="0.15">
      <c r="A43" s="2">
        <v>39</v>
      </c>
      <c r="B43" s="18" t="s">
        <v>57</v>
      </c>
      <c r="C43" s="10" t="s">
        <v>58</v>
      </c>
      <c r="D43" s="18">
        <v>1</v>
      </c>
      <c r="E43" s="18" t="s">
        <v>23</v>
      </c>
      <c r="F43" s="10" t="s">
        <v>34</v>
      </c>
      <c r="G43" s="18" t="s">
        <v>35</v>
      </c>
      <c r="H43" s="10" t="s">
        <v>36</v>
      </c>
      <c r="I43" s="18" t="s">
        <v>25</v>
      </c>
      <c r="J43" s="18" t="s">
        <v>37</v>
      </c>
      <c r="K43" s="18">
        <v>-10</v>
      </c>
      <c r="L43" s="18" t="s">
        <v>38</v>
      </c>
      <c r="M43" s="18" t="s">
        <v>75</v>
      </c>
      <c r="N43" s="18" t="s">
        <v>77</v>
      </c>
      <c r="O43" s="18" t="s">
        <v>59</v>
      </c>
      <c r="P43" s="18" t="s">
        <v>74</v>
      </c>
      <c r="AC43" s="18">
        <v>68.213058419244007</v>
      </c>
      <c r="AD43" s="18">
        <v>3</v>
      </c>
      <c r="AE43" s="18">
        <v>80.412371134020603</v>
      </c>
      <c r="AF43" s="18">
        <v>3</v>
      </c>
      <c r="AG43" s="18">
        <f t="shared" si="4"/>
        <v>-0.16453201523045582</v>
      </c>
      <c r="AH43" s="18">
        <f t="shared" si="5"/>
        <v>0.66666666666666663</v>
      </c>
    </row>
    <row r="44" spans="1:40" x14ac:dyDescent="0.15">
      <c r="A44" s="2">
        <v>40</v>
      </c>
      <c r="B44" s="18" t="s">
        <v>57</v>
      </c>
      <c r="C44" s="10" t="s">
        <v>58</v>
      </c>
      <c r="D44" s="18">
        <v>1</v>
      </c>
      <c r="E44" s="18" t="s">
        <v>23</v>
      </c>
      <c r="F44" s="10" t="s">
        <v>34</v>
      </c>
      <c r="G44" s="18" t="s">
        <v>35</v>
      </c>
      <c r="H44" s="10" t="s">
        <v>36</v>
      </c>
      <c r="I44" s="18" t="s">
        <v>25</v>
      </c>
      <c r="J44" s="18" t="s">
        <v>37</v>
      </c>
      <c r="K44" s="18">
        <v>-12</v>
      </c>
      <c r="L44" s="18" t="s">
        <v>62</v>
      </c>
      <c r="M44" s="18" t="s">
        <v>75</v>
      </c>
      <c r="N44" s="18" t="s">
        <v>77</v>
      </c>
      <c r="O44" s="18" t="s">
        <v>59</v>
      </c>
      <c r="P44" s="18" t="s">
        <v>74</v>
      </c>
      <c r="AC44" s="18">
        <v>71.821305841924399</v>
      </c>
      <c r="AD44" s="18">
        <v>3</v>
      </c>
      <c r="AE44" s="18">
        <v>93.814432989690701</v>
      </c>
      <c r="AF44" s="18">
        <v>3</v>
      </c>
      <c r="AG44" s="18">
        <f t="shared" si="4"/>
        <v>-0.26713754322014849</v>
      </c>
      <c r="AH44" s="18">
        <f t="shared" si="5"/>
        <v>0.66666666666666663</v>
      </c>
    </row>
    <row r="45" spans="1:40" x14ac:dyDescent="0.15">
      <c r="A45" s="2">
        <v>41</v>
      </c>
      <c r="B45" s="18" t="s">
        <v>57</v>
      </c>
      <c r="C45" s="10" t="s">
        <v>58</v>
      </c>
      <c r="D45" s="18">
        <v>1</v>
      </c>
      <c r="E45" s="18" t="s">
        <v>23</v>
      </c>
      <c r="F45" s="10" t="s">
        <v>34</v>
      </c>
      <c r="G45" s="18" t="s">
        <v>35</v>
      </c>
      <c r="H45" s="10" t="s">
        <v>36</v>
      </c>
      <c r="I45" s="18" t="s">
        <v>25</v>
      </c>
      <c r="J45" s="18" t="s">
        <v>37</v>
      </c>
      <c r="K45" s="18">
        <v>-4</v>
      </c>
      <c r="L45" s="18" t="s">
        <v>38</v>
      </c>
      <c r="M45" s="18" t="s">
        <v>75</v>
      </c>
      <c r="N45" s="18" t="s">
        <v>77</v>
      </c>
      <c r="O45" s="18" t="s">
        <v>63</v>
      </c>
      <c r="P45" s="18" t="s">
        <v>74</v>
      </c>
      <c r="AI45" s="18">
        <v>86.640726329442302</v>
      </c>
      <c r="AJ45" s="18">
        <v>3</v>
      </c>
      <c r="AK45" s="18">
        <v>72.762645914396899</v>
      </c>
      <c r="AL45" s="18">
        <v>3</v>
      </c>
      <c r="AM45" s="18">
        <f t="shared" ref="AM45:AM72" si="6">LN(AI45/AK45)</f>
        <v>0.17456726801394956</v>
      </c>
      <c r="AN45" s="18">
        <f t="shared" ref="AN45:AN72" si="7">(AJ45+AL45)/(AJ45*AL45)</f>
        <v>0.66666666666666663</v>
      </c>
    </row>
    <row r="46" spans="1:40" x14ac:dyDescent="0.15">
      <c r="A46" s="2">
        <v>42</v>
      </c>
      <c r="B46" s="18" t="s">
        <v>57</v>
      </c>
      <c r="C46" s="10" t="s">
        <v>58</v>
      </c>
      <c r="D46" s="18">
        <v>1</v>
      </c>
      <c r="E46" s="18" t="s">
        <v>23</v>
      </c>
      <c r="F46" s="10" t="s">
        <v>34</v>
      </c>
      <c r="G46" s="18" t="s">
        <v>35</v>
      </c>
      <c r="H46" s="10" t="s">
        <v>36</v>
      </c>
      <c r="I46" s="18" t="s">
        <v>25</v>
      </c>
      <c r="J46" s="18" t="s">
        <v>37</v>
      </c>
      <c r="K46" s="18">
        <v>-4</v>
      </c>
      <c r="L46" s="18" t="s">
        <v>38</v>
      </c>
      <c r="M46" s="18" t="s">
        <v>75</v>
      </c>
      <c r="N46" s="18" t="s">
        <v>77</v>
      </c>
      <c r="O46" s="18" t="s">
        <v>59</v>
      </c>
      <c r="P46" s="18" t="s">
        <v>74</v>
      </c>
      <c r="AI46" s="18">
        <v>78.469520103761397</v>
      </c>
      <c r="AJ46" s="18">
        <v>3</v>
      </c>
      <c r="AK46" s="18">
        <v>60.700389105058399</v>
      </c>
      <c r="AL46" s="18">
        <v>3</v>
      </c>
      <c r="AM46" s="18">
        <f t="shared" si="6"/>
        <v>0.2567601621131948</v>
      </c>
      <c r="AN46" s="18">
        <f t="shared" si="7"/>
        <v>0.66666666666666663</v>
      </c>
    </row>
    <row r="47" spans="1:40" x14ac:dyDescent="0.15">
      <c r="A47" s="2">
        <v>43</v>
      </c>
      <c r="B47" s="18" t="s">
        <v>57</v>
      </c>
      <c r="C47" s="10" t="s">
        <v>58</v>
      </c>
      <c r="D47" s="18">
        <v>1</v>
      </c>
      <c r="E47" s="18" t="s">
        <v>23</v>
      </c>
      <c r="F47" s="10" t="s">
        <v>34</v>
      </c>
      <c r="G47" s="18" t="s">
        <v>35</v>
      </c>
      <c r="H47" s="10" t="s">
        <v>36</v>
      </c>
      <c r="I47" s="18" t="s">
        <v>25</v>
      </c>
      <c r="J47" s="18" t="s">
        <v>37</v>
      </c>
      <c r="K47" s="18">
        <v>-4</v>
      </c>
      <c r="L47" s="18" t="s">
        <v>38</v>
      </c>
      <c r="M47" s="18" t="s">
        <v>75</v>
      </c>
      <c r="N47" s="18" t="s">
        <v>77</v>
      </c>
      <c r="O47" s="18" t="s">
        <v>48</v>
      </c>
      <c r="P47" s="18" t="s">
        <v>74</v>
      </c>
      <c r="AI47" s="18">
        <v>73.281452658884604</v>
      </c>
      <c r="AJ47" s="18">
        <v>3</v>
      </c>
      <c r="AK47" s="18">
        <v>57.198443579766497</v>
      </c>
      <c r="AL47" s="18">
        <v>3</v>
      </c>
      <c r="AM47" s="18">
        <f t="shared" si="6"/>
        <v>0.24778085569959618</v>
      </c>
      <c r="AN47" s="18">
        <f t="shared" si="7"/>
        <v>0.66666666666666663</v>
      </c>
    </row>
    <row r="48" spans="1:40" x14ac:dyDescent="0.15">
      <c r="A48" s="2">
        <v>44</v>
      </c>
      <c r="B48" s="18" t="s">
        <v>57</v>
      </c>
      <c r="C48" s="10" t="s">
        <v>58</v>
      </c>
      <c r="D48" s="18">
        <v>1</v>
      </c>
      <c r="E48" s="18" t="s">
        <v>23</v>
      </c>
      <c r="F48" s="10" t="s">
        <v>34</v>
      </c>
      <c r="G48" s="18" t="s">
        <v>35</v>
      </c>
      <c r="H48" s="10" t="s">
        <v>36</v>
      </c>
      <c r="I48" s="18" t="s">
        <v>25</v>
      </c>
      <c r="J48" s="18" t="s">
        <v>37</v>
      </c>
      <c r="K48" s="18">
        <v>-4</v>
      </c>
      <c r="L48" s="18" t="s">
        <v>38</v>
      </c>
      <c r="M48" s="18" t="s">
        <v>75</v>
      </c>
      <c r="N48" s="18" t="s">
        <v>77</v>
      </c>
      <c r="O48" s="18" t="s">
        <v>64</v>
      </c>
      <c r="P48" s="18" t="s">
        <v>74</v>
      </c>
      <c r="AI48" s="18">
        <v>66.796368352788605</v>
      </c>
      <c r="AJ48" s="18">
        <v>3</v>
      </c>
      <c r="AK48" s="18">
        <v>49.027237354085599</v>
      </c>
      <c r="AL48" s="18">
        <v>3</v>
      </c>
      <c r="AM48" s="18">
        <f t="shared" si="6"/>
        <v>0.30927270504414889</v>
      </c>
      <c r="AN48" s="18">
        <f t="shared" si="7"/>
        <v>0.66666666666666663</v>
      </c>
    </row>
    <row r="49" spans="1:40" x14ac:dyDescent="0.15">
      <c r="A49" s="2">
        <v>45</v>
      </c>
      <c r="B49" s="18" t="s">
        <v>57</v>
      </c>
      <c r="C49" s="10" t="s">
        <v>58</v>
      </c>
      <c r="D49" s="18">
        <v>1</v>
      </c>
      <c r="E49" s="18" t="s">
        <v>23</v>
      </c>
      <c r="F49" s="10" t="s">
        <v>34</v>
      </c>
      <c r="G49" s="18" t="s">
        <v>35</v>
      </c>
      <c r="H49" s="10" t="s">
        <v>36</v>
      </c>
      <c r="I49" s="18" t="s">
        <v>25</v>
      </c>
      <c r="J49" s="18" t="s">
        <v>37</v>
      </c>
      <c r="K49" s="18">
        <v>-4</v>
      </c>
      <c r="L49" s="18" t="s">
        <v>38</v>
      </c>
      <c r="M49" s="18" t="s">
        <v>75</v>
      </c>
      <c r="N49" s="18" t="s">
        <v>77</v>
      </c>
      <c r="O49" s="18" t="s">
        <v>65</v>
      </c>
      <c r="P49" s="18" t="s">
        <v>74</v>
      </c>
      <c r="AI49" s="18">
        <v>58.754863813229598</v>
      </c>
      <c r="AJ49" s="18">
        <v>3</v>
      </c>
      <c r="AK49" s="18">
        <v>41.245136186770402</v>
      </c>
      <c r="AL49" s="18">
        <v>3</v>
      </c>
      <c r="AM49" s="18">
        <f t="shared" si="6"/>
        <v>0.35384074270285831</v>
      </c>
      <c r="AN49" s="18">
        <f t="shared" si="7"/>
        <v>0.66666666666666663</v>
      </c>
    </row>
    <row r="50" spans="1:40" x14ac:dyDescent="0.15">
      <c r="A50" s="2">
        <v>46</v>
      </c>
      <c r="B50" s="18" t="s">
        <v>57</v>
      </c>
      <c r="C50" s="10" t="s">
        <v>58</v>
      </c>
      <c r="D50" s="18">
        <v>1</v>
      </c>
      <c r="E50" s="18" t="s">
        <v>23</v>
      </c>
      <c r="F50" s="10" t="s">
        <v>34</v>
      </c>
      <c r="G50" s="18" t="s">
        <v>35</v>
      </c>
      <c r="H50" s="10" t="s">
        <v>36</v>
      </c>
      <c r="I50" s="18" t="s">
        <v>25</v>
      </c>
      <c r="J50" s="18" t="s">
        <v>37</v>
      </c>
      <c r="K50" s="18">
        <v>-4</v>
      </c>
      <c r="L50" s="18" t="s">
        <v>38</v>
      </c>
      <c r="M50" s="18" t="s">
        <v>75</v>
      </c>
      <c r="N50" s="18" t="s">
        <v>77</v>
      </c>
      <c r="O50" s="18" t="s">
        <v>49</v>
      </c>
      <c r="P50" s="18" t="s">
        <v>74</v>
      </c>
      <c r="AI50" s="18">
        <v>53.177691309986997</v>
      </c>
      <c r="AJ50" s="18">
        <v>3</v>
      </c>
      <c r="AK50" s="18">
        <v>36.5758754863813</v>
      </c>
      <c r="AL50" s="18">
        <v>3</v>
      </c>
      <c r="AM50" s="18">
        <f t="shared" si="6"/>
        <v>0.37425008876023991</v>
      </c>
      <c r="AN50" s="18">
        <f t="shared" si="7"/>
        <v>0.66666666666666663</v>
      </c>
    </row>
    <row r="51" spans="1:40" x14ac:dyDescent="0.15">
      <c r="A51" s="2">
        <v>47</v>
      </c>
      <c r="B51" s="18" t="s">
        <v>57</v>
      </c>
      <c r="C51" s="10" t="s">
        <v>58</v>
      </c>
      <c r="D51" s="18">
        <v>1</v>
      </c>
      <c r="E51" s="18" t="s">
        <v>23</v>
      </c>
      <c r="F51" s="10" t="s">
        <v>34</v>
      </c>
      <c r="G51" s="18" t="s">
        <v>35</v>
      </c>
      <c r="H51" s="10" t="s">
        <v>36</v>
      </c>
      <c r="I51" s="18" t="s">
        <v>25</v>
      </c>
      <c r="J51" s="18" t="s">
        <v>37</v>
      </c>
      <c r="K51" s="18">
        <v>-4</v>
      </c>
      <c r="L51" s="18" t="s">
        <v>38</v>
      </c>
      <c r="M51" s="18" t="s">
        <v>75</v>
      </c>
      <c r="N51" s="18" t="s">
        <v>77</v>
      </c>
      <c r="O51" s="18" t="s">
        <v>66</v>
      </c>
      <c r="P51" s="18" t="s">
        <v>74</v>
      </c>
      <c r="AI51" s="18">
        <v>44.747081712062297</v>
      </c>
      <c r="AJ51" s="18">
        <v>3</v>
      </c>
      <c r="AK51" s="18">
        <v>13.6186770428016</v>
      </c>
      <c r="AL51" s="18">
        <v>3</v>
      </c>
      <c r="AM51" s="18">
        <f t="shared" si="6"/>
        <v>1.189584066873834</v>
      </c>
      <c r="AN51" s="18">
        <f t="shared" si="7"/>
        <v>0.66666666666666663</v>
      </c>
    </row>
    <row r="52" spans="1:40" x14ac:dyDescent="0.15">
      <c r="A52" s="2">
        <v>48</v>
      </c>
      <c r="B52" s="18" t="s">
        <v>57</v>
      </c>
      <c r="C52" s="10" t="s">
        <v>58</v>
      </c>
      <c r="D52" s="18">
        <v>1</v>
      </c>
      <c r="E52" s="18" t="s">
        <v>23</v>
      </c>
      <c r="F52" s="10" t="s">
        <v>34</v>
      </c>
      <c r="G52" s="18" t="s">
        <v>35</v>
      </c>
      <c r="H52" s="10" t="s">
        <v>36</v>
      </c>
      <c r="I52" s="18" t="s">
        <v>25</v>
      </c>
      <c r="J52" s="18" t="s">
        <v>37</v>
      </c>
      <c r="K52" s="18">
        <v>-4</v>
      </c>
      <c r="L52" s="18" t="s">
        <v>38</v>
      </c>
      <c r="M52" s="18" t="s">
        <v>61</v>
      </c>
      <c r="N52" s="18" t="s">
        <v>70</v>
      </c>
      <c r="O52" s="18" t="s">
        <v>63</v>
      </c>
      <c r="P52" s="18" t="s">
        <v>60</v>
      </c>
      <c r="AI52" s="18">
        <v>96.728971962616797</v>
      </c>
      <c r="AJ52" s="18">
        <v>3</v>
      </c>
      <c r="AK52" s="18">
        <v>92.990654205607498</v>
      </c>
      <c r="AL52" s="18">
        <v>3</v>
      </c>
      <c r="AM52" s="18">
        <f t="shared" si="6"/>
        <v>3.9413968540876206E-2</v>
      </c>
      <c r="AN52" s="18">
        <f t="shared" si="7"/>
        <v>0.66666666666666663</v>
      </c>
    </row>
    <row r="53" spans="1:40" x14ac:dyDescent="0.15">
      <c r="A53" s="2">
        <v>49</v>
      </c>
      <c r="B53" s="18" t="s">
        <v>57</v>
      </c>
      <c r="C53" s="10" t="s">
        <v>58</v>
      </c>
      <c r="D53" s="18">
        <v>1</v>
      </c>
      <c r="E53" s="18" t="s">
        <v>23</v>
      </c>
      <c r="F53" s="10" t="s">
        <v>34</v>
      </c>
      <c r="G53" s="18" t="s">
        <v>35</v>
      </c>
      <c r="H53" s="10" t="s">
        <v>36</v>
      </c>
      <c r="I53" s="18" t="s">
        <v>25</v>
      </c>
      <c r="J53" s="18" t="s">
        <v>37</v>
      </c>
      <c r="K53" s="18">
        <v>-4</v>
      </c>
      <c r="L53" s="18" t="s">
        <v>38</v>
      </c>
      <c r="M53" s="18" t="s">
        <v>61</v>
      </c>
      <c r="N53" s="18" t="s">
        <v>70</v>
      </c>
      <c r="O53" s="18" t="s">
        <v>59</v>
      </c>
      <c r="P53" s="18" t="s">
        <v>60</v>
      </c>
      <c r="AI53" s="18">
        <v>94.392523364485996</v>
      </c>
      <c r="AJ53" s="18">
        <v>3</v>
      </c>
      <c r="AK53" s="18">
        <v>84.579439252336499</v>
      </c>
      <c r="AL53" s="18">
        <v>3</v>
      </c>
      <c r="AM53" s="18">
        <f t="shared" si="6"/>
        <v>0.10977066613537864</v>
      </c>
      <c r="AN53" s="18">
        <f t="shared" si="7"/>
        <v>0.66666666666666663</v>
      </c>
    </row>
    <row r="54" spans="1:40" x14ac:dyDescent="0.15">
      <c r="A54" s="2">
        <v>50</v>
      </c>
      <c r="B54" s="18" t="s">
        <v>57</v>
      </c>
      <c r="C54" s="10" t="s">
        <v>58</v>
      </c>
      <c r="D54" s="18">
        <v>1</v>
      </c>
      <c r="E54" s="18" t="s">
        <v>23</v>
      </c>
      <c r="F54" s="10" t="s">
        <v>34</v>
      </c>
      <c r="G54" s="18" t="s">
        <v>35</v>
      </c>
      <c r="H54" s="10" t="s">
        <v>36</v>
      </c>
      <c r="I54" s="18" t="s">
        <v>25</v>
      </c>
      <c r="J54" s="18" t="s">
        <v>37</v>
      </c>
      <c r="K54" s="18">
        <v>-4</v>
      </c>
      <c r="L54" s="18" t="s">
        <v>38</v>
      </c>
      <c r="M54" s="18" t="s">
        <v>61</v>
      </c>
      <c r="N54" s="18" t="s">
        <v>70</v>
      </c>
      <c r="O54" s="18" t="s">
        <v>48</v>
      </c>
      <c r="P54" s="18" t="s">
        <v>60</v>
      </c>
      <c r="AI54" s="18">
        <v>91.121495327102807</v>
      </c>
      <c r="AJ54" s="18">
        <v>3</v>
      </c>
      <c r="AK54" s="18">
        <v>79.439252336448604</v>
      </c>
      <c r="AL54" s="18">
        <v>3</v>
      </c>
      <c r="AM54" s="18">
        <f t="shared" si="6"/>
        <v>0.13720112151348496</v>
      </c>
      <c r="AN54" s="18">
        <f t="shared" si="7"/>
        <v>0.66666666666666663</v>
      </c>
    </row>
    <row r="55" spans="1:40" x14ac:dyDescent="0.15">
      <c r="A55" s="2">
        <v>51</v>
      </c>
      <c r="B55" s="18" t="s">
        <v>57</v>
      </c>
      <c r="C55" s="10" t="s">
        <v>58</v>
      </c>
      <c r="D55" s="18">
        <v>1</v>
      </c>
      <c r="E55" s="18" t="s">
        <v>23</v>
      </c>
      <c r="F55" s="10" t="s">
        <v>34</v>
      </c>
      <c r="G55" s="18" t="s">
        <v>35</v>
      </c>
      <c r="H55" s="10" t="s">
        <v>36</v>
      </c>
      <c r="I55" s="18" t="s">
        <v>25</v>
      </c>
      <c r="J55" s="18" t="s">
        <v>37</v>
      </c>
      <c r="K55" s="18">
        <v>-4</v>
      </c>
      <c r="L55" s="18" t="s">
        <v>38</v>
      </c>
      <c r="M55" s="18" t="s">
        <v>61</v>
      </c>
      <c r="N55" s="18" t="s">
        <v>70</v>
      </c>
      <c r="O55" s="18" t="s">
        <v>64</v>
      </c>
      <c r="P55" s="18" t="s">
        <v>60</v>
      </c>
      <c r="AI55" s="18">
        <v>87.383177570093494</v>
      </c>
      <c r="AJ55" s="18">
        <v>3</v>
      </c>
      <c r="AK55" s="18">
        <v>74.299065420560794</v>
      </c>
      <c r="AL55" s="18">
        <v>3</v>
      </c>
      <c r="AM55" s="18">
        <f t="shared" si="6"/>
        <v>0.16220441463435487</v>
      </c>
      <c r="AN55" s="18">
        <f t="shared" si="7"/>
        <v>0.66666666666666663</v>
      </c>
    </row>
    <row r="56" spans="1:40" x14ac:dyDescent="0.15">
      <c r="A56" s="2">
        <v>52</v>
      </c>
      <c r="B56" s="18" t="s">
        <v>57</v>
      </c>
      <c r="C56" s="10" t="s">
        <v>58</v>
      </c>
      <c r="D56" s="18">
        <v>1</v>
      </c>
      <c r="E56" s="18" t="s">
        <v>23</v>
      </c>
      <c r="F56" s="10" t="s">
        <v>34</v>
      </c>
      <c r="G56" s="18" t="s">
        <v>35</v>
      </c>
      <c r="H56" s="10" t="s">
        <v>36</v>
      </c>
      <c r="I56" s="18" t="s">
        <v>25</v>
      </c>
      <c r="J56" s="18" t="s">
        <v>37</v>
      </c>
      <c r="K56" s="18">
        <v>-4</v>
      </c>
      <c r="L56" s="18" t="s">
        <v>38</v>
      </c>
      <c r="M56" s="18" t="s">
        <v>61</v>
      </c>
      <c r="N56" s="18" t="s">
        <v>70</v>
      </c>
      <c r="O56" s="18" t="s">
        <v>65</v>
      </c>
      <c r="P56" s="18" t="s">
        <v>60</v>
      </c>
      <c r="AI56" s="18">
        <v>81.308411214953296</v>
      </c>
      <c r="AJ56" s="18">
        <v>3</v>
      </c>
      <c r="AK56" s="18">
        <v>68.224299065420595</v>
      </c>
      <c r="AL56" s="18">
        <v>3</v>
      </c>
      <c r="AM56" s="18">
        <f t="shared" si="6"/>
        <v>0.17544867750619231</v>
      </c>
      <c r="AN56" s="18">
        <f t="shared" si="7"/>
        <v>0.66666666666666663</v>
      </c>
    </row>
    <row r="57" spans="1:40" x14ac:dyDescent="0.15">
      <c r="A57" s="2">
        <v>53</v>
      </c>
      <c r="B57" s="18" t="s">
        <v>57</v>
      </c>
      <c r="C57" s="10" t="s">
        <v>58</v>
      </c>
      <c r="D57" s="18">
        <v>1</v>
      </c>
      <c r="E57" s="18" t="s">
        <v>23</v>
      </c>
      <c r="F57" s="10" t="s">
        <v>34</v>
      </c>
      <c r="G57" s="18" t="s">
        <v>35</v>
      </c>
      <c r="H57" s="10" t="s">
        <v>36</v>
      </c>
      <c r="I57" s="18" t="s">
        <v>25</v>
      </c>
      <c r="J57" s="18" t="s">
        <v>37</v>
      </c>
      <c r="K57" s="18">
        <v>-4</v>
      </c>
      <c r="L57" s="18" t="s">
        <v>38</v>
      </c>
      <c r="M57" s="18" t="s">
        <v>61</v>
      </c>
      <c r="N57" s="18" t="s">
        <v>70</v>
      </c>
      <c r="O57" s="18" t="s">
        <v>49</v>
      </c>
      <c r="P57" s="18" t="s">
        <v>60</v>
      </c>
      <c r="AI57" s="18">
        <v>80.373831775700907</v>
      </c>
      <c r="AJ57" s="18">
        <v>3</v>
      </c>
      <c r="AK57" s="18">
        <v>47.196261682242998</v>
      </c>
      <c r="AL57" s="18">
        <v>3</v>
      </c>
      <c r="AM57" s="18">
        <f t="shared" si="6"/>
        <v>0.53237395997219306</v>
      </c>
      <c r="AN57" s="18">
        <f t="shared" si="7"/>
        <v>0.66666666666666663</v>
      </c>
    </row>
    <row r="58" spans="1:40" x14ac:dyDescent="0.15">
      <c r="A58" s="2">
        <v>54</v>
      </c>
      <c r="B58" s="18" t="s">
        <v>57</v>
      </c>
      <c r="C58" s="10" t="s">
        <v>58</v>
      </c>
      <c r="D58" s="18">
        <v>1</v>
      </c>
      <c r="E58" s="18" t="s">
        <v>23</v>
      </c>
      <c r="F58" s="10" t="s">
        <v>34</v>
      </c>
      <c r="G58" s="18" t="s">
        <v>35</v>
      </c>
      <c r="H58" s="10" t="s">
        <v>36</v>
      </c>
      <c r="I58" s="18" t="s">
        <v>25</v>
      </c>
      <c r="J58" s="18" t="s">
        <v>37</v>
      </c>
      <c r="K58" s="18">
        <v>-4</v>
      </c>
      <c r="L58" s="18" t="s">
        <v>38</v>
      </c>
      <c r="M58" s="18" t="s">
        <v>61</v>
      </c>
      <c r="N58" s="18" t="s">
        <v>70</v>
      </c>
      <c r="O58" s="18" t="s">
        <v>66</v>
      </c>
      <c r="P58" s="18" t="s">
        <v>60</v>
      </c>
      <c r="AI58" s="18">
        <v>68.691588785046704</v>
      </c>
      <c r="AJ58" s="18">
        <v>3</v>
      </c>
      <c r="AK58" s="18">
        <v>33.177570093457902</v>
      </c>
      <c r="AL58" s="18">
        <v>3</v>
      </c>
      <c r="AM58" s="18">
        <f t="shared" si="6"/>
        <v>0.72775270973742168</v>
      </c>
      <c r="AN58" s="18">
        <f t="shared" si="7"/>
        <v>0.66666666666666663</v>
      </c>
    </row>
    <row r="59" spans="1:40" x14ac:dyDescent="0.15">
      <c r="A59" s="2">
        <v>55</v>
      </c>
      <c r="B59" s="18" t="s">
        <v>57</v>
      </c>
      <c r="C59" s="10" t="s">
        <v>58</v>
      </c>
      <c r="D59" s="18">
        <v>1</v>
      </c>
      <c r="E59" s="18" t="s">
        <v>23</v>
      </c>
      <c r="F59" s="10" t="s">
        <v>34</v>
      </c>
      <c r="G59" s="18" t="s">
        <v>35</v>
      </c>
      <c r="H59" s="10" t="s">
        <v>36</v>
      </c>
      <c r="I59" s="18" t="s">
        <v>25</v>
      </c>
      <c r="J59" s="18" t="s">
        <v>37</v>
      </c>
      <c r="K59" s="18">
        <v>-4</v>
      </c>
      <c r="L59" s="18" t="s">
        <v>38</v>
      </c>
      <c r="M59" s="18" t="s">
        <v>61</v>
      </c>
      <c r="N59" s="18" t="s">
        <v>71</v>
      </c>
      <c r="O59" s="18" t="s">
        <v>63</v>
      </c>
      <c r="P59" s="18" t="s">
        <v>74</v>
      </c>
      <c r="AI59" s="18">
        <v>95.327102803738299</v>
      </c>
      <c r="AJ59" s="18">
        <v>3</v>
      </c>
      <c r="AK59" s="18">
        <v>92.990654205607498</v>
      </c>
      <c r="AL59" s="18">
        <v>3</v>
      </c>
      <c r="AM59" s="18">
        <f t="shared" si="6"/>
        <v>2.4815169119723559E-2</v>
      </c>
      <c r="AN59" s="18">
        <f t="shared" si="7"/>
        <v>0.66666666666666663</v>
      </c>
    </row>
    <row r="60" spans="1:40" x14ac:dyDescent="0.15">
      <c r="A60" s="2">
        <v>56</v>
      </c>
      <c r="B60" s="18" t="s">
        <v>57</v>
      </c>
      <c r="C60" s="10" t="s">
        <v>58</v>
      </c>
      <c r="D60" s="18">
        <v>1</v>
      </c>
      <c r="E60" s="18" t="s">
        <v>23</v>
      </c>
      <c r="F60" s="10" t="s">
        <v>34</v>
      </c>
      <c r="G60" s="18" t="s">
        <v>35</v>
      </c>
      <c r="H60" s="10" t="s">
        <v>36</v>
      </c>
      <c r="I60" s="18" t="s">
        <v>25</v>
      </c>
      <c r="J60" s="18" t="s">
        <v>37</v>
      </c>
      <c r="K60" s="18">
        <v>-4</v>
      </c>
      <c r="L60" s="18" t="s">
        <v>38</v>
      </c>
      <c r="M60" s="18" t="s">
        <v>61</v>
      </c>
      <c r="N60" s="18" t="s">
        <v>71</v>
      </c>
      <c r="O60" s="18" t="s">
        <v>59</v>
      </c>
      <c r="P60" s="18" t="s">
        <v>74</v>
      </c>
      <c r="AI60" s="18">
        <v>92.523364485981304</v>
      </c>
      <c r="AJ60" s="18">
        <v>3</v>
      </c>
      <c r="AK60" s="18">
        <v>84.579439252336499</v>
      </c>
      <c r="AL60" s="18">
        <v>3</v>
      </c>
      <c r="AM60" s="18">
        <f t="shared" si="6"/>
        <v>8.9769999428708766E-2</v>
      </c>
      <c r="AN60" s="18">
        <f t="shared" si="7"/>
        <v>0.66666666666666663</v>
      </c>
    </row>
    <row r="61" spans="1:40" x14ac:dyDescent="0.15">
      <c r="A61" s="2">
        <v>57</v>
      </c>
      <c r="B61" s="18" t="s">
        <v>57</v>
      </c>
      <c r="C61" s="10" t="s">
        <v>58</v>
      </c>
      <c r="D61" s="18">
        <v>1</v>
      </c>
      <c r="E61" s="18" t="s">
        <v>23</v>
      </c>
      <c r="F61" s="10" t="s">
        <v>34</v>
      </c>
      <c r="G61" s="18" t="s">
        <v>35</v>
      </c>
      <c r="H61" s="10" t="s">
        <v>36</v>
      </c>
      <c r="I61" s="18" t="s">
        <v>25</v>
      </c>
      <c r="J61" s="18" t="s">
        <v>37</v>
      </c>
      <c r="K61" s="18">
        <v>-4</v>
      </c>
      <c r="L61" s="18" t="s">
        <v>38</v>
      </c>
      <c r="M61" s="18" t="s">
        <v>61</v>
      </c>
      <c r="N61" s="18" t="s">
        <v>71</v>
      </c>
      <c r="O61" s="18" t="s">
        <v>48</v>
      </c>
      <c r="P61" s="18" t="s">
        <v>74</v>
      </c>
      <c r="AI61" s="18">
        <v>87.383177570093494</v>
      </c>
      <c r="AJ61" s="18">
        <v>3</v>
      </c>
      <c r="AK61" s="18">
        <v>79.439252336448604</v>
      </c>
      <c r="AL61" s="18">
        <v>3</v>
      </c>
      <c r="AM61" s="18">
        <f t="shared" si="6"/>
        <v>9.5310179804325143E-2</v>
      </c>
      <c r="AN61" s="18">
        <f t="shared" si="7"/>
        <v>0.66666666666666663</v>
      </c>
    </row>
    <row r="62" spans="1:40" x14ac:dyDescent="0.15">
      <c r="A62" s="2">
        <v>58</v>
      </c>
      <c r="B62" s="18" t="s">
        <v>57</v>
      </c>
      <c r="C62" s="10" t="s">
        <v>58</v>
      </c>
      <c r="D62" s="18">
        <v>1</v>
      </c>
      <c r="E62" s="18" t="s">
        <v>23</v>
      </c>
      <c r="F62" s="10" t="s">
        <v>34</v>
      </c>
      <c r="G62" s="18" t="s">
        <v>35</v>
      </c>
      <c r="H62" s="10" t="s">
        <v>36</v>
      </c>
      <c r="I62" s="18" t="s">
        <v>25</v>
      </c>
      <c r="J62" s="18" t="s">
        <v>37</v>
      </c>
      <c r="K62" s="18">
        <v>-4</v>
      </c>
      <c r="L62" s="18" t="s">
        <v>38</v>
      </c>
      <c r="M62" s="18" t="s">
        <v>61</v>
      </c>
      <c r="N62" s="18" t="s">
        <v>71</v>
      </c>
      <c r="O62" s="18" t="s">
        <v>64</v>
      </c>
      <c r="P62" s="18" t="s">
        <v>74</v>
      </c>
      <c r="AI62" s="18">
        <v>83.644859813084096</v>
      </c>
      <c r="AJ62" s="18">
        <v>3</v>
      </c>
      <c r="AK62" s="18">
        <v>74.299065420560794</v>
      </c>
      <c r="AL62" s="18">
        <v>3</v>
      </c>
      <c r="AM62" s="18">
        <f t="shared" si="6"/>
        <v>0.11848160362052265</v>
      </c>
      <c r="AN62" s="18">
        <f t="shared" si="7"/>
        <v>0.66666666666666663</v>
      </c>
    </row>
    <row r="63" spans="1:40" x14ac:dyDescent="0.15">
      <c r="A63" s="2">
        <v>59</v>
      </c>
      <c r="B63" s="18" t="s">
        <v>57</v>
      </c>
      <c r="C63" s="10" t="s">
        <v>58</v>
      </c>
      <c r="D63" s="18">
        <v>1</v>
      </c>
      <c r="E63" s="18" t="s">
        <v>23</v>
      </c>
      <c r="F63" s="10" t="s">
        <v>34</v>
      </c>
      <c r="G63" s="18" t="s">
        <v>35</v>
      </c>
      <c r="H63" s="10" t="s">
        <v>36</v>
      </c>
      <c r="I63" s="18" t="s">
        <v>25</v>
      </c>
      <c r="J63" s="18" t="s">
        <v>37</v>
      </c>
      <c r="K63" s="18">
        <v>-4</v>
      </c>
      <c r="L63" s="18" t="s">
        <v>38</v>
      </c>
      <c r="M63" s="18" t="s">
        <v>61</v>
      </c>
      <c r="N63" s="18" t="s">
        <v>71</v>
      </c>
      <c r="O63" s="18" t="s">
        <v>65</v>
      </c>
      <c r="P63" s="18" t="s">
        <v>74</v>
      </c>
      <c r="AI63" s="18">
        <v>75.700934579439206</v>
      </c>
      <c r="AJ63" s="18">
        <v>3</v>
      </c>
      <c r="AK63" s="18">
        <v>68.224299065420595</v>
      </c>
      <c r="AL63" s="18">
        <v>3</v>
      </c>
      <c r="AM63" s="18">
        <f t="shared" si="6"/>
        <v>0.10398971352404643</v>
      </c>
      <c r="AN63" s="18">
        <f t="shared" si="7"/>
        <v>0.66666666666666663</v>
      </c>
    </row>
    <row r="64" spans="1:40" x14ac:dyDescent="0.15">
      <c r="A64" s="2">
        <v>60</v>
      </c>
      <c r="B64" s="18" t="s">
        <v>57</v>
      </c>
      <c r="C64" s="10" t="s">
        <v>58</v>
      </c>
      <c r="D64" s="18">
        <v>1</v>
      </c>
      <c r="E64" s="18" t="s">
        <v>23</v>
      </c>
      <c r="F64" s="10" t="s">
        <v>34</v>
      </c>
      <c r="G64" s="18" t="s">
        <v>35</v>
      </c>
      <c r="H64" s="10" t="s">
        <v>36</v>
      </c>
      <c r="I64" s="18" t="s">
        <v>25</v>
      </c>
      <c r="J64" s="18" t="s">
        <v>37</v>
      </c>
      <c r="K64" s="18">
        <v>-4</v>
      </c>
      <c r="L64" s="18" t="s">
        <v>38</v>
      </c>
      <c r="M64" s="18" t="s">
        <v>61</v>
      </c>
      <c r="N64" s="18" t="s">
        <v>71</v>
      </c>
      <c r="O64" s="18" t="s">
        <v>49</v>
      </c>
      <c r="P64" s="18" t="s">
        <v>74</v>
      </c>
      <c r="AI64" s="18">
        <v>69.626168224299093</v>
      </c>
      <c r="AJ64" s="18">
        <v>3</v>
      </c>
      <c r="AK64" s="18">
        <v>47.196261682242998</v>
      </c>
      <c r="AL64" s="18">
        <v>3</v>
      </c>
      <c r="AM64" s="18">
        <f t="shared" si="6"/>
        <v>0.38882578910419996</v>
      </c>
      <c r="AN64" s="18">
        <f t="shared" si="7"/>
        <v>0.66666666666666663</v>
      </c>
    </row>
    <row r="65" spans="1:46" x14ac:dyDescent="0.15">
      <c r="A65" s="2">
        <v>61</v>
      </c>
      <c r="B65" s="18" t="s">
        <v>57</v>
      </c>
      <c r="C65" s="10" t="s">
        <v>58</v>
      </c>
      <c r="D65" s="18">
        <v>1</v>
      </c>
      <c r="E65" s="18" t="s">
        <v>23</v>
      </c>
      <c r="F65" s="10" t="s">
        <v>34</v>
      </c>
      <c r="G65" s="18" t="s">
        <v>35</v>
      </c>
      <c r="H65" s="10" t="s">
        <v>36</v>
      </c>
      <c r="I65" s="18" t="s">
        <v>25</v>
      </c>
      <c r="J65" s="18" t="s">
        <v>37</v>
      </c>
      <c r="K65" s="18">
        <v>-4</v>
      </c>
      <c r="L65" s="18" t="s">
        <v>38</v>
      </c>
      <c r="M65" s="18" t="s">
        <v>61</v>
      </c>
      <c r="N65" s="18" t="s">
        <v>71</v>
      </c>
      <c r="O65" s="18" t="s">
        <v>66</v>
      </c>
      <c r="P65" s="18" t="s">
        <v>74</v>
      </c>
      <c r="AI65" s="18">
        <v>53.738317757009298</v>
      </c>
      <c r="AJ65" s="18">
        <v>3</v>
      </c>
      <c r="AK65" s="18">
        <v>33.177570093457902</v>
      </c>
      <c r="AL65" s="18">
        <v>3</v>
      </c>
      <c r="AM65" s="18">
        <f t="shared" si="6"/>
        <v>0.48225225132193494</v>
      </c>
      <c r="AN65" s="18">
        <f t="shared" si="7"/>
        <v>0.66666666666666663</v>
      </c>
    </row>
    <row r="66" spans="1:46" x14ac:dyDescent="0.15">
      <c r="A66" s="2">
        <v>62</v>
      </c>
      <c r="B66" s="18" t="s">
        <v>57</v>
      </c>
      <c r="C66" s="10" t="s">
        <v>58</v>
      </c>
      <c r="D66" s="18">
        <v>1</v>
      </c>
      <c r="E66" s="18" t="s">
        <v>23</v>
      </c>
      <c r="F66" s="10" t="s">
        <v>34</v>
      </c>
      <c r="G66" s="18" t="s">
        <v>35</v>
      </c>
      <c r="H66" s="10" t="s">
        <v>36</v>
      </c>
      <c r="I66" s="18" t="s">
        <v>25</v>
      </c>
      <c r="J66" s="18" t="s">
        <v>37</v>
      </c>
      <c r="K66" s="18">
        <v>-4</v>
      </c>
      <c r="L66" s="18" t="s">
        <v>38</v>
      </c>
      <c r="M66" s="18" t="s">
        <v>61</v>
      </c>
      <c r="N66" s="18" t="s">
        <v>72</v>
      </c>
      <c r="O66" s="18" t="s">
        <v>63</v>
      </c>
      <c r="P66" s="18" t="s">
        <v>74</v>
      </c>
      <c r="AI66" s="18">
        <v>96.728971962616797</v>
      </c>
      <c r="AJ66" s="18">
        <v>3</v>
      </c>
      <c r="AK66" s="18">
        <v>92.990654205607498</v>
      </c>
      <c r="AL66" s="18">
        <v>3</v>
      </c>
      <c r="AM66" s="18">
        <f t="shared" si="6"/>
        <v>3.9413968540876206E-2</v>
      </c>
      <c r="AN66" s="18">
        <f t="shared" si="7"/>
        <v>0.66666666666666663</v>
      </c>
    </row>
    <row r="67" spans="1:46" x14ac:dyDescent="0.15">
      <c r="A67" s="2">
        <v>63</v>
      </c>
      <c r="B67" s="18" t="s">
        <v>57</v>
      </c>
      <c r="C67" s="10" t="s">
        <v>58</v>
      </c>
      <c r="D67" s="18">
        <v>1</v>
      </c>
      <c r="E67" s="18" t="s">
        <v>23</v>
      </c>
      <c r="F67" s="10" t="s">
        <v>34</v>
      </c>
      <c r="G67" s="18" t="s">
        <v>35</v>
      </c>
      <c r="H67" s="10" t="s">
        <v>36</v>
      </c>
      <c r="I67" s="18" t="s">
        <v>25</v>
      </c>
      <c r="J67" s="18" t="s">
        <v>37</v>
      </c>
      <c r="K67" s="18">
        <v>-4</v>
      </c>
      <c r="L67" s="18" t="s">
        <v>38</v>
      </c>
      <c r="M67" s="18" t="s">
        <v>61</v>
      </c>
      <c r="N67" s="18" t="s">
        <v>72</v>
      </c>
      <c r="O67" s="18" t="s">
        <v>59</v>
      </c>
      <c r="P67" s="18" t="s">
        <v>74</v>
      </c>
      <c r="AI67" s="18">
        <v>91.588785046729001</v>
      </c>
      <c r="AJ67" s="18">
        <v>3</v>
      </c>
      <c r="AK67" s="18">
        <v>84.579439252336499</v>
      </c>
      <c r="AL67" s="18">
        <v>3</v>
      </c>
      <c r="AM67" s="18">
        <f t="shared" si="6"/>
        <v>7.9617627964691184E-2</v>
      </c>
      <c r="AN67" s="18">
        <f t="shared" si="7"/>
        <v>0.66666666666666663</v>
      </c>
    </row>
    <row r="68" spans="1:46" x14ac:dyDescent="0.15">
      <c r="A68" s="2">
        <v>64</v>
      </c>
      <c r="B68" s="18" t="s">
        <v>57</v>
      </c>
      <c r="C68" s="10" t="s">
        <v>58</v>
      </c>
      <c r="D68" s="18">
        <v>1</v>
      </c>
      <c r="E68" s="18" t="s">
        <v>23</v>
      </c>
      <c r="F68" s="10" t="s">
        <v>34</v>
      </c>
      <c r="G68" s="18" t="s">
        <v>35</v>
      </c>
      <c r="H68" s="10" t="s">
        <v>36</v>
      </c>
      <c r="I68" s="18" t="s">
        <v>25</v>
      </c>
      <c r="J68" s="18" t="s">
        <v>37</v>
      </c>
      <c r="K68" s="18">
        <v>-4</v>
      </c>
      <c r="L68" s="18" t="s">
        <v>38</v>
      </c>
      <c r="M68" s="18" t="s">
        <v>61</v>
      </c>
      <c r="N68" s="18" t="s">
        <v>72</v>
      </c>
      <c r="O68" s="18" t="s">
        <v>48</v>
      </c>
      <c r="P68" s="18" t="s">
        <v>74</v>
      </c>
      <c r="AI68" s="18">
        <v>86.448598130841106</v>
      </c>
      <c r="AJ68" s="18">
        <v>3</v>
      </c>
      <c r="AK68" s="18">
        <v>79.439252336448604</v>
      </c>
      <c r="AL68" s="18">
        <v>3</v>
      </c>
      <c r="AM68" s="18">
        <f t="shared" si="6"/>
        <v>8.4557388028062772E-2</v>
      </c>
      <c r="AN68" s="18">
        <f t="shared" si="7"/>
        <v>0.66666666666666663</v>
      </c>
    </row>
    <row r="69" spans="1:46" x14ac:dyDescent="0.15">
      <c r="A69" s="2">
        <v>65</v>
      </c>
      <c r="B69" s="18" t="s">
        <v>57</v>
      </c>
      <c r="C69" s="10" t="s">
        <v>58</v>
      </c>
      <c r="D69" s="18">
        <v>1</v>
      </c>
      <c r="E69" s="18" t="s">
        <v>23</v>
      </c>
      <c r="F69" s="10" t="s">
        <v>34</v>
      </c>
      <c r="G69" s="18" t="s">
        <v>35</v>
      </c>
      <c r="H69" s="10" t="s">
        <v>36</v>
      </c>
      <c r="I69" s="18" t="s">
        <v>25</v>
      </c>
      <c r="J69" s="18" t="s">
        <v>37</v>
      </c>
      <c r="K69" s="18">
        <v>-4</v>
      </c>
      <c r="L69" s="18" t="s">
        <v>38</v>
      </c>
      <c r="M69" s="18" t="s">
        <v>61</v>
      </c>
      <c r="N69" s="18" t="s">
        <v>72</v>
      </c>
      <c r="O69" s="18" t="s">
        <v>64</v>
      </c>
      <c r="P69" s="18" t="s">
        <v>74</v>
      </c>
      <c r="AI69" s="18">
        <v>81.775700934579405</v>
      </c>
      <c r="AJ69" s="18">
        <v>3</v>
      </c>
      <c r="AK69" s="18">
        <v>74.299065420560794</v>
      </c>
      <c r="AL69" s="18">
        <v>3</v>
      </c>
      <c r="AM69" s="18">
        <f t="shared" si="6"/>
        <v>9.5881771703281493E-2</v>
      </c>
      <c r="AN69" s="18">
        <f t="shared" si="7"/>
        <v>0.66666666666666663</v>
      </c>
    </row>
    <row r="70" spans="1:46" x14ac:dyDescent="0.15">
      <c r="A70" s="2">
        <v>66</v>
      </c>
      <c r="B70" s="18" t="s">
        <v>57</v>
      </c>
      <c r="C70" s="10" t="s">
        <v>58</v>
      </c>
      <c r="D70" s="18">
        <v>1</v>
      </c>
      <c r="E70" s="18" t="s">
        <v>23</v>
      </c>
      <c r="F70" s="10" t="s">
        <v>34</v>
      </c>
      <c r="G70" s="18" t="s">
        <v>35</v>
      </c>
      <c r="H70" s="10" t="s">
        <v>36</v>
      </c>
      <c r="I70" s="18" t="s">
        <v>25</v>
      </c>
      <c r="J70" s="18" t="s">
        <v>37</v>
      </c>
      <c r="K70" s="18">
        <v>-4</v>
      </c>
      <c r="L70" s="18" t="s">
        <v>38</v>
      </c>
      <c r="M70" s="18" t="s">
        <v>61</v>
      </c>
      <c r="N70" s="18" t="s">
        <v>72</v>
      </c>
      <c r="O70" s="18" t="s">
        <v>65</v>
      </c>
      <c r="P70" s="18" t="s">
        <v>74</v>
      </c>
      <c r="AI70" s="18">
        <v>78.504672897196301</v>
      </c>
      <c r="AJ70" s="18">
        <v>3</v>
      </c>
      <c r="AK70" s="18">
        <v>68.224299065420595</v>
      </c>
      <c r="AL70" s="18">
        <v>3</v>
      </c>
      <c r="AM70" s="18">
        <f t="shared" si="6"/>
        <v>0.14035735769492244</v>
      </c>
      <c r="AN70" s="18">
        <f t="shared" si="7"/>
        <v>0.66666666666666663</v>
      </c>
    </row>
    <row r="71" spans="1:46" x14ac:dyDescent="0.15">
      <c r="A71" s="2">
        <v>67</v>
      </c>
      <c r="B71" s="18" t="s">
        <v>57</v>
      </c>
      <c r="C71" s="10" t="s">
        <v>58</v>
      </c>
      <c r="D71" s="18">
        <v>1</v>
      </c>
      <c r="E71" s="18" t="s">
        <v>23</v>
      </c>
      <c r="F71" s="10" t="s">
        <v>34</v>
      </c>
      <c r="G71" s="18" t="s">
        <v>35</v>
      </c>
      <c r="H71" s="10" t="s">
        <v>36</v>
      </c>
      <c r="I71" s="18" t="s">
        <v>25</v>
      </c>
      <c r="J71" s="18" t="s">
        <v>37</v>
      </c>
      <c r="K71" s="18">
        <v>-4</v>
      </c>
      <c r="L71" s="18" t="s">
        <v>38</v>
      </c>
      <c r="M71" s="18" t="s">
        <v>61</v>
      </c>
      <c r="N71" s="18" t="s">
        <v>72</v>
      </c>
      <c r="O71" s="18" t="s">
        <v>49</v>
      </c>
      <c r="P71" s="18" t="s">
        <v>74</v>
      </c>
      <c r="AI71" s="18">
        <v>74.299065420560794</v>
      </c>
      <c r="AJ71" s="18">
        <v>3</v>
      </c>
      <c r="AK71" s="18">
        <v>47.196261682242998</v>
      </c>
      <c r="AL71" s="18">
        <v>3</v>
      </c>
      <c r="AM71" s="18">
        <f t="shared" si="6"/>
        <v>0.45378368537897251</v>
      </c>
      <c r="AN71" s="18">
        <f t="shared" si="7"/>
        <v>0.66666666666666663</v>
      </c>
    </row>
    <row r="72" spans="1:46" x14ac:dyDescent="0.15">
      <c r="A72" s="2">
        <v>68</v>
      </c>
      <c r="B72" s="18" t="s">
        <v>57</v>
      </c>
      <c r="C72" s="10" t="s">
        <v>58</v>
      </c>
      <c r="D72" s="18">
        <v>1</v>
      </c>
      <c r="E72" s="18" t="s">
        <v>23</v>
      </c>
      <c r="F72" s="10" t="s">
        <v>34</v>
      </c>
      <c r="G72" s="18" t="s">
        <v>35</v>
      </c>
      <c r="H72" s="10" t="s">
        <v>36</v>
      </c>
      <c r="I72" s="18" t="s">
        <v>25</v>
      </c>
      <c r="J72" s="18" t="s">
        <v>37</v>
      </c>
      <c r="K72" s="18">
        <v>-4</v>
      </c>
      <c r="L72" s="18" t="s">
        <v>38</v>
      </c>
      <c r="M72" s="18" t="s">
        <v>61</v>
      </c>
      <c r="N72" s="18" t="s">
        <v>72</v>
      </c>
      <c r="O72" s="18" t="s">
        <v>66</v>
      </c>
      <c r="P72" s="18" t="s">
        <v>74</v>
      </c>
      <c r="AI72" s="18">
        <v>68.691588785046704</v>
      </c>
      <c r="AJ72" s="18">
        <v>3</v>
      </c>
      <c r="AK72" s="18">
        <v>33.177570093457902</v>
      </c>
      <c r="AL72" s="18">
        <v>3</v>
      </c>
      <c r="AM72" s="18">
        <f t="shared" si="6"/>
        <v>0.72775270973742168</v>
      </c>
      <c r="AN72" s="18">
        <f t="shared" si="7"/>
        <v>0.66666666666666663</v>
      </c>
    </row>
    <row r="73" spans="1:46" x14ac:dyDescent="0.15">
      <c r="A73" s="2">
        <v>69</v>
      </c>
      <c r="B73" s="18" t="s">
        <v>57</v>
      </c>
      <c r="C73" s="10" t="s">
        <v>58</v>
      </c>
      <c r="D73" s="18">
        <v>1</v>
      </c>
      <c r="E73" s="18" t="s">
        <v>23</v>
      </c>
      <c r="F73" s="10" t="s">
        <v>34</v>
      </c>
      <c r="G73" s="18" t="s">
        <v>35</v>
      </c>
      <c r="H73" s="10" t="s">
        <v>36</v>
      </c>
      <c r="I73" s="18" t="s">
        <v>25</v>
      </c>
      <c r="J73" s="18" t="s">
        <v>37</v>
      </c>
      <c r="K73" s="18">
        <v>4</v>
      </c>
      <c r="L73" s="18" t="s">
        <v>45</v>
      </c>
      <c r="M73" s="18" t="s">
        <v>75</v>
      </c>
      <c r="N73" s="18" t="s">
        <v>77</v>
      </c>
      <c r="P73" s="18" t="s">
        <v>74</v>
      </c>
      <c r="AO73" s="18">
        <v>6.5469613259668504</v>
      </c>
      <c r="AP73" s="18">
        <v>1</v>
      </c>
      <c r="AQ73" s="18">
        <v>0.99447513812154698</v>
      </c>
      <c r="AR73" s="18">
        <v>1</v>
      </c>
      <c r="AS73" s="18">
        <f>LN(AO73/AQ73)</f>
        <v>1.8845412026790211</v>
      </c>
      <c r="AT73" s="18">
        <f>(AP73+AR73)/(AP73*AR73)</f>
        <v>2</v>
      </c>
    </row>
    <row r="79" spans="1:46" x14ac:dyDescent="0.15">
      <c r="B79" s="23"/>
      <c r="C79" s="23"/>
      <c r="D79" s="23"/>
      <c r="E79" s="23"/>
    </row>
    <row r="80" spans="1:46" x14ac:dyDescent="0.15">
      <c r="B80" s="23"/>
      <c r="C80" s="23"/>
      <c r="D80" s="23"/>
      <c r="E80" s="23"/>
    </row>
    <row r="81" spans="2:5" x14ac:dyDescent="0.15">
      <c r="B81" s="5"/>
      <c r="C81" s="23"/>
      <c r="D81" s="23"/>
      <c r="E81" s="23"/>
    </row>
    <row r="82" spans="2:5" x14ac:dyDescent="0.15">
      <c r="B82" s="5"/>
      <c r="C82" s="23"/>
      <c r="D82" s="23"/>
      <c r="E82" s="23"/>
    </row>
    <row r="83" spans="2:5" x14ac:dyDescent="0.15">
      <c r="B83" s="5"/>
      <c r="C83" s="23"/>
      <c r="D83" s="23"/>
      <c r="E83" s="23"/>
    </row>
    <row r="84" spans="2:5" x14ac:dyDescent="0.15">
      <c r="B84" s="5"/>
      <c r="C84" s="23"/>
      <c r="D84" s="23"/>
      <c r="E84" s="23"/>
    </row>
    <row r="85" spans="2:5" x14ac:dyDescent="0.15">
      <c r="B85" s="5"/>
      <c r="C85" s="23"/>
      <c r="D85" s="23"/>
      <c r="E85" s="23"/>
    </row>
    <row r="86" spans="2:5" x14ac:dyDescent="0.15">
      <c r="B86" s="5"/>
      <c r="C86" s="23"/>
      <c r="D86" s="23"/>
      <c r="E86" s="23"/>
    </row>
    <row r="87" spans="2:5" x14ac:dyDescent="0.15">
      <c r="B87" s="5"/>
      <c r="C87" s="23"/>
      <c r="D87" s="23"/>
      <c r="E87" s="23"/>
    </row>
    <row r="88" spans="2:5" x14ac:dyDescent="0.15">
      <c r="B88" s="5"/>
      <c r="C88" s="23"/>
      <c r="D88" s="23"/>
      <c r="E88" s="23"/>
    </row>
  </sheetData>
  <mergeCells count="11">
    <mergeCell ref="AO3:AT3"/>
    <mergeCell ref="C2:P2"/>
    <mergeCell ref="W2:AN2"/>
    <mergeCell ref="C3:E3"/>
    <mergeCell ref="F3:G3"/>
    <mergeCell ref="H3:J3"/>
    <mergeCell ref="K3:O3"/>
    <mergeCell ref="Q3:V3"/>
    <mergeCell ref="W3:AB3"/>
    <mergeCell ref="AC3:AH3"/>
    <mergeCell ref="AI3:AN3"/>
  </mergeCells>
  <phoneticPr fontId="4"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3"/>
  <sheetViews>
    <sheetView topLeftCell="Q1" workbookViewId="0">
      <selection activeCell="AH4" sqref="AH4"/>
    </sheetView>
  </sheetViews>
  <sheetFormatPr defaultRowHeight="13.5" x14ac:dyDescent="0.15"/>
  <cols>
    <col min="1" max="1" width="9" style="54"/>
    <col min="2" max="2" width="23.5" style="54" customWidth="1"/>
    <col min="3" max="3" width="22.125" style="54" customWidth="1"/>
    <col min="4" max="5" width="9" style="54"/>
    <col min="6" max="6" width="27.5" style="54" customWidth="1"/>
    <col min="7" max="7" width="9" style="54"/>
    <col min="8" max="8" width="28.75" style="54" customWidth="1"/>
    <col min="9" max="15" width="9" style="54"/>
    <col min="16" max="16" width="20.125" style="54" customWidth="1"/>
    <col min="17" max="16384" width="9" style="54"/>
  </cols>
  <sheetData>
    <row r="1" spans="1:34" ht="15" x14ac:dyDescent="0.25">
      <c r="A1" s="9" t="s">
        <v>135</v>
      </c>
      <c r="B1" s="26"/>
      <c r="C1" s="21"/>
      <c r="D1" s="26"/>
      <c r="E1" s="26"/>
      <c r="F1" s="10"/>
      <c r="G1" s="26"/>
      <c r="H1" s="10"/>
      <c r="I1" s="26"/>
      <c r="J1" s="26"/>
      <c r="K1" s="26"/>
      <c r="L1" s="26"/>
      <c r="M1" s="26"/>
      <c r="N1" s="26"/>
      <c r="O1" s="26"/>
      <c r="P1" s="26"/>
      <c r="Q1" s="26"/>
      <c r="R1" s="26"/>
      <c r="S1" s="26"/>
      <c r="T1" s="26"/>
      <c r="U1" s="26"/>
      <c r="V1" s="26"/>
      <c r="W1" s="26"/>
      <c r="X1" s="26"/>
      <c r="Y1" s="26"/>
      <c r="Z1" s="26"/>
      <c r="AA1" s="26"/>
      <c r="AB1" s="26"/>
      <c r="AC1" s="21"/>
      <c r="AD1" s="21"/>
      <c r="AE1" s="21"/>
      <c r="AF1" s="21"/>
      <c r="AG1" s="21"/>
      <c r="AH1" s="21"/>
    </row>
    <row r="2" spans="1:34" ht="15" x14ac:dyDescent="0.15">
      <c r="A2" s="12"/>
      <c r="B2" s="12"/>
      <c r="C2" s="59" t="s">
        <v>0</v>
      </c>
      <c r="D2" s="59"/>
      <c r="E2" s="59"/>
      <c r="F2" s="59"/>
      <c r="G2" s="59"/>
      <c r="H2" s="59"/>
      <c r="I2" s="59"/>
      <c r="J2" s="59"/>
      <c r="K2" s="59"/>
      <c r="L2" s="59"/>
      <c r="M2" s="59"/>
      <c r="N2" s="59"/>
      <c r="O2" s="59"/>
      <c r="P2" s="59"/>
      <c r="Q2" s="24"/>
      <c r="R2" s="24"/>
      <c r="S2" s="24"/>
      <c r="T2" s="24"/>
      <c r="U2" s="24"/>
      <c r="V2" s="24"/>
      <c r="W2" s="60"/>
      <c r="X2" s="60"/>
      <c r="Y2" s="60"/>
      <c r="Z2" s="60"/>
      <c r="AA2" s="60"/>
      <c r="AB2" s="60"/>
      <c r="AC2" s="60"/>
      <c r="AD2" s="60"/>
      <c r="AE2" s="60"/>
      <c r="AF2" s="60"/>
      <c r="AG2" s="60"/>
      <c r="AH2" s="60"/>
    </row>
    <row r="3" spans="1:34" ht="15" x14ac:dyDescent="0.15">
      <c r="A3" s="20"/>
      <c r="B3" s="20"/>
      <c r="C3" s="61" t="s">
        <v>2</v>
      </c>
      <c r="D3" s="61"/>
      <c r="E3" s="61"/>
      <c r="F3" s="61" t="s">
        <v>3</v>
      </c>
      <c r="G3" s="61"/>
      <c r="H3" s="61" t="s">
        <v>152</v>
      </c>
      <c r="I3" s="61"/>
      <c r="J3" s="61"/>
      <c r="K3" s="61" t="s">
        <v>4</v>
      </c>
      <c r="L3" s="61"/>
      <c r="M3" s="61"/>
      <c r="N3" s="61"/>
      <c r="O3" s="61"/>
      <c r="P3" s="20" t="s">
        <v>5</v>
      </c>
      <c r="Q3" s="61" t="s">
        <v>69</v>
      </c>
      <c r="R3" s="61"/>
      <c r="S3" s="61"/>
      <c r="T3" s="61"/>
      <c r="U3" s="61"/>
      <c r="V3" s="61"/>
      <c r="W3" s="62" t="s">
        <v>151</v>
      </c>
      <c r="X3" s="63"/>
      <c r="Y3" s="63"/>
      <c r="Z3" s="63"/>
      <c r="AA3" s="63"/>
      <c r="AB3" s="63"/>
      <c r="AC3" s="61" t="s">
        <v>149</v>
      </c>
      <c r="AD3" s="61"/>
      <c r="AE3" s="61"/>
      <c r="AF3" s="61"/>
      <c r="AG3" s="61"/>
      <c r="AH3" s="61"/>
    </row>
    <row r="4" spans="1:34" ht="60" x14ac:dyDescent="0.15">
      <c r="A4" s="1" t="s">
        <v>8</v>
      </c>
      <c r="B4" s="1" t="s">
        <v>9</v>
      </c>
      <c r="C4" s="1" t="s">
        <v>145</v>
      </c>
      <c r="D4" s="1" t="s">
        <v>10</v>
      </c>
      <c r="E4" s="1" t="s">
        <v>146</v>
      </c>
      <c r="F4" s="13" t="s">
        <v>153</v>
      </c>
      <c r="G4" s="1" t="s">
        <v>154</v>
      </c>
      <c r="H4" s="13" t="s">
        <v>155</v>
      </c>
      <c r="I4" s="1" t="s">
        <v>156</v>
      </c>
      <c r="J4" s="1" t="s">
        <v>157</v>
      </c>
      <c r="K4" s="6" t="s">
        <v>11</v>
      </c>
      <c r="L4" s="56" t="s">
        <v>12</v>
      </c>
      <c r="M4" s="56" t="s">
        <v>158</v>
      </c>
      <c r="N4" s="56" t="s">
        <v>159</v>
      </c>
      <c r="O4" s="6" t="s">
        <v>13</v>
      </c>
      <c r="P4" s="1" t="s">
        <v>14</v>
      </c>
      <c r="Q4" s="57" t="s">
        <v>15</v>
      </c>
      <c r="R4" s="57" t="s">
        <v>19</v>
      </c>
      <c r="S4" s="57" t="s">
        <v>16</v>
      </c>
      <c r="T4" s="57" t="s">
        <v>20</v>
      </c>
      <c r="U4" s="7" t="s">
        <v>138</v>
      </c>
      <c r="V4" s="7" t="s">
        <v>139</v>
      </c>
      <c r="W4" s="57" t="s">
        <v>15</v>
      </c>
      <c r="X4" s="57" t="s">
        <v>19</v>
      </c>
      <c r="Y4" s="57" t="s">
        <v>16</v>
      </c>
      <c r="Z4" s="57" t="s">
        <v>20</v>
      </c>
      <c r="AA4" s="7" t="s">
        <v>147</v>
      </c>
      <c r="AB4" s="7" t="s">
        <v>148</v>
      </c>
      <c r="AC4" s="57" t="s">
        <v>15</v>
      </c>
      <c r="AD4" s="57" t="s">
        <v>19</v>
      </c>
      <c r="AE4" s="57" t="s">
        <v>16</v>
      </c>
      <c r="AF4" s="57" t="s">
        <v>20</v>
      </c>
      <c r="AG4" s="7" t="s">
        <v>141</v>
      </c>
      <c r="AH4" s="7" t="s">
        <v>142</v>
      </c>
    </row>
    <row r="5" spans="1:34" ht="15" x14ac:dyDescent="0.25">
      <c r="A5" s="2">
        <v>1</v>
      </c>
      <c r="B5" s="3" t="s">
        <v>22</v>
      </c>
      <c r="C5" s="4" t="s">
        <v>29</v>
      </c>
      <c r="D5" s="3">
        <v>1</v>
      </c>
      <c r="E5" s="3" t="s">
        <v>23</v>
      </c>
      <c r="F5" s="10" t="s">
        <v>67</v>
      </c>
      <c r="G5" s="3" t="s">
        <v>25</v>
      </c>
      <c r="H5" s="10" t="s">
        <v>24</v>
      </c>
      <c r="I5" s="3" t="s">
        <v>25</v>
      </c>
      <c r="J5" s="3" t="s">
        <v>26</v>
      </c>
      <c r="K5" s="21">
        <v>25</v>
      </c>
      <c r="L5" s="21" t="s">
        <v>27</v>
      </c>
      <c r="M5" s="21" t="s">
        <v>75</v>
      </c>
      <c r="N5" s="21" t="s">
        <v>76</v>
      </c>
      <c r="O5" s="3" t="s">
        <v>28</v>
      </c>
      <c r="P5" s="21" t="s">
        <v>74</v>
      </c>
      <c r="Q5" s="5">
        <v>1.1793103448275899</v>
      </c>
      <c r="R5" s="55">
        <v>3</v>
      </c>
      <c r="S5" s="5">
        <v>1.2413793103448301</v>
      </c>
      <c r="T5" s="55">
        <v>3</v>
      </c>
      <c r="U5" s="26">
        <f>LN(Q5/S5)</f>
        <v>-5.1293294387549412E-2</v>
      </c>
      <c r="V5" s="26">
        <f>(R5+T5)/(R5*T5)</f>
        <v>0.66666666666666663</v>
      </c>
      <c r="W5" s="3"/>
      <c r="X5" s="3"/>
      <c r="Y5" s="3"/>
      <c r="Z5" s="3"/>
      <c r="AA5" s="3"/>
      <c r="AB5" s="3"/>
      <c r="AC5" s="3"/>
      <c r="AD5" s="3"/>
      <c r="AE5" s="3"/>
      <c r="AF5" s="3"/>
      <c r="AG5" s="3"/>
      <c r="AH5" s="3"/>
    </row>
    <row r="6" spans="1:34" ht="15" x14ac:dyDescent="0.25">
      <c r="A6" s="2">
        <v>2</v>
      </c>
      <c r="B6" s="3" t="s">
        <v>22</v>
      </c>
      <c r="C6" s="4" t="s">
        <v>30</v>
      </c>
      <c r="D6" s="3">
        <v>2</v>
      </c>
      <c r="E6" s="3" t="s">
        <v>23</v>
      </c>
      <c r="F6" s="10" t="s">
        <v>24</v>
      </c>
      <c r="G6" s="3" t="s">
        <v>25</v>
      </c>
      <c r="H6" s="10" t="s">
        <v>24</v>
      </c>
      <c r="I6" s="3" t="s">
        <v>25</v>
      </c>
      <c r="J6" s="3" t="s">
        <v>26</v>
      </c>
      <c r="K6" s="21">
        <v>25</v>
      </c>
      <c r="L6" s="21" t="s">
        <v>27</v>
      </c>
      <c r="M6" s="21" t="s">
        <v>75</v>
      </c>
      <c r="N6" s="21" t="s">
        <v>76</v>
      </c>
      <c r="O6" s="3" t="s">
        <v>28</v>
      </c>
      <c r="P6" s="21" t="s">
        <v>74</v>
      </c>
      <c r="Q6" s="5">
        <v>1.11724137931034</v>
      </c>
      <c r="R6" s="55">
        <v>3</v>
      </c>
      <c r="S6" s="5">
        <v>1.2413793103448301</v>
      </c>
      <c r="T6" s="55">
        <v>3</v>
      </c>
      <c r="U6" s="26">
        <f>LN(Q6/S6)</f>
        <v>-0.10536051565783269</v>
      </c>
      <c r="V6" s="26">
        <f>(R6+T6)/(R6*T6)</f>
        <v>0.66666666666666663</v>
      </c>
      <c r="W6" s="3"/>
      <c r="X6" s="3"/>
      <c r="Y6" s="3"/>
      <c r="Z6" s="3"/>
      <c r="AA6" s="3"/>
      <c r="AB6" s="3"/>
      <c r="AC6" s="3"/>
      <c r="AD6" s="3"/>
      <c r="AE6" s="3"/>
      <c r="AF6" s="3"/>
      <c r="AG6" s="3"/>
      <c r="AH6" s="3"/>
    </row>
    <row r="7" spans="1:34" ht="15" x14ac:dyDescent="0.25">
      <c r="A7" s="2">
        <v>3</v>
      </c>
      <c r="B7" s="3" t="s">
        <v>22</v>
      </c>
      <c r="C7" s="4" t="s">
        <v>31</v>
      </c>
      <c r="D7" s="3">
        <v>2</v>
      </c>
      <c r="E7" s="3" t="s">
        <v>23</v>
      </c>
      <c r="F7" s="10" t="s">
        <v>24</v>
      </c>
      <c r="G7" s="3" t="s">
        <v>25</v>
      </c>
      <c r="H7" s="10" t="s">
        <v>24</v>
      </c>
      <c r="I7" s="3" t="s">
        <v>25</v>
      </c>
      <c r="J7" s="3" t="s">
        <v>26</v>
      </c>
      <c r="K7" s="21">
        <v>25</v>
      </c>
      <c r="L7" s="21" t="s">
        <v>27</v>
      </c>
      <c r="M7" s="21" t="s">
        <v>75</v>
      </c>
      <c r="N7" s="21" t="s">
        <v>76</v>
      </c>
      <c r="O7" s="3" t="s">
        <v>28</v>
      </c>
      <c r="P7" s="21" t="s">
        <v>74</v>
      </c>
      <c r="Q7" s="5">
        <v>1.5362068965517199</v>
      </c>
      <c r="R7" s="55">
        <v>3</v>
      </c>
      <c r="S7" s="5">
        <v>1.2413793103448301</v>
      </c>
      <c r="T7" s="55">
        <v>3</v>
      </c>
      <c r="U7" s="26">
        <f>LN(Q7/S7)</f>
        <v>0.21309321546070351</v>
      </c>
      <c r="V7" s="26">
        <f>(R7+T7)/(R7*T7)</f>
        <v>0.66666666666666663</v>
      </c>
      <c r="W7" s="3"/>
      <c r="X7" s="3"/>
      <c r="Y7" s="3"/>
      <c r="Z7" s="3"/>
      <c r="AA7" s="3"/>
      <c r="AB7" s="3"/>
      <c r="AC7" s="3"/>
      <c r="AD7" s="3"/>
      <c r="AE7" s="3"/>
      <c r="AF7" s="3"/>
      <c r="AG7" s="3"/>
      <c r="AH7" s="3"/>
    </row>
    <row r="8" spans="1:34" ht="15" x14ac:dyDescent="0.15">
      <c r="A8" s="2">
        <v>4</v>
      </c>
      <c r="B8" s="21" t="s">
        <v>41</v>
      </c>
      <c r="C8" s="4" t="s">
        <v>42</v>
      </c>
      <c r="D8" s="3">
        <v>1</v>
      </c>
      <c r="E8" s="3" t="s">
        <v>23</v>
      </c>
      <c r="F8" s="10" t="s">
        <v>43</v>
      </c>
      <c r="G8" s="3" t="s">
        <v>25</v>
      </c>
      <c r="H8" s="10" t="s">
        <v>44</v>
      </c>
      <c r="I8" s="3" t="s">
        <v>25</v>
      </c>
      <c r="J8" s="3" t="s">
        <v>37</v>
      </c>
      <c r="K8" s="3">
        <v>4</v>
      </c>
      <c r="L8" s="21" t="s">
        <v>45</v>
      </c>
      <c r="M8" s="8" t="s">
        <v>75</v>
      </c>
      <c r="N8" s="8" t="s">
        <v>76</v>
      </c>
      <c r="O8" s="3" t="s">
        <v>47</v>
      </c>
      <c r="P8" s="3" t="s">
        <v>40</v>
      </c>
      <c r="Q8" s="3"/>
      <c r="R8" s="3"/>
      <c r="S8" s="3"/>
      <c r="T8" s="3"/>
      <c r="U8" s="3"/>
      <c r="V8" s="3"/>
      <c r="W8" s="3"/>
      <c r="X8" s="3"/>
      <c r="Y8" s="3"/>
      <c r="Z8" s="3"/>
      <c r="AA8" s="3"/>
      <c r="AB8" s="3"/>
      <c r="AC8" s="21">
        <v>0.8566667</v>
      </c>
      <c r="AD8" s="21">
        <v>4</v>
      </c>
      <c r="AE8" s="21">
        <v>0.84</v>
      </c>
      <c r="AF8" s="21">
        <v>4</v>
      </c>
      <c r="AG8" s="3">
        <f>LN(AC8/AE8)</f>
        <v>1.9647036294301517E-2</v>
      </c>
      <c r="AH8" s="3">
        <f>(AD8+AF8)/(AD8*AF8)</f>
        <v>0.5</v>
      </c>
    </row>
    <row r="9" spans="1:34" ht="15" x14ac:dyDescent="0.25">
      <c r="A9" s="2">
        <v>5</v>
      </c>
      <c r="B9" s="21" t="s">
        <v>41</v>
      </c>
      <c r="C9" s="4" t="s">
        <v>42</v>
      </c>
      <c r="D9" s="3">
        <v>1</v>
      </c>
      <c r="E9" s="3" t="s">
        <v>23</v>
      </c>
      <c r="F9" s="10" t="s">
        <v>43</v>
      </c>
      <c r="G9" s="3" t="s">
        <v>25</v>
      </c>
      <c r="H9" s="10" t="s">
        <v>44</v>
      </c>
      <c r="I9" s="3" t="s">
        <v>25</v>
      </c>
      <c r="J9" s="3" t="s">
        <v>37</v>
      </c>
      <c r="K9" s="3">
        <v>4</v>
      </c>
      <c r="L9" s="21" t="s">
        <v>45</v>
      </c>
      <c r="M9" s="8" t="s">
        <v>75</v>
      </c>
      <c r="N9" s="8" t="s">
        <v>76</v>
      </c>
      <c r="O9" s="21" t="s">
        <v>47</v>
      </c>
      <c r="P9" s="3" t="s">
        <v>40</v>
      </c>
      <c r="Q9" s="15"/>
      <c r="R9" s="15"/>
      <c r="S9" s="15"/>
      <c r="T9" s="15"/>
      <c r="U9" s="15"/>
      <c r="V9" s="15"/>
      <c r="W9" s="3">
        <v>17.476666699999999</v>
      </c>
      <c r="X9" s="3">
        <v>4</v>
      </c>
      <c r="Y9" s="3">
        <v>17.43</v>
      </c>
      <c r="Z9" s="3">
        <v>4</v>
      </c>
      <c r="AA9" s="3">
        <f>LN(W9/Y9)</f>
        <v>2.6738002917071932E-3</v>
      </c>
      <c r="AB9" s="3">
        <f>(X9+Z9)/(X9*Z9)</f>
        <v>0.5</v>
      </c>
      <c r="AC9" s="26"/>
      <c r="AD9" s="26"/>
      <c r="AE9" s="26"/>
      <c r="AF9" s="26"/>
      <c r="AG9" s="26"/>
      <c r="AH9" s="26"/>
    </row>
    <row r="10" spans="1:34" ht="15" x14ac:dyDescent="0.15">
      <c r="A10" s="2">
        <v>6</v>
      </c>
      <c r="B10" s="21" t="s">
        <v>57</v>
      </c>
      <c r="C10" s="10" t="s">
        <v>58</v>
      </c>
      <c r="D10" s="21">
        <v>1</v>
      </c>
      <c r="E10" s="21" t="s">
        <v>23</v>
      </c>
      <c r="F10" s="10" t="s">
        <v>34</v>
      </c>
      <c r="G10" s="21" t="s">
        <v>35</v>
      </c>
      <c r="H10" s="10" t="s">
        <v>36</v>
      </c>
      <c r="I10" s="21" t="s">
        <v>25</v>
      </c>
      <c r="J10" s="21" t="s">
        <v>37</v>
      </c>
      <c r="K10" s="21">
        <v>0</v>
      </c>
      <c r="L10" s="21" t="s">
        <v>45</v>
      </c>
      <c r="M10" s="8" t="s">
        <v>75</v>
      </c>
      <c r="N10" s="8" t="s">
        <v>76</v>
      </c>
      <c r="O10" s="21" t="s">
        <v>59</v>
      </c>
      <c r="P10" s="21" t="s">
        <v>60</v>
      </c>
      <c r="Q10" s="21"/>
      <c r="R10" s="21"/>
      <c r="S10" s="21"/>
      <c r="T10" s="21"/>
      <c r="U10" s="21"/>
      <c r="V10" s="21"/>
      <c r="W10" s="21">
        <v>10.185185185185199</v>
      </c>
      <c r="X10" s="21">
        <v>3</v>
      </c>
      <c r="Y10" s="21">
        <v>8.7962962962962994</v>
      </c>
      <c r="Z10" s="21">
        <v>3</v>
      </c>
      <c r="AA10" s="21">
        <f>LN(W10/Y10)</f>
        <v>0.14660347419187639</v>
      </c>
      <c r="AB10" s="21">
        <f>(X10+Z10)/(X10*Z10)</f>
        <v>0.66666666666666663</v>
      </c>
      <c r="AC10" s="21"/>
      <c r="AD10" s="21"/>
      <c r="AE10" s="21"/>
      <c r="AF10" s="21"/>
      <c r="AG10" s="21"/>
      <c r="AH10" s="21"/>
    </row>
    <row r="11" spans="1:34" ht="15" x14ac:dyDescent="0.15">
      <c r="A11" s="2">
        <v>7</v>
      </c>
      <c r="B11" s="21" t="s">
        <v>57</v>
      </c>
      <c r="C11" s="10" t="s">
        <v>58</v>
      </c>
      <c r="D11" s="21">
        <v>1</v>
      </c>
      <c r="E11" s="21" t="s">
        <v>23</v>
      </c>
      <c r="F11" s="10" t="s">
        <v>34</v>
      </c>
      <c r="G11" s="21" t="s">
        <v>35</v>
      </c>
      <c r="H11" s="10" t="s">
        <v>36</v>
      </c>
      <c r="I11" s="21" t="s">
        <v>25</v>
      </c>
      <c r="J11" s="21" t="s">
        <v>37</v>
      </c>
      <c r="K11" s="21">
        <v>0</v>
      </c>
      <c r="L11" s="21" t="s">
        <v>45</v>
      </c>
      <c r="M11" s="21" t="s">
        <v>75</v>
      </c>
      <c r="N11" s="21" t="s">
        <v>76</v>
      </c>
      <c r="O11" s="21" t="s">
        <v>59</v>
      </c>
      <c r="P11" s="21" t="s">
        <v>60</v>
      </c>
      <c r="Q11" s="21"/>
      <c r="R11" s="21"/>
      <c r="S11" s="21"/>
      <c r="T11" s="21"/>
      <c r="U11" s="21"/>
      <c r="V11" s="21"/>
      <c r="W11" s="21">
        <v>8.7962962962962994</v>
      </c>
      <c r="X11" s="21">
        <v>3</v>
      </c>
      <c r="Y11" s="21">
        <v>8.7962962962962994</v>
      </c>
      <c r="Z11" s="21">
        <v>3</v>
      </c>
      <c r="AA11" s="21">
        <f t="shared" ref="AA11:AA13" si="0">LN(W11/Y11)</f>
        <v>0</v>
      </c>
      <c r="AB11" s="21">
        <f t="shared" ref="AB11:AB13" si="1">(X11+Z11)/(X11*Z11)</f>
        <v>0.66666666666666663</v>
      </c>
      <c r="AC11" s="21"/>
      <c r="AD11" s="21"/>
      <c r="AE11" s="21"/>
      <c r="AF11" s="21"/>
      <c r="AG11" s="21"/>
      <c r="AH11" s="21"/>
    </row>
    <row r="12" spans="1:34" ht="15" x14ac:dyDescent="0.15">
      <c r="A12" s="2">
        <v>8</v>
      </c>
      <c r="B12" s="21" t="s">
        <v>57</v>
      </c>
      <c r="C12" s="10" t="s">
        <v>58</v>
      </c>
      <c r="D12" s="21">
        <v>1</v>
      </c>
      <c r="E12" s="21" t="s">
        <v>23</v>
      </c>
      <c r="F12" s="10" t="s">
        <v>34</v>
      </c>
      <c r="G12" s="21" t="s">
        <v>35</v>
      </c>
      <c r="H12" s="10" t="s">
        <v>36</v>
      </c>
      <c r="I12" s="21" t="s">
        <v>25</v>
      </c>
      <c r="J12" s="21" t="s">
        <v>37</v>
      </c>
      <c r="K12" s="21">
        <v>0</v>
      </c>
      <c r="L12" s="21" t="s">
        <v>45</v>
      </c>
      <c r="M12" s="21" t="s">
        <v>75</v>
      </c>
      <c r="N12" s="21" t="s">
        <v>76</v>
      </c>
      <c r="O12" s="21" t="s">
        <v>59</v>
      </c>
      <c r="P12" s="21" t="s">
        <v>60</v>
      </c>
      <c r="Q12" s="21"/>
      <c r="R12" s="21"/>
      <c r="S12" s="21"/>
      <c r="T12" s="21"/>
      <c r="U12" s="21"/>
      <c r="V12" s="21"/>
      <c r="W12" s="21">
        <v>11.1111111111111</v>
      </c>
      <c r="X12" s="21">
        <v>3</v>
      </c>
      <c r="Y12" s="21">
        <v>8.7962962962962994</v>
      </c>
      <c r="Z12" s="21">
        <v>3</v>
      </c>
      <c r="AA12" s="21">
        <f t="shared" si="0"/>
        <v>0.23361485118150388</v>
      </c>
      <c r="AB12" s="21">
        <f t="shared" si="1"/>
        <v>0.66666666666666663</v>
      </c>
      <c r="AC12" s="21"/>
      <c r="AD12" s="21"/>
      <c r="AE12" s="21"/>
      <c r="AF12" s="21"/>
      <c r="AG12" s="21"/>
      <c r="AH12" s="21"/>
    </row>
    <row r="13" spans="1:34" ht="15" x14ac:dyDescent="0.15">
      <c r="A13" s="2">
        <v>9</v>
      </c>
      <c r="B13" s="21" t="s">
        <v>57</v>
      </c>
      <c r="C13" s="10" t="s">
        <v>58</v>
      </c>
      <c r="D13" s="21">
        <v>1</v>
      </c>
      <c r="E13" s="21" t="s">
        <v>23</v>
      </c>
      <c r="F13" s="10" t="s">
        <v>34</v>
      </c>
      <c r="G13" s="21" t="s">
        <v>35</v>
      </c>
      <c r="H13" s="10" t="s">
        <v>36</v>
      </c>
      <c r="I13" s="21" t="s">
        <v>25</v>
      </c>
      <c r="J13" s="21" t="s">
        <v>37</v>
      </c>
      <c r="K13" s="21">
        <v>0</v>
      </c>
      <c r="L13" s="21" t="s">
        <v>45</v>
      </c>
      <c r="M13" s="21" t="s">
        <v>75</v>
      </c>
      <c r="N13" s="21" t="s">
        <v>76</v>
      </c>
      <c r="O13" s="21" t="s">
        <v>59</v>
      </c>
      <c r="P13" s="21" t="s">
        <v>74</v>
      </c>
      <c r="Q13" s="21"/>
      <c r="R13" s="21"/>
      <c r="S13" s="21"/>
      <c r="T13" s="21"/>
      <c r="U13" s="21"/>
      <c r="V13" s="21"/>
      <c r="W13" s="21">
        <v>3.95189003436426</v>
      </c>
      <c r="X13" s="21">
        <v>3</v>
      </c>
      <c r="Y13" s="21">
        <v>5.1546391752577296</v>
      </c>
      <c r="Z13" s="21">
        <v>3</v>
      </c>
      <c r="AA13" s="21">
        <f t="shared" si="0"/>
        <v>-0.26570316573300545</v>
      </c>
      <c r="AB13" s="21">
        <f t="shared" si="1"/>
        <v>0.66666666666666663</v>
      </c>
      <c r="AC13" s="21"/>
      <c r="AD13" s="21"/>
      <c r="AE13" s="21"/>
      <c r="AF13" s="21"/>
      <c r="AG13" s="21"/>
      <c r="AH13" s="21"/>
    </row>
    <row r="14" spans="1:34" ht="15" x14ac:dyDescent="0.15">
      <c r="A14" s="2">
        <v>10</v>
      </c>
      <c r="B14" s="21" t="s">
        <v>57</v>
      </c>
      <c r="C14" s="10" t="s">
        <v>58</v>
      </c>
      <c r="D14" s="21">
        <v>1</v>
      </c>
      <c r="E14" s="21" t="s">
        <v>23</v>
      </c>
      <c r="F14" s="10" t="s">
        <v>34</v>
      </c>
      <c r="G14" s="21" t="s">
        <v>35</v>
      </c>
      <c r="H14" s="10" t="s">
        <v>36</v>
      </c>
      <c r="I14" s="21" t="s">
        <v>25</v>
      </c>
      <c r="J14" s="21" t="s">
        <v>37</v>
      </c>
      <c r="K14" s="21">
        <v>-4</v>
      </c>
      <c r="L14" s="21" t="s">
        <v>38</v>
      </c>
      <c r="M14" s="21" t="s">
        <v>75</v>
      </c>
      <c r="N14" s="21" t="s">
        <v>76</v>
      </c>
      <c r="O14" s="21" t="s">
        <v>47</v>
      </c>
      <c r="P14" s="21" t="s">
        <v>74</v>
      </c>
      <c r="Q14" s="21"/>
      <c r="R14" s="21"/>
      <c r="S14" s="21"/>
      <c r="T14" s="21"/>
      <c r="U14" s="21"/>
      <c r="V14" s="21"/>
      <c r="W14" s="21"/>
      <c r="X14" s="21"/>
      <c r="Y14" s="21"/>
      <c r="Z14" s="21"/>
      <c r="AA14" s="21"/>
      <c r="AB14" s="21"/>
      <c r="AC14" s="21">
        <v>99.6108949416342</v>
      </c>
      <c r="AD14" s="21">
        <v>3</v>
      </c>
      <c r="AE14" s="21">
        <v>98.443579766536999</v>
      </c>
      <c r="AF14" s="21">
        <v>3</v>
      </c>
      <c r="AG14" s="21">
        <f>LN(AC14/AE14)</f>
        <v>1.1787955752041515E-2</v>
      </c>
      <c r="AH14" s="21">
        <f>(AD14+AF14)/(AD14*AF14)</f>
        <v>0.66666666666666663</v>
      </c>
    </row>
    <row r="15" spans="1:34" ht="15" x14ac:dyDescent="0.15">
      <c r="A15" s="2">
        <v>11</v>
      </c>
      <c r="B15" s="21" t="s">
        <v>57</v>
      </c>
      <c r="C15" s="10" t="s">
        <v>58</v>
      </c>
      <c r="D15" s="21">
        <v>1</v>
      </c>
      <c r="E15" s="21" t="s">
        <v>23</v>
      </c>
      <c r="F15" s="10" t="s">
        <v>34</v>
      </c>
      <c r="G15" s="21" t="s">
        <v>35</v>
      </c>
      <c r="H15" s="10" t="s">
        <v>36</v>
      </c>
      <c r="I15" s="21" t="s">
        <v>25</v>
      </c>
      <c r="J15" s="21" t="s">
        <v>37</v>
      </c>
      <c r="K15" s="21">
        <v>-4</v>
      </c>
      <c r="L15" s="21" t="s">
        <v>38</v>
      </c>
      <c r="M15" s="21" t="s">
        <v>75</v>
      </c>
      <c r="N15" s="21" t="s">
        <v>76</v>
      </c>
      <c r="O15" s="21" t="s">
        <v>47</v>
      </c>
      <c r="P15" s="21" t="s">
        <v>60</v>
      </c>
      <c r="Q15" s="21"/>
      <c r="R15" s="21"/>
      <c r="S15" s="21"/>
      <c r="T15" s="21"/>
      <c r="U15" s="21"/>
      <c r="V15" s="21"/>
      <c r="W15" s="21"/>
      <c r="X15" s="21"/>
      <c r="Y15" s="21"/>
      <c r="Z15" s="21"/>
      <c r="AA15" s="21"/>
      <c r="AB15" s="21"/>
      <c r="AC15" s="21">
        <v>100</v>
      </c>
      <c r="AD15" s="21">
        <v>3</v>
      </c>
      <c r="AE15" s="21">
        <v>100</v>
      </c>
      <c r="AF15" s="21">
        <v>3</v>
      </c>
      <c r="AG15" s="21">
        <f t="shared" ref="AG15:AG17" si="2">LN(AC15/AE15)</f>
        <v>0</v>
      </c>
      <c r="AH15" s="21">
        <f t="shared" ref="AH15:AH17" si="3">(AD15+AF15)/(AD15*AF15)</f>
        <v>0.66666666666666663</v>
      </c>
    </row>
    <row r="16" spans="1:34" ht="15" x14ac:dyDescent="0.15">
      <c r="A16" s="2">
        <v>12</v>
      </c>
      <c r="B16" s="21" t="s">
        <v>57</v>
      </c>
      <c r="C16" s="10" t="s">
        <v>58</v>
      </c>
      <c r="D16" s="21">
        <v>1</v>
      </c>
      <c r="E16" s="21" t="s">
        <v>23</v>
      </c>
      <c r="F16" s="10" t="s">
        <v>34</v>
      </c>
      <c r="G16" s="21" t="s">
        <v>35</v>
      </c>
      <c r="H16" s="10" t="s">
        <v>36</v>
      </c>
      <c r="I16" s="21" t="s">
        <v>25</v>
      </c>
      <c r="J16" s="21" t="s">
        <v>37</v>
      </c>
      <c r="K16" s="21">
        <v>-4</v>
      </c>
      <c r="L16" s="21" t="s">
        <v>38</v>
      </c>
      <c r="M16" s="21" t="s">
        <v>75</v>
      </c>
      <c r="N16" s="21" t="s">
        <v>76</v>
      </c>
      <c r="O16" s="21" t="s">
        <v>47</v>
      </c>
      <c r="P16" s="21" t="s">
        <v>74</v>
      </c>
      <c r="Q16" s="21"/>
      <c r="R16" s="21"/>
      <c r="S16" s="21"/>
      <c r="T16" s="21"/>
      <c r="U16" s="21"/>
      <c r="V16" s="21"/>
      <c r="W16" s="21"/>
      <c r="X16" s="21"/>
      <c r="Y16" s="21"/>
      <c r="Z16" s="21"/>
      <c r="AA16" s="21"/>
      <c r="AB16" s="21"/>
      <c r="AC16" s="21">
        <v>100</v>
      </c>
      <c r="AD16" s="21">
        <v>3</v>
      </c>
      <c r="AE16" s="21">
        <v>100</v>
      </c>
      <c r="AF16" s="21">
        <v>3</v>
      </c>
      <c r="AG16" s="21">
        <f t="shared" si="2"/>
        <v>0</v>
      </c>
      <c r="AH16" s="21">
        <f t="shared" si="3"/>
        <v>0.66666666666666663</v>
      </c>
    </row>
    <row r="17" spans="1:34" ht="15" x14ac:dyDescent="0.15">
      <c r="A17" s="2">
        <v>13</v>
      </c>
      <c r="B17" s="21" t="s">
        <v>57</v>
      </c>
      <c r="C17" s="10" t="s">
        <v>58</v>
      </c>
      <c r="D17" s="21">
        <v>1</v>
      </c>
      <c r="E17" s="21" t="s">
        <v>23</v>
      </c>
      <c r="F17" s="10" t="s">
        <v>34</v>
      </c>
      <c r="G17" s="21" t="s">
        <v>35</v>
      </c>
      <c r="H17" s="10" t="s">
        <v>36</v>
      </c>
      <c r="I17" s="21" t="s">
        <v>25</v>
      </c>
      <c r="J17" s="21" t="s">
        <v>37</v>
      </c>
      <c r="K17" s="21">
        <v>-4</v>
      </c>
      <c r="L17" s="21" t="s">
        <v>38</v>
      </c>
      <c r="M17" s="21" t="s">
        <v>75</v>
      </c>
      <c r="N17" s="21" t="s">
        <v>76</v>
      </c>
      <c r="O17" s="21" t="s">
        <v>47</v>
      </c>
      <c r="P17" s="21" t="s">
        <v>74</v>
      </c>
      <c r="Q17" s="21"/>
      <c r="R17" s="21"/>
      <c r="S17" s="21"/>
      <c r="T17" s="21"/>
      <c r="U17" s="21"/>
      <c r="V17" s="21"/>
      <c r="W17" s="21"/>
      <c r="X17" s="21"/>
      <c r="Y17" s="21"/>
      <c r="Z17" s="21"/>
      <c r="AA17" s="21"/>
      <c r="AB17" s="21"/>
      <c r="AC17" s="21">
        <v>100</v>
      </c>
      <c r="AD17" s="21">
        <v>3</v>
      </c>
      <c r="AE17" s="21">
        <v>100</v>
      </c>
      <c r="AF17" s="21">
        <v>3</v>
      </c>
      <c r="AG17" s="21">
        <f t="shared" si="2"/>
        <v>0</v>
      </c>
      <c r="AH17" s="21">
        <f t="shared" si="3"/>
        <v>0.66666666666666663</v>
      </c>
    </row>
    <row r="18" spans="1:34" ht="15"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pans="1:34" ht="15" x14ac:dyDescent="0.1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row>
    <row r="20" spans="1:34" ht="15" x14ac:dyDescent="0.1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row>
    <row r="21" spans="1:34" ht="15" x14ac:dyDescent="0.1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row>
    <row r="22" spans="1:34" ht="15"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4" ht="15" x14ac:dyDescent="0.15">
      <c r="A23" s="21"/>
      <c r="B23" s="23"/>
      <c r="C23" s="23"/>
      <c r="D23" s="23"/>
      <c r="E23" s="23"/>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4" ht="15" x14ac:dyDescent="0.15">
      <c r="A24" s="21"/>
      <c r="B24" s="23"/>
      <c r="C24" s="23"/>
      <c r="D24" s="23"/>
      <c r="E24" s="23"/>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34" ht="15" x14ac:dyDescent="0.15">
      <c r="A25" s="21"/>
      <c r="B25" s="5"/>
      <c r="C25" s="23"/>
      <c r="D25" s="23"/>
      <c r="E25" s="23"/>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row>
    <row r="26" spans="1:34" ht="15" x14ac:dyDescent="0.15">
      <c r="A26" s="21"/>
      <c r="B26" s="5"/>
      <c r="C26" s="23"/>
      <c r="D26" s="23"/>
      <c r="E26" s="23"/>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row>
    <row r="27" spans="1:34" ht="15" x14ac:dyDescent="0.15">
      <c r="A27" s="21"/>
      <c r="B27" s="5"/>
      <c r="C27" s="23"/>
      <c r="D27" s="23"/>
      <c r="E27" s="23"/>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4" ht="15" x14ac:dyDescent="0.15">
      <c r="A28" s="21"/>
      <c r="B28" s="5"/>
      <c r="C28" s="23"/>
      <c r="D28" s="23"/>
      <c r="E28" s="23"/>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4" ht="15" x14ac:dyDescent="0.15">
      <c r="A29" s="21"/>
      <c r="B29" s="5"/>
      <c r="C29" s="23"/>
      <c r="D29" s="23"/>
      <c r="E29" s="23"/>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ht="15" x14ac:dyDescent="0.15">
      <c r="A30" s="21"/>
      <c r="B30" s="5"/>
      <c r="C30" s="23"/>
      <c r="D30" s="23"/>
      <c r="E30" s="23"/>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row>
    <row r="31" spans="1:34" ht="15" x14ac:dyDescent="0.15">
      <c r="A31" s="21"/>
      <c r="B31" s="5"/>
      <c r="C31" s="23"/>
      <c r="D31" s="23"/>
      <c r="E31" s="23"/>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ht="15" x14ac:dyDescent="0.15">
      <c r="A32" s="21"/>
      <c r="B32" s="5"/>
      <c r="C32" s="23"/>
      <c r="D32" s="23"/>
      <c r="E32" s="23"/>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row>
    <row r="33" spans="1:34" ht="15" x14ac:dyDescent="0.1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ht="15" x14ac:dyDescent="0.1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ht="15" x14ac:dyDescent="0.1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row>
    <row r="36" spans="1:34" ht="15"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row>
    <row r="37" spans="1:34" ht="15"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row>
    <row r="38" spans="1:34" ht="15"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row>
    <row r="39" spans="1:34" ht="15"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row>
    <row r="40" spans="1:34" ht="15"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row>
    <row r="41" spans="1:34" ht="15"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ht="15"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row>
    <row r="43" spans="1:34" ht="15"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row>
    <row r="44" spans="1:34" ht="15"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row>
    <row r="45" spans="1:34" ht="15"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row>
    <row r="46" spans="1:34" ht="15"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row>
    <row r="47" spans="1:34" ht="15"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row>
    <row r="48" spans="1:34" ht="15"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row>
    <row r="49" spans="1:34" ht="15"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row>
    <row r="50" spans="1:34" ht="15"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row>
    <row r="51" spans="1:34" ht="15"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row>
    <row r="52" spans="1:34" ht="15"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row>
    <row r="53" spans="1:34" ht="15"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row>
    <row r="54" spans="1:34" ht="15"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pans="1:34" ht="15"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1:34" ht="15"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pans="1:34" ht="15"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pans="1:34" ht="15"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pans="1:34" ht="15"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row r="60" spans="1:34" ht="15"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ht="15"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pans="1:34" ht="15"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pans="1:34" ht="15"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1:34" ht="15" x14ac:dyDescent="0.1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row>
    <row r="65" spans="1:34" ht="15"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row>
    <row r="66" spans="1:34" ht="15"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row>
    <row r="67" spans="1:34" ht="15"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row>
    <row r="68" spans="1:34" ht="15"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row>
    <row r="69" spans="1:34" ht="15" x14ac:dyDescent="0.1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row>
    <row r="70" spans="1:34" ht="15" x14ac:dyDescent="0.1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row>
    <row r="71" spans="1:34" ht="15" x14ac:dyDescent="0.1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row>
    <row r="72" spans="1:34" ht="15" x14ac:dyDescent="0.1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row>
    <row r="73" spans="1:34" ht="15"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row>
    <row r="74" spans="1:34" ht="15" x14ac:dyDescent="0.1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row>
    <row r="75" spans="1:34" ht="15"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row>
    <row r="76" spans="1:34" ht="15" x14ac:dyDescent="0.1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row>
    <row r="77" spans="1:34" ht="15" x14ac:dyDescent="0.1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row>
    <row r="78" spans="1:34" ht="15" x14ac:dyDescent="0.1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row>
    <row r="79" spans="1:34" ht="15" x14ac:dyDescent="0.1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row>
    <row r="80" spans="1:34" ht="15" x14ac:dyDescent="0.1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row>
    <row r="81" spans="1:34" ht="15" x14ac:dyDescent="0.1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row>
    <row r="82" spans="1:34" ht="15"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row>
    <row r="83" spans="1:34" ht="15"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row>
    <row r="84" spans="1:34" ht="15"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row>
    <row r="85" spans="1:34" ht="15" x14ac:dyDescent="0.1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row>
    <row r="86" spans="1:34" ht="15" x14ac:dyDescent="0.1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row>
    <row r="87" spans="1:34" ht="15" x14ac:dyDescent="0.1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row>
    <row r="88" spans="1:34" ht="15" x14ac:dyDescent="0.1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row>
    <row r="89" spans="1:34" ht="15" x14ac:dyDescent="0.1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row>
    <row r="90" spans="1:34" ht="15" x14ac:dyDescent="0.1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row>
    <row r="91" spans="1:34" ht="15" x14ac:dyDescent="0.1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row>
    <row r="92" spans="1:34" ht="15" x14ac:dyDescent="0.1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row>
    <row r="93" spans="1:34" ht="15" x14ac:dyDescent="0.1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row>
    <row r="94" spans="1:34" ht="15" x14ac:dyDescent="0.1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row>
    <row r="95" spans="1:34" ht="15" x14ac:dyDescent="0.1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row>
    <row r="96" spans="1:34" ht="15" x14ac:dyDescent="0.1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row>
    <row r="97" spans="1:34" ht="15"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row>
    <row r="98" spans="1:34" ht="15"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row>
    <row r="99" spans="1:34" ht="15"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row>
    <row r="100" spans="1:34" ht="15" x14ac:dyDescent="0.1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row>
    <row r="101" spans="1:34" ht="15" x14ac:dyDescent="0.1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row>
    <row r="102" spans="1:34" ht="15"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row>
    <row r="103" spans="1:34" ht="15" x14ac:dyDescent="0.1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row>
    <row r="104" spans="1:34" ht="15" x14ac:dyDescent="0.1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row>
    <row r="105" spans="1:34" ht="15" x14ac:dyDescent="0.1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row>
    <row r="106" spans="1:34" ht="15" x14ac:dyDescent="0.1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row>
    <row r="107" spans="1:34" ht="15" x14ac:dyDescent="0.1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row>
    <row r="108" spans="1:34" ht="15" x14ac:dyDescent="0.1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row>
    <row r="109" spans="1:34" ht="15" x14ac:dyDescent="0.1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row>
    <row r="110" spans="1:34" ht="15" x14ac:dyDescent="0.1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row>
    <row r="111" spans="1:34" ht="15" x14ac:dyDescent="0.1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row>
    <row r="112" spans="1:34" ht="15" x14ac:dyDescent="0.1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row>
    <row r="113" spans="1:34" ht="15" x14ac:dyDescent="0.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row>
    <row r="114" spans="1:34" ht="15" x14ac:dyDescent="0.1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row>
    <row r="115" spans="1:34" ht="15" x14ac:dyDescent="0.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row>
    <row r="116" spans="1:34" ht="15" x14ac:dyDescent="0.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row>
    <row r="117" spans="1:34" ht="15" x14ac:dyDescent="0.1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row>
    <row r="118" spans="1:34" ht="15" x14ac:dyDescent="0.1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row>
    <row r="119" spans="1:34" ht="15" x14ac:dyDescent="0.1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row>
    <row r="120" spans="1:34" ht="15" x14ac:dyDescent="0.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row>
    <row r="121" spans="1:34" ht="15" x14ac:dyDescent="0.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row>
    <row r="122" spans="1:34" ht="15" x14ac:dyDescent="0.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row>
    <row r="123" spans="1:34" ht="15" x14ac:dyDescent="0.1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row>
  </sheetData>
  <mergeCells count="9">
    <mergeCell ref="C2:P2"/>
    <mergeCell ref="W2:AH2"/>
    <mergeCell ref="C3:E3"/>
    <mergeCell ref="F3:G3"/>
    <mergeCell ref="H3:J3"/>
    <mergeCell ref="K3:O3"/>
    <mergeCell ref="Q3:V3"/>
    <mergeCell ref="W3:AB3"/>
    <mergeCell ref="AC3:AH3"/>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8"/>
  <sheetViews>
    <sheetView workbookViewId="0">
      <selection activeCell="E20" sqref="E20"/>
    </sheetView>
  </sheetViews>
  <sheetFormatPr defaultRowHeight="15" x14ac:dyDescent="0.15"/>
  <cols>
    <col min="1" max="1" width="9" style="28"/>
    <col min="2" max="2" width="25.25" style="28" customWidth="1"/>
    <col min="3" max="3" width="15.875" style="28" customWidth="1"/>
    <col min="4" max="4" width="9" style="27"/>
    <col min="5" max="5" width="9" style="28"/>
    <col min="6" max="6" width="14.625" style="28" customWidth="1"/>
    <col min="7" max="7" width="20" style="28" customWidth="1"/>
    <col min="8" max="10" width="9" style="28"/>
    <col min="11" max="11" width="10.875" style="28" customWidth="1"/>
    <col min="12" max="12" width="17.625" style="28" customWidth="1"/>
    <col min="13" max="13" width="9" style="28"/>
    <col min="14" max="14" width="9" style="27"/>
    <col min="15" max="15" width="9" style="28"/>
    <col min="16" max="16" width="14.5" style="28" customWidth="1"/>
    <col min="17" max="17" width="16.75" style="28" customWidth="1"/>
    <col min="18" max="18" width="16.875" style="28" customWidth="1"/>
    <col min="19" max="20" width="9" style="28"/>
    <col min="21" max="21" width="13.75" style="28" customWidth="1"/>
    <col min="22" max="22" width="18.375" style="28" customWidth="1"/>
    <col min="23" max="23" width="9" style="28"/>
    <col min="24" max="24" width="9" style="27"/>
    <col min="25" max="26" width="9" style="28"/>
    <col min="27" max="27" width="17.125" style="28" customWidth="1"/>
    <col min="28" max="28" width="15.375" style="28" customWidth="1"/>
    <col min="29" max="16384" width="9" style="28"/>
  </cols>
  <sheetData>
    <row r="1" spans="1:30" x14ac:dyDescent="0.15">
      <c r="A1" s="28" t="s">
        <v>83</v>
      </c>
      <c r="P1" s="28" t="s">
        <v>131</v>
      </c>
      <c r="U1" s="28" t="s">
        <v>132</v>
      </c>
      <c r="Z1" s="28" t="s">
        <v>133</v>
      </c>
    </row>
    <row r="2" spans="1:30" x14ac:dyDescent="0.25">
      <c r="A2" s="66" t="s">
        <v>88</v>
      </c>
      <c r="B2" s="66"/>
      <c r="C2" s="29" t="s">
        <v>79</v>
      </c>
      <c r="D2" s="30" t="s">
        <v>100</v>
      </c>
      <c r="E2" s="31"/>
      <c r="O2" s="31"/>
      <c r="P2" s="66" t="s">
        <v>107</v>
      </c>
      <c r="Q2" s="66"/>
      <c r="R2" s="29" t="s">
        <v>79</v>
      </c>
      <c r="S2" s="30" t="s">
        <v>106</v>
      </c>
      <c r="T2" s="31"/>
      <c r="U2" s="66" t="s">
        <v>119</v>
      </c>
      <c r="V2" s="66"/>
      <c r="W2" s="29" t="s">
        <v>79</v>
      </c>
      <c r="X2" s="30" t="s">
        <v>106</v>
      </c>
      <c r="Y2" s="31"/>
      <c r="Z2" s="67" t="s">
        <v>128</v>
      </c>
      <c r="AA2" s="67"/>
      <c r="AB2" s="29" t="s">
        <v>79</v>
      </c>
      <c r="AC2" s="30" t="s">
        <v>80</v>
      </c>
      <c r="AD2" s="31"/>
    </row>
    <row r="3" spans="1:30" ht="15" customHeight="1" x14ac:dyDescent="0.25">
      <c r="A3" s="65" t="s">
        <v>84</v>
      </c>
      <c r="B3" s="32" t="s">
        <v>85</v>
      </c>
      <c r="C3" s="27">
        <v>-0.32300000000000001</v>
      </c>
      <c r="D3" s="33">
        <v>-27.602614563208501</v>
      </c>
      <c r="E3" s="34"/>
      <c r="O3" s="34"/>
      <c r="P3" s="64" t="s">
        <v>105</v>
      </c>
      <c r="Q3" s="28" t="s">
        <v>108</v>
      </c>
      <c r="R3" s="27">
        <v>0.47799999999999998</v>
      </c>
      <c r="S3" s="36">
        <v>61.284548338362299</v>
      </c>
      <c r="T3" s="34"/>
      <c r="U3" s="65" t="s">
        <v>81</v>
      </c>
      <c r="V3" s="35" t="s">
        <v>120</v>
      </c>
      <c r="W3" s="27">
        <v>0.56299999999999994</v>
      </c>
      <c r="X3" s="36">
        <v>75.593240370717879</v>
      </c>
      <c r="Y3" s="34"/>
      <c r="Z3" s="65" t="s">
        <v>81</v>
      </c>
      <c r="AA3" s="35" t="s">
        <v>129</v>
      </c>
      <c r="AB3" s="27">
        <v>0.72499999999999998</v>
      </c>
      <c r="AC3" s="37"/>
      <c r="AD3" s="34"/>
    </row>
    <row r="4" spans="1:30" x14ac:dyDescent="0.25">
      <c r="A4" s="65"/>
      <c r="B4" s="32" t="s">
        <v>86</v>
      </c>
      <c r="C4" s="27">
        <v>-0.38800000000000001</v>
      </c>
      <c r="D4" s="33">
        <v>-32.158765673589599</v>
      </c>
      <c r="E4" s="34"/>
      <c r="O4" s="34"/>
      <c r="P4" s="64"/>
      <c r="Q4" s="28" t="s">
        <v>109</v>
      </c>
      <c r="R4" s="27">
        <v>0.48499999999999999</v>
      </c>
      <c r="S4" s="36">
        <v>62.417500884422928</v>
      </c>
      <c r="T4" s="34"/>
      <c r="U4" s="65"/>
      <c r="V4" s="35" t="s">
        <v>121</v>
      </c>
      <c r="W4" s="27">
        <v>0.52</v>
      </c>
      <c r="X4" s="36">
        <v>68.202764969888648</v>
      </c>
      <c r="Y4" s="34"/>
      <c r="Z4" s="65"/>
      <c r="AA4" s="31" t="s">
        <v>104</v>
      </c>
      <c r="AB4" s="27">
        <v>-1E-3</v>
      </c>
      <c r="AC4" s="37"/>
      <c r="AD4" s="34"/>
    </row>
    <row r="5" spans="1:30" x14ac:dyDescent="0.25">
      <c r="A5" s="65"/>
      <c r="B5" s="32" t="s">
        <v>87</v>
      </c>
      <c r="C5" s="27">
        <v>-0.35199999999999998</v>
      </c>
      <c r="D5" s="33">
        <v>-29.671987802365905</v>
      </c>
      <c r="E5" s="34"/>
      <c r="O5" s="34"/>
      <c r="P5" s="64"/>
      <c r="Q5" s="28" t="s">
        <v>110</v>
      </c>
      <c r="R5" s="27">
        <v>0.376</v>
      </c>
      <c r="S5" s="36">
        <v>45.644713377108602</v>
      </c>
      <c r="T5" s="34"/>
      <c r="U5" s="65"/>
      <c r="V5" s="28" t="s">
        <v>108</v>
      </c>
      <c r="W5" s="27">
        <v>4.1000000000000002E-2</v>
      </c>
      <c r="X5" s="36">
        <v>4.1852105545479468</v>
      </c>
      <c r="Y5" s="34"/>
      <c r="Z5" s="65" t="s">
        <v>122</v>
      </c>
      <c r="AA5" s="35" t="s">
        <v>130</v>
      </c>
      <c r="AB5" s="27">
        <v>0.72499999999999998</v>
      </c>
      <c r="AC5" s="37"/>
      <c r="AD5" s="34"/>
    </row>
    <row r="6" spans="1:30" x14ac:dyDescent="0.25">
      <c r="A6" s="65" t="s">
        <v>89</v>
      </c>
      <c r="B6" s="38" t="s">
        <v>90</v>
      </c>
      <c r="C6" s="27">
        <v>-0.312</v>
      </c>
      <c r="D6" s="33">
        <v>-26.801847177168735</v>
      </c>
      <c r="E6" s="34"/>
      <c r="O6" s="34"/>
      <c r="P6" s="64" t="s">
        <v>111</v>
      </c>
      <c r="Q6" s="35" t="s">
        <v>112</v>
      </c>
      <c r="R6" s="27">
        <v>0.47799999999999998</v>
      </c>
      <c r="S6" s="36">
        <v>61.284548338362299</v>
      </c>
      <c r="T6" s="34"/>
      <c r="U6" s="65" t="s">
        <v>82</v>
      </c>
      <c r="V6" s="39" t="s">
        <v>114</v>
      </c>
      <c r="W6" s="27">
        <v>0.53100000000000003</v>
      </c>
      <c r="X6" s="36">
        <v>70.063209067654981</v>
      </c>
      <c r="Y6" s="34"/>
      <c r="Z6" s="65"/>
      <c r="AA6" s="31" t="s">
        <v>104</v>
      </c>
      <c r="AB6" s="27">
        <v>-1E-3</v>
      </c>
      <c r="AC6" s="37"/>
      <c r="AD6" s="34"/>
    </row>
    <row r="7" spans="1:30" ht="15" customHeight="1" x14ac:dyDescent="0.25">
      <c r="A7" s="65"/>
      <c r="B7" s="38" t="s">
        <v>91</v>
      </c>
      <c r="C7" s="27">
        <v>-0.40600000000000003</v>
      </c>
      <c r="D7" s="33">
        <v>-33.368983257511367</v>
      </c>
      <c r="E7" s="34"/>
      <c r="O7" s="34"/>
      <c r="P7" s="64"/>
      <c r="Q7" s="35" t="s">
        <v>101</v>
      </c>
      <c r="R7" s="27">
        <v>0.378</v>
      </c>
      <c r="S7" s="36">
        <v>45.936294287579656</v>
      </c>
      <c r="T7" s="34"/>
      <c r="U7" s="65"/>
      <c r="V7" s="40" t="s">
        <v>113</v>
      </c>
      <c r="W7" s="27">
        <v>3.5999999999999997E-2</v>
      </c>
      <c r="X7" s="36">
        <v>3.6655846490923683</v>
      </c>
      <c r="Y7" s="34"/>
      <c r="Z7" s="65" t="s">
        <v>102</v>
      </c>
      <c r="AA7" s="31" t="s">
        <v>91</v>
      </c>
      <c r="AB7" s="27">
        <v>-1E-3</v>
      </c>
      <c r="AC7" s="37"/>
      <c r="AD7" s="34"/>
    </row>
    <row r="8" spans="1:30" ht="15" customHeight="1" x14ac:dyDescent="0.25">
      <c r="A8" s="65" t="s">
        <v>92</v>
      </c>
      <c r="B8" s="32" t="s">
        <v>93</v>
      </c>
      <c r="C8" s="27">
        <v>-0.312</v>
      </c>
      <c r="D8" s="33">
        <v>-26.801847177168735</v>
      </c>
      <c r="E8" s="34"/>
      <c r="O8" s="34"/>
      <c r="P8" s="64"/>
      <c r="Q8" s="28" t="s">
        <v>104</v>
      </c>
      <c r="R8" s="27">
        <v>0.40699999999999997</v>
      </c>
      <c r="S8" s="36">
        <v>50.23041056619504</v>
      </c>
      <c r="T8" s="34"/>
      <c r="U8" s="65" t="s">
        <v>122</v>
      </c>
      <c r="V8" s="41" t="s">
        <v>36</v>
      </c>
      <c r="W8" s="27">
        <v>-2.1000000000000001E-2</v>
      </c>
      <c r="X8" s="36">
        <v>-2.078103543054044</v>
      </c>
      <c r="Y8" s="34"/>
      <c r="Z8" s="65"/>
      <c r="AA8" s="31" t="s">
        <v>90</v>
      </c>
      <c r="AB8" s="27">
        <v>0.72499999999999998</v>
      </c>
      <c r="AC8" s="37"/>
      <c r="AD8" s="34"/>
    </row>
    <row r="9" spans="1:30" ht="15" customHeight="1" x14ac:dyDescent="0.25">
      <c r="A9" s="65"/>
      <c r="B9" s="32" t="s">
        <v>70</v>
      </c>
      <c r="C9" s="27">
        <v>-8.7999999999999995E-2</v>
      </c>
      <c r="D9" s="33">
        <v>-8.4239123276674377</v>
      </c>
      <c r="E9" s="34"/>
      <c r="O9" s="34"/>
      <c r="P9" s="65" t="s">
        <v>82</v>
      </c>
      <c r="Q9" s="40" t="s">
        <v>113</v>
      </c>
      <c r="R9" s="27">
        <v>0.44800000000000001</v>
      </c>
      <c r="S9" s="36">
        <v>56.517869565352164</v>
      </c>
      <c r="T9" s="34"/>
      <c r="U9" s="65"/>
      <c r="V9" s="35" t="s">
        <v>44</v>
      </c>
      <c r="W9" s="27">
        <v>0.53</v>
      </c>
      <c r="X9" s="36">
        <v>69.893230861855059</v>
      </c>
      <c r="Y9" s="34"/>
      <c r="AB9" s="42"/>
      <c r="AC9" s="37"/>
      <c r="AD9" s="34"/>
    </row>
    <row r="10" spans="1:30" ht="15" customHeight="1" x14ac:dyDescent="0.25">
      <c r="A10" s="65"/>
      <c r="B10" s="32" t="s">
        <v>98</v>
      </c>
      <c r="C10" s="27">
        <v>-0.438</v>
      </c>
      <c r="D10" s="33">
        <v>-35.467421714270543</v>
      </c>
      <c r="E10" s="34"/>
      <c r="O10" s="34"/>
      <c r="P10" s="65"/>
      <c r="Q10" s="39" t="s">
        <v>114</v>
      </c>
      <c r="R10" s="27">
        <v>0.378</v>
      </c>
      <c r="S10" s="36">
        <v>45.936294287579656</v>
      </c>
      <c r="T10" s="34"/>
      <c r="U10" s="64" t="s">
        <v>84</v>
      </c>
      <c r="V10" s="28" t="s">
        <v>123</v>
      </c>
      <c r="W10" s="27">
        <v>0.96499999999999997</v>
      </c>
      <c r="X10" s="36">
        <v>162.47876564745752</v>
      </c>
      <c r="Y10" s="34"/>
      <c r="AB10" s="42"/>
      <c r="AC10" s="37"/>
      <c r="AD10" s="34"/>
    </row>
    <row r="11" spans="1:30" ht="30" customHeight="1" x14ac:dyDescent="0.25">
      <c r="A11" s="65"/>
      <c r="B11" s="32" t="s">
        <v>99</v>
      </c>
      <c r="C11" s="27">
        <v>-0.69099999999999995</v>
      </c>
      <c r="D11" s="33">
        <v>-49.892525629855115</v>
      </c>
      <c r="E11" s="34"/>
      <c r="O11" s="34"/>
      <c r="P11" s="65" t="s">
        <v>122</v>
      </c>
      <c r="Q11" s="41" t="s">
        <v>36</v>
      </c>
      <c r="R11" s="27">
        <v>0.39400000000000002</v>
      </c>
      <c r="S11" s="36">
        <v>48.290054867475305</v>
      </c>
      <c r="T11" s="34"/>
      <c r="U11" s="64"/>
      <c r="V11" s="28" t="s">
        <v>124</v>
      </c>
      <c r="W11" s="27">
        <v>0.29499999999999998</v>
      </c>
      <c r="X11" s="36">
        <v>34.312635868627673</v>
      </c>
      <c r="Y11" s="34"/>
      <c r="AB11" s="42"/>
      <c r="AC11" s="37"/>
      <c r="AD11" s="34"/>
    </row>
    <row r="12" spans="1:30" ht="15" customHeight="1" x14ac:dyDescent="0.25">
      <c r="A12" s="65" t="s">
        <v>94</v>
      </c>
      <c r="B12" s="32" t="s">
        <v>95</v>
      </c>
      <c r="C12" s="27">
        <v>-0.32300000000000001</v>
      </c>
      <c r="D12" s="33">
        <v>-27.602614563208473</v>
      </c>
      <c r="E12" s="34"/>
      <c r="O12" s="34"/>
      <c r="P12" s="65"/>
      <c r="Q12" s="35" t="s">
        <v>115</v>
      </c>
      <c r="R12" s="27">
        <v>0.47799999999999998</v>
      </c>
      <c r="S12" s="36">
        <v>61.284548338362299</v>
      </c>
      <c r="T12" s="34"/>
      <c r="U12" s="64"/>
      <c r="V12" s="28" t="s">
        <v>125</v>
      </c>
      <c r="W12" s="27">
        <v>0.32</v>
      </c>
      <c r="X12" s="36">
        <v>37.712776433595721</v>
      </c>
      <c r="Y12" s="34"/>
      <c r="AB12" s="42"/>
      <c r="AC12" s="37"/>
      <c r="AD12" s="34"/>
    </row>
    <row r="13" spans="1:30" ht="49.5" customHeight="1" x14ac:dyDescent="0.25">
      <c r="A13" s="65"/>
      <c r="B13" s="43" t="s">
        <v>96</v>
      </c>
      <c r="C13" s="27">
        <v>-0.31</v>
      </c>
      <c r="D13" s="33">
        <v>-26.655304377571099</v>
      </c>
      <c r="E13" s="34"/>
      <c r="O13" s="34"/>
      <c r="P13" s="65" t="s">
        <v>102</v>
      </c>
      <c r="Q13" s="39" t="s">
        <v>37</v>
      </c>
      <c r="R13" s="27">
        <v>0.441</v>
      </c>
      <c r="S13" s="36">
        <v>55.426070234230586</v>
      </c>
      <c r="T13" s="34"/>
      <c r="U13" s="64" t="s">
        <v>103</v>
      </c>
      <c r="V13" s="28" t="s">
        <v>126</v>
      </c>
      <c r="W13" s="27">
        <v>0.52500000000000002</v>
      </c>
      <c r="X13" s="36">
        <v>69.045884837909142</v>
      </c>
      <c r="Y13" s="34"/>
      <c r="Z13" s="44"/>
      <c r="AA13" s="39"/>
      <c r="AB13" s="42"/>
      <c r="AC13" s="37"/>
      <c r="AD13" s="34"/>
    </row>
    <row r="14" spans="1:30" ht="15" customHeight="1" x14ac:dyDescent="0.25">
      <c r="A14" s="65"/>
      <c r="B14" s="43" t="s">
        <v>97</v>
      </c>
      <c r="C14" s="27">
        <v>-0.40600000000000003</v>
      </c>
      <c r="D14" s="33">
        <v>-33.368983257511367</v>
      </c>
      <c r="E14" s="34"/>
      <c r="O14" s="34"/>
      <c r="P14" s="65"/>
      <c r="Q14" s="39" t="s">
        <v>61</v>
      </c>
      <c r="R14" s="27">
        <v>0.107</v>
      </c>
      <c r="S14" s="36">
        <v>11.29342544793257</v>
      </c>
      <c r="T14" s="34"/>
      <c r="U14" s="64"/>
      <c r="V14" s="28" t="s">
        <v>127</v>
      </c>
      <c r="W14" s="27">
        <v>-0.27800000000000002</v>
      </c>
      <c r="X14" s="36">
        <v>-24.270317848566446</v>
      </c>
      <c r="Y14" s="34"/>
      <c r="Z14" s="44"/>
      <c r="AA14" s="39"/>
      <c r="AB14" s="42"/>
      <c r="AC14" s="37"/>
      <c r="AD14" s="34"/>
    </row>
    <row r="15" spans="1:30" x14ac:dyDescent="0.25">
      <c r="A15" s="22"/>
      <c r="B15" s="43"/>
      <c r="C15" s="42"/>
      <c r="D15" s="37"/>
      <c r="E15" s="34"/>
      <c r="O15" s="34"/>
      <c r="P15" s="65" t="s">
        <v>116</v>
      </c>
      <c r="Q15" s="40" t="s">
        <v>117</v>
      </c>
      <c r="R15" s="27">
        <v>0.42199999999999999</v>
      </c>
      <c r="S15" s="36">
        <v>52.500852468327942</v>
      </c>
      <c r="T15" s="34"/>
      <c r="U15" s="64"/>
      <c r="V15" s="28" t="s">
        <v>134</v>
      </c>
      <c r="W15" s="27">
        <v>0.57799999999999996</v>
      </c>
      <c r="X15" s="36">
        <v>78.246992358524039</v>
      </c>
      <c r="Y15" s="34"/>
      <c r="Z15" s="44"/>
      <c r="AA15" s="46"/>
      <c r="AB15" s="42"/>
      <c r="AC15" s="37"/>
      <c r="AD15" s="34"/>
    </row>
    <row r="16" spans="1:30" ht="30" customHeight="1" x14ac:dyDescent="0.25">
      <c r="A16" s="31"/>
      <c r="B16" s="31"/>
      <c r="C16" s="31"/>
      <c r="E16" s="34"/>
      <c r="O16" s="34"/>
      <c r="P16" s="65"/>
      <c r="Q16" s="39" t="s">
        <v>118</v>
      </c>
      <c r="R16" s="27">
        <v>0.45</v>
      </c>
      <c r="S16" s="36">
        <v>56.831218549016896</v>
      </c>
      <c r="T16" s="34"/>
      <c r="W16" s="42"/>
      <c r="X16" s="37"/>
      <c r="Y16" s="34"/>
      <c r="Z16" s="44"/>
      <c r="AA16" s="47"/>
      <c r="AB16" s="42"/>
      <c r="AC16" s="37"/>
      <c r="AD16" s="34"/>
    </row>
    <row r="17" spans="1:30" x14ac:dyDescent="0.25">
      <c r="A17" s="31"/>
      <c r="B17" s="31"/>
      <c r="C17" s="31"/>
      <c r="E17" s="34"/>
      <c r="O17" s="34"/>
      <c r="P17" s="44"/>
      <c r="Q17" s="41"/>
      <c r="R17" s="27"/>
      <c r="S17" s="49"/>
      <c r="T17" s="34"/>
      <c r="W17" s="42"/>
      <c r="X17" s="37"/>
      <c r="Y17" s="34"/>
      <c r="Z17" s="44"/>
      <c r="AA17" s="47"/>
      <c r="AB17" s="42"/>
      <c r="AC17" s="37"/>
      <c r="AD17" s="34"/>
    </row>
    <row r="18" spans="1:30" x14ac:dyDescent="0.25">
      <c r="A18" s="31"/>
      <c r="B18" s="31"/>
      <c r="C18" s="31"/>
      <c r="D18" s="42"/>
      <c r="E18" s="31"/>
      <c r="O18" s="34"/>
      <c r="P18" s="44"/>
      <c r="Q18" s="35"/>
      <c r="R18" s="27"/>
      <c r="S18" s="49"/>
      <c r="T18" s="34"/>
      <c r="W18" s="42"/>
      <c r="X18" s="37"/>
      <c r="Y18" s="34"/>
      <c r="Z18" s="25"/>
      <c r="AA18" s="47"/>
      <c r="AB18" s="42"/>
      <c r="AC18" s="37"/>
      <c r="AD18" s="34"/>
    </row>
    <row r="19" spans="1:30" x14ac:dyDescent="0.25">
      <c r="A19" s="31"/>
      <c r="B19" s="31"/>
      <c r="C19" s="31"/>
      <c r="D19" s="42"/>
      <c r="E19" s="31"/>
      <c r="O19" s="34"/>
      <c r="P19" s="44"/>
      <c r="Q19" s="31"/>
      <c r="R19" s="27"/>
      <c r="S19" s="49"/>
      <c r="T19" s="34"/>
      <c r="W19" s="42"/>
      <c r="X19" s="37"/>
      <c r="Y19" s="34"/>
      <c r="Z19" s="25"/>
      <c r="AA19" s="45"/>
      <c r="AB19" s="42"/>
      <c r="AC19" s="37"/>
      <c r="AD19" s="34"/>
    </row>
    <row r="20" spans="1:30" ht="15" customHeight="1" x14ac:dyDescent="0.25">
      <c r="A20" s="31"/>
      <c r="B20" s="31"/>
      <c r="C20" s="31"/>
      <c r="D20" s="42"/>
      <c r="E20" s="31"/>
      <c r="F20" s="25"/>
      <c r="G20" s="50"/>
      <c r="H20" s="42"/>
      <c r="J20" s="31"/>
      <c r="O20" s="34"/>
      <c r="P20" s="44"/>
      <c r="Q20" s="39"/>
      <c r="R20" s="27"/>
      <c r="S20" s="49"/>
      <c r="T20" s="34"/>
      <c r="U20" s="44"/>
      <c r="V20" s="35"/>
      <c r="W20" s="42"/>
      <c r="X20" s="37"/>
      <c r="Y20" s="34"/>
      <c r="Z20" s="25"/>
      <c r="AA20" s="51"/>
      <c r="AB20" s="42"/>
      <c r="AC20" s="37"/>
      <c r="AD20" s="34"/>
    </row>
    <row r="21" spans="1:30" ht="15" customHeight="1" x14ac:dyDescent="0.25">
      <c r="A21" s="31"/>
      <c r="B21" s="31"/>
      <c r="C21" s="31"/>
      <c r="D21" s="42"/>
      <c r="E21" s="31"/>
      <c r="F21" s="22"/>
      <c r="G21" s="43"/>
      <c r="H21" s="42"/>
      <c r="I21" s="37"/>
      <c r="J21" s="31"/>
      <c r="K21" s="44"/>
      <c r="L21" s="39"/>
      <c r="M21" s="27"/>
      <c r="N21" s="49"/>
      <c r="O21" s="34"/>
      <c r="P21" s="44"/>
      <c r="Q21" s="39"/>
      <c r="R21" s="27"/>
      <c r="S21" s="49"/>
      <c r="T21" s="34"/>
      <c r="U21" s="44"/>
      <c r="V21" s="31"/>
      <c r="W21" s="42"/>
      <c r="X21" s="37"/>
      <c r="Y21" s="34"/>
      <c r="Z21" s="25"/>
      <c r="AA21" s="50"/>
      <c r="AB21" s="42"/>
      <c r="AC21" s="37"/>
      <c r="AD21" s="34"/>
    </row>
    <row r="22" spans="1:30" x14ac:dyDescent="0.25">
      <c r="A22" s="31"/>
      <c r="B22" s="31"/>
      <c r="C22" s="31"/>
      <c r="D22" s="42"/>
      <c r="E22" s="31"/>
      <c r="F22" s="22"/>
      <c r="G22" s="43"/>
      <c r="H22" s="42"/>
      <c r="I22" s="37"/>
      <c r="J22" s="31"/>
      <c r="K22" s="44"/>
      <c r="L22" s="31"/>
      <c r="M22" s="27"/>
      <c r="N22" s="49"/>
      <c r="O22" s="34"/>
      <c r="P22" s="25"/>
      <c r="Q22" s="47"/>
      <c r="R22" s="31"/>
      <c r="S22" s="27"/>
      <c r="T22" s="34"/>
      <c r="U22" s="44"/>
      <c r="V22" s="39"/>
      <c r="W22" s="42"/>
      <c r="X22" s="37"/>
      <c r="Y22" s="34"/>
      <c r="Z22" s="25"/>
      <c r="AA22" s="50"/>
      <c r="AB22" s="42"/>
      <c r="AC22" s="37"/>
      <c r="AD22" s="34"/>
    </row>
    <row r="23" spans="1:30" ht="15" customHeight="1" x14ac:dyDescent="0.25">
      <c r="A23" s="31"/>
      <c r="B23" s="31"/>
      <c r="C23" s="31"/>
      <c r="D23" s="42"/>
      <c r="E23" s="31"/>
      <c r="F23" s="52"/>
      <c r="G23" s="31"/>
      <c r="H23" s="42"/>
      <c r="I23" s="37"/>
      <c r="J23" s="31"/>
      <c r="K23" s="44"/>
      <c r="L23" s="31"/>
      <c r="M23" s="27"/>
      <c r="N23" s="49"/>
      <c r="O23" s="34"/>
      <c r="P23" s="25"/>
      <c r="Q23" s="47"/>
      <c r="R23" s="31"/>
      <c r="S23" s="31"/>
      <c r="T23" s="31"/>
      <c r="U23" s="44"/>
      <c r="V23" s="39"/>
      <c r="W23" s="42"/>
      <c r="X23" s="37"/>
      <c r="Y23" s="34"/>
      <c r="Z23" s="25"/>
      <c r="AA23" s="48"/>
      <c r="AB23" s="42"/>
      <c r="AC23" s="37"/>
      <c r="AD23" s="34"/>
    </row>
    <row r="24" spans="1:30" x14ac:dyDescent="0.25">
      <c r="A24" s="31"/>
      <c r="B24" s="31"/>
      <c r="C24" s="31"/>
      <c r="D24" s="42"/>
      <c r="E24" s="31"/>
      <c r="F24" s="52"/>
      <c r="G24" s="31"/>
      <c r="H24" s="42"/>
      <c r="I24" s="37"/>
      <c r="J24" s="31"/>
      <c r="K24" s="44"/>
      <c r="L24" s="11"/>
      <c r="M24" s="27"/>
      <c r="N24" s="49"/>
      <c r="O24" s="34"/>
      <c r="P24" s="25"/>
      <c r="Q24" s="47"/>
      <c r="R24" s="31"/>
      <c r="S24" s="31"/>
      <c r="T24" s="31"/>
      <c r="U24" s="44"/>
      <c r="V24" s="31"/>
      <c r="W24" s="42"/>
      <c r="X24" s="37"/>
      <c r="Y24" s="34"/>
      <c r="Z24" s="25"/>
      <c r="AA24" s="43"/>
      <c r="AB24" s="42"/>
      <c r="AC24" s="37"/>
      <c r="AD24" s="34"/>
    </row>
    <row r="25" spans="1:30" x14ac:dyDescent="0.25">
      <c r="A25" s="31"/>
      <c r="B25" s="31"/>
      <c r="C25" s="31"/>
      <c r="D25" s="42"/>
      <c r="E25" s="31"/>
      <c r="F25" s="34"/>
      <c r="G25" s="31"/>
      <c r="H25" s="42"/>
      <c r="I25" s="42"/>
      <c r="J25" s="31"/>
      <c r="M25" s="27"/>
      <c r="N25" s="49"/>
      <c r="O25" s="34"/>
      <c r="P25" s="25"/>
      <c r="Q25" s="45"/>
      <c r="R25" s="27"/>
      <c r="S25" s="31"/>
      <c r="T25" s="31"/>
      <c r="U25" s="44"/>
      <c r="V25" s="31"/>
      <c r="W25" s="42"/>
      <c r="X25" s="37"/>
      <c r="Y25" s="34"/>
      <c r="Z25" s="25"/>
      <c r="AA25" s="43"/>
      <c r="AB25" s="42"/>
      <c r="AC25" s="37"/>
      <c r="AD25" s="34"/>
    </row>
    <row r="26" spans="1:30" ht="15" customHeight="1" x14ac:dyDescent="0.25">
      <c r="A26" s="31"/>
      <c r="B26" s="31"/>
      <c r="C26" s="31"/>
      <c r="D26" s="42"/>
      <c r="E26" s="31"/>
      <c r="F26" s="34"/>
      <c r="G26" s="31"/>
      <c r="H26" s="42"/>
      <c r="I26" s="42"/>
      <c r="J26" s="31"/>
      <c r="M26" s="27"/>
      <c r="N26" s="49"/>
      <c r="O26" s="34"/>
      <c r="P26" s="25"/>
      <c r="Q26" s="51"/>
      <c r="R26" s="27"/>
      <c r="S26" s="27"/>
      <c r="T26" s="31"/>
      <c r="U26" s="44"/>
      <c r="V26" s="11"/>
      <c r="W26" s="42"/>
      <c r="X26" s="37"/>
      <c r="Y26" s="34"/>
      <c r="Z26" s="22"/>
      <c r="AA26" s="43"/>
      <c r="AB26" s="42"/>
      <c r="AC26" s="37"/>
      <c r="AD26" s="34"/>
    </row>
    <row r="27" spans="1:30" x14ac:dyDescent="0.25">
      <c r="A27" s="31"/>
      <c r="B27" s="31"/>
      <c r="C27" s="31"/>
      <c r="D27" s="42"/>
      <c r="E27" s="31"/>
      <c r="F27" s="34"/>
      <c r="G27" s="31"/>
      <c r="H27" s="42"/>
      <c r="I27" s="42"/>
      <c r="J27" s="31"/>
      <c r="M27" s="27"/>
      <c r="N27" s="49"/>
      <c r="O27" s="34"/>
      <c r="P27" s="25"/>
      <c r="Q27" s="50"/>
      <c r="R27" s="27"/>
      <c r="S27" s="27"/>
      <c r="T27" s="31"/>
      <c r="U27" s="44"/>
      <c r="V27" s="46"/>
      <c r="W27" s="42"/>
      <c r="X27" s="37"/>
      <c r="Y27" s="34"/>
      <c r="Z27" s="22"/>
      <c r="AA27" s="43"/>
      <c r="AB27" s="42"/>
      <c r="AC27" s="37"/>
      <c r="AD27" s="34"/>
    </row>
    <row r="28" spans="1:30" x14ac:dyDescent="0.25">
      <c r="A28" s="31"/>
      <c r="B28" s="31"/>
      <c r="C28" s="31"/>
      <c r="D28" s="42"/>
      <c r="E28" s="31"/>
      <c r="F28" s="34"/>
      <c r="G28" s="31"/>
      <c r="H28" s="42"/>
      <c r="I28" s="42"/>
      <c r="J28" s="31"/>
      <c r="K28" s="44"/>
      <c r="L28" s="45"/>
      <c r="M28" s="27"/>
      <c r="N28" s="49"/>
      <c r="O28" s="34"/>
      <c r="P28" s="22"/>
      <c r="Q28" s="43"/>
      <c r="R28" s="27"/>
      <c r="S28" s="27"/>
      <c r="T28" s="31"/>
      <c r="U28" s="25"/>
      <c r="V28" s="47"/>
      <c r="W28" s="42"/>
      <c r="X28" s="37"/>
      <c r="Y28" s="34"/>
      <c r="Z28" s="22"/>
      <c r="AA28" s="31"/>
      <c r="AB28" s="31"/>
      <c r="AC28" s="31"/>
      <c r="AD28" s="31"/>
    </row>
    <row r="29" spans="1:30" x14ac:dyDescent="0.25">
      <c r="A29" s="31"/>
      <c r="B29" s="31"/>
      <c r="C29" s="31"/>
      <c r="D29" s="42"/>
      <c r="E29" s="31"/>
      <c r="F29" s="34"/>
      <c r="G29" s="31"/>
      <c r="H29" s="42"/>
      <c r="I29" s="42"/>
      <c r="J29" s="31"/>
      <c r="M29" s="27"/>
      <c r="N29" s="49"/>
      <c r="O29" s="34"/>
      <c r="P29" s="22"/>
      <c r="Q29" s="43"/>
      <c r="R29" s="27"/>
      <c r="S29" s="27"/>
      <c r="T29" s="31"/>
      <c r="U29" s="25"/>
      <c r="V29" s="45"/>
      <c r="W29" s="42"/>
      <c r="X29" s="37"/>
      <c r="Y29" s="31"/>
      <c r="Z29" s="22"/>
      <c r="AA29" s="31"/>
      <c r="AB29" s="31"/>
      <c r="AC29" s="31"/>
      <c r="AD29" s="31"/>
    </row>
    <row r="30" spans="1:30" x14ac:dyDescent="0.25">
      <c r="A30" s="31"/>
      <c r="B30" s="31"/>
      <c r="C30" s="31"/>
      <c r="D30" s="42"/>
      <c r="E30" s="31"/>
      <c r="F30" s="34"/>
      <c r="G30" s="31"/>
      <c r="H30" s="42"/>
      <c r="I30" s="42"/>
      <c r="J30" s="31"/>
      <c r="M30" s="27"/>
      <c r="N30" s="49"/>
      <c r="O30" s="34"/>
      <c r="P30" s="52"/>
      <c r="Q30" s="31"/>
      <c r="R30" s="27"/>
      <c r="S30" s="27"/>
      <c r="T30" s="31"/>
      <c r="U30" s="25"/>
      <c r="V30" s="45"/>
      <c r="W30" s="42"/>
      <c r="X30" s="37"/>
      <c r="Y30" s="31"/>
      <c r="Z30" s="31"/>
      <c r="AA30" s="31"/>
      <c r="AB30" s="42"/>
      <c r="AC30" s="42"/>
      <c r="AD30" s="31"/>
    </row>
    <row r="31" spans="1:30" x14ac:dyDescent="0.25">
      <c r="A31" s="31"/>
      <c r="B31" s="31"/>
      <c r="C31" s="31"/>
      <c r="D31" s="42"/>
      <c r="E31" s="31"/>
      <c r="F31" s="34"/>
      <c r="G31" s="31"/>
      <c r="H31" s="42"/>
      <c r="I31" s="42"/>
      <c r="J31" s="31"/>
      <c r="K31" s="25"/>
      <c r="L31" s="48"/>
      <c r="M31" s="27"/>
      <c r="N31" s="49"/>
      <c r="O31" s="31"/>
      <c r="P31" s="52"/>
      <c r="Q31" s="31"/>
      <c r="R31" s="27"/>
      <c r="S31" s="27"/>
      <c r="T31" s="31"/>
      <c r="U31" s="25"/>
      <c r="V31" s="45"/>
      <c r="W31" s="42"/>
      <c r="X31" s="37"/>
      <c r="Y31" s="31"/>
      <c r="Z31" s="31"/>
      <c r="AA31" s="31"/>
      <c r="AB31" s="42"/>
      <c r="AC31" s="42"/>
      <c r="AD31" s="31"/>
    </row>
    <row r="32" spans="1:30" x14ac:dyDescent="0.25">
      <c r="K32" s="25"/>
      <c r="L32" s="48"/>
      <c r="M32" s="27"/>
      <c r="N32" s="49"/>
      <c r="U32" s="25"/>
      <c r="V32" s="48"/>
      <c r="W32" s="42"/>
      <c r="X32" s="37"/>
    </row>
    <row r="33" spans="11:24" x14ac:dyDescent="0.25">
      <c r="K33" s="25"/>
      <c r="L33" s="43"/>
      <c r="M33" s="27"/>
      <c r="N33" s="49"/>
      <c r="U33" s="25"/>
      <c r="V33" s="48"/>
      <c r="W33" s="42"/>
      <c r="X33" s="37"/>
    </row>
    <row r="34" spans="11:24" x14ac:dyDescent="0.25">
      <c r="K34" s="25"/>
      <c r="L34" s="43"/>
      <c r="M34" s="27"/>
      <c r="N34" s="49"/>
      <c r="U34" s="25"/>
      <c r="V34" s="48"/>
      <c r="W34" s="42"/>
      <c r="X34" s="37"/>
    </row>
    <row r="35" spans="11:24" x14ac:dyDescent="0.25">
      <c r="U35" s="22"/>
      <c r="V35" s="43"/>
      <c r="W35" s="42"/>
      <c r="X35" s="37"/>
    </row>
    <row r="36" spans="11:24" x14ac:dyDescent="0.25">
      <c r="U36" s="22"/>
      <c r="V36" s="43"/>
      <c r="W36" s="42"/>
      <c r="X36" s="37"/>
    </row>
    <row r="37" spans="11:24" x14ac:dyDescent="0.25">
      <c r="U37" s="22"/>
      <c r="V37" s="53"/>
      <c r="W37" s="42"/>
      <c r="X37" s="37"/>
    </row>
    <row r="38" spans="11:24" x14ac:dyDescent="0.25">
      <c r="U38" s="31"/>
      <c r="V38" s="31"/>
      <c r="W38" s="31"/>
      <c r="X38" s="42"/>
    </row>
  </sheetData>
  <mergeCells count="22">
    <mergeCell ref="A3:A5"/>
    <mergeCell ref="Z7:Z8"/>
    <mergeCell ref="Z5:Z6"/>
    <mergeCell ref="Z3:Z4"/>
    <mergeCell ref="A2:B2"/>
    <mergeCell ref="U2:V2"/>
    <mergeCell ref="Z2:AA2"/>
    <mergeCell ref="P2:Q2"/>
    <mergeCell ref="P3:P5"/>
    <mergeCell ref="U3:U5"/>
    <mergeCell ref="U6:U7"/>
    <mergeCell ref="U8:U9"/>
    <mergeCell ref="U10:U12"/>
    <mergeCell ref="U13:U15"/>
    <mergeCell ref="P13:P14"/>
    <mergeCell ref="P15:P16"/>
    <mergeCell ref="A6:A7"/>
    <mergeCell ref="A8:A11"/>
    <mergeCell ref="A12:A14"/>
    <mergeCell ref="P6:P8"/>
    <mergeCell ref="P9:P10"/>
    <mergeCell ref="P11:P12"/>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Cold stress</vt:lpstr>
      <vt:lpstr>Non-stress </vt:lpstr>
      <vt:lpstr>Figure 4 change 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dc:creator>
  <cp:lastModifiedBy>Windows 用户</cp:lastModifiedBy>
  <dcterms:created xsi:type="dcterms:W3CDTF">2019-05-05T13:24:00Z</dcterms:created>
  <dcterms:modified xsi:type="dcterms:W3CDTF">2020-08-20T15:32:37Z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