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38"/>
  <workbookPr/>
  <mc:AlternateContent xmlns:mc="http://schemas.openxmlformats.org/markup-compatibility/2006">
    <mc:Choice Requires="x15">
      <x15ac:absPath xmlns:x15ac="http://schemas.microsoft.com/office/spreadsheetml/2010/11/ac" url="C:\Users\A\Desktop\硕士毕业论文课题进展\最终版Meta\MYB-Meta投稿相关表格\投稿材料\"/>
    </mc:Choice>
  </mc:AlternateContent>
  <xr:revisionPtr revIDLastSave="0" documentId="13_ncr:1_{C94EF996-5ED4-4659-AEC9-0B213B087E8C}" xr6:coauthVersionLast="36" xr6:coauthVersionMax="36" xr10:uidLastSave="{00000000-0000-0000-0000-000000000000}"/>
  <bookViews>
    <workbookView xWindow="0" yWindow="0" windowWidth="21045" windowHeight="9765" xr2:uid="{00000000-000D-0000-FFFF-FFFF00000000}"/>
  </bookViews>
  <sheets>
    <sheet name="Effect sizes" sheetId="3" r:id="rId1"/>
    <sheet name="Drought stress" sheetId="28" r:id="rId2"/>
    <sheet name="Non-stress" sheetId="29" r:id="rId3"/>
    <sheet name="Figure 5 &amp; 6 change percentage" sheetId="30" r:id="rId4"/>
  </sheets>
  <calcPr calcId="179021" calcOnSave="0"/>
</workbook>
</file>

<file path=xl/calcChain.xml><?xml version="1.0" encoding="utf-8"?>
<calcChain xmlns="http://schemas.openxmlformats.org/spreadsheetml/2006/main">
  <c r="T75" i="28" l="1"/>
  <c r="S75" i="28"/>
  <c r="T74" i="28"/>
  <c r="S74" i="28"/>
  <c r="BP73" i="28"/>
  <c r="BO73" i="28"/>
  <c r="BP72" i="28"/>
  <c r="BO72" i="28"/>
  <c r="BP71" i="28"/>
  <c r="BO71" i="28"/>
  <c r="BP70" i="28"/>
  <c r="BO70" i="28"/>
  <c r="BP69" i="28"/>
  <c r="BO69" i="28"/>
  <c r="BP68" i="28"/>
  <c r="BO68" i="28"/>
  <c r="BP67" i="28"/>
  <c r="BO67" i="28"/>
  <c r="BP66" i="28"/>
  <c r="BO66" i="28"/>
  <c r="BP65" i="28"/>
  <c r="BO65" i="28"/>
  <c r="Z64" i="28"/>
  <c r="Y64" i="28"/>
  <c r="BP63" i="28"/>
  <c r="BO63" i="28"/>
  <c r="BP62" i="28"/>
  <c r="BO62" i="28"/>
  <c r="BP61" i="28"/>
  <c r="BO61" i="28"/>
  <c r="BP60" i="28"/>
  <c r="BO60" i="28"/>
  <c r="BP59" i="28"/>
  <c r="BO59" i="28"/>
  <c r="CH58" i="28"/>
  <c r="CG58" i="28"/>
  <c r="CB58" i="28"/>
  <c r="CA58" i="28"/>
  <c r="BP58" i="28"/>
  <c r="BO58" i="28"/>
  <c r="BJ58" i="28"/>
  <c r="BI58" i="28"/>
  <c r="BV57" i="28"/>
  <c r="BU57" i="28"/>
  <c r="Z57" i="28"/>
  <c r="Y57" i="28"/>
  <c r="BV56" i="28"/>
  <c r="BU56" i="28"/>
  <c r="Z56" i="28"/>
  <c r="Y56" i="28"/>
  <c r="BV55" i="28"/>
  <c r="BU55" i="28"/>
  <c r="Z55" i="28"/>
  <c r="Y55" i="28"/>
  <c r="BV54" i="28"/>
  <c r="BU54" i="28"/>
  <c r="Z54" i="28"/>
  <c r="Y54" i="28"/>
  <c r="BV53" i="28"/>
  <c r="BU53" i="28"/>
  <c r="Z53" i="28"/>
  <c r="Y53" i="28"/>
  <c r="BV52" i="28"/>
  <c r="BU52" i="28"/>
  <c r="Z52" i="28"/>
  <c r="Y52" i="28"/>
  <c r="CH51" i="28"/>
  <c r="CG51" i="28"/>
  <c r="CB51" i="28"/>
  <c r="CA51" i="28"/>
  <c r="BJ51" i="28"/>
  <c r="BI51" i="28"/>
  <c r="BD51" i="28"/>
  <c r="BC51" i="28"/>
  <c r="AX51" i="28"/>
  <c r="AW51" i="28"/>
  <c r="AR51" i="28"/>
  <c r="AQ51" i="28"/>
  <c r="AL51" i="28"/>
  <c r="AK51" i="28"/>
  <c r="AF51" i="28"/>
  <c r="AE51" i="28"/>
  <c r="Z51" i="28"/>
  <c r="Y51" i="28"/>
  <c r="BV50" i="28"/>
  <c r="BU50" i="28"/>
  <c r="Z50" i="28"/>
  <c r="Y50" i="28"/>
  <c r="BV49" i="28"/>
  <c r="BU49" i="28"/>
  <c r="Z49" i="28"/>
  <c r="Y49" i="28"/>
  <c r="T48" i="28"/>
  <c r="S48" i="28"/>
  <c r="BP47" i="28"/>
  <c r="BO47" i="28"/>
  <c r="BP46" i="28"/>
  <c r="BO46" i="28"/>
  <c r="BP45" i="28"/>
  <c r="BO45" i="28"/>
  <c r="BP44" i="28"/>
  <c r="BO44" i="28"/>
  <c r="BP43" i="28"/>
  <c r="BO43" i="28"/>
  <c r="BP42" i="28"/>
  <c r="BO42" i="28"/>
  <c r="BP41" i="28"/>
  <c r="BO41" i="28"/>
  <c r="BP40" i="28"/>
  <c r="BO40" i="28"/>
  <c r="BP39" i="28"/>
  <c r="BO39" i="28"/>
  <c r="T38" i="28"/>
  <c r="S38" i="28"/>
  <c r="T37" i="28"/>
  <c r="S37" i="28"/>
  <c r="BP36" i="28"/>
  <c r="BO36" i="28"/>
  <c r="BP35" i="28"/>
  <c r="BO35" i="28"/>
  <c r="Z34" i="28"/>
  <c r="Y34" i="28"/>
  <c r="BJ33" i="28"/>
  <c r="BI33" i="28"/>
  <c r="AX33" i="28"/>
  <c r="AW33" i="28"/>
  <c r="BP32" i="28"/>
  <c r="BO32" i="28"/>
  <c r="BP31" i="28"/>
  <c r="BO31" i="28"/>
  <c r="BP30" i="28"/>
  <c r="BO30" i="28"/>
  <c r="BP29" i="28"/>
  <c r="BO29" i="28"/>
  <c r="BP28" i="28"/>
  <c r="BO28" i="28"/>
  <c r="BP27" i="28"/>
  <c r="BO27" i="28"/>
  <c r="BP26" i="28"/>
  <c r="BO26" i="28"/>
  <c r="T25" i="28"/>
  <c r="S25" i="28"/>
  <c r="T24" i="28"/>
  <c r="S24" i="28"/>
  <c r="BV23" i="28"/>
  <c r="BU23" i="28"/>
  <c r="AL23" i="28"/>
  <c r="AK23" i="28"/>
  <c r="T22" i="28"/>
  <c r="S22" i="28"/>
  <c r="BP21" i="28"/>
  <c r="BO21" i="28"/>
  <c r="BP20" i="28"/>
  <c r="BO20" i="28"/>
  <c r="BP19" i="28"/>
  <c r="BO19" i="28"/>
  <c r="BP18" i="28"/>
  <c r="BO18" i="28"/>
  <c r="BP17" i="28"/>
  <c r="BO17" i="28"/>
  <c r="BP16" i="28"/>
  <c r="BO16" i="28"/>
  <c r="BP15" i="28"/>
  <c r="BO15" i="28"/>
  <c r="BJ15" i="28"/>
  <c r="BI15" i="28"/>
  <c r="AX15" i="28"/>
  <c r="AW15" i="28"/>
  <c r="AR15" i="28"/>
  <c r="AQ15" i="28"/>
  <c r="T15" i="28"/>
  <c r="S15" i="28"/>
  <c r="BD14" i="28"/>
  <c r="BC14" i="28"/>
  <c r="AX14" i="28"/>
  <c r="AW14" i="28"/>
  <c r="T13" i="28"/>
  <c r="S13" i="28"/>
  <c r="BJ12" i="28"/>
  <c r="BI12" i="28"/>
  <c r="AX12" i="28"/>
  <c r="AW12" i="28"/>
  <c r="T12" i="28"/>
  <c r="S12" i="28"/>
  <c r="BP11" i="28"/>
  <c r="BO11" i="28"/>
  <c r="BP10" i="28"/>
  <c r="BO10" i="28"/>
  <c r="BP9" i="28"/>
  <c r="BO9" i="28"/>
  <c r="BP8" i="28"/>
  <c r="BO8" i="28"/>
  <c r="BP7" i="28"/>
  <c r="BO7" i="28"/>
  <c r="BP6" i="28"/>
  <c r="BO6" i="28"/>
  <c r="Z5" i="28"/>
  <c r="Y5" i="28"/>
</calcChain>
</file>

<file path=xl/sharedStrings.xml><?xml version="1.0" encoding="utf-8"?>
<sst xmlns="http://schemas.openxmlformats.org/spreadsheetml/2006/main" count="1488" uniqueCount="239">
  <si>
    <t>Moderator</t>
  </si>
  <si>
    <t>Level</t>
  </si>
  <si>
    <t>Treatment media</t>
  </si>
  <si>
    <t>medium</t>
  </si>
  <si>
    <t>mix（medium+liquid/soil）</t>
  </si>
  <si>
    <t>liquid</t>
  </si>
  <si>
    <t>soil</t>
  </si>
  <si>
    <t xml:space="preserve">Stress severity </t>
  </si>
  <si>
    <t>normal(25)</t>
  </si>
  <si>
    <t>low(10~25)</t>
  </si>
  <si>
    <t>chilling(0~10)</t>
  </si>
  <si>
    <t>freezing(-10~-1)</t>
  </si>
  <si>
    <t>severe freezing(-20~-11)</t>
  </si>
  <si>
    <t>Duration of exposure to temperature stress</t>
  </si>
  <si>
    <t>＞6d</t>
  </si>
  <si>
    <t>Stress type</t>
  </si>
  <si>
    <t>other</t>
  </si>
  <si>
    <t>A</t>
  </si>
  <si>
    <t>B</t>
  </si>
  <si>
    <t>C</t>
  </si>
  <si>
    <t>D</t>
  </si>
  <si>
    <t>Receptor type</t>
  </si>
  <si>
    <t>dicot</t>
  </si>
  <si>
    <t>monocot</t>
  </si>
  <si>
    <t>Receptor genus</t>
  </si>
  <si>
    <t>Donor type</t>
  </si>
  <si>
    <t>Donor genus</t>
  </si>
  <si>
    <t>Donor and receptor genus same</t>
  </si>
  <si>
    <t>yes</t>
  </si>
  <si>
    <t>no</t>
  </si>
  <si>
    <t>PEG</t>
  </si>
  <si>
    <t>Mannitol</t>
  </si>
  <si>
    <t>drought</t>
  </si>
  <si>
    <t>severe frought</t>
  </si>
  <si>
    <t>11d-20d</t>
  </si>
  <si>
    <t>＞20d</t>
  </si>
  <si>
    <r>
      <rPr>
        <sz val="12"/>
        <color theme="1"/>
        <rFont val="Times New Roman"/>
        <family val="1"/>
      </rPr>
      <t>high</t>
    </r>
    <r>
      <rPr>
        <sz val="12"/>
        <color theme="1"/>
        <rFont val="宋体"/>
        <family val="3"/>
        <charset val="134"/>
      </rPr>
      <t>＞200mM</t>
    </r>
  </si>
  <si>
    <r>
      <rPr>
        <sz val="12"/>
        <color theme="1"/>
        <rFont val="宋体"/>
        <family val="3"/>
        <charset val="134"/>
      </rPr>
      <t>＞</t>
    </r>
    <r>
      <rPr>
        <sz val="12"/>
        <color theme="1"/>
        <rFont val="Times New Roman"/>
        <family val="1"/>
      </rPr>
      <t>40d</t>
    </r>
  </si>
  <si>
    <t>Moderators</t>
  </si>
  <si>
    <t>EFFECT SIZES</t>
  </si>
  <si>
    <t>Transformation</t>
  </si>
  <si>
    <t>Gene donor</t>
  </si>
  <si>
    <t>Drought stress</t>
  </si>
  <si>
    <t>Experimental conditions</t>
  </si>
  <si>
    <t>Root length</t>
  </si>
  <si>
    <t>Shoot length</t>
  </si>
  <si>
    <t>Relative Electrolyte leakage (REL)</t>
  </si>
  <si>
    <t>Proline content(ug/mg FW)</t>
  </si>
  <si>
    <t>Soluble sugar content(ug/mg  FW)</t>
  </si>
  <si>
    <t>MDA content</t>
  </si>
  <si>
    <t>Water loss %</t>
  </si>
  <si>
    <t>Study No.</t>
  </si>
  <si>
    <t>Publication</t>
  </si>
  <si>
    <t>Gene number</t>
  </si>
  <si>
    <t xml:space="preserve">Time </t>
  </si>
  <si>
    <t>Treatment Media</t>
  </si>
  <si>
    <t xml:space="preserve">Mean      trans </t>
  </si>
  <si>
    <t>Mean      non-trans</t>
  </si>
  <si>
    <t xml:space="preserve">ln R             survival </t>
  </si>
  <si>
    <t xml:space="preserve">variance          survival </t>
  </si>
  <si>
    <t xml:space="preserve">n            non-trans </t>
  </si>
  <si>
    <t>ln R      root length</t>
  </si>
  <si>
    <t>variance          root length</t>
  </si>
  <si>
    <t xml:space="preserve">n            trans </t>
  </si>
  <si>
    <t xml:space="preserve">ln R     shoot fresh weight </t>
  </si>
  <si>
    <t>variance          shoot fresh weight</t>
  </si>
  <si>
    <t>ln R     shoot length</t>
  </si>
  <si>
    <t>variance          shoot length</t>
  </si>
  <si>
    <t>ln R     electrolyte leakage</t>
  </si>
  <si>
    <t>variance           electrolyte leakage</t>
  </si>
  <si>
    <t>ln R      proline</t>
  </si>
  <si>
    <t>variance          proline</t>
  </si>
  <si>
    <t>ln R      soluble sugar content</t>
  </si>
  <si>
    <t>variance soluble sugar content</t>
  </si>
  <si>
    <t>Fei Gao et.al.2017</t>
  </si>
  <si>
    <t>FtMYB9</t>
  </si>
  <si>
    <t>CaMV 35S</t>
  </si>
  <si>
    <t>Fagopyum Talaricum</t>
  </si>
  <si>
    <t>Arabidopsis thaliana</t>
  </si>
  <si>
    <t>No</t>
  </si>
  <si>
    <t>mannitol</t>
  </si>
  <si>
    <t>without watering</t>
  </si>
  <si>
    <t>Xuming Yin et.al.2017</t>
  </si>
  <si>
    <t>OsMYBR1</t>
  </si>
  <si>
    <t>Oryza sativa </t>
  </si>
  <si>
    <t>YES</t>
  </si>
  <si>
    <t>mix</t>
  </si>
  <si>
    <t>Yan Wang et al.2017</t>
  </si>
  <si>
    <t>ZmMYB48</t>
  </si>
  <si>
    <t>Zea mays</t>
  </si>
  <si>
    <t>Yong-Tao Yu et al.2016</t>
  </si>
  <si>
    <t>MYB37</t>
  </si>
  <si>
    <t>Yes</t>
  </si>
  <si>
    <t>Haiyan Xiong et al.2014</t>
  </si>
  <si>
    <t>OsMYB48-1</t>
  </si>
  <si>
    <t>PEG6000</t>
  </si>
  <si>
    <t>Yuxiang Qin et al.2012</t>
  </si>
  <si>
    <t>TaMYB33</t>
  </si>
  <si>
    <t>Im, Ju Sung et al.2012</t>
  </si>
  <si>
    <t>StMYB1R-1</t>
  </si>
  <si>
    <t xml:space="preserve">Solanum tuberosum </t>
  </si>
  <si>
    <t>Park, Min Young et al.2012</t>
  </si>
  <si>
    <t>AtMYB52</t>
  </si>
  <si>
    <t>Xiaoyan Dai et al.2007</t>
  </si>
  <si>
    <t>OsMYB3R-2</t>
  </si>
  <si>
    <t>Oryza sativa</t>
  </si>
  <si>
    <t>Chan Young Jeong et al.2018</t>
  </si>
  <si>
    <t>AtMYBL-O</t>
  </si>
  <si>
    <t>200mM</t>
  </si>
  <si>
    <t>300mM</t>
  </si>
  <si>
    <t>Pushp Sheel Shukla,et al.2015</t>
  </si>
  <si>
    <t>SbMYB15</t>
  </si>
  <si>
    <t>Salicornia brachiata</t>
  </si>
  <si>
    <t>Nicotiana tabacum</t>
  </si>
  <si>
    <t>Linjie Qi,et al.2015</t>
  </si>
  <si>
    <t>SbMYB2</t>
  </si>
  <si>
    <t>Scutellaria baicalensis</t>
  </si>
  <si>
    <t>SbMYB7</t>
  </si>
  <si>
    <t>Peipei Sun,et al.2014</t>
  </si>
  <si>
    <t>PtsrMYB</t>
  </si>
  <si>
    <t>Poncirus trifoliata (L.)Raf</t>
  </si>
  <si>
    <t>Nicotiana Tabacum</t>
  </si>
  <si>
    <t>Jingbin Li,et al.2014</t>
  </si>
  <si>
    <t>SpMYB</t>
  </si>
  <si>
    <t>Choonkyun Jung,et al.2008</t>
  </si>
  <si>
    <t>AtMYB44</t>
  </si>
  <si>
    <t>Mingzhu Dou,et al.2016</t>
  </si>
  <si>
    <t>AmRosea1</t>
  </si>
  <si>
    <t>Antirrhinum majus</t>
  </si>
  <si>
    <t>none</t>
  </si>
  <si>
    <t>0h-24h</t>
    <phoneticPr fontId="11" type="noConversion"/>
  </si>
  <si>
    <t>＞0℃</t>
    <phoneticPr fontId="11" type="noConversion"/>
  </si>
  <si>
    <r>
      <t>0℃-</t>
    </r>
    <r>
      <rPr>
        <sz val="11"/>
        <color theme="1"/>
        <rFont val="宋体"/>
        <family val="3"/>
        <charset val="134"/>
        <scheme val="minor"/>
      </rPr>
      <t xml:space="preserve"> -10℃</t>
    </r>
    <phoneticPr fontId="11" type="noConversion"/>
  </si>
  <si>
    <t>＜-10℃</t>
    <phoneticPr fontId="11" type="noConversion"/>
  </si>
  <si>
    <t>Donor and receptor genus same</t>
    <phoneticPr fontId="11" type="noConversion"/>
  </si>
  <si>
    <r>
      <t>Low</t>
    </r>
    <r>
      <rPr>
        <sz val="12"/>
        <color theme="1"/>
        <rFont val="宋体"/>
        <family val="3"/>
        <charset val="134"/>
        <scheme val="minor"/>
      </rPr>
      <t xml:space="preserve"> temperature</t>
    </r>
    <phoneticPr fontId="11" type="noConversion"/>
  </si>
  <si>
    <t xml:space="preserve"> </t>
    <phoneticPr fontId="11" type="noConversion"/>
  </si>
  <si>
    <t>0-1h</t>
    <phoneticPr fontId="11" type="noConversion"/>
  </si>
  <si>
    <t>1h-6h</t>
    <phoneticPr fontId="11" type="noConversion"/>
  </si>
  <si>
    <t>6h-24h</t>
    <phoneticPr fontId="11" type="noConversion"/>
  </si>
  <si>
    <t>1-6d</t>
    <phoneticPr fontId="11" type="noConversion"/>
  </si>
  <si>
    <t>1d-10d</t>
    <phoneticPr fontId="11" type="noConversion"/>
  </si>
  <si>
    <r>
      <rPr>
        <sz val="12"/>
        <color theme="1"/>
        <rFont val="Times New Roman"/>
        <family val="1"/>
      </rPr>
      <t>low</t>
    </r>
    <r>
      <rPr>
        <sz val="12"/>
        <color theme="1"/>
        <rFont val="宋体"/>
        <family val="3"/>
        <charset val="134"/>
      </rPr>
      <t>＜100mM</t>
    </r>
    <phoneticPr fontId="11" type="noConversion"/>
  </si>
  <si>
    <t>medium 100-200 mM</t>
    <phoneticPr fontId="11" type="noConversion"/>
  </si>
  <si>
    <t>0-1d</t>
    <phoneticPr fontId="11" type="noConversion"/>
  </si>
  <si>
    <t>1-10d</t>
    <phoneticPr fontId="11" type="noConversion"/>
  </si>
  <si>
    <t>11-20d</t>
    <phoneticPr fontId="11" type="noConversion"/>
  </si>
  <si>
    <t>21-40d</t>
    <phoneticPr fontId="11" type="noConversion"/>
  </si>
  <si>
    <t>Poncirus trifoliata</t>
    <phoneticPr fontId="10" type="noConversion"/>
  </si>
  <si>
    <t xml:space="preserve">Solanum tuberosum </t>
    <phoneticPr fontId="14" type="noConversion"/>
  </si>
  <si>
    <t>Solanum Pimpinellifolium</t>
    <phoneticPr fontId="14" type="noConversion"/>
  </si>
  <si>
    <t>2-10d</t>
    <phoneticPr fontId="14" type="noConversion"/>
  </si>
  <si>
    <t>11-20d</t>
    <phoneticPr fontId="14" type="noConversion"/>
  </si>
  <si>
    <t>2-10d</t>
    <phoneticPr fontId="14" type="noConversion"/>
  </si>
  <si>
    <r>
      <t>Triticum</t>
    </r>
    <r>
      <rPr>
        <sz val="11"/>
        <rFont val="Times New Roman"/>
        <family val="1"/>
      </rPr>
      <t xml:space="preserve"> aestivum</t>
    </r>
  </si>
  <si>
    <t>300mM</t>
    <phoneticPr fontId="14" type="noConversion"/>
  </si>
  <si>
    <t>200mM</t>
    <phoneticPr fontId="14" type="noConversion"/>
  </si>
  <si>
    <t>50mM</t>
    <phoneticPr fontId="14" type="noConversion"/>
  </si>
  <si>
    <t>Figure 5</t>
    <phoneticPr fontId="10" type="noConversion"/>
  </si>
  <si>
    <t>Figure 6</t>
    <phoneticPr fontId="10" type="noConversion"/>
  </si>
  <si>
    <t>Water loss</t>
    <phoneticPr fontId="10" type="noConversion"/>
  </si>
  <si>
    <t>Point estimate</t>
  </si>
  <si>
    <t>Change%</t>
    <phoneticPr fontId="10" type="noConversion"/>
  </si>
  <si>
    <t>Survival</t>
    <phoneticPr fontId="10" type="noConversion"/>
  </si>
  <si>
    <t>changes%</t>
    <phoneticPr fontId="10" type="noConversion"/>
  </si>
  <si>
    <t>Oryza sativa</t>
    <phoneticPr fontId="10" type="noConversion"/>
  </si>
  <si>
    <t>Other</t>
    <phoneticPr fontId="10" type="noConversion"/>
  </si>
  <si>
    <t>Donor type</t>
    <phoneticPr fontId="10" type="noConversion"/>
  </si>
  <si>
    <t>Monocot</t>
    <phoneticPr fontId="10" type="noConversion"/>
  </si>
  <si>
    <t>Dicot</t>
    <phoneticPr fontId="10" type="noConversion"/>
  </si>
  <si>
    <t>Recipient genus</t>
    <phoneticPr fontId="10" type="noConversion"/>
  </si>
  <si>
    <t>Recipient type</t>
    <phoneticPr fontId="10" type="noConversion"/>
  </si>
  <si>
    <t>Donor and recipient genus same</t>
    <phoneticPr fontId="10" type="noConversion"/>
  </si>
  <si>
    <t>No</t>
    <phoneticPr fontId="10" type="noConversion"/>
  </si>
  <si>
    <t>stress time</t>
  </si>
  <si>
    <t>2-10d</t>
    <phoneticPr fontId="10" type="noConversion"/>
  </si>
  <si>
    <t>Yes</t>
    <phoneticPr fontId="10" type="noConversion"/>
  </si>
  <si>
    <t>11-20d</t>
    <phoneticPr fontId="10" type="noConversion"/>
  </si>
  <si>
    <t>Stress time</t>
    <phoneticPr fontId="10" type="noConversion"/>
  </si>
  <si>
    <r>
      <rPr>
        <sz val="11"/>
        <rFont val="宋体"/>
        <family val="3"/>
        <charset val="134"/>
      </rPr>
      <t>＜</t>
    </r>
    <r>
      <rPr>
        <sz val="11"/>
        <rFont val="Times New Roman"/>
        <family val="1"/>
      </rPr>
      <t>2d</t>
    </r>
    <phoneticPr fontId="10" type="noConversion"/>
  </si>
  <si>
    <t>&gt;20d</t>
    <phoneticPr fontId="10" type="noConversion"/>
  </si>
  <si>
    <t>Treatment media</t>
    <phoneticPr fontId="10" type="noConversion"/>
  </si>
  <si>
    <t>Soil</t>
    <phoneticPr fontId="10" type="noConversion"/>
  </si>
  <si>
    <t>Solid</t>
    <phoneticPr fontId="10" type="noConversion"/>
  </si>
  <si>
    <t>2-10d</t>
    <phoneticPr fontId="14" type="noConversion"/>
  </si>
  <si>
    <t>11-20d</t>
    <phoneticPr fontId="14" type="noConversion"/>
  </si>
  <si>
    <t>Supporting Information 1.  Details on the MYB-overexpression studies used in the meta-analyses, including each of the moderators used for categorical analyses, the transgenic and untransformed control means, sample sizes (n) and the value of the natural log (ln) of the response ratio with corresponding non-parametric variances.</t>
    <phoneticPr fontId="14" type="noConversion"/>
  </si>
  <si>
    <t>Gene member</t>
    <phoneticPr fontId="14" type="noConversion"/>
  </si>
  <si>
    <t>Promoters</t>
    <phoneticPr fontId="14" type="noConversion"/>
  </si>
  <si>
    <r>
      <rPr>
        <sz val="11"/>
        <rFont val="宋体"/>
        <family val="3"/>
        <charset val="134"/>
      </rPr>
      <t>＜</t>
    </r>
    <r>
      <rPr>
        <sz val="11"/>
        <rFont val="Times New Roman"/>
        <family val="1"/>
      </rPr>
      <t>2d</t>
    </r>
    <phoneticPr fontId="14" type="noConversion"/>
  </si>
  <si>
    <r>
      <rPr>
        <sz val="11"/>
        <rFont val="宋体"/>
        <family val="3"/>
        <charset val="134"/>
      </rPr>
      <t>＞</t>
    </r>
    <r>
      <rPr>
        <sz val="11"/>
        <rFont val="Times New Roman"/>
        <family val="1"/>
      </rPr>
      <t>20d</t>
    </r>
    <phoneticPr fontId="14" type="noConversion"/>
  </si>
  <si>
    <r>
      <rPr>
        <sz val="11"/>
        <rFont val="宋体"/>
        <family val="3"/>
        <charset val="134"/>
      </rPr>
      <t>＜</t>
    </r>
    <r>
      <rPr>
        <sz val="11"/>
        <rFont val="Times New Roman"/>
        <family val="1"/>
      </rPr>
      <t>2d</t>
    </r>
    <phoneticPr fontId="14" type="noConversion"/>
  </si>
  <si>
    <r>
      <rPr>
        <sz val="11"/>
        <rFont val="宋体"/>
        <family val="3"/>
        <charset val="134"/>
      </rPr>
      <t>＞</t>
    </r>
    <r>
      <rPr>
        <sz val="11"/>
        <rFont val="Times New Roman"/>
        <family val="1"/>
      </rPr>
      <t>20d</t>
    </r>
    <phoneticPr fontId="14" type="noConversion"/>
  </si>
  <si>
    <t xml:space="preserve">Survival </t>
    <phoneticPr fontId="14" type="noConversion"/>
  </si>
  <si>
    <t xml:space="preserve">ln R      fresh weight </t>
    <phoneticPr fontId="14" type="noConversion"/>
  </si>
  <si>
    <t>variance  fresh weight</t>
    <phoneticPr fontId="14" type="noConversion"/>
  </si>
  <si>
    <t xml:space="preserve">ln R      water loss </t>
    <phoneticPr fontId="14" type="noConversion"/>
  </si>
  <si>
    <t xml:space="preserve">variance  water loss </t>
    <phoneticPr fontId="14" type="noConversion"/>
  </si>
  <si>
    <t>Fresh weight</t>
    <phoneticPr fontId="14" type="noConversion"/>
  </si>
  <si>
    <t>MDA content</t>
    <phoneticPr fontId="14" type="noConversion"/>
  </si>
  <si>
    <t>ln R      MDA content</t>
    <phoneticPr fontId="14" type="noConversion"/>
  </si>
  <si>
    <t>variance  MDA content</t>
    <phoneticPr fontId="14" type="noConversion"/>
  </si>
  <si>
    <t>ln R      proline content</t>
    <phoneticPr fontId="14" type="noConversion"/>
  </si>
  <si>
    <t>variance          proline content</t>
    <phoneticPr fontId="14" type="noConversion"/>
  </si>
  <si>
    <t>Shoot fresh weight (g)</t>
    <phoneticPr fontId="14" type="noConversion"/>
  </si>
  <si>
    <t xml:space="preserve">ln R      water loss </t>
    <phoneticPr fontId="14" type="noConversion"/>
  </si>
  <si>
    <t xml:space="preserve">variance  water loss </t>
    <phoneticPr fontId="14" type="noConversion"/>
  </si>
  <si>
    <t>Gene recipient</t>
    <phoneticPr fontId="18" type="noConversion"/>
  </si>
  <si>
    <t>Donor genus</t>
    <phoneticPr fontId="18" type="noConversion"/>
  </si>
  <si>
    <t xml:space="preserve"> Donor type</t>
    <phoneticPr fontId="18" type="noConversion"/>
  </si>
  <si>
    <t>Recipient genus</t>
    <phoneticPr fontId="18" type="noConversion"/>
  </si>
  <si>
    <t>Recipient type</t>
    <phoneticPr fontId="18" type="noConversion"/>
  </si>
  <si>
    <t>Donor and recipient  genus same</t>
    <phoneticPr fontId="18" type="noConversion"/>
  </si>
  <si>
    <t>Gene recipient</t>
    <phoneticPr fontId="18" type="noConversion"/>
  </si>
  <si>
    <t>Donor genus</t>
    <phoneticPr fontId="18" type="noConversion"/>
  </si>
  <si>
    <t xml:space="preserve"> Donor type</t>
    <phoneticPr fontId="18" type="noConversion"/>
  </si>
  <si>
    <t>Recipient genus</t>
    <phoneticPr fontId="18" type="noConversion"/>
  </si>
  <si>
    <t>Recipient type</t>
    <phoneticPr fontId="18" type="noConversion"/>
  </si>
  <si>
    <t>Donor and recipient  genus same</t>
    <phoneticPr fontId="18" type="noConversion"/>
  </si>
  <si>
    <t>Stress severity</t>
    <phoneticPr fontId="18" type="noConversion"/>
  </si>
  <si>
    <t>Mean           non-trans</t>
    <phoneticPr fontId="14" type="noConversion"/>
  </si>
  <si>
    <r>
      <t>O</t>
    </r>
    <r>
      <rPr>
        <vertAlign val="subscript"/>
        <sz val="11"/>
        <rFont val="Times New Roman"/>
        <family val="1"/>
      </rPr>
      <t>2</t>
    </r>
    <r>
      <rPr>
        <vertAlign val="superscript"/>
        <sz val="11"/>
        <rFont val="Times New Roman"/>
        <family val="1"/>
      </rPr>
      <t>-</t>
    </r>
    <r>
      <rPr>
        <sz val="11"/>
        <rFont val="Times New Roman"/>
        <family val="1"/>
      </rPr>
      <t xml:space="preserve"> content(nmol/min*g)</t>
    </r>
    <phoneticPr fontId="14" type="noConversion"/>
  </si>
  <si>
    <r>
      <t>variance  O</t>
    </r>
    <r>
      <rPr>
        <vertAlign val="subscript"/>
        <sz val="11"/>
        <rFont val="Times New Roman"/>
        <family val="1"/>
      </rPr>
      <t>2</t>
    </r>
    <r>
      <rPr>
        <vertAlign val="superscript"/>
        <sz val="11"/>
        <rFont val="Times New Roman"/>
        <family val="1"/>
      </rPr>
      <t>-</t>
    </r>
    <r>
      <rPr>
        <sz val="11"/>
        <rFont val="Times New Roman"/>
        <family val="1"/>
      </rPr>
      <t xml:space="preserve"> content</t>
    </r>
    <phoneticPr fontId="14" type="noConversion"/>
  </si>
  <si>
    <r>
      <t>ln R        O</t>
    </r>
    <r>
      <rPr>
        <vertAlign val="subscript"/>
        <sz val="11"/>
        <rFont val="Times New Roman"/>
        <family val="1"/>
      </rPr>
      <t>2</t>
    </r>
    <r>
      <rPr>
        <vertAlign val="superscript"/>
        <sz val="11"/>
        <rFont val="Times New Roman"/>
        <family val="1"/>
      </rPr>
      <t>-</t>
    </r>
    <r>
      <rPr>
        <sz val="11"/>
        <rFont val="Times New Roman"/>
        <family val="1"/>
      </rPr>
      <t xml:space="preserve"> content</t>
    </r>
    <phoneticPr fontId="14" type="noConversion"/>
  </si>
  <si>
    <r>
      <t>ln R H</t>
    </r>
    <r>
      <rPr>
        <vertAlign val="subscript"/>
        <sz val="11"/>
        <rFont val="Times New Roman"/>
        <family val="1"/>
      </rPr>
      <t>2</t>
    </r>
    <r>
      <rPr>
        <sz val="11"/>
        <rFont val="Times New Roman"/>
        <family val="1"/>
      </rPr>
      <t>O</t>
    </r>
    <r>
      <rPr>
        <vertAlign val="subscript"/>
        <sz val="11"/>
        <rFont val="Times New Roman"/>
        <family val="1"/>
      </rPr>
      <t>2</t>
    </r>
    <r>
      <rPr>
        <vertAlign val="superscript"/>
        <sz val="11"/>
        <rFont val="Times New Roman"/>
        <family val="1"/>
      </rPr>
      <t>-</t>
    </r>
    <r>
      <rPr>
        <sz val="11"/>
        <rFont val="Times New Roman"/>
        <family val="1"/>
      </rPr>
      <t xml:space="preserve"> content</t>
    </r>
    <phoneticPr fontId="14" type="noConversion"/>
  </si>
  <si>
    <r>
      <t>variance H</t>
    </r>
    <r>
      <rPr>
        <vertAlign val="subscript"/>
        <sz val="11"/>
        <rFont val="Times New Roman"/>
        <family val="1"/>
      </rPr>
      <t>2</t>
    </r>
    <r>
      <rPr>
        <sz val="11"/>
        <rFont val="Times New Roman"/>
        <family val="1"/>
      </rPr>
      <t>O</t>
    </r>
    <r>
      <rPr>
        <vertAlign val="subscript"/>
        <sz val="11"/>
        <rFont val="Times New Roman"/>
        <family val="1"/>
      </rPr>
      <t>2</t>
    </r>
    <r>
      <rPr>
        <vertAlign val="superscript"/>
        <sz val="11"/>
        <rFont val="Times New Roman"/>
        <family val="1"/>
      </rPr>
      <t>-</t>
    </r>
    <r>
      <rPr>
        <sz val="11"/>
        <rFont val="Times New Roman"/>
        <family val="1"/>
      </rPr>
      <t xml:space="preserve"> content</t>
    </r>
    <phoneticPr fontId="14" type="noConversion"/>
  </si>
  <si>
    <t>Drought stress (mM)</t>
    <phoneticPr fontId="14" type="noConversion"/>
  </si>
  <si>
    <t>Treatment Media</t>
    <phoneticPr fontId="14" type="noConversion"/>
  </si>
  <si>
    <t>Mean            non-trans</t>
    <phoneticPr fontId="14" type="noConversion"/>
  </si>
  <si>
    <t>Mean         non-trans</t>
    <phoneticPr fontId="14" type="noConversion"/>
  </si>
  <si>
    <t>Proline content (ug/mg FW)</t>
    <phoneticPr fontId="14" type="noConversion"/>
  </si>
  <si>
    <t>Soluble sugar content (ug/mg  FW)</t>
    <phoneticPr fontId="14" type="noConversion"/>
  </si>
  <si>
    <t>Fresh weight</t>
    <phoneticPr fontId="14" type="noConversion"/>
  </si>
  <si>
    <r>
      <t>O</t>
    </r>
    <r>
      <rPr>
        <vertAlign val="subscript"/>
        <sz val="11"/>
        <rFont val="Times New Roman"/>
        <family val="1"/>
      </rPr>
      <t>2</t>
    </r>
    <r>
      <rPr>
        <vertAlign val="superscript"/>
        <sz val="11"/>
        <rFont val="Times New Roman"/>
        <family val="1"/>
      </rPr>
      <t>-</t>
    </r>
    <r>
      <rPr>
        <sz val="11"/>
        <rFont val="Times New Roman"/>
        <family val="1"/>
      </rPr>
      <t xml:space="preserve"> content (nmol/min*g)</t>
    </r>
    <phoneticPr fontId="14" type="noConversion"/>
  </si>
  <si>
    <r>
      <t>H</t>
    </r>
    <r>
      <rPr>
        <vertAlign val="subscript"/>
        <sz val="11"/>
        <rFont val="Times New Roman"/>
        <family val="1"/>
      </rPr>
      <t>2</t>
    </r>
    <r>
      <rPr>
        <sz val="11"/>
        <rFont val="Times New Roman"/>
        <family val="1"/>
      </rPr>
      <t>O</t>
    </r>
    <r>
      <rPr>
        <vertAlign val="subscript"/>
        <sz val="11"/>
        <rFont val="Times New Roman"/>
        <family val="1"/>
      </rPr>
      <t>2</t>
    </r>
    <r>
      <rPr>
        <vertAlign val="superscript"/>
        <sz val="11"/>
        <rFont val="Times New Roman"/>
        <family val="1"/>
      </rPr>
      <t>-</t>
    </r>
    <r>
      <rPr>
        <sz val="11"/>
        <rFont val="Times New Roman"/>
        <family val="1"/>
      </rPr>
      <t xml:space="preserve"> content (umol/g DW)</t>
    </r>
    <phoneticPr fontId="14" type="noConversion"/>
  </si>
  <si>
    <r>
      <t>ln R    H</t>
    </r>
    <r>
      <rPr>
        <vertAlign val="subscript"/>
        <sz val="11"/>
        <rFont val="Times New Roman"/>
        <family val="1"/>
      </rPr>
      <t>2</t>
    </r>
    <r>
      <rPr>
        <sz val="11"/>
        <rFont val="Times New Roman"/>
        <family val="1"/>
      </rPr>
      <t>O</t>
    </r>
    <r>
      <rPr>
        <vertAlign val="subscript"/>
        <sz val="11"/>
        <rFont val="Times New Roman"/>
        <family val="1"/>
      </rPr>
      <t>2</t>
    </r>
    <r>
      <rPr>
        <vertAlign val="superscript"/>
        <sz val="11"/>
        <rFont val="Times New Roman"/>
        <family val="1"/>
      </rPr>
      <t>-</t>
    </r>
    <r>
      <rPr>
        <sz val="11"/>
        <rFont val="Times New Roman"/>
        <family val="1"/>
      </rPr>
      <t xml:space="preserve"> content</t>
    </r>
    <phoneticPr fontId="14" type="noConversion"/>
  </si>
  <si>
    <t>Supporting Information 3.  Details on the MYB-overexpression studies used in the meta-analyses under drought stress conditions, including each of the moderators used for categorical analyses, the transgenic and untransformed control means, sample sizes (n) and the value of the natural log (ln) of the response ratio with corresponding non-parametric variances.</t>
    <phoneticPr fontId="14" type="noConversion"/>
  </si>
  <si>
    <t>Cold stress</t>
  </si>
  <si>
    <t>Salt stress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</si>
</sst>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000_ "/>
    <numFmt numFmtId="177" formatCode="0.000"/>
    <numFmt numFmtId="178" formatCode="0.00_ "/>
    <numFmt numFmtId="179" formatCode="0_ "/>
    <numFmt numFmtId="180" formatCode="0.000_ ;[Red]\-0.000\ "/>
  </numFmts>
  <fonts count="20" x14ac:knownFonts="1">
    <font>
      <sz val="11"/>
      <color theme="1"/>
      <name val="宋体"/>
      <charset val="134"/>
      <scheme val="minor"/>
    </font>
    <font>
      <sz val="11"/>
      <name val="Times New Roman"/>
      <family val="1"/>
    </font>
    <font>
      <i/>
      <sz val="11"/>
      <name val="Times New Roman"/>
      <family val="1"/>
    </font>
    <font>
      <b/>
      <sz val="11"/>
      <name val="Times New Roman"/>
      <family val="1"/>
    </font>
    <font>
      <sz val="12"/>
      <color theme="1"/>
      <name val="Times New Roman"/>
      <family val="1"/>
    </font>
    <font>
      <sz val="12"/>
      <color indexed="8"/>
      <name val="Times New Roman"/>
      <family val="1"/>
    </font>
    <font>
      <sz val="12"/>
      <color theme="1"/>
      <name val="宋体"/>
      <family val="3"/>
      <charset val="134"/>
    </font>
    <font>
      <sz val="11"/>
      <color theme="1"/>
      <name val="宋体"/>
      <family val="3"/>
      <charset val="134"/>
      <scheme val="minor"/>
    </font>
    <font>
      <sz val="11"/>
      <color theme="1"/>
      <name val="Tahoma"/>
      <family val="2"/>
    </font>
    <font>
      <sz val="11"/>
      <name val="宋体"/>
      <family val="3"/>
      <charset val="134"/>
    </font>
    <font>
      <sz val="9"/>
      <name val="宋体"/>
      <family val="3"/>
      <charset val="134"/>
      <scheme val="minor"/>
    </font>
    <font>
      <sz val="9"/>
      <name val="宋体"/>
      <family val="3"/>
      <charset val="134"/>
      <scheme val="minor"/>
    </font>
    <font>
      <sz val="12"/>
      <color theme="1"/>
      <name val="宋体"/>
      <family val="3"/>
      <charset val="134"/>
      <scheme val="minor"/>
    </font>
    <font>
      <sz val="11"/>
      <color theme="1"/>
      <name val="Times New Roman"/>
      <family val="1"/>
    </font>
    <font>
      <sz val="9"/>
      <name val="宋体"/>
      <family val="3"/>
      <charset val="134"/>
      <scheme val="minor"/>
    </font>
    <font>
      <vertAlign val="superscript"/>
      <sz val="11"/>
      <name val="Times New Roman"/>
      <family val="1"/>
    </font>
    <font>
      <vertAlign val="subscript"/>
      <sz val="11"/>
      <name val="Times New Roman"/>
      <family val="1"/>
    </font>
    <font>
      <sz val="11"/>
      <color indexed="8"/>
      <name val="Times New Roman"/>
      <family val="1"/>
    </font>
    <font>
      <sz val="9"/>
      <name val="Tahoma"/>
      <family val="2"/>
    </font>
    <font>
      <b/>
      <sz val="11"/>
      <color indexed="8"/>
      <name val="Times New Roman"/>
      <family val="1"/>
    </font>
  </fonts>
  <fills count="2">
    <fill>
      <patternFill patternType="none"/>
    </fill>
    <fill>
      <patternFill patternType="gray125"/>
    </fill>
  </fills>
  <borders count="2">
    <border>
      <left/>
      <right/>
      <top/>
      <bottom/>
      <diagonal/>
    </border>
    <border>
      <left/>
      <right/>
      <top/>
      <bottom style="thin">
        <color auto="1"/>
      </bottom>
      <diagonal/>
    </border>
  </borders>
  <cellStyleXfs count="13">
    <xf numFmtId="0" fontId="0" fillId="0" borderId="0">
      <alignment vertical="center"/>
    </xf>
    <xf numFmtId="0" fontId="7" fillId="0" borderId="0">
      <alignment vertical="center"/>
    </xf>
    <xf numFmtId="0" fontId="7" fillId="0" borderId="0"/>
    <xf numFmtId="0" fontId="7" fillId="0" borderId="0">
      <alignment vertical="center"/>
    </xf>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xf numFmtId="0" fontId="7" fillId="0" borderId="0"/>
    <xf numFmtId="0" fontId="7" fillId="0" borderId="0">
      <alignment vertical="center"/>
    </xf>
  </cellStyleXfs>
  <cellXfs count="70">
    <xf numFmtId="0" fontId="0" fillId="0" borderId="0" xfId="0">
      <alignment vertical="center"/>
    </xf>
    <xf numFmtId="0" fontId="1" fillId="0" borderId="1" xfId="4" applyFont="1" applyFill="1" applyBorder="1" applyAlignment="1">
      <alignment horizontal="center" vertical="center" wrapText="1"/>
    </xf>
    <xf numFmtId="0" fontId="2" fillId="0" borderId="1" xfId="4" applyFont="1" applyFill="1" applyBorder="1" applyAlignment="1">
      <alignment horizontal="center" vertical="center" wrapText="1"/>
    </xf>
    <xf numFmtId="0" fontId="1" fillId="0" borderId="0" xfId="7" applyFont="1" applyFill="1" applyAlignment="1">
      <alignment horizontal="center" vertical="center"/>
    </xf>
    <xf numFmtId="177" fontId="1" fillId="0" borderId="1" xfId="4" applyNumberFormat="1" applyFont="1" applyFill="1" applyBorder="1" applyAlignment="1">
      <alignment horizontal="center" vertical="center" wrapText="1"/>
    </xf>
    <xf numFmtId="0" fontId="0" fillId="0" borderId="0" xfId="0" applyFill="1" applyAlignment="1">
      <alignment vertical="center"/>
    </xf>
    <xf numFmtId="0" fontId="1" fillId="0" borderId="0" xfId="9" applyFont="1" applyFill="1" applyAlignment="1">
      <alignment horizontal="center" vertical="center"/>
    </xf>
    <xf numFmtId="0" fontId="1" fillId="0" borderId="0" xfId="0" applyNumberFormat="1" applyFont="1" applyFill="1" applyAlignment="1">
      <alignment horizontal="center" vertical="center"/>
    </xf>
    <xf numFmtId="0" fontId="2" fillId="0" borderId="0" xfId="0" applyFont="1" applyFill="1" applyAlignment="1">
      <alignment horizontal="center" vertical="center"/>
    </xf>
    <xf numFmtId="0" fontId="1" fillId="0" borderId="0" xfId="4" applyFont="1" applyFill="1" applyAlignment="1">
      <alignment horizontal="center" vertical="center" wrapText="1"/>
    </xf>
    <xf numFmtId="0" fontId="1" fillId="0" borderId="0" xfId="8" applyFont="1" applyFill="1" applyAlignment="1">
      <alignment horizontal="center" vertical="center"/>
    </xf>
    <xf numFmtId="0" fontId="2" fillId="0" borderId="0" xfId="1" applyFont="1" applyFill="1" applyAlignment="1">
      <alignment horizontal="center" vertical="center"/>
    </xf>
    <xf numFmtId="0" fontId="2" fillId="0" borderId="0" xfId="9" applyFont="1" applyFill="1" applyAlignment="1">
      <alignment horizontal="center" vertical="center"/>
    </xf>
    <xf numFmtId="9" fontId="1" fillId="0" borderId="0" xfId="8" applyNumberFormat="1" applyFont="1" applyFill="1" applyAlignment="1">
      <alignment horizontal="center" vertical="center"/>
    </xf>
    <xf numFmtId="0" fontId="2" fillId="0" borderId="0" xfId="6" applyFont="1" applyFill="1" applyAlignment="1">
      <alignment horizontal="center" vertical="center"/>
    </xf>
    <xf numFmtId="0" fontId="1" fillId="0" borderId="0" xfId="5" applyFont="1" applyFill="1" applyAlignment="1">
      <alignment horizontal="center" vertical="center"/>
    </xf>
    <xf numFmtId="176" fontId="1" fillId="0" borderId="0" xfId="0" applyNumberFormat="1" applyFont="1" applyFill="1" applyBorder="1" applyAlignment="1" applyProtection="1">
      <alignment horizontal="center" vertical="center"/>
      <protection locked="0"/>
    </xf>
    <xf numFmtId="0" fontId="1" fillId="0" borderId="0" xfId="0" applyFont="1" applyFill="1" applyBorder="1" applyAlignment="1">
      <alignment horizontal="center" vertical="center"/>
    </xf>
    <xf numFmtId="0" fontId="2" fillId="0" borderId="0" xfId="8" applyFont="1" applyFill="1" applyAlignment="1">
      <alignment horizontal="center" vertical="center"/>
    </xf>
    <xf numFmtId="0" fontId="2" fillId="0" borderId="0" xfId="3" applyFont="1" applyFill="1" applyAlignment="1">
      <alignment horizontal="center" vertical="center"/>
    </xf>
    <xf numFmtId="0" fontId="1" fillId="0" borderId="0" xfId="3" applyFont="1" applyFill="1" applyAlignment="1">
      <alignment horizontal="center" vertical="center"/>
    </xf>
    <xf numFmtId="9" fontId="1" fillId="0" borderId="0" xfId="0" applyNumberFormat="1" applyFont="1" applyFill="1" applyAlignment="1">
      <alignment horizontal="center" vertical="center"/>
    </xf>
    <xf numFmtId="0" fontId="1" fillId="0" borderId="0" xfId="0" applyFont="1" applyFill="1" applyBorder="1" applyAlignment="1">
      <alignment horizontal="center" vertical="center" wrapText="1"/>
    </xf>
    <xf numFmtId="10" fontId="1" fillId="0" borderId="0" xfId="9" applyNumberFormat="1" applyFont="1" applyFill="1" applyAlignment="1">
      <alignment horizontal="center" vertical="center"/>
    </xf>
    <xf numFmtId="10" fontId="1" fillId="0" borderId="0" xfId="0" applyNumberFormat="1" applyFont="1" applyFill="1" applyAlignment="1">
      <alignment horizontal="center" vertical="center"/>
    </xf>
    <xf numFmtId="10" fontId="1" fillId="0" borderId="0" xfId="5" applyNumberFormat="1" applyFont="1" applyFill="1" applyAlignment="1">
      <alignment horizontal="center" vertical="center"/>
    </xf>
    <xf numFmtId="9" fontId="1" fillId="0" borderId="0" xfId="5" applyNumberFormat="1" applyFont="1" applyFill="1" applyAlignment="1">
      <alignment horizontal="center" vertical="center"/>
    </xf>
    <xf numFmtId="0" fontId="4" fillId="0" borderId="0" xfId="10" applyFont="1" applyAlignment="1">
      <alignment vertical="center"/>
    </xf>
    <xf numFmtId="0" fontId="4" fillId="0" borderId="0" xfId="10" applyFont="1" applyAlignment="1">
      <alignment horizontal="left" vertical="center"/>
    </xf>
    <xf numFmtId="0" fontId="4" fillId="0" borderId="0" xfId="0" applyFont="1" applyFill="1" applyAlignment="1">
      <alignment vertical="center"/>
    </xf>
    <xf numFmtId="0" fontId="5" fillId="0" borderId="0" xfId="2" applyFont="1" applyFill="1" applyAlignment="1">
      <alignment horizontal="left"/>
    </xf>
    <xf numFmtId="0" fontId="6" fillId="0" borderId="0" xfId="10" applyFont="1" applyAlignment="1">
      <alignment horizontal="left" vertical="center"/>
    </xf>
    <xf numFmtId="0" fontId="4" fillId="0" borderId="0" xfId="10" applyFont="1" applyAlignment="1">
      <alignment horizontal="center" vertical="center"/>
    </xf>
    <xf numFmtId="0" fontId="13" fillId="0" borderId="0" xfId="0" applyFont="1" applyFill="1" applyAlignment="1">
      <alignment vertical="center"/>
    </xf>
    <xf numFmtId="0" fontId="1" fillId="0" borderId="0" xfId="0" applyFont="1">
      <alignment vertical="center"/>
    </xf>
    <xf numFmtId="0" fontId="1" fillId="0" borderId="0" xfId="0" applyFont="1" applyAlignment="1">
      <alignment horizontal="center" vertical="center"/>
    </xf>
    <xf numFmtId="0" fontId="3" fillId="0" borderId="0" xfId="3" applyFont="1" applyFill="1" applyAlignment="1">
      <alignment horizontal="center" vertical="center"/>
    </xf>
    <xf numFmtId="0" fontId="3" fillId="0" borderId="0" xfId="0" applyFont="1" applyAlignment="1">
      <alignment horizontal="center" vertical="center"/>
    </xf>
    <xf numFmtId="0" fontId="1" fillId="0" borderId="0" xfId="0" applyFont="1" applyAlignment="1"/>
    <xf numFmtId="0" fontId="2" fillId="0" borderId="0" xfId="0" applyFont="1" applyAlignment="1"/>
    <xf numFmtId="179" fontId="1" fillId="0" borderId="0" xfId="0" applyNumberFormat="1" applyFont="1">
      <alignment vertical="center"/>
    </xf>
    <xf numFmtId="9" fontId="1" fillId="0" borderId="0" xfId="0" applyNumberFormat="1" applyFont="1" applyAlignment="1"/>
    <xf numFmtId="179" fontId="1" fillId="0" borderId="0" xfId="0" applyNumberFormat="1" applyFont="1" applyAlignment="1">
      <alignment horizontal="center" vertical="center"/>
    </xf>
    <xf numFmtId="0" fontId="1" fillId="0" borderId="0" xfId="1" applyFont="1" applyFill="1">
      <alignment vertical="center"/>
    </xf>
    <xf numFmtId="49" fontId="1" fillId="0" borderId="0" xfId="11" applyNumberFormat="1" applyFont="1" applyAlignment="1">
      <alignment vertical="center"/>
    </xf>
    <xf numFmtId="0" fontId="1" fillId="0" borderId="0" xfId="12" applyFont="1" applyFill="1">
      <alignment vertical="center"/>
    </xf>
    <xf numFmtId="0" fontId="1" fillId="0" borderId="0" xfId="11" applyFont="1" applyFill="1" applyAlignment="1">
      <alignment vertical="center"/>
    </xf>
    <xf numFmtId="0" fontId="1" fillId="0" borderId="0" xfId="1" applyFont="1" applyAlignment="1">
      <alignment horizontal="left" vertical="center" wrapText="1"/>
    </xf>
    <xf numFmtId="0" fontId="1" fillId="0" borderId="0" xfId="11" applyFont="1" applyAlignment="1">
      <alignment vertical="center"/>
    </xf>
    <xf numFmtId="0" fontId="1" fillId="0" borderId="0" xfId="0" applyFont="1" applyFill="1" applyAlignment="1">
      <alignment horizontal="center" vertical="center"/>
    </xf>
    <xf numFmtId="0" fontId="1" fillId="0" borderId="0" xfId="4" applyFont="1" applyFill="1" applyAlignment="1">
      <alignment horizontal="center" vertical="center"/>
    </xf>
    <xf numFmtId="0" fontId="1" fillId="0" borderId="0" xfId="0" applyFont="1" applyFill="1" applyAlignment="1">
      <alignment horizontal="center" vertical="center" wrapText="1"/>
    </xf>
    <xf numFmtId="178" fontId="1" fillId="0" borderId="0" xfId="0" applyNumberFormat="1" applyFont="1" applyFill="1" applyBorder="1" applyAlignment="1" applyProtection="1">
      <alignment horizontal="center" vertical="center"/>
      <protection locked="0"/>
    </xf>
    <xf numFmtId="0" fontId="1" fillId="0" borderId="0" xfId="0" applyFont="1" applyFill="1" applyAlignment="1">
      <alignment horizontal="center"/>
    </xf>
    <xf numFmtId="176" fontId="1" fillId="0" borderId="0" xfId="0" applyNumberFormat="1" applyFont="1" applyFill="1" applyAlignment="1" applyProtection="1">
      <alignment horizontal="center" vertical="center"/>
      <protection locked="0"/>
    </xf>
    <xf numFmtId="180" fontId="17" fillId="0" borderId="1" xfId="2" applyNumberFormat="1" applyFont="1" applyFill="1" applyBorder="1" applyAlignment="1">
      <alignment horizontal="center" vertical="center" wrapText="1"/>
    </xf>
    <xf numFmtId="9" fontId="1" fillId="0" borderId="0" xfId="0" applyNumberFormat="1" applyFont="1" applyFill="1" applyAlignment="1">
      <alignment horizontal="center"/>
    </xf>
    <xf numFmtId="10" fontId="1" fillId="0" borderId="0" xfId="0" applyNumberFormat="1" applyFont="1" applyFill="1" applyAlignment="1">
      <alignment horizontal="center"/>
    </xf>
    <xf numFmtId="0" fontId="0" fillId="0" borderId="0" xfId="0" applyFill="1" applyAlignment="1">
      <alignment horizontal="center" vertical="center"/>
    </xf>
    <xf numFmtId="0" fontId="1" fillId="0" borderId="0" xfId="0" applyFont="1" applyFill="1" applyAlignment="1">
      <alignment horizontal="center" vertical="center"/>
    </xf>
    <xf numFmtId="177" fontId="1" fillId="0" borderId="0" xfId="4" applyNumberFormat="1" applyFont="1" applyFill="1" applyAlignment="1">
      <alignment horizontal="center" vertical="center" wrapText="1"/>
    </xf>
    <xf numFmtId="177" fontId="1" fillId="0" borderId="0" xfId="4" applyNumberFormat="1" applyFont="1" applyFill="1" applyAlignment="1">
      <alignment horizontal="center" vertical="center"/>
    </xf>
    <xf numFmtId="0" fontId="3" fillId="0" borderId="0" xfId="4" applyFont="1" applyFill="1" applyAlignment="1">
      <alignment horizontal="center" vertical="center" wrapText="1"/>
    </xf>
    <xf numFmtId="177" fontId="3" fillId="0" borderId="0" xfId="4" applyNumberFormat="1" applyFont="1" applyFill="1" applyAlignment="1">
      <alignment horizontal="center" vertical="center"/>
    </xf>
    <xf numFmtId="0" fontId="1" fillId="0" borderId="0" xfId="4" applyFont="1" applyFill="1" applyAlignment="1">
      <alignment horizontal="center" vertical="center"/>
    </xf>
    <xf numFmtId="0" fontId="3" fillId="0" borderId="0" xfId="0" applyFont="1" applyAlignment="1">
      <alignment horizontal="center"/>
    </xf>
    <xf numFmtId="0" fontId="1" fillId="0" borderId="0" xfId="11" applyFont="1" applyFill="1" applyAlignment="1">
      <alignment horizontal="center" vertical="center" wrapText="1"/>
    </xf>
    <xf numFmtId="0" fontId="1" fillId="0" borderId="0" xfId="0" applyFont="1" applyFill="1" applyAlignment="1">
      <alignment horizontal="center" vertical="center" wrapText="1"/>
    </xf>
    <xf numFmtId="0" fontId="1" fillId="0" borderId="0" xfId="0" applyFont="1" applyAlignment="1">
      <alignment horizontal="center" vertical="center"/>
    </xf>
    <xf numFmtId="0" fontId="19" fillId="0" borderId="0" xfId="0" applyFont="1" applyAlignment="1">
      <alignment horizontal="left" vertical="center"/>
    </xf>
  </cellXfs>
  <cellStyles count="13">
    <cellStyle name="常规" xfId="0" builtinId="0"/>
    <cellStyle name="常规 13" xfId="9" xr:uid="{00000000-0005-0000-0000-000001000000}"/>
    <cellStyle name="常规 13 2" xfId="1" xr:uid="{00000000-0005-0000-0000-000002000000}"/>
    <cellStyle name="常规 13 2 2" xfId="5" xr:uid="{00000000-0005-0000-0000-000003000000}"/>
    <cellStyle name="常规 13 2 2 2" xfId="6" xr:uid="{00000000-0005-0000-0000-000004000000}"/>
    <cellStyle name="常规 2" xfId="10" xr:uid="{00000000-0005-0000-0000-000005000000}"/>
    <cellStyle name="常规 2 2 2" xfId="11" xr:uid="{00000000-0005-0000-0000-000006000000}"/>
    <cellStyle name="常规 3 2 2 2 3" xfId="2" xr:uid="{00000000-0005-0000-0000-000007000000}"/>
    <cellStyle name="常规 4" xfId="7" xr:uid="{00000000-0005-0000-0000-000008000000}"/>
    <cellStyle name="常规 4 2" xfId="8" xr:uid="{00000000-0005-0000-0000-000009000000}"/>
    <cellStyle name="常规 5 2" xfId="3" xr:uid="{00000000-0005-0000-0000-00000A000000}"/>
    <cellStyle name="常规 5 2 2" xfId="12" xr:uid="{00000000-0005-0000-0000-00000B000000}"/>
    <cellStyle name="常规 9" xfId="4"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6"/>
  <sheetViews>
    <sheetView tabSelected="1" workbookViewId="0"/>
  </sheetViews>
  <sheetFormatPr defaultColWidth="9" defaultRowHeight="13.5" x14ac:dyDescent="0.15"/>
  <cols>
    <col min="1" max="1" width="33.875" style="5" customWidth="1"/>
    <col min="2" max="2" width="15.25" style="5" customWidth="1"/>
    <col min="3" max="3" width="27" style="5" customWidth="1"/>
    <col min="4" max="4" width="20.625" style="5" customWidth="1"/>
    <col min="5" max="5" width="24.875" style="5" customWidth="1"/>
    <col min="6" max="6" width="24.75" style="5" customWidth="1"/>
    <col min="7" max="16384" width="9" style="5"/>
  </cols>
  <sheetData>
    <row r="1" spans="1:7" ht="14.25" x14ac:dyDescent="0.15">
      <c r="A1" s="69" t="s">
        <v>0</v>
      </c>
      <c r="B1" s="58" t="s">
        <v>1</v>
      </c>
      <c r="C1" s="58"/>
      <c r="D1" s="58"/>
      <c r="E1" s="58"/>
      <c r="F1" s="58"/>
      <c r="G1" s="58"/>
    </row>
    <row r="2" spans="1:7" ht="14.25" x14ac:dyDescent="0.15">
      <c r="A2" s="69" t="s">
        <v>237</v>
      </c>
    </row>
    <row r="3" spans="1:7" ht="15.75" x14ac:dyDescent="0.15">
      <c r="A3" s="27" t="s">
        <v>2</v>
      </c>
      <c r="B3" s="28" t="s">
        <v>3</v>
      </c>
      <c r="C3" s="28" t="s">
        <v>4</v>
      </c>
      <c r="D3" s="28" t="s">
        <v>5</v>
      </c>
      <c r="E3" s="28" t="s">
        <v>6</v>
      </c>
      <c r="F3" s="28"/>
      <c r="G3" s="28"/>
    </row>
    <row r="4" spans="1:7" ht="15.75" x14ac:dyDescent="0.15">
      <c r="A4" s="29" t="s">
        <v>7</v>
      </c>
      <c r="B4" s="28" t="s">
        <v>8</v>
      </c>
      <c r="C4" s="28" t="s">
        <v>9</v>
      </c>
      <c r="D4" s="28" t="s">
        <v>10</v>
      </c>
      <c r="E4" s="28" t="s">
        <v>11</v>
      </c>
      <c r="F4" s="28" t="s">
        <v>12</v>
      </c>
      <c r="G4" s="28"/>
    </row>
    <row r="5" spans="1:7" ht="15.75" x14ac:dyDescent="0.15">
      <c r="A5" s="27" t="s">
        <v>13</v>
      </c>
      <c r="B5" s="28" t="s">
        <v>130</v>
      </c>
      <c r="C5" s="28" t="s">
        <v>140</v>
      </c>
      <c r="D5" s="28" t="s">
        <v>14</v>
      </c>
      <c r="E5" s="28"/>
    </row>
    <row r="6" spans="1:7" ht="15.75" x14ac:dyDescent="0.15">
      <c r="A6" s="27" t="s">
        <v>15</v>
      </c>
      <c r="B6" s="27" t="s">
        <v>16</v>
      </c>
      <c r="C6" s="28" t="s">
        <v>17</v>
      </c>
      <c r="D6" s="28" t="s">
        <v>18</v>
      </c>
      <c r="E6" s="28" t="s">
        <v>19</v>
      </c>
      <c r="F6" s="28" t="s">
        <v>20</v>
      </c>
    </row>
    <row r="7" spans="1:7" ht="15.75" x14ac:dyDescent="0.15">
      <c r="A7" s="27" t="s">
        <v>21</v>
      </c>
      <c r="B7" s="27" t="s">
        <v>22</v>
      </c>
      <c r="C7" s="27" t="s">
        <v>23</v>
      </c>
    </row>
    <row r="8" spans="1:7" ht="15.75" x14ac:dyDescent="0.15">
      <c r="A8" s="27" t="s">
        <v>24</v>
      </c>
      <c r="B8" s="28" t="s">
        <v>16</v>
      </c>
      <c r="C8" s="28" t="s">
        <v>17</v>
      </c>
      <c r="D8" s="28" t="s">
        <v>18</v>
      </c>
      <c r="E8" s="28" t="s">
        <v>19</v>
      </c>
      <c r="F8" s="28" t="s">
        <v>20</v>
      </c>
    </row>
    <row r="9" spans="1:7" ht="15.75" x14ac:dyDescent="0.25">
      <c r="A9" s="27" t="s">
        <v>136</v>
      </c>
      <c r="B9" s="30" t="s">
        <v>22</v>
      </c>
      <c r="C9" s="30" t="s">
        <v>23</v>
      </c>
    </row>
    <row r="10" spans="1:7" ht="15.75" x14ac:dyDescent="0.15">
      <c r="A10" s="27" t="s">
        <v>26</v>
      </c>
      <c r="B10" s="28" t="s">
        <v>16</v>
      </c>
      <c r="C10" s="28" t="s">
        <v>17</v>
      </c>
      <c r="D10" s="28" t="s">
        <v>18</v>
      </c>
      <c r="E10" s="28" t="s">
        <v>19</v>
      </c>
      <c r="F10" s="28" t="s">
        <v>20</v>
      </c>
    </row>
    <row r="11" spans="1:7" ht="15.75" x14ac:dyDescent="0.15">
      <c r="A11" s="27" t="s">
        <v>134</v>
      </c>
      <c r="B11" s="28" t="s">
        <v>28</v>
      </c>
      <c r="C11" s="28" t="s">
        <v>29</v>
      </c>
    </row>
    <row r="12" spans="1:7" ht="15.75" x14ac:dyDescent="0.15">
      <c r="A12" s="27" t="s">
        <v>135</v>
      </c>
      <c r="B12" s="32" t="s">
        <v>133</v>
      </c>
      <c r="C12" s="32" t="s">
        <v>132</v>
      </c>
      <c r="D12" s="32" t="s">
        <v>131</v>
      </c>
    </row>
    <row r="15" spans="1:7" ht="14.25" x14ac:dyDescent="0.15">
      <c r="A15" s="69" t="s">
        <v>42</v>
      </c>
    </row>
    <row r="16" spans="1:7" ht="15.75" x14ac:dyDescent="0.15">
      <c r="A16" s="27" t="s">
        <v>2</v>
      </c>
      <c r="B16" s="28" t="s">
        <v>3</v>
      </c>
      <c r="C16" s="28" t="s">
        <v>4</v>
      </c>
      <c r="D16" s="28" t="s">
        <v>5</v>
      </c>
      <c r="E16" s="28" t="s">
        <v>6</v>
      </c>
      <c r="F16" s="28"/>
      <c r="G16" s="28"/>
    </row>
    <row r="17" spans="1:7" ht="15.75" x14ac:dyDescent="0.15">
      <c r="A17" s="29" t="s">
        <v>7</v>
      </c>
      <c r="B17" s="28" t="s">
        <v>30</v>
      </c>
      <c r="C17" s="28" t="s">
        <v>31</v>
      </c>
      <c r="D17" s="28" t="s">
        <v>32</v>
      </c>
      <c r="E17" s="28" t="s">
        <v>33</v>
      </c>
      <c r="F17" s="28"/>
      <c r="G17" s="28"/>
    </row>
    <row r="18" spans="1:7" ht="15.75" x14ac:dyDescent="0.15">
      <c r="A18" s="27" t="s">
        <v>13</v>
      </c>
      <c r="B18" s="28" t="s">
        <v>137</v>
      </c>
      <c r="C18" s="33" t="s">
        <v>138</v>
      </c>
      <c r="D18" s="33" t="s">
        <v>139</v>
      </c>
      <c r="E18" s="28" t="s">
        <v>141</v>
      </c>
      <c r="F18" s="28" t="s">
        <v>34</v>
      </c>
      <c r="G18" s="28" t="s">
        <v>35</v>
      </c>
    </row>
    <row r="19" spans="1:7" ht="15.75" x14ac:dyDescent="0.15">
      <c r="A19" s="27" t="s">
        <v>15</v>
      </c>
      <c r="B19" s="27" t="s">
        <v>16</v>
      </c>
      <c r="C19" s="28" t="s">
        <v>17</v>
      </c>
      <c r="D19" s="28" t="s">
        <v>18</v>
      </c>
      <c r="E19" s="28" t="s">
        <v>19</v>
      </c>
      <c r="F19" s="28" t="s">
        <v>20</v>
      </c>
    </row>
    <row r="20" spans="1:7" ht="15.75" x14ac:dyDescent="0.15">
      <c r="A20" s="27" t="s">
        <v>21</v>
      </c>
      <c r="B20" s="27" t="s">
        <v>22</v>
      </c>
      <c r="C20" s="27" t="s">
        <v>23</v>
      </c>
    </row>
    <row r="21" spans="1:7" ht="15.75" x14ac:dyDescent="0.15">
      <c r="A21" s="27" t="s">
        <v>24</v>
      </c>
      <c r="B21" s="28" t="s">
        <v>16</v>
      </c>
      <c r="C21" s="28" t="s">
        <v>17</v>
      </c>
      <c r="D21" s="28" t="s">
        <v>18</v>
      </c>
      <c r="E21" s="28" t="s">
        <v>19</v>
      </c>
      <c r="F21" s="28" t="s">
        <v>20</v>
      </c>
    </row>
    <row r="22" spans="1:7" ht="15.75" x14ac:dyDescent="0.25">
      <c r="A22" s="27" t="s">
        <v>25</v>
      </c>
      <c r="B22" s="30" t="s">
        <v>22</v>
      </c>
      <c r="C22" s="30" t="s">
        <v>23</v>
      </c>
    </row>
    <row r="23" spans="1:7" ht="15.75" x14ac:dyDescent="0.15">
      <c r="A23" s="27" t="s">
        <v>26</v>
      </c>
      <c r="B23" s="28" t="s">
        <v>16</v>
      </c>
      <c r="C23" s="28" t="s">
        <v>17</v>
      </c>
      <c r="D23" s="28" t="s">
        <v>18</v>
      </c>
      <c r="E23" s="28" t="s">
        <v>19</v>
      </c>
      <c r="F23" s="28" t="s">
        <v>20</v>
      </c>
    </row>
    <row r="24" spans="1:7" ht="15.75" x14ac:dyDescent="0.15">
      <c r="A24" s="27" t="s">
        <v>27</v>
      </c>
      <c r="B24" s="28" t="s">
        <v>28</v>
      </c>
      <c r="C24" s="28" t="s">
        <v>29</v>
      </c>
    </row>
    <row r="27" spans="1:7" ht="14.25" x14ac:dyDescent="0.15">
      <c r="A27" s="69" t="s">
        <v>238</v>
      </c>
    </row>
    <row r="28" spans="1:7" ht="15.75" x14ac:dyDescent="0.15">
      <c r="A28" s="27" t="s">
        <v>2</v>
      </c>
      <c r="B28" s="28" t="s">
        <v>3</v>
      </c>
      <c r="C28" s="28" t="s">
        <v>4</v>
      </c>
      <c r="D28" s="28" t="s">
        <v>5</v>
      </c>
      <c r="E28" s="28" t="s">
        <v>6</v>
      </c>
      <c r="F28" s="28"/>
      <c r="G28" s="28"/>
    </row>
    <row r="29" spans="1:7" ht="15.75" x14ac:dyDescent="0.15">
      <c r="A29" s="29" t="s">
        <v>7</v>
      </c>
      <c r="B29" s="28" t="s">
        <v>142</v>
      </c>
      <c r="C29" s="28" t="s">
        <v>143</v>
      </c>
      <c r="D29" s="28" t="s">
        <v>36</v>
      </c>
      <c r="E29" s="28"/>
      <c r="F29" s="28"/>
      <c r="G29" s="28"/>
    </row>
    <row r="30" spans="1:7" ht="15.75" x14ac:dyDescent="0.15">
      <c r="A30" s="27" t="s">
        <v>13</v>
      </c>
      <c r="B30" s="28" t="s">
        <v>144</v>
      </c>
      <c r="C30" s="28" t="s">
        <v>145</v>
      </c>
      <c r="D30" s="28" t="s">
        <v>146</v>
      </c>
      <c r="E30" s="28" t="s">
        <v>147</v>
      </c>
      <c r="F30" s="31" t="s">
        <v>37</v>
      </c>
    </row>
    <row r="31" spans="1:7" ht="15.75" x14ac:dyDescent="0.15">
      <c r="A31" s="27" t="s">
        <v>15</v>
      </c>
      <c r="B31" s="27" t="s">
        <v>16</v>
      </c>
      <c r="C31" s="28" t="s">
        <v>17</v>
      </c>
      <c r="D31" s="28" t="s">
        <v>18</v>
      </c>
      <c r="E31" s="28" t="s">
        <v>19</v>
      </c>
      <c r="F31" s="28" t="s">
        <v>20</v>
      </c>
    </row>
    <row r="32" spans="1:7" ht="15.75" x14ac:dyDescent="0.15">
      <c r="A32" s="27" t="s">
        <v>21</v>
      </c>
      <c r="B32" s="27" t="s">
        <v>22</v>
      </c>
      <c r="C32" s="27" t="s">
        <v>23</v>
      </c>
    </row>
    <row r="33" spans="1:6" ht="15.75" x14ac:dyDescent="0.15">
      <c r="A33" s="27" t="s">
        <v>24</v>
      </c>
      <c r="B33" s="28" t="s">
        <v>16</v>
      </c>
      <c r="C33" s="28" t="s">
        <v>17</v>
      </c>
      <c r="D33" s="28" t="s">
        <v>18</v>
      </c>
      <c r="E33" s="28" t="s">
        <v>19</v>
      </c>
      <c r="F33" s="28" t="s">
        <v>20</v>
      </c>
    </row>
    <row r="34" spans="1:6" ht="15.75" x14ac:dyDescent="0.25">
      <c r="A34" s="27" t="s">
        <v>25</v>
      </c>
      <c r="B34" s="30" t="s">
        <v>22</v>
      </c>
      <c r="C34" s="30" t="s">
        <v>23</v>
      </c>
    </row>
    <row r="35" spans="1:6" ht="15.75" x14ac:dyDescent="0.15">
      <c r="A35" s="27" t="s">
        <v>26</v>
      </c>
      <c r="B35" s="28" t="s">
        <v>16</v>
      </c>
      <c r="C35" s="28" t="s">
        <v>17</v>
      </c>
      <c r="D35" s="28" t="s">
        <v>18</v>
      </c>
      <c r="E35" s="28" t="s">
        <v>19</v>
      </c>
      <c r="F35" s="28" t="s">
        <v>20</v>
      </c>
    </row>
    <row r="36" spans="1:6" ht="15.75" x14ac:dyDescent="0.15">
      <c r="A36" s="27" t="s">
        <v>27</v>
      </c>
      <c r="B36" s="28" t="s">
        <v>28</v>
      </c>
      <c r="C36" s="28" t="s">
        <v>29</v>
      </c>
    </row>
  </sheetData>
  <mergeCells count="1">
    <mergeCell ref="B1:G1"/>
  </mergeCells>
  <phoneticPr fontId="11" type="noConversion"/>
  <pageMargins left="0.75" right="0.75" top="1" bottom="1" header="0.5" footer="0.5"/>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H75"/>
  <sheetViews>
    <sheetView topLeftCell="V13" workbookViewId="0">
      <selection activeCell="C1" sqref="C1"/>
    </sheetView>
  </sheetViews>
  <sheetFormatPr defaultColWidth="9" defaultRowHeight="15" x14ac:dyDescent="0.15"/>
  <cols>
    <col min="1" max="1" width="11.625" style="49" customWidth="1"/>
    <col min="2" max="2" width="24" style="49" customWidth="1"/>
    <col min="3" max="3" width="9" style="49"/>
    <col min="4" max="4" width="9.125" style="49" bestFit="1" customWidth="1"/>
    <col min="5" max="5" width="9" style="49"/>
    <col min="6" max="6" width="23" style="49" customWidth="1"/>
    <col min="7" max="7" width="9" style="49"/>
    <col min="8" max="8" width="23.5" style="49" customWidth="1"/>
    <col min="9" max="10" width="9" style="49"/>
    <col min="11" max="11" width="15" style="49" customWidth="1"/>
    <col min="12" max="12" width="9" style="49"/>
    <col min="13" max="13" width="6.75" style="49" customWidth="1"/>
    <col min="14" max="14" width="18.125" style="49" customWidth="1"/>
    <col min="15" max="22" width="9.125" style="49" bestFit="1" customWidth="1"/>
    <col min="23" max="23" width="11.75" style="49" customWidth="1"/>
    <col min="24" max="46" width="9.125" style="49" bestFit="1" customWidth="1"/>
    <col min="47" max="47" width="12.75" style="49" bestFit="1" customWidth="1"/>
    <col min="48" max="62" width="9.125" style="49" bestFit="1" customWidth="1"/>
    <col min="63" max="63" width="10.875" style="49" bestFit="1" customWidth="1"/>
    <col min="64" max="64" width="9.125" style="49" bestFit="1" customWidth="1"/>
    <col min="65" max="65" width="10.875" style="49" bestFit="1" customWidth="1"/>
    <col min="66" max="86" width="9.125" style="49" bestFit="1" customWidth="1"/>
    <col min="87" max="16384" width="9" style="49"/>
  </cols>
  <sheetData>
    <row r="1" spans="1:86" x14ac:dyDescent="0.25">
      <c r="A1" s="7" t="s">
        <v>236</v>
      </c>
      <c r="B1" s="53"/>
      <c r="D1" s="53"/>
      <c r="E1" s="53"/>
      <c r="F1" s="8"/>
      <c r="G1" s="53"/>
      <c r="H1" s="8"/>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row>
    <row r="2" spans="1:86" x14ac:dyDescent="0.25">
      <c r="A2" s="9"/>
      <c r="B2" s="9"/>
      <c r="C2" s="62" t="s">
        <v>38</v>
      </c>
      <c r="D2" s="62"/>
      <c r="E2" s="62"/>
      <c r="F2" s="62"/>
      <c r="G2" s="62"/>
      <c r="H2" s="62"/>
      <c r="I2" s="62"/>
      <c r="J2" s="62"/>
      <c r="K2" s="62"/>
      <c r="L2" s="62"/>
      <c r="M2" s="62"/>
      <c r="N2" s="62"/>
      <c r="O2" s="63" t="s">
        <v>39</v>
      </c>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row>
    <row r="3" spans="1:86" ht="18" x14ac:dyDescent="0.15">
      <c r="A3" s="50"/>
      <c r="B3" s="50"/>
      <c r="C3" s="64" t="s">
        <v>40</v>
      </c>
      <c r="D3" s="64"/>
      <c r="E3" s="64"/>
      <c r="F3" s="64" t="s">
        <v>41</v>
      </c>
      <c r="G3" s="64"/>
      <c r="H3" s="64" t="s">
        <v>207</v>
      </c>
      <c r="I3" s="64"/>
      <c r="J3" s="64"/>
      <c r="K3" s="64" t="s">
        <v>42</v>
      </c>
      <c r="L3" s="64"/>
      <c r="M3" s="64"/>
      <c r="N3" s="50" t="s">
        <v>43</v>
      </c>
      <c r="O3" s="64" t="s">
        <v>193</v>
      </c>
      <c r="P3" s="64"/>
      <c r="Q3" s="64"/>
      <c r="R3" s="64"/>
      <c r="S3" s="64"/>
      <c r="T3" s="64"/>
      <c r="U3" s="61" t="s">
        <v>44</v>
      </c>
      <c r="V3" s="61"/>
      <c r="W3" s="61"/>
      <c r="X3" s="61"/>
      <c r="Y3" s="61"/>
      <c r="Z3" s="61"/>
      <c r="AA3" s="61" t="s">
        <v>204</v>
      </c>
      <c r="AB3" s="61"/>
      <c r="AC3" s="61"/>
      <c r="AD3" s="61"/>
      <c r="AE3" s="61"/>
      <c r="AF3" s="61"/>
      <c r="AG3" s="61" t="s">
        <v>45</v>
      </c>
      <c r="AH3" s="61"/>
      <c r="AI3" s="61"/>
      <c r="AJ3" s="61"/>
      <c r="AK3" s="61"/>
      <c r="AL3" s="61"/>
      <c r="AM3" s="60" t="s">
        <v>46</v>
      </c>
      <c r="AN3" s="61"/>
      <c r="AO3" s="61"/>
      <c r="AP3" s="61"/>
      <c r="AQ3" s="61"/>
      <c r="AR3" s="61"/>
      <c r="AS3" s="60" t="s">
        <v>47</v>
      </c>
      <c r="AT3" s="61"/>
      <c r="AU3" s="61"/>
      <c r="AV3" s="61"/>
      <c r="AW3" s="61"/>
      <c r="AX3" s="61"/>
      <c r="AY3" s="61" t="s">
        <v>48</v>
      </c>
      <c r="AZ3" s="61"/>
      <c r="BA3" s="61"/>
      <c r="BB3" s="61"/>
      <c r="BC3" s="61"/>
      <c r="BD3" s="61"/>
      <c r="BE3" s="59" t="s">
        <v>199</v>
      </c>
      <c r="BF3" s="59"/>
      <c r="BG3" s="59"/>
      <c r="BH3" s="59"/>
      <c r="BI3" s="59"/>
      <c r="BJ3" s="59"/>
      <c r="BK3" s="59" t="s">
        <v>50</v>
      </c>
      <c r="BL3" s="59"/>
      <c r="BM3" s="59"/>
      <c r="BN3" s="59"/>
      <c r="BO3" s="59"/>
      <c r="BP3" s="59"/>
      <c r="BQ3" s="59" t="s">
        <v>198</v>
      </c>
      <c r="BR3" s="59"/>
      <c r="BS3" s="59"/>
      <c r="BT3" s="59"/>
      <c r="BU3" s="59"/>
      <c r="BV3" s="59"/>
      <c r="BW3" s="59" t="s">
        <v>233</v>
      </c>
      <c r="BX3" s="59"/>
      <c r="BY3" s="59"/>
      <c r="BZ3" s="59"/>
      <c r="CA3" s="59"/>
      <c r="CB3" s="59"/>
      <c r="CC3" s="59" t="s">
        <v>234</v>
      </c>
      <c r="CD3" s="59"/>
      <c r="CE3" s="59"/>
      <c r="CF3" s="59"/>
      <c r="CG3" s="59"/>
      <c r="CH3" s="59"/>
    </row>
    <row r="4" spans="1:86" ht="81.75" customHeight="1" x14ac:dyDescent="0.15">
      <c r="A4" s="1" t="s">
        <v>51</v>
      </c>
      <c r="B4" s="1" t="s">
        <v>52</v>
      </c>
      <c r="C4" s="1" t="s">
        <v>187</v>
      </c>
      <c r="D4" s="1" t="s">
        <v>53</v>
      </c>
      <c r="E4" s="1" t="s">
        <v>188</v>
      </c>
      <c r="F4" s="2" t="s">
        <v>208</v>
      </c>
      <c r="G4" s="1" t="s">
        <v>209</v>
      </c>
      <c r="H4" s="2" t="s">
        <v>210</v>
      </c>
      <c r="I4" s="1" t="s">
        <v>211</v>
      </c>
      <c r="J4" s="1" t="s">
        <v>212</v>
      </c>
      <c r="K4" s="1" t="s">
        <v>226</v>
      </c>
      <c r="L4" s="1" t="s">
        <v>219</v>
      </c>
      <c r="M4" s="1" t="s">
        <v>54</v>
      </c>
      <c r="N4" s="1" t="s">
        <v>227</v>
      </c>
      <c r="O4" s="55" t="s">
        <v>56</v>
      </c>
      <c r="P4" s="55" t="s">
        <v>63</v>
      </c>
      <c r="Q4" s="55" t="s">
        <v>57</v>
      </c>
      <c r="R4" s="55" t="s">
        <v>60</v>
      </c>
      <c r="S4" s="4" t="s">
        <v>58</v>
      </c>
      <c r="T4" s="4" t="s">
        <v>59</v>
      </c>
      <c r="U4" s="55" t="s">
        <v>56</v>
      </c>
      <c r="V4" s="55" t="s">
        <v>63</v>
      </c>
      <c r="W4" s="55" t="s">
        <v>220</v>
      </c>
      <c r="X4" s="55" t="s">
        <v>60</v>
      </c>
      <c r="Y4" s="4" t="s">
        <v>61</v>
      </c>
      <c r="Z4" s="4" t="s">
        <v>62</v>
      </c>
      <c r="AA4" s="55" t="s">
        <v>56</v>
      </c>
      <c r="AB4" s="55" t="s">
        <v>63</v>
      </c>
      <c r="AC4" s="55" t="s">
        <v>57</v>
      </c>
      <c r="AD4" s="55" t="s">
        <v>60</v>
      </c>
      <c r="AE4" s="4" t="s">
        <v>64</v>
      </c>
      <c r="AF4" s="4" t="s">
        <v>65</v>
      </c>
      <c r="AG4" s="55" t="s">
        <v>56</v>
      </c>
      <c r="AH4" s="55" t="s">
        <v>63</v>
      </c>
      <c r="AI4" s="55" t="s">
        <v>57</v>
      </c>
      <c r="AJ4" s="55" t="s">
        <v>60</v>
      </c>
      <c r="AK4" s="4" t="s">
        <v>66</v>
      </c>
      <c r="AL4" s="4" t="s">
        <v>67</v>
      </c>
      <c r="AM4" s="55" t="s">
        <v>56</v>
      </c>
      <c r="AN4" s="55" t="s">
        <v>63</v>
      </c>
      <c r="AO4" s="55" t="s">
        <v>57</v>
      </c>
      <c r="AP4" s="55" t="s">
        <v>60</v>
      </c>
      <c r="AQ4" s="4" t="s">
        <v>68</v>
      </c>
      <c r="AR4" s="4" t="s">
        <v>69</v>
      </c>
      <c r="AS4" s="55" t="s">
        <v>56</v>
      </c>
      <c r="AT4" s="55" t="s">
        <v>63</v>
      </c>
      <c r="AU4" s="55" t="s">
        <v>57</v>
      </c>
      <c r="AV4" s="55" t="s">
        <v>60</v>
      </c>
      <c r="AW4" s="4" t="s">
        <v>202</v>
      </c>
      <c r="AX4" s="4" t="s">
        <v>203</v>
      </c>
      <c r="AY4" s="55" t="s">
        <v>56</v>
      </c>
      <c r="AZ4" s="55" t="s">
        <v>63</v>
      </c>
      <c r="BA4" s="55" t="s">
        <v>57</v>
      </c>
      <c r="BB4" s="55" t="s">
        <v>60</v>
      </c>
      <c r="BC4" s="4" t="s">
        <v>72</v>
      </c>
      <c r="BD4" s="4" t="s">
        <v>73</v>
      </c>
      <c r="BE4" s="55" t="s">
        <v>56</v>
      </c>
      <c r="BF4" s="55" t="s">
        <v>63</v>
      </c>
      <c r="BG4" s="55" t="s">
        <v>57</v>
      </c>
      <c r="BH4" s="55" t="s">
        <v>60</v>
      </c>
      <c r="BI4" s="4" t="s">
        <v>200</v>
      </c>
      <c r="BJ4" s="4" t="s">
        <v>201</v>
      </c>
      <c r="BK4" s="55" t="s">
        <v>56</v>
      </c>
      <c r="BL4" s="55" t="s">
        <v>63</v>
      </c>
      <c r="BM4" s="55" t="s">
        <v>57</v>
      </c>
      <c r="BN4" s="55" t="s">
        <v>60</v>
      </c>
      <c r="BO4" s="4" t="s">
        <v>196</v>
      </c>
      <c r="BP4" s="4" t="s">
        <v>197</v>
      </c>
      <c r="BQ4" s="55" t="s">
        <v>56</v>
      </c>
      <c r="BR4" s="55" t="s">
        <v>63</v>
      </c>
      <c r="BS4" s="55" t="s">
        <v>57</v>
      </c>
      <c r="BT4" s="55" t="s">
        <v>60</v>
      </c>
      <c r="BU4" s="4" t="s">
        <v>194</v>
      </c>
      <c r="BV4" s="4" t="s">
        <v>195</v>
      </c>
      <c r="BW4" s="55" t="s">
        <v>56</v>
      </c>
      <c r="BX4" s="55" t="s">
        <v>63</v>
      </c>
      <c r="BY4" s="55" t="s">
        <v>57</v>
      </c>
      <c r="BZ4" s="55" t="s">
        <v>60</v>
      </c>
      <c r="CA4" s="4" t="s">
        <v>223</v>
      </c>
      <c r="CB4" s="4" t="s">
        <v>222</v>
      </c>
      <c r="CC4" s="55" t="s">
        <v>56</v>
      </c>
      <c r="CD4" s="55" t="s">
        <v>63</v>
      </c>
      <c r="CE4" s="55" t="s">
        <v>57</v>
      </c>
      <c r="CF4" s="55" t="s">
        <v>60</v>
      </c>
      <c r="CG4" s="4" t="s">
        <v>224</v>
      </c>
      <c r="CH4" s="4" t="s">
        <v>225</v>
      </c>
    </row>
    <row r="5" spans="1:86" x14ac:dyDescent="0.25">
      <c r="A5" s="3">
        <v>1</v>
      </c>
      <c r="B5" s="6" t="s">
        <v>74</v>
      </c>
      <c r="C5" s="11" t="s">
        <v>75</v>
      </c>
      <c r="D5" s="6">
        <v>1</v>
      </c>
      <c r="E5" s="6" t="s">
        <v>76</v>
      </c>
      <c r="F5" s="12" t="s">
        <v>77</v>
      </c>
      <c r="G5" s="6" t="s">
        <v>22</v>
      </c>
      <c r="H5" s="12" t="s">
        <v>78</v>
      </c>
      <c r="I5" s="6" t="s">
        <v>22</v>
      </c>
      <c r="J5" s="6" t="s">
        <v>79</v>
      </c>
      <c r="K5" s="49" t="s">
        <v>155</v>
      </c>
      <c r="L5" s="49" t="s">
        <v>80</v>
      </c>
      <c r="M5" s="6" t="s">
        <v>151</v>
      </c>
      <c r="N5" s="10" t="s">
        <v>3</v>
      </c>
      <c r="O5" s="6"/>
      <c r="P5" s="6"/>
      <c r="Q5" s="6"/>
      <c r="R5" s="6"/>
      <c r="S5" s="6"/>
      <c r="T5" s="6"/>
      <c r="U5" s="6">
        <v>2.2968369829683701</v>
      </c>
      <c r="V5" s="49">
        <v>3</v>
      </c>
      <c r="W5" s="16">
        <v>0.78832116788321205</v>
      </c>
      <c r="X5" s="49">
        <v>3</v>
      </c>
      <c r="Y5" s="6">
        <f>LN(U5/W5)</f>
        <v>1.0693826503531709</v>
      </c>
      <c r="Z5" s="6">
        <f>(V5+X5)/(V5*X5)</f>
        <v>0.66666666666666663</v>
      </c>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row>
    <row r="6" spans="1:86" x14ac:dyDescent="0.25">
      <c r="A6" s="3">
        <v>2</v>
      </c>
      <c r="B6" s="6" t="s">
        <v>74</v>
      </c>
      <c r="C6" s="11" t="s">
        <v>75</v>
      </c>
      <c r="D6" s="6">
        <v>1</v>
      </c>
      <c r="E6" s="6" t="s">
        <v>76</v>
      </c>
      <c r="F6" s="12" t="s">
        <v>77</v>
      </c>
      <c r="G6" s="6" t="s">
        <v>22</v>
      </c>
      <c r="H6" s="12" t="s">
        <v>78</v>
      </c>
      <c r="I6" s="6" t="s">
        <v>22</v>
      </c>
      <c r="J6" s="6" t="s">
        <v>79</v>
      </c>
      <c r="K6" s="49" t="s">
        <v>81</v>
      </c>
      <c r="L6" s="49" t="s">
        <v>32</v>
      </c>
      <c r="M6" s="52" t="s">
        <v>189</v>
      </c>
      <c r="N6" s="10"/>
      <c r="O6" s="6"/>
      <c r="P6" s="6"/>
      <c r="Q6" s="6"/>
      <c r="R6" s="6"/>
      <c r="S6" s="6"/>
      <c r="T6" s="6"/>
      <c r="U6" s="6"/>
      <c r="W6" s="54"/>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53"/>
      <c r="BF6" s="53"/>
      <c r="BG6" s="53"/>
      <c r="BH6" s="53"/>
      <c r="BI6" s="53"/>
      <c r="BJ6" s="53"/>
      <c r="BK6" s="53">
        <v>8.9798850574712592</v>
      </c>
      <c r="BL6" s="53">
        <v>3</v>
      </c>
      <c r="BM6" s="53">
        <v>18.75</v>
      </c>
      <c r="BN6" s="53">
        <v>3</v>
      </c>
      <c r="BO6" s="53">
        <f t="shared" ref="BO6:BO11" si="0">LN(BK6/BM6)</f>
        <v>-0.73620667002039286</v>
      </c>
      <c r="BP6" s="53">
        <f t="shared" ref="BP6:BP11" si="1">(BL6+BN6)/(BL6*BN6)</f>
        <v>0.66666666666666663</v>
      </c>
      <c r="BQ6" s="53"/>
      <c r="BR6" s="53"/>
      <c r="BS6" s="53"/>
      <c r="BT6" s="53"/>
      <c r="BU6" s="53"/>
      <c r="BV6" s="53"/>
      <c r="BW6" s="53"/>
      <c r="BX6" s="53"/>
      <c r="BY6" s="53"/>
      <c r="BZ6" s="53"/>
      <c r="CA6" s="53"/>
      <c r="CB6" s="53"/>
      <c r="CC6" s="53"/>
      <c r="CD6" s="53"/>
      <c r="CE6" s="53"/>
      <c r="CF6" s="53"/>
    </row>
    <row r="7" spans="1:86" x14ac:dyDescent="0.25">
      <c r="A7" s="3">
        <v>3</v>
      </c>
      <c r="B7" s="6" t="s">
        <v>74</v>
      </c>
      <c r="C7" s="11" t="s">
        <v>75</v>
      </c>
      <c r="D7" s="6">
        <v>1</v>
      </c>
      <c r="E7" s="6" t="s">
        <v>76</v>
      </c>
      <c r="F7" s="12" t="s">
        <v>77</v>
      </c>
      <c r="G7" s="6" t="s">
        <v>22</v>
      </c>
      <c r="H7" s="12" t="s">
        <v>78</v>
      </c>
      <c r="I7" s="6" t="s">
        <v>22</v>
      </c>
      <c r="J7" s="6" t="s">
        <v>79</v>
      </c>
      <c r="K7" s="49" t="s">
        <v>81</v>
      </c>
      <c r="L7" s="49" t="s">
        <v>32</v>
      </c>
      <c r="M7" s="52" t="s">
        <v>189</v>
      </c>
      <c r="N7" s="10"/>
      <c r="O7" s="6"/>
      <c r="P7" s="6"/>
      <c r="Q7" s="6"/>
      <c r="R7" s="6"/>
      <c r="S7" s="6"/>
      <c r="T7" s="6"/>
      <c r="U7" s="6"/>
      <c r="W7" s="54"/>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53"/>
      <c r="BF7" s="53"/>
      <c r="BG7" s="53"/>
      <c r="BH7" s="53"/>
      <c r="BI7" s="53"/>
      <c r="BJ7" s="53"/>
      <c r="BK7" s="53">
        <v>16.091954022988499</v>
      </c>
      <c r="BL7" s="53">
        <v>3</v>
      </c>
      <c r="BM7" s="53">
        <v>26.077586206896601</v>
      </c>
      <c r="BN7" s="53">
        <v>3</v>
      </c>
      <c r="BO7" s="53">
        <f t="shared" si="0"/>
        <v>-0.48275678240981323</v>
      </c>
      <c r="BP7" s="53">
        <f t="shared" si="1"/>
        <v>0.66666666666666663</v>
      </c>
      <c r="BQ7" s="53"/>
      <c r="BR7" s="53"/>
      <c r="BS7" s="53"/>
      <c r="BT7" s="53"/>
      <c r="BU7" s="53"/>
      <c r="BV7" s="53"/>
      <c r="BW7" s="53"/>
      <c r="BX7" s="53"/>
      <c r="BY7" s="53"/>
      <c r="BZ7" s="53"/>
      <c r="CA7" s="53"/>
      <c r="CB7" s="53"/>
      <c r="CC7" s="53"/>
      <c r="CD7" s="53"/>
      <c r="CE7" s="53"/>
      <c r="CF7" s="53"/>
    </row>
    <row r="8" spans="1:86" x14ac:dyDescent="0.25">
      <c r="A8" s="3">
        <v>4</v>
      </c>
      <c r="B8" s="6" t="s">
        <v>74</v>
      </c>
      <c r="C8" s="11" t="s">
        <v>75</v>
      </c>
      <c r="D8" s="6">
        <v>1</v>
      </c>
      <c r="E8" s="6" t="s">
        <v>76</v>
      </c>
      <c r="F8" s="12" t="s">
        <v>77</v>
      </c>
      <c r="G8" s="6" t="s">
        <v>22</v>
      </c>
      <c r="H8" s="12" t="s">
        <v>78</v>
      </c>
      <c r="I8" s="6" t="s">
        <v>22</v>
      </c>
      <c r="J8" s="6" t="s">
        <v>79</v>
      </c>
      <c r="K8" s="49" t="s">
        <v>81</v>
      </c>
      <c r="L8" s="49" t="s">
        <v>32</v>
      </c>
      <c r="M8" s="52" t="s">
        <v>189</v>
      </c>
      <c r="N8" s="10"/>
      <c r="O8" s="6"/>
      <c r="P8" s="6"/>
      <c r="Q8" s="6"/>
      <c r="R8" s="6"/>
      <c r="S8" s="6"/>
      <c r="T8" s="6"/>
      <c r="U8" s="6"/>
      <c r="W8" s="54"/>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53"/>
      <c r="BF8" s="53"/>
      <c r="BG8" s="53"/>
      <c r="BH8" s="53"/>
      <c r="BI8" s="53"/>
      <c r="BJ8" s="53"/>
      <c r="BK8" s="53">
        <v>21.551724137931</v>
      </c>
      <c r="BL8" s="53">
        <v>3</v>
      </c>
      <c r="BM8" s="53">
        <v>29.0948275862069</v>
      </c>
      <c r="BN8" s="53">
        <v>3</v>
      </c>
      <c r="BO8" s="53">
        <f t="shared" si="0"/>
        <v>-0.30010459245033977</v>
      </c>
      <c r="BP8" s="53">
        <f t="shared" si="1"/>
        <v>0.66666666666666663</v>
      </c>
      <c r="BQ8" s="53"/>
      <c r="BR8" s="53"/>
      <c r="BS8" s="53"/>
      <c r="BT8" s="53"/>
      <c r="BU8" s="53"/>
      <c r="BV8" s="53"/>
      <c r="BW8" s="53"/>
      <c r="BX8" s="53"/>
      <c r="BY8" s="53"/>
      <c r="BZ8" s="53"/>
      <c r="CA8" s="53"/>
      <c r="CB8" s="53"/>
      <c r="CC8" s="53"/>
      <c r="CD8" s="53"/>
      <c r="CE8" s="53"/>
      <c r="CF8" s="53"/>
    </row>
    <row r="9" spans="1:86" x14ac:dyDescent="0.25">
      <c r="A9" s="3">
        <v>5</v>
      </c>
      <c r="B9" s="6" t="s">
        <v>74</v>
      </c>
      <c r="C9" s="11" t="s">
        <v>75</v>
      </c>
      <c r="D9" s="6">
        <v>1</v>
      </c>
      <c r="E9" s="6" t="s">
        <v>76</v>
      </c>
      <c r="F9" s="12" t="s">
        <v>77</v>
      </c>
      <c r="G9" s="6" t="s">
        <v>22</v>
      </c>
      <c r="H9" s="12" t="s">
        <v>78</v>
      </c>
      <c r="I9" s="6" t="s">
        <v>22</v>
      </c>
      <c r="J9" s="6" t="s">
        <v>79</v>
      </c>
      <c r="K9" s="49" t="s">
        <v>81</v>
      </c>
      <c r="L9" s="49" t="s">
        <v>32</v>
      </c>
      <c r="M9" s="52" t="s">
        <v>189</v>
      </c>
      <c r="N9" s="10"/>
      <c r="O9" s="6"/>
      <c r="P9" s="6"/>
      <c r="Q9" s="6"/>
      <c r="R9" s="6"/>
      <c r="S9" s="6"/>
      <c r="T9" s="6"/>
      <c r="U9" s="6"/>
      <c r="W9" s="54"/>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53"/>
      <c r="BF9" s="53"/>
      <c r="BG9" s="53"/>
      <c r="BH9" s="53"/>
      <c r="BI9" s="53"/>
      <c r="BJ9" s="53"/>
      <c r="BK9" s="53">
        <v>28.017241379310299</v>
      </c>
      <c r="BL9" s="53">
        <v>3</v>
      </c>
      <c r="BM9" s="53">
        <v>34.051724137930997</v>
      </c>
      <c r="BN9" s="53">
        <v>3</v>
      </c>
      <c r="BO9" s="53">
        <f t="shared" si="0"/>
        <v>-0.19506058257138487</v>
      </c>
      <c r="BP9" s="53">
        <f t="shared" si="1"/>
        <v>0.66666666666666663</v>
      </c>
      <c r="BQ9" s="53"/>
      <c r="BR9" s="53"/>
      <c r="BS9" s="53"/>
      <c r="BT9" s="53"/>
      <c r="BU9" s="53"/>
      <c r="BV9" s="53"/>
      <c r="BW9" s="53"/>
      <c r="BX9" s="53"/>
      <c r="BY9" s="53"/>
      <c r="BZ9" s="53"/>
      <c r="CA9" s="53"/>
      <c r="CB9" s="53"/>
      <c r="CC9" s="53"/>
      <c r="CD9" s="53"/>
      <c r="CE9" s="53"/>
      <c r="CF9" s="53"/>
    </row>
    <row r="10" spans="1:86" x14ac:dyDescent="0.25">
      <c r="A10" s="3">
        <v>6</v>
      </c>
      <c r="B10" s="6" t="s">
        <v>74</v>
      </c>
      <c r="C10" s="11" t="s">
        <v>75</v>
      </c>
      <c r="D10" s="6">
        <v>1</v>
      </c>
      <c r="E10" s="6" t="s">
        <v>76</v>
      </c>
      <c r="F10" s="12" t="s">
        <v>77</v>
      </c>
      <c r="G10" s="6" t="s">
        <v>22</v>
      </c>
      <c r="H10" s="12" t="s">
        <v>78</v>
      </c>
      <c r="I10" s="6" t="s">
        <v>22</v>
      </c>
      <c r="J10" s="6" t="s">
        <v>79</v>
      </c>
      <c r="K10" s="49" t="s">
        <v>81</v>
      </c>
      <c r="L10" s="49" t="s">
        <v>32</v>
      </c>
      <c r="M10" s="52" t="s">
        <v>189</v>
      </c>
      <c r="N10" s="10"/>
      <c r="O10" s="6"/>
      <c r="P10" s="6"/>
      <c r="Q10" s="6"/>
      <c r="R10" s="6"/>
      <c r="S10" s="6"/>
      <c r="T10" s="6"/>
      <c r="U10" s="6"/>
      <c r="W10" s="54"/>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53"/>
      <c r="BF10" s="53"/>
      <c r="BG10" s="53"/>
      <c r="BH10" s="53"/>
      <c r="BI10" s="53"/>
      <c r="BJ10" s="53"/>
      <c r="BK10" s="53">
        <v>31.321839080459799</v>
      </c>
      <c r="BL10" s="53">
        <v>3</v>
      </c>
      <c r="BM10" s="53">
        <v>38.1465517241379</v>
      </c>
      <c r="BN10" s="53">
        <v>3</v>
      </c>
      <c r="BO10" s="53">
        <f t="shared" si="0"/>
        <v>-0.19711977789290272</v>
      </c>
      <c r="BP10" s="53">
        <f t="shared" si="1"/>
        <v>0.66666666666666663</v>
      </c>
      <c r="BQ10" s="53"/>
      <c r="BR10" s="53"/>
      <c r="BS10" s="53"/>
      <c r="BT10" s="53"/>
      <c r="BU10" s="53"/>
      <c r="BV10" s="53"/>
      <c r="BW10" s="53"/>
      <c r="BX10" s="53"/>
      <c r="BY10" s="53"/>
      <c r="BZ10" s="53"/>
      <c r="CA10" s="53"/>
      <c r="CB10" s="53"/>
      <c r="CC10" s="53"/>
      <c r="CD10" s="53"/>
      <c r="CE10" s="53"/>
      <c r="CF10" s="53"/>
    </row>
    <row r="11" spans="1:86" x14ac:dyDescent="0.25">
      <c r="A11" s="3">
        <v>7</v>
      </c>
      <c r="B11" s="6" t="s">
        <v>74</v>
      </c>
      <c r="C11" s="11" t="s">
        <v>75</v>
      </c>
      <c r="D11" s="6">
        <v>1</v>
      </c>
      <c r="E11" s="6" t="s">
        <v>76</v>
      </c>
      <c r="F11" s="12" t="s">
        <v>77</v>
      </c>
      <c r="G11" s="6" t="s">
        <v>22</v>
      </c>
      <c r="H11" s="12" t="s">
        <v>78</v>
      </c>
      <c r="I11" s="6" t="s">
        <v>22</v>
      </c>
      <c r="J11" s="6" t="s">
        <v>79</v>
      </c>
      <c r="K11" s="49" t="s">
        <v>81</v>
      </c>
      <c r="L11" s="49" t="s">
        <v>32</v>
      </c>
      <c r="M11" s="52" t="s">
        <v>189</v>
      </c>
      <c r="N11" s="10"/>
      <c r="O11" s="6"/>
      <c r="P11" s="6"/>
      <c r="Q11" s="6"/>
      <c r="R11" s="6"/>
      <c r="S11" s="6"/>
      <c r="T11" s="6"/>
      <c r="U11" s="6"/>
      <c r="W11" s="54"/>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53"/>
      <c r="BF11" s="53"/>
      <c r="BG11" s="53"/>
      <c r="BH11" s="53"/>
      <c r="BI11" s="53"/>
      <c r="BJ11" s="53"/>
      <c r="BK11" s="53">
        <v>37.140804597701099</v>
      </c>
      <c r="BL11" s="53">
        <v>3</v>
      </c>
      <c r="BM11" s="53">
        <v>44.181034482758598</v>
      </c>
      <c r="BN11" s="53">
        <v>3</v>
      </c>
      <c r="BO11" s="53">
        <f t="shared" si="0"/>
        <v>-0.17357939329808961</v>
      </c>
      <c r="BP11" s="53">
        <f t="shared" si="1"/>
        <v>0.66666666666666663</v>
      </c>
      <c r="BQ11" s="53"/>
      <c r="BR11" s="53"/>
      <c r="BS11" s="53"/>
      <c r="BT11" s="53"/>
      <c r="BU11" s="53"/>
      <c r="BV11" s="53"/>
      <c r="BW11" s="53"/>
      <c r="BX11" s="53"/>
      <c r="BY11" s="53"/>
      <c r="BZ11" s="53"/>
      <c r="CA11" s="53"/>
      <c r="CB11" s="53"/>
      <c r="CC11" s="53"/>
      <c r="CD11" s="53"/>
      <c r="CE11" s="53"/>
      <c r="CF11" s="53"/>
    </row>
    <row r="12" spans="1:86" x14ac:dyDescent="0.25">
      <c r="A12" s="3">
        <v>8</v>
      </c>
      <c r="B12" s="6" t="s">
        <v>74</v>
      </c>
      <c r="C12" s="11" t="s">
        <v>75</v>
      </c>
      <c r="D12" s="6">
        <v>1</v>
      </c>
      <c r="E12" s="6" t="s">
        <v>76</v>
      </c>
      <c r="F12" s="12" t="s">
        <v>77</v>
      </c>
      <c r="G12" s="6" t="s">
        <v>22</v>
      </c>
      <c r="H12" s="12" t="s">
        <v>78</v>
      </c>
      <c r="I12" s="6" t="s">
        <v>22</v>
      </c>
      <c r="J12" s="6" t="s">
        <v>79</v>
      </c>
      <c r="K12" s="49" t="s">
        <v>81</v>
      </c>
      <c r="L12" s="49" t="s">
        <v>32</v>
      </c>
      <c r="M12" s="6" t="s">
        <v>190</v>
      </c>
      <c r="N12" s="20" t="s">
        <v>6</v>
      </c>
      <c r="O12" s="23">
        <v>0.85157232704402497</v>
      </c>
      <c r="P12" s="49">
        <v>20</v>
      </c>
      <c r="Q12" s="23">
        <v>0.10188679245283</v>
      </c>
      <c r="R12" s="6">
        <v>20</v>
      </c>
      <c r="S12" s="6">
        <f>LN(O12/Q12)</f>
        <v>2.1232221182398376</v>
      </c>
      <c r="T12" s="6">
        <f>(P12+R12)/(P12*R12)</f>
        <v>0.1</v>
      </c>
      <c r="U12" s="6"/>
      <c r="V12" s="6"/>
      <c r="W12" s="6"/>
      <c r="X12" s="6"/>
      <c r="Y12" s="6"/>
      <c r="Z12" s="6"/>
      <c r="AA12" s="6"/>
      <c r="AB12" s="6"/>
      <c r="AC12" s="6"/>
      <c r="AD12" s="6"/>
      <c r="AE12" s="6"/>
      <c r="AF12" s="6"/>
      <c r="AG12" s="6"/>
      <c r="AH12" s="6"/>
      <c r="AI12" s="6"/>
      <c r="AJ12" s="6"/>
      <c r="AK12" s="6"/>
      <c r="AL12" s="6"/>
      <c r="AM12" s="6"/>
      <c r="AN12" s="6"/>
      <c r="AO12" s="6"/>
      <c r="AP12" s="6"/>
      <c r="AQ12" s="6"/>
      <c r="AR12" s="6"/>
      <c r="AS12" s="17">
        <v>340.88669950738898</v>
      </c>
      <c r="AT12" s="49">
        <v>3</v>
      </c>
      <c r="AU12" s="16">
        <v>189.16256157635499</v>
      </c>
      <c r="AV12" s="49">
        <v>3</v>
      </c>
      <c r="AW12" s="6">
        <f>LN(AS12/AU12)</f>
        <v>0.58894340302994053</v>
      </c>
      <c r="AX12" s="6">
        <f>(AT12+AV12)/(AT12*AV12)</f>
        <v>0.66666666666666663</v>
      </c>
      <c r="AY12" s="6"/>
      <c r="AZ12" s="6"/>
      <c r="BA12" s="6"/>
      <c r="BB12" s="6"/>
      <c r="BC12" s="6"/>
      <c r="BD12" s="6"/>
      <c r="BE12" s="6">
        <v>28.855721393034798</v>
      </c>
      <c r="BF12" s="49">
        <v>3</v>
      </c>
      <c r="BG12" s="6">
        <v>38.208955223880601</v>
      </c>
      <c r="BH12" s="49">
        <v>3</v>
      </c>
      <c r="BI12" s="49">
        <f>LN(BE12/BG12)</f>
        <v>-0.28076162960720813</v>
      </c>
      <c r="BJ12" s="49">
        <f>(BF12+BH12)/(BF12*BH12)</f>
        <v>0.66666666666666663</v>
      </c>
      <c r="BK12" s="53"/>
      <c r="BL12" s="53"/>
      <c r="BM12" s="53"/>
      <c r="BN12" s="53"/>
      <c r="BO12" s="53"/>
      <c r="BP12" s="53"/>
      <c r="BQ12" s="53"/>
      <c r="BR12" s="53"/>
      <c r="BS12" s="53"/>
      <c r="BT12" s="53"/>
      <c r="BU12" s="53"/>
      <c r="BV12" s="53"/>
      <c r="BW12" s="53"/>
      <c r="BX12" s="53"/>
      <c r="BY12" s="53"/>
      <c r="BZ12" s="53"/>
      <c r="CA12" s="53"/>
      <c r="CB12" s="53"/>
      <c r="CC12" s="53"/>
      <c r="CD12" s="53"/>
      <c r="CE12" s="53"/>
      <c r="CF12" s="53"/>
    </row>
    <row r="13" spans="1:86" x14ac:dyDescent="0.25">
      <c r="A13" s="3">
        <v>9</v>
      </c>
      <c r="B13" s="6" t="s">
        <v>82</v>
      </c>
      <c r="C13" s="11" t="s">
        <v>83</v>
      </c>
      <c r="D13" s="49">
        <v>1</v>
      </c>
      <c r="E13" s="6" t="s">
        <v>76</v>
      </c>
      <c r="F13" s="12" t="s">
        <v>84</v>
      </c>
      <c r="G13" s="6" t="s">
        <v>23</v>
      </c>
      <c r="H13" s="12" t="s">
        <v>84</v>
      </c>
      <c r="I13" s="6" t="s">
        <v>23</v>
      </c>
      <c r="J13" s="6" t="s">
        <v>85</v>
      </c>
      <c r="K13" s="10" t="s">
        <v>81</v>
      </c>
      <c r="L13" s="49" t="s">
        <v>32</v>
      </c>
      <c r="M13" s="6" t="s">
        <v>151</v>
      </c>
      <c r="N13" s="6" t="s">
        <v>86</v>
      </c>
      <c r="O13" s="24">
        <v>0.43399209486166002</v>
      </c>
      <c r="P13" s="49">
        <v>6</v>
      </c>
      <c r="Q13" s="24">
        <v>0.182608695652174</v>
      </c>
      <c r="R13" s="49">
        <v>6</v>
      </c>
      <c r="S13" s="6">
        <f>LN(O13/Q13)</f>
        <v>0.86568073098773646</v>
      </c>
      <c r="T13" s="6">
        <f>(P13+R13)/(P13*R13)</f>
        <v>0.33333333333333331</v>
      </c>
      <c r="U13" s="17"/>
      <c r="V13" s="17"/>
      <c r="W13" s="17"/>
      <c r="X13" s="53"/>
      <c r="Y13" s="6"/>
      <c r="Z13" s="6"/>
      <c r="AA13" s="53"/>
      <c r="AB13" s="53"/>
      <c r="AC13" s="53"/>
      <c r="AD13" s="53"/>
      <c r="AE13" s="53"/>
      <c r="AF13" s="6"/>
      <c r="AG13" s="6"/>
      <c r="AH13" s="6"/>
      <c r="AI13" s="6"/>
      <c r="AJ13" s="6"/>
      <c r="AK13" s="6"/>
      <c r="AL13" s="6"/>
      <c r="AM13" s="17"/>
      <c r="AN13" s="17"/>
      <c r="AO13" s="17"/>
      <c r="AP13" s="17"/>
      <c r="AQ13" s="6"/>
      <c r="AR13" s="6"/>
      <c r="AS13" s="6"/>
      <c r="AT13" s="6"/>
      <c r="AU13" s="6"/>
      <c r="AV13" s="6"/>
      <c r="AW13" s="6"/>
      <c r="AX13" s="6"/>
      <c r="AY13" s="53"/>
      <c r="AZ13" s="53"/>
      <c r="BA13" s="53"/>
      <c r="BB13" s="53"/>
      <c r="BC13" s="53"/>
      <c r="BD13" s="53"/>
      <c r="BE13" s="53"/>
      <c r="BF13" s="53"/>
      <c r="BG13" s="53"/>
      <c r="BH13" s="53"/>
      <c r="BK13" s="53"/>
      <c r="BL13" s="53"/>
      <c r="BM13" s="53"/>
      <c r="BN13" s="53"/>
      <c r="BO13" s="53"/>
      <c r="BP13" s="53"/>
      <c r="BQ13" s="53"/>
      <c r="BR13" s="53"/>
      <c r="BS13" s="53"/>
      <c r="BT13" s="53"/>
      <c r="BU13" s="53"/>
      <c r="BV13" s="53"/>
      <c r="BW13" s="53"/>
      <c r="BX13" s="53"/>
      <c r="BY13" s="53"/>
      <c r="BZ13" s="53"/>
      <c r="CA13" s="53"/>
      <c r="CB13" s="53"/>
      <c r="CC13" s="53"/>
      <c r="CD13" s="53"/>
      <c r="CE13" s="53"/>
      <c r="CF13" s="53"/>
    </row>
    <row r="14" spans="1:86" x14ac:dyDescent="0.25">
      <c r="A14" s="3">
        <v>10</v>
      </c>
      <c r="B14" s="6" t="s">
        <v>82</v>
      </c>
      <c r="C14" s="11" t="s">
        <v>83</v>
      </c>
      <c r="D14" s="49">
        <v>1</v>
      </c>
      <c r="E14" s="6" t="s">
        <v>76</v>
      </c>
      <c r="F14" s="12" t="s">
        <v>84</v>
      </c>
      <c r="G14" s="6" t="s">
        <v>23</v>
      </c>
      <c r="H14" s="12" t="s">
        <v>84</v>
      </c>
      <c r="I14" s="6" t="s">
        <v>23</v>
      </c>
      <c r="J14" s="6" t="s">
        <v>85</v>
      </c>
      <c r="K14" s="10" t="s">
        <v>81</v>
      </c>
      <c r="L14" s="49" t="s">
        <v>32</v>
      </c>
      <c r="M14" s="6" t="s">
        <v>151</v>
      </c>
      <c r="N14" s="10" t="s">
        <v>3</v>
      </c>
      <c r="O14" s="53"/>
      <c r="P14" s="53"/>
      <c r="Q14" s="53"/>
      <c r="R14" s="53"/>
      <c r="S14" s="6"/>
      <c r="T14" s="6"/>
      <c r="U14" s="6"/>
      <c r="V14" s="6"/>
      <c r="W14" s="6"/>
      <c r="X14" s="53"/>
      <c r="Y14" s="6"/>
      <c r="Z14" s="6"/>
      <c r="AA14" s="53"/>
      <c r="AB14" s="53"/>
      <c r="AC14" s="53"/>
      <c r="AD14" s="53"/>
      <c r="AE14" s="53"/>
      <c r="AF14" s="6"/>
      <c r="AG14" s="6"/>
      <c r="AH14" s="6"/>
      <c r="AI14" s="6"/>
      <c r="AJ14" s="6"/>
      <c r="AK14" s="6"/>
      <c r="AL14" s="6"/>
      <c r="AM14" s="6"/>
      <c r="AN14" s="6"/>
      <c r="AO14" s="6"/>
      <c r="AP14" s="6"/>
      <c r="AQ14" s="6"/>
      <c r="AR14" s="6"/>
      <c r="AS14" s="6">
        <v>307.5</v>
      </c>
      <c r="AT14" s="49">
        <v>3</v>
      </c>
      <c r="AU14" s="6">
        <v>145.30000000000001</v>
      </c>
      <c r="AV14" s="6">
        <v>3</v>
      </c>
      <c r="AW14" s="6">
        <f>LN(AS14/AU14)</f>
        <v>0.74967451667033513</v>
      </c>
      <c r="AX14" s="6">
        <f>(AT14+AV14)/(AT14*AV14)</f>
        <v>0.66666666666666663</v>
      </c>
      <c r="AY14" s="49">
        <v>6.335</v>
      </c>
      <c r="AZ14" s="49">
        <v>3</v>
      </c>
      <c r="BA14" s="49">
        <v>2.34</v>
      </c>
      <c r="BB14" s="49">
        <v>3</v>
      </c>
      <c r="BC14" s="53">
        <f>LN(AY14/BA14)</f>
        <v>0.99593888440349232</v>
      </c>
      <c r="BD14" s="53">
        <f>(AZ14+BB14)/(AZ14*BB14)</f>
        <v>0.66666666666666663</v>
      </c>
      <c r="BE14" s="53"/>
      <c r="BF14" s="53"/>
      <c r="BG14" s="53"/>
      <c r="BH14" s="53"/>
      <c r="BK14" s="53"/>
      <c r="BL14" s="53"/>
      <c r="BM14" s="53"/>
      <c r="BN14" s="53"/>
      <c r="BO14" s="53"/>
      <c r="BP14" s="53"/>
      <c r="BQ14" s="53"/>
      <c r="BR14" s="53"/>
      <c r="BS14" s="53"/>
      <c r="BT14" s="53"/>
      <c r="BU14" s="53"/>
      <c r="BV14" s="53"/>
      <c r="BW14" s="53"/>
      <c r="BX14" s="53"/>
      <c r="BY14" s="53"/>
      <c r="BZ14" s="53"/>
      <c r="CA14" s="53"/>
      <c r="CB14" s="53"/>
      <c r="CC14" s="53"/>
      <c r="CD14" s="53"/>
      <c r="CE14" s="53"/>
      <c r="CF14" s="53"/>
    </row>
    <row r="15" spans="1:86" x14ac:dyDescent="0.25">
      <c r="A15" s="3">
        <v>11</v>
      </c>
      <c r="B15" s="6" t="s">
        <v>87</v>
      </c>
      <c r="C15" s="11" t="s">
        <v>88</v>
      </c>
      <c r="D15" s="49">
        <v>1</v>
      </c>
      <c r="E15" s="6" t="s">
        <v>76</v>
      </c>
      <c r="F15" s="8" t="s">
        <v>89</v>
      </c>
      <c r="G15" s="6" t="s">
        <v>23</v>
      </c>
      <c r="H15" s="12" t="s">
        <v>78</v>
      </c>
      <c r="I15" s="6" t="s">
        <v>22</v>
      </c>
      <c r="J15" s="6" t="s">
        <v>79</v>
      </c>
      <c r="K15" s="10" t="s">
        <v>81</v>
      </c>
      <c r="L15" s="49" t="s">
        <v>32</v>
      </c>
      <c r="M15" s="10" t="s">
        <v>152</v>
      </c>
      <c r="N15" s="10" t="s">
        <v>3</v>
      </c>
      <c r="O15" s="6">
        <v>64.937560038424607</v>
      </c>
      <c r="P15" s="6">
        <v>3</v>
      </c>
      <c r="Q15" s="6">
        <v>32.046109510086502</v>
      </c>
      <c r="R15" s="6">
        <v>3</v>
      </c>
      <c r="S15" s="6">
        <f>LN(O15/Q15)</f>
        <v>0.70625040555837126</v>
      </c>
      <c r="T15" s="6">
        <f>(P15+R15)/(P15*R15)</f>
        <v>0.66666666666666663</v>
      </c>
      <c r="U15" s="10"/>
      <c r="V15" s="10"/>
      <c r="W15" s="10"/>
      <c r="X15" s="10"/>
      <c r="Y15" s="6"/>
      <c r="Z15" s="6"/>
      <c r="AA15" s="6"/>
      <c r="AB15" s="6"/>
      <c r="AC15" s="6"/>
      <c r="AD15" s="6"/>
      <c r="AE15" s="6"/>
      <c r="AF15" s="6"/>
      <c r="AG15" s="6"/>
      <c r="AH15" s="6"/>
      <c r="AI15" s="6"/>
      <c r="AJ15" s="6"/>
      <c r="AK15" s="6"/>
      <c r="AL15" s="6"/>
      <c r="AM15" s="6">
        <v>42.814814814814802</v>
      </c>
      <c r="AN15" s="6">
        <v>3</v>
      </c>
      <c r="AO15" s="6">
        <v>70.8888888888889</v>
      </c>
      <c r="AP15" s="6">
        <v>3</v>
      </c>
      <c r="AQ15" s="6">
        <f>LN(AM15/AO15)</f>
        <v>-0.5042295227805772</v>
      </c>
      <c r="AR15" s="6">
        <f>(AN15+AP15)/(AN15*AP15)</f>
        <v>0.66666666666666663</v>
      </c>
      <c r="AS15" s="6">
        <v>139.11646586345401</v>
      </c>
      <c r="AT15" s="6">
        <v>3</v>
      </c>
      <c r="AU15" s="6">
        <v>89.638554216867504</v>
      </c>
      <c r="AV15" s="6">
        <v>3</v>
      </c>
      <c r="AW15" s="6">
        <f>LN(AS15/AU15)</f>
        <v>0.43952594618112528</v>
      </c>
      <c r="AX15" s="6">
        <f>(AT15+AV15)/(AT15*AV15)</f>
        <v>0.66666666666666663</v>
      </c>
      <c r="AY15" s="53"/>
      <c r="AZ15" s="53"/>
      <c r="BA15" s="53"/>
      <c r="BB15" s="53"/>
      <c r="BC15" s="53"/>
      <c r="BD15" s="53"/>
      <c r="BE15" s="49">
        <v>38.858195211786402</v>
      </c>
      <c r="BF15" s="49">
        <v>3</v>
      </c>
      <c r="BG15" s="49">
        <v>79.558011049723802</v>
      </c>
      <c r="BH15" s="49">
        <v>3</v>
      </c>
      <c r="BI15" s="49">
        <f>LN(BE15/BG15)</f>
        <v>-0.71656745476804362</v>
      </c>
      <c r="BJ15" s="49">
        <f>(BF15+BH15)/(BF15*BH15)</f>
        <v>0.66666666666666663</v>
      </c>
      <c r="BK15" s="53">
        <v>22</v>
      </c>
      <c r="BL15" s="53">
        <v>3</v>
      </c>
      <c r="BM15" s="53">
        <v>44.5</v>
      </c>
      <c r="BN15" s="53">
        <v>3</v>
      </c>
      <c r="BO15" s="53">
        <f>LN(BK15/BM15)</f>
        <v>-0.70444673581387873</v>
      </c>
      <c r="BP15" s="53">
        <f>(BL15+BN15)/(BL15*BN15)</f>
        <v>0.66666666666666663</v>
      </c>
      <c r="BQ15" s="53"/>
      <c r="BR15" s="53"/>
      <c r="BS15" s="53"/>
      <c r="BT15" s="53"/>
      <c r="BU15" s="53"/>
      <c r="BV15" s="53"/>
      <c r="BW15" s="53"/>
      <c r="BX15" s="53"/>
      <c r="BY15" s="53"/>
      <c r="BZ15" s="53"/>
      <c r="CA15" s="53"/>
      <c r="CB15" s="53"/>
      <c r="CC15" s="53"/>
      <c r="CD15" s="53"/>
      <c r="CE15" s="53"/>
      <c r="CF15" s="53"/>
    </row>
    <row r="16" spans="1:86" x14ac:dyDescent="0.25">
      <c r="A16" s="3">
        <v>12</v>
      </c>
      <c r="B16" s="6" t="s">
        <v>90</v>
      </c>
      <c r="C16" s="11" t="s">
        <v>91</v>
      </c>
      <c r="D16" s="49">
        <v>1</v>
      </c>
      <c r="E16" s="6" t="s">
        <v>76</v>
      </c>
      <c r="F16" s="12" t="s">
        <v>78</v>
      </c>
      <c r="G16" s="6" t="s">
        <v>22</v>
      </c>
      <c r="H16" s="12" t="s">
        <v>78</v>
      </c>
      <c r="I16" s="6" t="s">
        <v>22</v>
      </c>
      <c r="J16" s="6" t="s">
        <v>92</v>
      </c>
      <c r="K16" s="10" t="s">
        <v>81</v>
      </c>
      <c r="L16" s="49" t="s">
        <v>32</v>
      </c>
      <c r="M16" s="52" t="s">
        <v>189</v>
      </c>
      <c r="N16" s="10" t="s">
        <v>3</v>
      </c>
      <c r="O16" s="6"/>
      <c r="P16" s="6"/>
      <c r="Q16" s="6"/>
      <c r="R16" s="6"/>
      <c r="S16" s="6"/>
      <c r="T16" s="6"/>
      <c r="U16" s="10"/>
      <c r="V16" s="10"/>
      <c r="W16" s="10"/>
      <c r="X16" s="10"/>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53"/>
      <c r="AZ16" s="53"/>
      <c r="BA16" s="53"/>
      <c r="BB16" s="53"/>
      <c r="BC16" s="53"/>
      <c r="BD16" s="53"/>
      <c r="BE16" s="53"/>
      <c r="BF16" s="53"/>
      <c r="BG16" s="53"/>
      <c r="BH16" s="53"/>
      <c r="BK16" s="49">
        <v>24.4816053511706</v>
      </c>
      <c r="BL16" s="49">
        <v>3</v>
      </c>
      <c r="BM16" s="49">
        <v>35.317725752508402</v>
      </c>
      <c r="BN16" s="49">
        <v>3</v>
      </c>
      <c r="BO16" s="53">
        <f t="shared" ref="BO16:BO21" si="2">LN(BK16/BM16)</f>
        <v>-0.36646295030489517</v>
      </c>
      <c r="BP16" s="53">
        <f t="shared" ref="BP16:BP21" si="3">(BL16+BN16)/(BL16*BN16)</f>
        <v>0.66666666666666663</v>
      </c>
      <c r="BQ16" s="53"/>
      <c r="BR16" s="53"/>
      <c r="BS16" s="53"/>
      <c r="BT16" s="53"/>
      <c r="BU16" s="53"/>
      <c r="BV16" s="53"/>
      <c r="BW16" s="53"/>
      <c r="BX16" s="53"/>
      <c r="BY16" s="53"/>
      <c r="BZ16" s="53"/>
      <c r="CA16" s="53"/>
      <c r="CB16" s="53"/>
      <c r="CC16" s="53"/>
      <c r="CD16" s="53"/>
      <c r="CE16" s="53"/>
      <c r="CF16" s="53"/>
    </row>
    <row r="17" spans="1:84" x14ac:dyDescent="0.25">
      <c r="A17" s="3">
        <v>13</v>
      </c>
      <c r="B17" s="6" t="s">
        <v>90</v>
      </c>
      <c r="C17" s="11" t="s">
        <v>91</v>
      </c>
      <c r="D17" s="49">
        <v>1</v>
      </c>
      <c r="E17" s="6" t="s">
        <v>76</v>
      </c>
      <c r="F17" s="12" t="s">
        <v>78</v>
      </c>
      <c r="G17" s="6" t="s">
        <v>22</v>
      </c>
      <c r="H17" s="12" t="s">
        <v>78</v>
      </c>
      <c r="I17" s="6" t="s">
        <v>22</v>
      </c>
      <c r="J17" s="6" t="s">
        <v>92</v>
      </c>
      <c r="K17" s="10" t="s">
        <v>81</v>
      </c>
      <c r="L17" s="49" t="s">
        <v>32</v>
      </c>
      <c r="M17" s="52" t="s">
        <v>189</v>
      </c>
      <c r="N17" s="10" t="s">
        <v>3</v>
      </c>
      <c r="O17" s="6"/>
      <c r="P17" s="6"/>
      <c r="Q17" s="6"/>
      <c r="R17" s="6"/>
      <c r="S17" s="6"/>
      <c r="T17" s="6"/>
      <c r="U17" s="10"/>
      <c r="V17" s="10"/>
      <c r="W17" s="10"/>
      <c r="X17" s="10"/>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53"/>
      <c r="AZ17" s="53"/>
      <c r="BA17" s="53"/>
      <c r="BB17" s="53"/>
      <c r="BC17" s="53"/>
      <c r="BD17" s="53"/>
      <c r="BE17" s="53"/>
      <c r="BF17" s="53"/>
      <c r="BG17" s="53"/>
      <c r="BH17" s="53"/>
      <c r="BK17" s="49">
        <v>35.050167224080298</v>
      </c>
      <c r="BL17" s="49">
        <v>3</v>
      </c>
      <c r="BM17" s="49">
        <v>46.822742474916403</v>
      </c>
      <c r="BN17" s="49">
        <v>3</v>
      </c>
      <c r="BO17" s="53">
        <f t="shared" si="2"/>
        <v>-0.28958865072236195</v>
      </c>
      <c r="BP17" s="53">
        <f t="shared" si="3"/>
        <v>0.66666666666666663</v>
      </c>
      <c r="BQ17" s="53"/>
      <c r="BR17" s="53"/>
      <c r="BS17" s="53"/>
      <c r="BT17" s="53"/>
      <c r="BU17" s="53"/>
      <c r="BV17" s="53"/>
      <c r="BW17" s="53"/>
      <c r="BX17" s="53"/>
      <c r="BY17" s="53"/>
      <c r="BZ17" s="53"/>
      <c r="CA17" s="53"/>
      <c r="CB17" s="53"/>
      <c r="CC17" s="53"/>
      <c r="CD17" s="53"/>
      <c r="CE17" s="53"/>
      <c r="CF17" s="53"/>
    </row>
    <row r="18" spans="1:84" x14ac:dyDescent="0.25">
      <c r="A18" s="3">
        <v>14</v>
      </c>
      <c r="B18" s="6" t="s">
        <v>90</v>
      </c>
      <c r="C18" s="11" t="s">
        <v>91</v>
      </c>
      <c r="D18" s="49">
        <v>1</v>
      </c>
      <c r="E18" s="6" t="s">
        <v>76</v>
      </c>
      <c r="F18" s="12" t="s">
        <v>78</v>
      </c>
      <c r="G18" s="6" t="s">
        <v>22</v>
      </c>
      <c r="H18" s="12" t="s">
        <v>78</v>
      </c>
      <c r="I18" s="6" t="s">
        <v>22</v>
      </c>
      <c r="J18" s="6" t="s">
        <v>92</v>
      </c>
      <c r="K18" s="10" t="s">
        <v>81</v>
      </c>
      <c r="L18" s="49" t="s">
        <v>32</v>
      </c>
      <c r="M18" s="52" t="s">
        <v>189</v>
      </c>
      <c r="N18" s="10" t="s">
        <v>3</v>
      </c>
      <c r="O18" s="6"/>
      <c r="P18" s="6"/>
      <c r="Q18" s="6"/>
      <c r="R18" s="6"/>
      <c r="S18" s="6"/>
      <c r="T18" s="6"/>
      <c r="U18" s="10"/>
      <c r="V18" s="10"/>
      <c r="W18" s="10"/>
      <c r="X18" s="10"/>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53"/>
      <c r="AZ18" s="53"/>
      <c r="BA18" s="53"/>
      <c r="BB18" s="53"/>
      <c r="BC18" s="53"/>
      <c r="BD18" s="53"/>
      <c r="BE18" s="53"/>
      <c r="BF18" s="53"/>
      <c r="BG18" s="53"/>
      <c r="BH18" s="53"/>
      <c r="BK18" s="49">
        <v>42.5418060200669</v>
      </c>
      <c r="BL18" s="49">
        <v>3</v>
      </c>
      <c r="BM18" s="49">
        <v>54.314381270902999</v>
      </c>
      <c r="BN18" s="49">
        <v>3</v>
      </c>
      <c r="BO18" s="53">
        <f t="shared" si="2"/>
        <v>-0.24430177682155532</v>
      </c>
      <c r="BP18" s="53">
        <f t="shared" si="3"/>
        <v>0.66666666666666663</v>
      </c>
      <c r="BQ18" s="53"/>
      <c r="BR18" s="53"/>
      <c r="BS18" s="53"/>
      <c r="BT18" s="53"/>
      <c r="BU18" s="53"/>
      <c r="BV18" s="53"/>
      <c r="BW18" s="53"/>
      <c r="BX18" s="53"/>
      <c r="BY18" s="53"/>
      <c r="BZ18" s="53"/>
      <c r="CA18" s="53"/>
      <c r="CB18" s="53"/>
      <c r="CC18" s="53"/>
      <c r="CD18" s="53"/>
      <c r="CE18" s="53"/>
      <c r="CF18" s="53"/>
    </row>
    <row r="19" spans="1:84" x14ac:dyDescent="0.25">
      <c r="A19" s="3">
        <v>15</v>
      </c>
      <c r="B19" s="6" t="s">
        <v>90</v>
      </c>
      <c r="C19" s="11" t="s">
        <v>91</v>
      </c>
      <c r="D19" s="49">
        <v>1</v>
      </c>
      <c r="E19" s="6" t="s">
        <v>76</v>
      </c>
      <c r="F19" s="12" t="s">
        <v>78</v>
      </c>
      <c r="G19" s="6" t="s">
        <v>22</v>
      </c>
      <c r="H19" s="12" t="s">
        <v>78</v>
      </c>
      <c r="I19" s="6" t="s">
        <v>22</v>
      </c>
      <c r="J19" s="6" t="s">
        <v>92</v>
      </c>
      <c r="K19" s="10" t="s">
        <v>81</v>
      </c>
      <c r="L19" s="49" t="s">
        <v>32</v>
      </c>
      <c r="M19" s="52" t="s">
        <v>189</v>
      </c>
      <c r="N19" s="10" t="s">
        <v>3</v>
      </c>
      <c r="O19" s="6"/>
      <c r="P19" s="6"/>
      <c r="Q19" s="6"/>
      <c r="R19" s="6"/>
      <c r="S19" s="6"/>
      <c r="T19" s="6"/>
      <c r="U19" s="10"/>
      <c r="V19" s="10"/>
      <c r="W19" s="10"/>
      <c r="X19" s="10"/>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53"/>
      <c r="AZ19" s="53"/>
      <c r="BA19" s="53"/>
      <c r="BB19" s="53"/>
      <c r="BC19" s="53"/>
      <c r="BD19" s="53"/>
      <c r="BE19" s="53"/>
      <c r="BF19" s="53"/>
      <c r="BG19" s="53"/>
      <c r="BH19" s="53"/>
      <c r="BK19" s="49">
        <v>50.167224080267601</v>
      </c>
      <c r="BL19" s="49">
        <v>3</v>
      </c>
      <c r="BM19" s="49">
        <v>61.806020066889602</v>
      </c>
      <c r="BN19" s="49">
        <v>3</v>
      </c>
      <c r="BO19" s="53">
        <f t="shared" si="2"/>
        <v>-0.20863886511132668</v>
      </c>
      <c r="BP19" s="53">
        <f t="shared" si="3"/>
        <v>0.66666666666666663</v>
      </c>
      <c r="BQ19" s="53"/>
      <c r="BR19" s="53"/>
      <c r="BS19" s="53"/>
      <c r="BT19" s="53"/>
      <c r="BU19" s="53"/>
      <c r="BV19" s="53"/>
      <c r="BW19" s="53"/>
      <c r="BX19" s="53"/>
      <c r="BY19" s="53"/>
      <c r="BZ19" s="53"/>
      <c r="CA19" s="53"/>
      <c r="CB19" s="53"/>
      <c r="CC19" s="53"/>
      <c r="CD19" s="53"/>
      <c r="CE19" s="53"/>
      <c r="CF19" s="53"/>
    </row>
    <row r="20" spans="1:84" x14ac:dyDescent="0.25">
      <c r="A20" s="3">
        <v>16</v>
      </c>
      <c r="B20" s="6" t="s">
        <v>90</v>
      </c>
      <c r="C20" s="11" t="s">
        <v>91</v>
      </c>
      <c r="D20" s="49">
        <v>1</v>
      </c>
      <c r="E20" s="6" t="s">
        <v>76</v>
      </c>
      <c r="F20" s="12" t="s">
        <v>78</v>
      </c>
      <c r="G20" s="6" t="s">
        <v>22</v>
      </c>
      <c r="H20" s="12" t="s">
        <v>78</v>
      </c>
      <c r="I20" s="6" t="s">
        <v>22</v>
      </c>
      <c r="J20" s="6" t="s">
        <v>92</v>
      </c>
      <c r="K20" s="10" t="s">
        <v>81</v>
      </c>
      <c r="L20" s="49" t="s">
        <v>32</v>
      </c>
      <c r="M20" s="52" t="s">
        <v>189</v>
      </c>
      <c r="N20" s="10" t="s">
        <v>3</v>
      </c>
      <c r="O20" s="6"/>
      <c r="P20" s="6"/>
      <c r="Q20" s="6"/>
      <c r="R20" s="6"/>
      <c r="S20" s="6"/>
      <c r="T20" s="6"/>
      <c r="U20" s="10"/>
      <c r="V20" s="10"/>
      <c r="W20" s="10"/>
      <c r="X20" s="10"/>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53"/>
      <c r="AZ20" s="53"/>
      <c r="BA20" s="53"/>
      <c r="BB20" s="53"/>
      <c r="BC20" s="53"/>
      <c r="BD20" s="53"/>
      <c r="BE20" s="53"/>
      <c r="BF20" s="53"/>
      <c r="BG20" s="53"/>
      <c r="BH20" s="53"/>
      <c r="BK20" s="49">
        <v>57.3913043478261</v>
      </c>
      <c r="BL20" s="49">
        <v>3</v>
      </c>
      <c r="BM20" s="49">
        <v>68.227424749163902</v>
      </c>
      <c r="BN20" s="49">
        <v>3</v>
      </c>
      <c r="BO20" s="53">
        <f t="shared" si="2"/>
        <v>-0.1729538067903546</v>
      </c>
      <c r="BP20" s="53">
        <f t="shared" si="3"/>
        <v>0.66666666666666663</v>
      </c>
      <c r="BQ20" s="53"/>
      <c r="BR20" s="53"/>
      <c r="BS20" s="53"/>
      <c r="BT20" s="53"/>
      <c r="BU20" s="53"/>
      <c r="BV20" s="53"/>
      <c r="BW20" s="53"/>
      <c r="BX20" s="53"/>
      <c r="BY20" s="53"/>
      <c r="BZ20" s="53"/>
      <c r="CA20" s="53"/>
      <c r="CB20" s="53"/>
      <c r="CC20" s="53"/>
      <c r="CD20" s="53"/>
      <c r="CE20" s="53"/>
      <c r="CF20" s="53"/>
    </row>
    <row r="21" spans="1:84" ht="16.5" customHeight="1" x14ac:dyDescent="0.25">
      <c r="A21" s="3">
        <v>17</v>
      </c>
      <c r="B21" s="6" t="s">
        <v>90</v>
      </c>
      <c r="C21" s="11" t="s">
        <v>91</v>
      </c>
      <c r="D21" s="49">
        <v>1</v>
      </c>
      <c r="E21" s="6" t="s">
        <v>76</v>
      </c>
      <c r="F21" s="12" t="s">
        <v>78</v>
      </c>
      <c r="G21" s="6" t="s">
        <v>22</v>
      </c>
      <c r="H21" s="12" t="s">
        <v>78</v>
      </c>
      <c r="I21" s="6" t="s">
        <v>22</v>
      </c>
      <c r="J21" s="6" t="s">
        <v>92</v>
      </c>
      <c r="K21" s="10" t="s">
        <v>81</v>
      </c>
      <c r="L21" s="49" t="s">
        <v>32</v>
      </c>
      <c r="M21" s="52" t="s">
        <v>189</v>
      </c>
      <c r="N21" s="10" t="s">
        <v>3</v>
      </c>
      <c r="O21" s="6"/>
      <c r="P21" s="6"/>
      <c r="Q21" s="6"/>
      <c r="R21" s="6"/>
      <c r="S21" s="6"/>
      <c r="T21" s="6"/>
      <c r="U21" s="10"/>
      <c r="V21" s="10"/>
      <c r="W21" s="10"/>
      <c r="X21" s="10"/>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53"/>
      <c r="AZ21" s="53"/>
      <c r="BA21" s="53"/>
      <c r="BB21" s="53"/>
      <c r="BC21" s="53"/>
      <c r="BD21" s="53"/>
      <c r="BE21" s="53"/>
      <c r="BF21" s="53"/>
      <c r="BG21" s="53"/>
      <c r="BH21" s="53"/>
      <c r="BK21" s="49">
        <v>62.876254180601997</v>
      </c>
      <c r="BL21" s="49">
        <v>3</v>
      </c>
      <c r="BM21" s="49">
        <v>73.846153846153896</v>
      </c>
      <c r="BN21" s="49">
        <v>3</v>
      </c>
      <c r="BO21" s="53">
        <f t="shared" si="2"/>
        <v>-0.16081535157299182</v>
      </c>
      <c r="BP21" s="53">
        <f t="shared" si="3"/>
        <v>0.66666666666666663</v>
      </c>
      <c r="BQ21" s="53"/>
      <c r="BR21" s="53"/>
      <c r="BS21" s="53"/>
      <c r="BT21" s="53"/>
      <c r="BU21" s="53"/>
      <c r="BV21" s="53"/>
      <c r="BW21" s="53"/>
      <c r="BX21" s="53"/>
      <c r="BY21" s="53"/>
      <c r="BZ21" s="53"/>
      <c r="CA21" s="53"/>
      <c r="CB21" s="53"/>
      <c r="CC21" s="53"/>
      <c r="CD21" s="53"/>
      <c r="CE21" s="53"/>
      <c r="CF21" s="53"/>
    </row>
    <row r="22" spans="1:84" x14ac:dyDescent="0.25">
      <c r="A22" s="3">
        <v>18</v>
      </c>
      <c r="B22" s="6" t="s">
        <v>90</v>
      </c>
      <c r="C22" s="11" t="s">
        <v>91</v>
      </c>
      <c r="D22" s="49">
        <v>1</v>
      </c>
      <c r="E22" s="6" t="s">
        <v>76</v>
      </c>
      <c r="F22" s="12" t="s">
        <v>78</v>
      </c>
      <c r="G22" s="6" t="s">
        <v>22</v>
      </c>
      <c r="H22" s="12" t="s">
        <v>78</v>
      </c>
      <c r="I22" s="6" t="s">
        <v>22</v>
      </c>
      <c r="J22" s="6" t="s">
        <v>92</v>
      </c>
      <c r="K22" s="10" t="s">
        <v>81</v>
      </c>
      <c r="L22" s="49" t="s">
        <v>32</v>
      </c>
      <c r="M22" s="10" t="s">
        <v>152</v>
      </c>
      <c r="N22" s="10" t="s">
        <v>6</v>
      </c>
      <c r="O22" s="6">
        <v>63.742690058479504</v>
      </c>
      <c r="P22" s="6">
        <v>3</v>
      </c>
      <c r="Q22" s="6">
        <v>32.748538011695899</v>
      </c>
      <c r="R22" s="6">
        <v>3</v>
      </c>
      <c r="S22" s="6">
        <f t="shared" ref="S22:S25" si="4">LN(O22/Q22)</f>
        <v>0.66599619149399425</v>
      </c>
      <c r="T22" s="6">
        <f t="shared" ref="T22:T25" si="5">(P22+R22)/(P22*R22)</f>
        <v>0.66666666666666663</v>
      </c>
      <c r="U22" s="10"/>
      <c r="V22" s="10"/>
      <c r="W22" s="10"/>
      <c r="X22" s="10"/>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53"/>
      <c r="AZ22" s="53"/>
      <c r="BA22" s="53"/>
      <c r="BB22" s="53"/>
      <c r="BC22" s="53"/>
      <c r="BD22" s="53"/>
      <c r="BE22" s="53"/>
      <c r="BF22" s="53"/>
      <c r="BG22" s="53"/>
      <c r="BH22" s="53"/>
      <c r="BK22" s="53"/>
      <c r="BL22" s="53"/>
      <c r="BM22" s="53"/>
      <c r="BN22" s="53"/>
      <c r="BO22" s="53"/>
      <c r="BP22" s="53"/>
      <c r="BQ22" s="53"/>
      <c r="BR22" s="53"/>
      <c r="BS22" s="53"/>
      <c r="BT22" s="53"/>
      <c r="BU22" s="53"/>
      <c r="BV22" s="53"/>
      <c r="BW22" s="53"/>
      <c r="BX22" s="53"/>
      <c r="BY22" s="53"/>
      <c r="BZ22" s="53"/>
      <c r="CA22" s="53"/>
      <c r="CB22" s="53"/>
      <c r="CC22" s="53"/>
      <c r="CD22" s="53"/>
      <c r="CE22" s="53"/>
      <c r="CF22" s="53"/>
    </row>
    <row r="23" spans="1:84" x14ac:dyDescent="0.25">
      <c r="A23" s="3">
        <v>19</v>
      </c>
      <c r="B23" s="6" t="s">
        <v>93</v>
      </c>
      <c r="C23" s="11" t="s">
        <v>94</v>
      </c>
      <c r="D23" s="49">
        <v>1</v>
      </c>
      <c r="E23" s="6" t="s">
        <v>76</v>
      </c>
      <c r="F23" s="12" t="s">
        <v>84</v>
      </c>
      <c r="G23" s="6" t="s">
        <v>23</v>
      </c>
      <c r="H23" s="12" t="s">
        <v>84</v>
      </c>
      <c r="I23" s="6" t="s">
        <v>23</v>
      </c>
      <c r="J23" s="6" t="s">
        <v>92</v>
      </c>
      <c r="K23" s="10" t="s">
        <v>156</v>
      </c>
      <c r="L23" s="49" t="s">
        <v>80</v>
      </c>
      <c r="M23" s="10" t="s">
        <v>153</v>
      </c>
      <c r="N23" s="10" t="s">
        <v>3</v>
      </c>
      <c r="O23" s="6"/>
      <c r="P23" s="6"/>
      <c r="Q23" s="6"/>
      <c r="R23" s="6"/>
      <c r="S23" s="6"/>
      <c r="T23" s="6"/>
      <c r="U23" s="10"/>
      <c r="V23" s="10"/>
      <c r="W23" s="10"/>
      <c r="X23" s="10"/>
      <c r="Y23" s="6"/>
      <c r="Z23" s="6"/>
      <c r="AA23" s="53"/>
      <c r="AB23" s="53"/>
      <c r="AC23" s="53"/>
      <c r="AD23" s="53"/>
      <c r="AE23" s="6"/>
      <c r="AF23" s="6"/>
      <c r="AG23" s="6">
        <v>71.3333333333333</v>
      </c>
      <c r="AH23" s="6">
        <v>30</v>
      </c>
      <c r="AI23" s="6">
        <v>58.5</v>
      </c>
      <c r="AJ23" s="6">
        <v>30</v>
      </c>
      <c r="AK23" s="6">
        <f>LN(AG23/AI23)</f>
        <v>0.19833697211593046</v>
      </c>
      <c r="AL23" s="6">
        <f>(AH23+AJ23)/(AH23*AJ23)</f>
        <v>6.6666666666666666E-2</v>
      </c>
      <c r="AM23" s="6"/>
      <c r="AN23" s="6"/>
      <c r="AO23" s="6"/>
      <c r="AP23" s="6"/>
      <c r="AQ23" s="6"/>
      <c r="AR23" s="6"/>
      <c r="AS23" s="6"/>
      <c r="AT23" s="6"/>
      <c r="AU23" s="6"/>
      <c r="AV23" s="6"/>
      <c r="AW23" s="6"/>
      <c r="AX23" s="6"/>
      <c r="AY23" s="53"/>
      <c r="AZ23" s="53"/>
      <c r="BA23" s="53"/>
      <c r="BB23" s="53"/>
      <c r="BC23" s="53"/>
      <c r="BD23" s="53"/>
      <c r="BE23" s="53"/>
      <c r="BF23" s="53"/>
      <c r="BG23" s="53"/>
      <c r="BH23" s="53"/>
      <c r="BK23" s="53"/>
      <c r="BL23" s="53"/>
      <c r="BM23" s="53"/>
      <c r="BN23" s="53"/>
      <c r="BO23" s="53"/>
      <c r="BP23" s="53"/>
      <c r="BQ23" s="6">
        <v>93.263157894736807</v>
      </c>
      <c r="BR23" s="6">
        <v>30</v>
      </c>
      <c r="BS23" s="6">
        <v>76.421052631578902</v>
      </c>
      <c r="BT23" s="6">
        <v>30</v>
      </c>
      <c r="BU23" s="6">
        <f>LN(BQ23/BS23)</f>
        <v>0.19916693578028505</v>
      </c>
      <c r="BV23" s="6">
        <f>(BR23+BT23)/(BR23*BT23)</f>
        <v>6.6666666666666666E-2</v>
      </c>
      <c r="BW23" s="53"/>
      <c r="BX23" s="53"/>
      <c r="BY23" s="53"/>
      <c r="BZ23" s="53"/>
      <c r="CA23" s="53"/>
      <c r="CB23" s="53"/>
      <c r="CC23" s="53"/>
      <c r="CD23" s="53"/>
      <c r="CE23" s="53"/>
      <c r="CF23" s="53"/>
    </row>
    <row r="24" spans="1:84" x14ac:dyDescent="0.25">
      <c r="A24" s="3">
        <v>20</v>
      </c>
      <c r="B24" s="6" t="s">
        <v>93</v>
      </c>
      <c r="C24" s="11" t="s">
        <v>94</v>
      </c>
      <c r="D24" s="49">
        <v>1</v>
      </c>
      <c r="E24" s="6" t="s">
        <v>76</v>
      </c>
      <c r="F24" s="12" t="s">
        <v>84</v>
      </c>
      <c r="G24" s="6" t="s">
        <v>23</v>
      </c>
      <c r="H24" s="12" t="s">
        <v>84</v>
      </c>
      <c r="I24" s="6" t="s">
        <v>23</v>
      </c>
      <c r="J24" s="6" t="s">
        <v>92</v>
      </c>
      <c r="K24" s="13">
        <v>0.2</v>
      </c>
      <c r="L24" s="49" t="s">
        <v>95</v>
      </c>
      <c r="M24" s="6" t="s">
        <v>151</v>
      </c>
      <c r="N24" s="10" t="s">
        <v>5</v>
      </c>
      <c r="O24" s="6">
        <v>89.784946236559193</v>
      </c>
      <c r="P24" s="6">
        <v>3</v>
      </c>
      <c r="Q24" s="17">
        <v>57.795698924731198</v>
      </c>
      <c r="R24" s="6">
        <v>3</v>
      </c>
      <c r="S24" s="6">
        <f t="shared" si="4"/>
        <v>0.44050296484903789</v>
      </c>
      <c r="T24" s="6">
        <f t="shared" si="5"/>
        <v>0.66666666666666663</v>
      </c>
      <c r="U24" s="10"/>
      <c r="V24" s="10"/>
      <c r="W24" s="10"/>
      <c r="X24" s="10"/>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53"/>
      <c r="AZ24" s="53"/>
      <c r="BA24" s="53"/>
      <c r="BB24" s="53"/>
      <c r="BC24" s="53"/>
      <c r="BD24" s="53"/>
      <c r="BE24" s="53"/>
      <c r="BF24" s="53"/>
      <c r="BG24" s="53"/>
      <c r="BH24" s="53"/>
      <c r="BK24" s="53"/>
      <c r="BL24" s="53"/>
      <c r="BM24" s="53"/>
      <c r="BN24" s="53"/>
      <c r="BO24" s="53"/>
      <c r="BP24" s="53"/>
      <c r="BQ24" s="53"/>
      <c r="BR24" s="53"/>
      <c r="BS24" s="53"/>
      <c r="BT24" s="53"/>
      <c r="BU24" s="6"/>
      <c r="BV24" s="6"/>
      <c r="BW24" s="53"/>
      <c r="BX24" s="53"/>
      <c r="BY24" s="53"/>
      <c r="BZ24" s="53"/>
      <c r="CA24" s="53"/>
      <c r="CB24" s="53"/>
      <c r="CC24" s="53"/>
      <c r="CD24" s="53"/>
      <c r="CE24" s="53"/>
      <c r="CF24" s="53"/>
    </row>
    <row r="25" spans="1:84" x14ac:dyDescent="0.25">
      <c r="A25" s="3">
        <v>21</v>
      </c>
      <c r="B25" s="6" t="s">
        <v>93</v>
      </c>
      <c r="C25" s="11" t="s">
        <v>94</v>
      </c>
      <c r="D25" s="49">
        <v>1</v>
      </c>
      <c r="E25" s="6" t="s">
        <v>76</v>
      </c>
      <c r="F25" s="12" t="s">
        <v>84</v>
      </c>
      <c r="G25" s="6" t="s">
        <v>23</v>
      </c>
      <c r="H25" s="12" t="s">
        <v>84</v>
      </c>
      <c r="I25" s="6" t="s">
        <v>23</v>
      </c>
      <c r="J25" s="6" t="s">
        <v>92</v>
      </c>
      <c r="K25" s="10" t="s">
        <v>81</v>
      </c>
      <c r="L25" s="49" t="s">
        <v>32</v>
      </c>
      <c r="M25" s="6" t="s">
        <v>151</v>
      </c>
      <c r="N25" s="10" t="s">
        <v>6</v>
      </c>
      <c r="O25" s="6">
        <v>54.569892473118301</v>
      </c>
      <c r="P25" s="6">
        <v>20</v>
      </c>
      <c r="Q25" s="6">
        <v>15.322580645161301</v>
      </c>
      <c r="R25" s="6">
        <v>20</v>
      </c>
      <c r="S25" s="6">
        <f t="shared" si="4"/>
        <v>1.2701547112072369</v>
      </c>
      <c r="T25" s="6">
        <f t="shared" si="5"/>
        <v>0.1</v>
      </c>
      <c r="U25" s="10"/>
      <c r="V25" s="10"/>
      <c r="W25" s="10"/>
      <c r="X25" s="10"/>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53"/>
      <c r="AZ25" s="53"/>
      <c r="BA25" s="53"/>
      <c r="BB25" s="53"/>
      <c r="BC25" s="53"/>
      <c r="BD25" s="53"/>
      <c r="BE25" s="53"/>
      <c r="BF25" s="53"/>
      <c r="BG25" s="53"/>
      <c r="BH25" s="53"/>
      <c r="BK25" s="53"/>
      <c r="BL25" s="53"/>
      <c r="BM25" s="53"/>
      <c r="BN25" s="53"/>
      <c r="BO25" s="53"/>
      <c r="BP25" s="53"/>
      <c r="BQ25" s="53"/>
      <c r="BR25" s="53"/>
      <c r="BS25" s="53"/>
      <c r="BT25" s="53"/>
      <c r="BU25" s="6"/>
      <c r="BV25" s="6"/>
      <c r="BW25" s="53"/>
      <c r="BX25" s="53"/>
      <c r="BY25" s="53"/>
      <c r="BZ25" s="53"/>
      <c r="CA25" s="53"/>
      <c r="CB25" s="53"/>
      <c r="CC25" s="53"/>
      <c r="CD25" s="53"/>
      <c r="CE25" s="53"/>
      <c r="CF25" s="53"/>
    </row>
    <row r="26" spans="1:84" x14ac:dyDescent="0.25">
      <c r="A26" s="3">
        <v>22</v>
      </c>
      <c r="B26" s="6" t="s">
        <v>93</v>
      </c>
      <c r="C26" s="11" t="s">
        <v>94</v>
      </c>
      <c r="D26" s="49">
        <v>1</v>
      </c>
      <c r="E26" s="6" t="s">
        <v>76</v>
      </c>
      <c r="F26" s="12" t="s">
        <v>84</v>
      </c>
      <c r="G26" s="6" t="s">
        <v>23</v>
      </c>
      <c r="H26" s="12" t="s">
        <v>84</v>
      </c>
      <c r="I26" s="6" t="s">
        <v>23</v>
      </c>
      <c r="J26" s="6" t="s">
        <v>92</v>
      </c>
      <c r="K26" s="10" t="s">
        <v>81</v>
      </c>
      <c r="L26" s="49" t="s">
        <v>32</v>
      </c>
      <c r="M26" s="52" t="s">
        <v>189</v>
      </c>
      <c r="N26" s="10" t="s">
        <v>6</v>
      </c>
      <c r="O26" s="6"/>
      <c r="P26" s="6"/>
      <c r="Q26" s="6"/>
      <c r="R26" s="6"/>
      <c r="S26" s="6"/>
      <c r="T26" s="6"/>
      <c r="U26" s="10"/>
      <c r="V26" s="10"/>
      <c r="W26" s="10"/>
      <c r="X26" s="10"/>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53"/>
      <c r="AZ26" s="53"/>
      <c r="BA26" s="53"/>
      <c r="BB26" s="53"/>
      <c r="BC26" s="53"/>
      <c r="BD26" s="53"/>
      <c r="BE26" s="53"/>
      <c r="BF26" s="53"/>
      <c r="BG26" s="53"/>
      <c r="BH26" s="53"/>
      <c r="BK26" s="53">
        <v>19.857621440536001</v>
      </c>
      <c r="BL26" s="53">
        <v>10</v>
      </c>
      <c r="BM26" s="53">
        <v>21.030150753768801</v>
      </c>
      <c r="BN26" s="53">
        <v>10</v>
      </c>
      <c r="BO26" s="53">
        <f t="shared" ref="BO26:BO32" si="6">LN(BK26/BM26)</f>
        <v>-5.7369273092178152E-2</v>
      </c>
      <c r="BP26" s="53">
        <f t="shared" ref="BP26:BP32" si="7">(BL26+BN26)/(BL26*BN26)</f>
        <v>0.2</v>
      </c>
      <c r="BQ26" s="53"/>
      <c r="BR26" s="53"/>
      <c r="BS26" s="53"/>
      <c r="BT26" s="53"/>
      <c r="BU26" s="6"/>
      <c r="BV26" s="6"/>
      <c r="BW26" s="53"/>
      <c r="BX26" s="53"/>
      <c r="BY26" s="53"/>
      <c r="BZ26" s="53"/>
      <c r="CA26" s="53"/>
      <c r="CB26" s="53"/>
      <c r="CC26" s="53"/>
      <c r="CD26" s="53"/>
      <c r="CE26" s="53"/>
      <c r="CF26" s="53"/>
    </row>
    <row r="27" spans="1:84" x14ac:dyDescent="0.25">
      <c r="A27" s="3">
        <v>23</v>
      </c>
      <c r="B27" s="6" t="s">
        <v>93</v>
      </c>
      <c r="C27" s="11" t="s">
        <v>94</v>
      </c>
      <c r="D27" s="49">
        <v>1</v>
      </c>
      <c r="E27" s="6" t="s">
        <v>76</v>
      </c>
      <c r="F27" s="12" t="s">
        <v>84</v>
      </c>
      <c r="G27" s="6" t="s">
        <v>23</v>
      </c>
      <c r="H27" s="12" t="s">
        <v>84</v>
      </c>
      <c r="I27" s="6" t="s">
        <v>23</v>
      </c>
      <c r="J27" s="6" t="s">
        <v>92</v>
      </c>
      <c r="K27" s="10" t="s">
        <v>81</v>
      </c>
      <c r="L27" s="49" t="s">
        <v>32</v>
      </c>
      <c r="M27" s="52" t="s">
        <v>189</v>
      </c>
      <c r="N27" s="10" t="s">
        <v>6</v>
      </c>
      <c r="O27" s="6"/>
      <c r="P27" s="6"/>
      <c r="Q27" s="6"/>
      <c r="R27" s="6"/>
      <c r="S27" s="6"/>
      <c r="T27" s="6"/>
      <c r="U27" s="10"/>
      <c r="V27" s="10"/>
      <c r="W27" s="10"/>
      <c r="X27" s="10"/>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53"/>
      <c r="AZ27" s="53"/>
      <c r="BA27" s="53"/>
      <c r="BB27" s="53"/>
      <c r="BC27" s="53"/>
      <c r="BD27" s="53"/>
      <c r="BE27" s="53"/>
      <c r="BF27" s="53"/>
      <c r="BG27" s="53"/>
      <c r="BH27" s="53"/>
      <c r="BK27" s="53">
        <v>34.849246231155803</v>
      </c>
      <c r="BL27" s="53">
        <v>10</v>
      </c>
      <c r="BM27" s="53">
        <v>37.361809045226103</v>
      </c>
      <c r="BN27" s="53">
        <v>10</v>
      </c>
      <c r="BO27" s="53">
        <f t="shared" si="6"/>
        <v>-6.9617526145322073E-2</v>
      </c>
      <c r="BP27" s="53">
        <f t="shared" si="7"/>
        <v>0.2</v>
      </c>
      <c r="BQ27" s="53"/>
      <c r="BR27" s="53"/>
      <c r="BS27" s="53"/>
      <c r="BT27" s="53"/>
      <c r="BU27" s="6"/>
      <c r="BV27" s="6"/>
      <c r="BW27" s="53"/>
      <c r="BX27" s="53"/>
      <c r="BY27" s="53"/>
      <c r="BZ27" s="53"/>
      <c r="CA27" s="53"/>
      <c r="CB27" s="53"/>
      <c r="CC27" s="53"/>
      <c r="CD27" s="53"/>
      <c r="CE27" s="53"/>
      <c r="CF27" s="53"/>
    </row>
    <row r="28" spans="1:84" x14ac:dyDescent="0.25">
      <c r="A28" s="3">
        <v>24</v>
      </c>
      <c r="B28" s="6" t="s">
        <v>93</v>
      </c>
      <c r="C28" s="11" t="s">
        <v>94</v>
      </c>
      <c r="D28" s="49">
        <v>1</v>
      </c>
      <c r="E28" s="6" t="s">
        <v>76</v>
      </c>
      <c r="F28" s="12" t="s">
        <v>84</v>
      </c>
      <c r="G28" s="6" t="s">
        <v>23</v>
      </c>
      <c r="H28" s="12" t="s">
        <v>84</v>
      </c>
      <c r="I28" s="6" t="s">
        <v>23</v>
      </c>
      <c r="J28" s="6" t="s">
        <v>92</v>
      </c>
      <c r="K28" s="10" t="s">
        <v>81</v>
      </c>
      <c r="L28" s="49" t="s">
        <v>32</v>
      </c>
      <c r="M28" s="52" t="s">
        <v>189</v>
      </c>
      <c r="N28" s="10" t="s">
        <v>6</v>
      </c>
      <c r="O28" s="6"/>
      <c r="P28" s="6"/>
      <c r="Q28" s="6"/>
      <c r="R28" s="6"/>
      <c r="S28" s="6"/>
      <c r="T28" s="6"/>
      <c r="U28" s="10"/>
      <c r="V28" s="10"/>
      <c r="W28" s="10"/>
      <c r="X28" s="10"/>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53"/>
      <c r="AZ28" s="53"/>
      <c r="BA28" s="53"/>
      <c r="BB28" s="53"/>
      <c r="BC28" s="53"/>
      <c r="BD28" s="53"/>
      <c r="BE28" s="53"/>
      <c r="BF28" s="53"/>
      <c r="BG28" s="53"/>
      <c r="BH28" s="53"/>
      <c r="BK28" s="53">
        <v>48.668341708542698</v>
      </c>
      <c r="BL28" s="53">
        <v>10</v>
      </c>
      <c r="BM28" s="53">
        <v>50.929648241206003</v>
      </c>
      <c r="BN28" s="53">
        <v>10</v>
      </c>
      <c r="BO28" s="53">
        <f t="shared" si="6"/>
        <v>-4.5416483045003973E-2</v>
      </c>
      <c r="BP28" s="53">
        <f t="shared" si="7"/>
        <v>0.2</v>
      </c>
      <c r="BQ28" s="53"/>
      <c r="BR28" s="53"/>
      <c r="BS28" s="53"/>
      <c r="BT28" s="53"/>
      <c r="BU28" s="6"/>
      <c r="BV28" s="6"/>
      <c r="BW28" s="53"/>
      <c r="BX28" s="53"/>
      <c r="BY28" s="53"/>
      <c r="BZ28" s="53"/>
      <c r="CA28" s="53"/>
      <c r="CB28" s="53"/>
      <c r="CC28" s="53"/>
      <c r="CD28" s="53"/>
      <c r="CE28" s="53"/>
      <c r="CF28" s="53"/>
    </row>
    <row r="29" spans="1:84" x14ac:dyDescent="0.25">
      <c r="A29" s="3">
        <v>25</v>
      </c>
      <c r="B29" s="6" t="s">
        <v>93</v>
      </c>
      <c r="C29" s="11" t="s">
        <v>94</v>
      </c>
      <c r="D29" s="49">
        <v>1</v>
      </c>
      <c r="E29" s="6" t="s">
        <v>76</v>
      </c>
      <c r="F29" s="12" t="s">
        <v>84</v>
      </c>
      <c r="G29" s="6" t="s">
        <v>23</v>
      </c>
      <c r="H29" s="12" t="s">
        <v>84</v>
      </c>
      <c r="I29" s="6" t="s">
        <v>23</v>
      </c>
      <c r="J29" s="6" t="s">
        <v>92</v>
      </c>
      <c r="K29" s="10" t="s">
        <v>81</v>
      </c>
      <c r="L29" s="49" t="s">
        <v>32</v>
      </c>
      <c r="M29" s="52" t="s">
        <v>189</v>
      </c>
      <c r="N29" s="10" t="s">
        <v>6</v>
      </c>
      <c r="O29" s="6"/>
      <c r="P29" s="6"/>
      <c r="Q29" s="6"/>
      <c r="R29" s="6"/>
      <c r="S29" s="6"/>
      <c r="T29" s="6"/>
      <c r="U29" s="10"/>
      <c r="V29" s="10"/>
      <c r="W29" s="10"/>
      <c r="X29" s="10"/>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53"/>
      <c r="AZ29" s="53"/>
      <c r="BA29" s="53"/>
      <c r="BB29" s="53"/>
      <c r="BC29" s="53"/>
      <c r="BD29" s="53"/>
      <c r="BE29" s="53"/>
      <c r="BF29" s="53"/>
      <c r="BG29" s="53"/>
      <c r="BH29" s="53"/>
      <c r="BK29" s="53">
        <v>59.723618090452298</v>
      </c>
      <c r="BL29" s="53">
        <v>10</v>
      </c>
      <c r="BM29" s="53">
        <v>61.984924623115603</v>
      </c>
      <c r="BN29" s="53">
        <v>10</v>
      </c>
      <c r="BO29" s="53">
        <f t="shared" si="6"/>
        <v>-3.7163649169162621E-2</v>
      </c>
      <c r="BP29" s="53">
        <f t="shared" si="7"/>
        <v>0.2</v>
      </c>
      <c r="BQ29" s="53"/>
      <c r="BR29" s="53"/>
      <c r="BS29" s="53"/>
      <c r="BT29" s="53"/>
      <c r="BU29" s="6"/>
      <c r="BV29" s="6"/>
      <c r="BW29" s="53"/>
      <c r="BX29" s="53"/>
      <c r="BY29" s="53"/>
      <c r="BZ29" s="53"/>
      <c r="CA29" s="53"/>
      <c r="CB29" s="53"/>
      <c r="CC29" s="53"/>
      <c r="CD29" s="53"/>
      <c r="CE29" s="53"/>
      <c r="CF29" s="53"/>
    </row>
    <row r="30" spans="1:84" x14ac:dyDescent="0.25">
      <c r="A30" s="3">
        <v>26</v>
      </c>
      <c r="B30" s="6" t="s">
        <v>93</v>
      </c>
      <c r="C30" s="11" t="s">
        <v>94</v>
      </c>
      <c r="D30" s="49">
        <v>1</v>
      </c>
      <c r="E30" s="6" t="s">
        <v>76</v>
      </c>
      <c r="F30" s="12" t="s">
        <v>84</v>
      </c>
      <c r="G30" s="6" t="s">
        <v>23</v>
      </c>
      <c r="H30" s="12" t="s">
        <v>84</v>
      </c>
      <c r="I30" s="6" t="s">
        <v>23</v>
      </c>
      <c r="J30" s="6" t="s">
        <v>92</v>
      </c>
      <c r="K30" s="10" t="s">
        <v>81</v>
      </c>
      <c r="L30" s="49" t="s">
        <v>32</v>
      </c>
      <c r="M30" s="52" t="s">
        <v>189</v>
      </c>
      <c r="N30" s="10" t="s">
        <v>6</v>
      </c>
      <c r="O30" s="6"/>
      <c r="P30" s="6"/>
      <c r="Q30" s="6"/>
      <c r="R30" s="6"/>
      <c r="S30" s="6"/>
      <c r="T30" s="6"/>
      <c r="U30" s="10"/>
      <c r="V30" s="10"/>
      <c r="W30" s="10"/>
      <c r="X30" s="10"/>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53"/>
      <c r="AZ30" s="53"/>
      <c r="BA30" s="53"/>
      <c r="BB30" s="53"/>
      <c r="BC30" s="53"/>
      <c r="BD30" s="53"/>
      <c r="BE30" s="53"/>
      <c r="BF30" s="53"/>
      <c r="BG30" s="53"/>
      <c r="BH30" s="53"/>
      <c r="BK30" s="53">
        <v>64.078726968174195</v>
      </c>
      <c r="BL30" s="53">
        <v>10</v>
      </c>
      <c r="BM30" s="53">
        <v>66.005025125628194</v>
      </c>
      <c r="BN30" s="53">
        <v>10</v>
      </c>
      <c r="BO30" s="53">
        <f t="shared" si="6"/>
        <v>-2.9618441121798698E-2</v>
      </c>
      <c r="BP30" s="53">
        <f t="shared" si="7"/>
        <v>0.2</v>
      </c>
      <c r="BQ30" s="53"/>
      <c r="BR30" s="53"/>
      <c r="BS30" s="53"/>
      <c r="BT30" s="53"/>
      <c r="BU30" s="6"/>
      <c r="BV30" s="6"/>
      <c r="BW30" s="53"/>
      <c r="BX30" s="53"/>
      <c r="BY30" s="53"/>
      <c r="BZ30" s="53"/>
      <c r="CA30" s="53"/>
      <c r="CB30" s="53"/>
      <c r="CC30" s="53"/>
      <c r="CD30" s="53"/>
      <c r="CE30" s="53"/>
      <c r="CF30" s="53"/>
    </row>
    <row r="31" spans="1:84" x14ac:dyDescent="0.25">
      <c r="A31" s="3">
        <v>27</v>
      </c>
      <c r="B31" s="6" t="s">
        <v>93</v>
      </c>
      <c r="C31" s="11" t="s">
        <v>94</v>
      </c>
      <c r="D31" s="49">
        <v>1</v>
      </c>
      <c r="E31" s="6" t="s">
        <v>76</v>
      </c>
      <c r="F31" s="12" t="s">
        <v>84</v>
      </c>
      <c r="G31" s="6" t="s">
        <v>23</v>
      </c>
      <c r="H31" s="12" t="s">
        <v>84</v>
      </c>
      <c r="I31" s="6" t="s">
        <v>23</v>
      </c>
      <c r="J31" s="6" t="s">
        <v>92</v>
      </c>
      <c r="K31" s="10" t="s">
        <v>81</v>
      </c>
      <c r="L31" s="49" t="s">
        <v>32</v>
      </c>
      <c r="M31" s="52" t="s">
        <v>189</v>
      </c>
      <c r="N31" s="10" t="s">
        <v>6</v>
      </c>
      <c r="O31" s="6"/>
      <c r="P31" s="6"/>
      <c r="Q31" s="6"/>
      <c r="R31" s="6"/>
      <c r="S31" s="6"/>
      <c r="T31" s="6"/>
      <c r="U31" s="10"/>
      <c r="V31" s="10"/>
      <c r="W31" s="10"/>
      <c r="X31" s="10"/>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53"/>
      <c r="AZ31" s="53"/>
      <c r="BA31" s="53"/>
      <c r="BB31" s="53"/>
      <c r="BC31" s="53"/>
      <c r="BD31" s="53"/>
      <c r="BE31" s="53"/>
      <c r="BF31" s="53"/>
      <c r="BG31" s="53"/>
      <c r="BH31" s="53"/>
      <c r="BK31" s="53">
        <v>64.664991624790602</v>
      </c>
      <c r="BL31" s="53">
        <v>10</v>
      </c>
      <c r="BM31" s="53">
        <v>66.507537688442198</v>
      </c>
      <c r="BN31" s="53">
        <v>10</v>
      </c>
      <c r="BO31" s="53">
        <f t="shared" si="6"/>
        <v>-2.8095322586395233E-2</v>
      </c>
      <c r="BP31" s="53">
        <f t="shared" si="7"/>
        <v>0.2</v>
      </c>
      <c r="BQ31" s="53"/>
      <c r="BR31" s="53"/>
      <c r="BS31" s="53"/>
      <c r="BT31" s="53"/>
      <c r="BU31" s="6"/>
      <c r="BV31" s="6"/>
      <c r="BW31" s="53"/>
      <c r="BX31" s="53"/>
      <c r="BY31" s="53"/>
      <c r="BZ31" s="53"/>
      <c r="CA31" s="53"/>
      <c r="CB31" s="53"/>
      <c r="CC31" s="53"/>
      <c r="CD31" s="53"/>
      <c r="CE31" s="53"/>
      <c r="CF31" s="53"/>
    </row>
    <row r="32" spans="1:84" x14ac:dyDescent="0.25">
      <c r="A32" s="3">
        <v>28</v>
      </c>
      <c r="B32" s="6" t="s">
        <v>93</v>
      </c>
      <c r="C32" s="11" t="s">
        <v>94</v>
      </c>
      <c r="D32" s="49">
        <v>1</v>
      </c>
      <c r="E32" s="6" t="s">
        <v>76</v>
      </c>
      <c r="F32" s="12" t="s">
        <v>84</v>
      </c>
      <c r="G32" s="6" t="s">
        <v>23</v>
      </c>
      <c r="H32" s="12" t="s">
        <v>84</v>
      </c>
      <c r="I32" s="6" t="s">
        <v>23</v>
      </c>
      <c r="J32" s="6" t="s">
        <v>92</v>
      </c>
      <c r="K32" s="10" t="s">
        <v>81</v>
      </c>
      <c r="L32" s="49" t="s">
        <v>32</v>
      </c>
      <c r="M32" s="52" t="s">
        <v>189</v>
      </c>
      <c r="N32" s="10" t="s">
        <v>6</v>
      </c>
      <c r="O32" s="6"/>
      <c r="P32" s="6"/>
      <c r="Q32" s="6"/>
      <c r="R32" s="6"/>
      <c r="S32" s="6"/>
      <c r="T32" s="6"/>
      <c r="U32" s="10"/>
      <c r="V32" s="10"/>
      <c r="W32" s="10"/>
      <c r="X32" s="10"/>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53"/>
      <c r="AZ32" s="53"/>
      <c r="BA32" s="53"/>
      <c r="BB32" s="53"/>
      <c r="BC32" s="53"/>
      <c r="BD32" s="53"/>
      <c r="BE32" s="53"/>
      <c r="BF32" s="53"/>
      <c r="BG32" s="53"/>
      <c r="BH32" s="53"/>
      <c r="BK32" s="53">
        <v>64.664991624790602</v>
      </c>
      <c r="BL32" s="53">
        <v>10</v>
      </c>
      <c r="BM32" s="53">
        <v>66.507537688442198</v>
      </c>
      <c r="BN32" s="53">
        <v>10</v>
      </c>
      <c r="BO32" s="53">
        <f t="shared" si="6"/>
        <v>-2.8095322586395233E-2</v>
      </c>
      <c r="BP32" s="53">
        <f t="shared" si="7"/>
        <v>0.2</v>
      </c>
      <c r="BQ32" s="53"/>
      <c r="BR32" s="53"/>
      <c r="BS32" s="53"/>
      <c r="BT32" s="53"/>
      <c r="BU32" s="6"/>
      <c r="BV32" s="6"/>
      <c r="BW32" s="53"/>
      <c r="BX32" s="53"/>
      <c r="BY32" s="53"/>
      <c r="BZ32" s="53"/>
      <c r="CA32" s="53"/>
      <c r="CB32" s="53"/>
      <c r="CC32" s="53"/>
      <c r="CD32" s="53"/>
      <c r="CE32" s="53"/>
      <c r="CF32" s="53"/>
    </row>
    <row r="33" spans="1:84" x14ac:dyDescent="0.25">
      <c r="A33" s="3">
        <v>29</v>
      </c>
      <c r="B33" s="6" t="s">
        <v>93</v>
      </c>
      <c r="C33" s="11" t="s">
        <v>94</v>
      </c>
      <c r="D33" s="49">
        <v>1</v>
      </c>
      <c r="E33" s="6" t="s">
        <v>76</v>
      </c>
      <c r="F33" s="12" t="s">
        <v>84</v>
      </c>
      <c r="G33" s="6" t="s">
        <v>23</v>
      </c>
      <c r="H33" s="12" t="s">
        <v>84</v>
      </c>
      <c r="I33" s="6" t="s">
        <v>23</v>
      </c>
      <c r="J33" s="6" t="s">
        <v>92</v>
      </c>
      <c r="K33" s="10" t="s">
        <v>81</v>
      </c>
      <c r="L33" s="49" t="s">
        <v>32</v>
      </c>
      <c r="M33" s="6" t="s">
        <v>151</v>
      </c>
      <c r="N33" s="10"/>
      <c r="O33" s="6"/>
      <c r="P33" s="6"/>
      <c r="Q33" s="6"/>
      <c r="R33" s="6"/>
      <c r="S33" s="6"/>
      <c r="T33" s="6"/>
      <c r="U33" s="10"/>
      <c r="V33" s="10"/>
      <c r="W33" s="10"/>
      <c r="X33" s="10"/>
      <c r="Y33" s="6"/>
      <c r="Z33" s="6"/>
      <c r="AA33" s="6"/>
      <c r="AB33" s="6"/>
      <c r="AC33" s="6"/>
      <c r="AD33" s="6"/>
      <c r="AE33" s="6"/>
      <c r="AF33" s="6"/>
      <c r="AG33" s="6"/>
      <c r="AH33" s="6"/>
      <c r="AI33" s="6"/>
      <c r="AJ33" s="6"/>
      <c r="AK33" s="6"/>
      <c r="AL33" s="6"/>
      <c r="AM33" s="6"/>
      <c r="AN33" s="6"/>
      <c r="AO33" s="6"/>
      <c r="AP33" s="6"/>
      <c r="AQ33" s="6"/>
      <c r="AR33" s="6"/>
      <c r="AS33" s="6">
        <v>780.90766823161198</v>
      </c>
      <c r="AT33" s="6">
        <v>4</v>
      </c>
      <c r="AU33" s="6">
        <v>582.15962441314502</v>
      </c>
      <c r="AV33" s="6">
        <v>4</v>
      </c>
      <c r="AW33" s="6">
        <f>LN(AS33/AU33)</f>
        <v>0.29371224147837305</v>
      </c>
      <c r="AX33" s="6">
        <f>(AT33+AV33)/(AT33*AV33)</f>
        <v>0.5</v>
      </c>
      <c r="AY33" s="53"/>
      <c r="AZ33" s="53"/>
      <c r="BA33" s="53"/>
      <c r="BB33" s="53"/>
      <c r="BC33" s="53"/>
      <c r="BD33" s="53"/>
      <c r="BE33" s="49">
        <v>7.5352112676056304</v>
      </c>
      <c r="BF33" s="49">
        <v>4</v>
      </c>
      <c r="BG33" s="49">
        <v>10.0704225352113</v>
      </c>
      <c r="BH33" s="49">
        <v>4</v>
      </c>
      <c r="BI33" s="49">
        <f>LN(BE33/BG33)</f>
        <v>-0.29001579579800468</v>
      </c>
      <c r="BJ33" s="49">
        <f>(BF33+BH33)/(BF33*BH33)</f>
        <v>0.5</v>
      </c>
      <c r="BK33" s="53"/>
      <c r="BL33" s="53"/>
      <c r="BM33" s="53"/>
      <c r="BN33" s="53"/>
      <c r="BO33" s="53"/>
      <c r="BP33" s="53"/>
      <c r="BQ33" s="53"/>
      <c r="BR33" s="53"/>
      <c r="BS33" s="53"/>
      <c r="BT33" s="53"/>
      <c r="BU33" s="6"/>
      <c r="BV33" s="6"/>
      <c r="BW33" s="53"/>
      <c r="BX33" s="53"/>
      <c r="BY33" s="53"/>
      <c r="BZ33" s="53"/>
      <c r="CA33" s="53"/>
      <c r="CB33" s="53"/>
      <c r="CC33" s="53"/>
      <c r="CD33" s="53"/>
      <c r="CE33" s="53"/>
      <c r="CF33" s="53"/>
    </row>
    <row r="34" spans="1:84" x14ac:dyDescent="0.25">
      <c r="A34" s="3">
        <v>30</v>
      </c>
      <c r="B34" s="6" t="s">
        <v>96</v>
      </c>
      <c r="C34" s="11" t="s">
        <v>97</v>
      </c>
      <c r="D34" s="49">
        <v>1</v>
      </c>
      <c r="E34" s="6" t="s">
        <v>76</v>
      </c>
      <c r="F34" s="12" t="s">
        <v>154</v>
      </c>
      <c r="G34" s="6" t="s">
        <v>23</v>
      </c>
      <c r="H34" s="12" t="s">
        <v>78</v>
      </c>
      <c r="I34" s="6" t="s">
        <v>22</v>
      </c>
      <c r="J34" s="6" t="s">
        <v>79</v>
      </c>
      <c r="K34" s="10" t="s">
        <v>157</v>
      </c>
      <c r="L34" s="49" t="s">
        <v>80</v>
      </c>
      <c r="M34" s="6" t="s">
        <v>151</v>
      </c>
      <c r="N34" s="10" t="s">
        <v>3</v>
      </c>
      <c r="O34" s="6"/>
      <c r="P34" s="6"/>
      <c r="Q34" s="6"/>
      <c r="R34" s="6"/>
      <c r="S34" s="6"/>
      <c r="T34" s="6"/>
      <c r="U34" s="10">
        <v>2.2132867132867098</v>
      </c>
      <c r="V34" s="10">
        <v>3</v>
      </c>
      <c r="W34" s="10">
        <v>1.86713286713287</v>
      </c>
      <c r="X34" s="10">
        <v>3</v>
      </c>
      <c r="Y34" s="6">
        <f>LN(U34/W34)</f>
        <v>0.17007458318397828</v>
      </c>
      <c r="Z34" s="6">
        <f>(V34+X34)/(V34*X34)</f>
        <v>0.66666666666666663</v>
      </c>
      <c r="AA34" s="6"/>
      <c r="AB34" s="6"/>
      <c r="AC34" s="6"/>
      <c r="AD34" s="6"/>
      <c r="AE34" s="6"/>
      <c r="AF34" s="6"/>
      <c r="AG34" s="6"/>
      <c r="AH34" s="6"/>
      <c r="AI34" s="6"/>
      <c r="AJ34" s="6"/>
      <c r="AK34" s="6"/>
      <c r="AL34" s="6"/>
      <c r="AM34" s="6"/>
      <c r="AN34" s="6"/>
      <c r="AO34" s="6"/>
      <c r="AP34" s="6"/>
      <c r="AQ34" s="6"/>
      <c r="AR34" s="6"/>
      <c r="AS34" s="6"/>
      <c r="AT34" s="6"/>
      <c r="AU34" s="6"/>
      <c r="AV34" s="6"/>
      <c r="AW34" s="6"/>
      <c r="AX34" s="6"/>
      <c r="AY34" s="53"/>
      <c r="AZ34" s="53"/>
      <c r="BA34" s="53"/>
      <c r="BB34" s="53"/>
      <c r="BC34" s="53"/>
      <c r="BD34" s="53"/>
      <c r="BE34" s="53"/>
      <c r="BF34" s="53"/>
      <c r="BG34" s="53"/>
      <c r="BH34" s="53"/>
      <c r="BK34" s="53"/>
      <c r="BL34" s="53"/>
      <c r="BM34" s="53"/>
      <c r="BN34" s="53"/>
      <c r="BO34" s="53"/>
      <c r="BP34" s="53"/>
      <c r="BQ34" s="53"/>
      <c r="BR34" s="53"/>
      <c r="BS34" s="53"/>
      <c r="BT34" s="53"/>
      <c r="BU34" s="6"/>
      <c r="BV34" s="6"/>
      <c r="BW34" s="53"/>
      <c r="BX34" s="53"/>
      <c r="BY34" s="53"/>
      <c r="BZ34" s="53"/>
      <c r="CA34" s="53"/>
      <c r="CB34" s="53"/>
      <c r="CC34" s="53"/>
      <c r="CD34" s="53"/>
      <c r="CE34" s="53"/>
      <c r="CF34" s="53"/>
    </row>
    <row r="35" spans="1:84" x14ac:dyDescent="0.25">
      <c r="A35" s="3">
        <v>31</v>
      </c>
      <c r="B35" s="6" t="s">
        <v>98</v>
      </c>
      <c r="C35" s="11" t="s">
        <v>99</v>
      </c>
      <c r="D35" s="49">
        <v>1</v>
      </c>
      <c r="E35" s="6" t="s">
        <v>76</v>
      </c>
      <c r="F35" s="12" t="s">
        <v>149</v>
      </c>
      <c r="G35" s="6" t="s">
        <v>22</v>
      </c>
      <c r="H35" s="12" t="s">
        <v>100</v>
      </c>
      <c r="I35" s="6" t="s">
        <v>22</v>
      </c>
      <c r="J35" s="6" t="s">
        <v>85</v>
      </c>
      <c r="K35" s="10" t="s">
        <v>81</v>
      </c>
      <c r="L35" s="49" t="s">
        <v>32</v>
      </c>
      <c r="M35" s="6" t="s">
        <v>151</v>
      </c>
      <c r="N35" s="10" t="s">
        <v>6</v>
      </c>
      <c r="O35" s="6"/>
      <c r="P35" s="6"/>
      <c r="Q35" s="6"/>
      <c r="R35" s="6"/>
      <c r="S35" s="6"/>
      <c r="T35" s="6"/>
      <c r="U35" s="10"/>
      <c r="V35" s="10"/>
      <c r="W35" s="10"/>
      <c r="X35" s="10"/>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53"/>
      <c r="AZ35" s="53"/>
      <c r="BA35" s="53"/>
      <c r="BB35" s="53"/>
      <c r="BC35" s="53"/>
      <c r="BD35" s="53"/>
      <c r="BE35" s="53"/>
      <c r="BF35" s="53"/>
      <c r="BG35" s="53"/>
      <c r="BH35" s="53"/>
      <c r="BK35" s="53">
        <v>2.08</v>
      </c>
      <c r="BL35" s="53">
        <v>3</v>
      </c>
      <c r="BM35" s="53">
        <v>2.5</v>
      </c>
      <c r="BN35" s="53">
        <v>3</v>
      </c>
      <c r="BO35" s="53">
        <f>LN(BK35/BM35)</f>
        <v>-0.18392283816092836</v>
      </c>
      <c r="BP35" s="53">
        <f>(BL35+BN35)/(BL35*BN35)</f>
        <v>0.66666666666666663</v>
      </c>
      <c r="BQ35" s="53"/>
      <c r="BR35" s="53"/>
      <c r="BS35" s="53"/>
      <c r="BT35" s="53"/>
      <c r="BU35" s="6"/>
      <c r="BV35" s="6"/>
      <c r="BW35" s="53"/>
      <c r="BX35" s="53"/>
      <c r="BY35" s="53"/>
      <c r="BZ35" s="53"/>
      <c r="CA35" s="53"/>
      <c r="CB35" s="53"/>
      <c r="CC35" s="53"/>
      <c r="CD35" s="53"/>
      <c r="CE35" s="53"/>
      <c r="CF35" s="53"/>
    </row>
    <row r="36" spans="1:84" x14ac:dyDescent="0.25">
      <c r="A36" s="3">
        <v>32</v>
      </c>
      <c r="B36" s="6" t="s">
        <v>98</v>
      </c>
      <c r="C36" s="11" t="s">
        <v>99</v>
      </c>
      <c r="D36" s="49">
        <v>1</v>
      </c>
      <c r="E36" s="6" t="s">
        <v>76</v>
      </c>
      <c r="F36" s="12" t="s">
        <v>100</v>
      </c>
      <c r="G36" s="6" t="s">
        <v>22</v>
      </c>
      <c r="H36" s="12" t="s">
        <v>100</v>
      </c>
      <c r="I36" s="6" t="s">
        <v>22</v>
      </c>
      <c r="J36" s="6" t="s">
        <v>85</v>
      </c>
      <c r="K36" s="10" t="s">
        <v>81</v>
      </c>
      <c r="L36" s="10" t="s">
        <v>33</v>
      </c>
      <c r="M36" s="10" t="s">
        <v>152</v>
      </c>
      <c r="N36" s="10" t="s">
        <v>6</v>
      </c>
      <c r="O36" s="6"/>
      <c r="P36" s="6"/>
      <c r="Q36" s="6"/>
      <c r="R36" s="6"/>
      <c r="S36" s="6"/>
      <c r="T36" s="6"/>
      <c r="U36" s="10"/>
      <c r="V36" s="10"/>
      <c r="W36" s="10"/>
      <c r="X36" s="10"/>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53"/>
      <c r="AZ36" s="53"/>
      <c r="BA36" s="53"/>
      <c r="BB36" s="53"/>
      <c r="BC36" s="53"/>
      <c r="BD36" s="53"/>
      <c r="BE36" s="53"/>
      <c r="BF36" s="53"/>
      <c r="BG36" s="53"/>
      <c r="BH36" s="53"/>
      <c r="BK36" s="53">
        <v>2.2999999999999998</v>
      </c>
      <c r="BL36" s="53">
        <v>3</v>
      </c>
      <c r="BM36" s="53">
        <v>2.09</v>
      </c>
      <c r="BN36" s="53">
        <v>3</v>
      </c>
      <c r="BO36" s="53">
        <f>LN(BK36/BM36)</f>
        <v>9.5745056958384339E-2</v>
      </c>
      <c r="BP36" s="53">
        <f>(BL36+BN36)/(BL36*BN36)</f>
        <v>0.66666666666666663</v>
      </c>
      <c r="BQ36" s="53"/>
      <c r="BR36" s="53"/>
      <c r="BS36" s="53"/>
      <c r="BT36" s="53"/>
      <c r="BU36" s="6"/>
      <c r="BV36" s="6"/>
      <c r="BW36" s="53"/>
      <c r="BX36" s="53"/>
      <c r="BY36" s="53"/>
      <c r="BZ36" s="53"/>
      <c r="CA36" s="53"/>
      <c r="CB36" s="53"/>
      <c r="CC36" s="53"/>
      <c r="CD36" s="53"/>
      <c r="CE36" s="53"/>
      <c r="CF36" s="53"/>
    </row>
    <row r="37" spans="1:84" x14ac:dyDescent="0.25">
      <c r="A37" s="3">
        <v>33</v>
      </c>
      <c r="B37" s="49" t="s">
        <v>101</v>
      </c>
      <c r="C37" s="11" t="s">
        <v>102</v>
      </c>
      <c r="D37" s="49">
        <v>1</v>
      </c>
      <c r="E37" s="6" t="s">
        <v>76</v>
      </c>
      <c r="F37" s="12" t="s">
        <v>78</v>
      </c>
      <c r="G37" s="6" t="s">
        <v>22</v>
      </c>
      <c r="H37" s="12" t="s">
        <v>78</v>
      </c>
      <c r="I37" s="6" t="s">
        <v>22</v>
      </c>
      <c r="J37" s="6" t="s">
        <v>92</v>
      </c>
      <c r="K37" s="10" t="s">
        <v>81</v>
      </c>
      <c r="L37" s="49" t="s">
        <v>32</v>
      </c>
      <c r="M37" s="10" t="s">
        <v>152</v>
      </c>
      <c r="N37" s="10" t="s">
        <v>6</v>
      </c>
      <c r="O37" s="10">
        <v>66.285714285714306</v>
      </c>
      <c r="P37" s="6">
        <v>20</v>
      </c>
      <c r="Q37" s="6">
        <v>11.4285714285714</v>
      </c>
      <c r="R37" s="6">
        <v>20</v>
      </c>
      <c r="S37" s="6">
        <f>LN(O37/Q37)</f>
        <v>1.7578579175523763</v>
      </c>
      <c r="T37" s="6">
        <f>(P37+R37)/(P37*R37)</f>
        <v>0.1</v>
      </c>
      <c r="U37" s="10"/>
      <c r="V37" s="10"/>
      <c r="W37" s="10"/>
      <c r="X37" s="10"/>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53"/>
      <c r="AZ37" s="53"/>
      <c r="BA37" s="53"/>
      <c r="BB37" s="53"/>
      <c r="BC37" s="53"/>
      <c r="BD37" s="53"/>
      <c r="BE37" s="53"/>
      <c r="BF37" s="53"/>
      <c r="BG37" s="53"/>
      <c r="BH37" s="53"/>
      <c r="BK37" s="53"/>
      <c r="BL37" s="53"/>
      <c r="BM37" s="53"/>
      <c r="BN37" s="53"/>
      <c r="BO37" s="53"/>
      <c r="BP37" s="53"/>
      <c r="BQ37" s="53"/>
      <c r="BR37" s="53"/>
      <c r="BS37" s="53"/>
      <c r="BT37" s="53"/>
      <c r="BU37" s="6"/>
      <c r="BV37" s="6"/>
      <c r="BW37" s="53"/>
      <c r="BX37" s="53"/>
      <c r="BY37" s="53"/>
      <c r="BZ37" s="53"/>
      <c r="CA37" s="53"/>
      <c r="CB37" s="53"/>
      <c r="CC37" s="53"/>
      <c r="CD37" s="53"/>
      <c r="CE37" s="53"/>
      <c r="CF37" s="53"/>
    </row>
    <row r="38" spans="1:84" x14ac:dyDescent="0.25">
      <c r="A38" s="3">
        <v>34</v>
      </c>
      <c r="B38" s="49" t="s">
        <v>101</v>
      </c>
      <c r="C38" s="11" t="s">
        <v>102</v>
      </c>
      <c r="D38" s="49">
        <v>1</v>
      </c>
      <c r="E38" s="6" t="s">
        <v>76</v>
      </c>
      <c r="F38" s="12" t="s">
        <v>78</v>
      </c>
      <c r="G38" s="6" t="s">
        <v>22</v>
      </c>
      <c r="H38" s="12" t="s">
        <v>78</v>
      </c>
      <c r="I38" s="6" t="s">
        <v>22</v>
      </c>
      <c r="J38" s="6" t="s">
        <v>92</v>
      </c>
      <c r="K38" s="10" t="s">
        <v>81</v>
      </c>
      <c r="L38" s="49" t="s">
        <v>32</v>
      </c>
      <c r="M38" s="10" t="s">
        <v>152</v>
      </c>
      <c r="N38" s="10" t="s">
        <v>6</v>
      </c>
      <c r="O38" s="6">
        <v>76.838343648688493</v>
      </c>
      <c r="P38" s="6">
        <v>20</v>
      </c>
      <c r="Q38" s="6">
        <v>4.7376952549366296</v>
      </c>
      <c r="R38" s="6">
        <v>20</v>
      </c>
      <c r="S38" s="6">
        <f>LN(O38/Q38)</f>
        <v>2.7861529974990713</v>
      </c>
      <c r="T38" s="6">
        <f>(P38+R38)/(P38*R38)</f>
        <v>0.1</v>
      </c>
      <c r="U38" s="10"/>
      <c r="V38" s="10"/>
      <c r="W38" s="10"/>
      <c r="X38" s="10"/>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53"/>
      <c r="AZ38" s="53"/>
      <c r="BA38" s="53"/>
      <c r="BB38" s="53"/>
      <c r="BC38" s="53"/>
      <c r="BD38" s="53"/>
      <c r="BE38" s="53"/>
      <c r="BF38" s="53"/>
      <c r="BG38" s="53"/>
      <c r="BH38" s="53"/>
      <c r="BK38" s="53"/>
      <c r="BL38" s="53"/>
      <c r="BM38" s="53"/>
      <c r="BN38" s="53"/>
      <c r="BO38" s="53"/>
      <c r="BP38" s="53"/>
      <c r="BQ38" s="53"/>
      <c r="BR38" s="53"/>
      <c r="BS38" s="53"/>
      <c r="BT38" s="53"/>
      <c r="BU38" s="6"/>
      <c r="BV38" s="6"/>
      <c r="BW38" s="53"/>
      <c r="BX38" s="53"/>
      <c r="BY38" s="53"/>
      <c r="BZ38" s="53"/>
      <c r="CA38" s="53"/>
      <c r="CB38" s="53"/>
      <c r="CC38" s="53"/>
      <c r="CD38" s="53"/>
      <c r="CE38" s="53"/>
      <c r="CF38" s="53"/>
    </row>
    <row r="39" spans="1:84" x14ac:dyDescent="0.25">
      <c r="A39" s="3">
        <v>35</v>
      </c>
      <c r="B39" s="49" t="s">
        <v>103</v>
      </c>
      <c r="C39" s="11" t="s">
        <v>104</v>
      </c>
      <c r="D39" s="49">
        <v>1</v>
      </c>
      <c r="E39" s="6" t="s">
        <v>76</v>
      </c>
      <c r="F39" s="12" t="s">
        <v>105</v>
      </c>
      <c r="G39" s="6" t="s">
        <v>23</v>
      </c>
      <c r="H39" s="12" t="s">
        <v>78</v>
      </c>
      <c r="I39" s="6" t="s">
        <v>22</v>
      </c>
      <c r="J39" s="6" t="s">
        <v>79</v>
      </c>
      <c r="K39" s="10" t="s">
        <v>81</v>
      </c>
      <c r="L39" s="49" t="s">
        <v>32</v>
      </c>
      <c r="M39" s="52" t="s">
        <v>189</v>
      </c>
      <c r="N39" s="10" t="s">
        <v>6</v>
      </c>
      <c r="S39" s="6"/>
      <c r="T39" s="6"/>
      <c r="Y39" s="6"/>
      <c r="Z39" s="6"/>
      <c r="AK39" s="6"/>
      <c r="AL39" s="6"/>
      <c r="AQ39" s="6"/>
      <c r="AR39" s="6"/>
      <c r="AW39" s="6"/>
      <c r="AX39" s="6"/>
      <c r="BC39" s="53"/>
      <c r="BD39" s="53"/>
      <c r="BK39" s="49">
        <v>7.4885844748858403</v>
      </c>
      <c r="BL39" s="49">
        <v>10</v>
      </c>
      <c r="BM39" s="49">
        <v>16.712328767123299</v>
      </c>
      <c r="BN39" s="49">
        <v>10</v>
      </c>
      <c r="BO39" s="53">
        <f t="shared" ref="BO39:BO47" si="8">LN(BK39/BM39)</f>
        <v>-0.80276690557716912</v>
      </c>
      <c r="BP39" s="53">
        <f t="shared" ref="BP39:BP47" si="9">(BL39+BN39)/(BL39*BN39)</f>
        <v>0.2</v>
      </c>
      <c r="BU39" s="6"/>
      <c r="BV39" s="6"/>
    </row>
    <row r="40" spans="1:84" x14ac:dyDescent="0.25">
      <c r="A40" s="3">
        <v>36</v>
      </c>
      <c r="B40" s="49" t="s">
        <v>103</v>
      </c>
      <c r="C40" s="11" t="s">
        <v>104</v>
      </c>
      <c r="D40" s="49">
        <v>1</v>
      </c>
      <c r="E40" s="6" t="s">
        <v>76</v>
      </c>
      <c r="F40" s="12" t="s">
        <v>105</v>
      </c>
      <c r="G40" s="6" t="s">
        <v>23</v>
      </c>
      <c r="H40" s="12" t="s">
        <v>78</v>
      </c>
      <c r="I40" s="6" t="s">
        <v>22</v>
      </c>
      <c r="J40" s="6" t="s">
        <v>79</v>
      </c>
      <c r="K40" s="10" t="s">
        <v>81</v>
      </c>
      <c r="L40" s="49" t="s">
        <v>32</v>
      </c>
      <c r="M40" s="52" t="s">
        <v>189</v>
      </c>
      <c r="N40" s="10" t="s">
        <v>6</v>
      </c>
      <c r="S40" s="6"/>
      <c r="T40" s="6"/>
      <c r="Y40" s="6"/>
      <c r="Z40" s="6"/>
      <c r="AK40" s="6"/>
      <c r="AL40" s="6"/>
      <c r="AQ40" s="6"/>
      <c r="AR40" s="6"/>
      <c r="AW40" s="6"/>
      <c r="AX40" s="6"/>
      <c r="BC40" s="53"/>
      <c r="BD40" s="53"/>
      <c r="BK40" s="49">
        <v>14.703196347032</v>
      </c>
      <c r="BL40" s="49">
        <v>10</v>
      </c>
      <c r="BM40" s="49">
        <v>25.4794520547945</v>
      </c>
      <c r="BN40" s="49">
        <v>10</v>
      </c>
      <c r="BO40" s="53">
        <f t="shared" si="8"/>
        <v>-0.54980741683689938</v>
      </c>
      <c r="BP40" s="53">
        <f t="shared" si="9"/>
        <v>0.2</v>
      </c>
      <c r="BU40" s="6"/>
      <c r="BV40" s="6"/>
    </row>
    <row r="41" spans="1:84" x14ac:dyDescent="0.25">
      <c r="A41" s="3">
        <v>37</v>
      </c>
      <c r="B41" s="49" t="s">
        <v>103</v>
      </c>
      <c r="C41" s="11" t="s">
        <v>104</v>
      </c>
      <c r="D41" s="49">
        <v>1</v>
      </c>
      <c r="E41" s="6" t="s">
        <v>76</v>
      </c>
      <c r="F41" s="12" t="s">
        <v>105</v>
      </c>
      <c r="G41" s="6" t="s">
        <v>23</v>
      </c>
      <c r="H41" s="12" t="s">
        <v>78</v>
      </c>
      <c r="I41" s="6" t="s">
        <v>22</v>
      </c>
      <c r="J41" s="6" t="s">
        <v>79</v>
      </c>
      <c r="K41" s="10" t="s">
        <v>81</v>
      </c>
      <c r="L41" s="49" t="s">
        <v>32</v>
      </c>
      <c r="M41" s="52" t="s">
        <v>189</v>
      </c>
      <c r="N41" s="10" t="s">
        <v>6</v>
      </c>
      <c r="S41" s="6"/>
      <c r="T41" s="6"/>
      <c r="Y41" s="6"/>
      <c r="Z41" s="6"/>
      <c r="AK41" s="6"/>
      <c r="AL41" s="6"/>
      <c r="AQ41" s="6"/>
      <c r="AR41" s="6"/>
      <c r="AW41" s="6"/>
      <c r="AX41" s="6"/>
      <c r="BC41" s="53"/>
      <c r="BD41" s="53"/>
      <c r="BK41" s="49">
        <v>19.178082191780799</v>
      </c>
      <c r="BL41" s="49">
        <v>10</v>
      </c>
      <c r="BM41" s="49">
        <v>30.136986301369902</v>
      </c>
      <c r="BN41" s="49">
        <v>10</v>
      </c>
      <c r="BO41" s="53">
        <f t="shared" si="8"/>
        <v>-0.45198512374305971</v>
      </c>
      <c r="BP41" s="53">
        <f t="shared" si="9"/>
        <v>0.2</v>
      </c>
      <c r="BU41" s="6"/>
      <c r="BV41" s="6"/>
    </row>
    <row r="42" spans="1:84" x14ac:dyDescent="0.25">
      <c r="A42" s="3">
        <v>38</v>
      </c>
      <c r="B42" s="49" t="s">
        <v>103</v>
      </c>
      <c r="C42" s="11" t="s">
        <v>104</v>
      </c>
      <c r="D42" s="49">
        <v>1</v>
      </c>
      <c r="E42" s="6" t="s">
        <v>76</v>
      </c>
      <c r="F42" s="12" t="s">
        <v>105</v>
      </c>
      <c r="G42" s="6" t="s">
        <v>23</v>
      </c>
      <c r="H42" s="12" t="s">
        <v>78</v>
      </c>
      <c r="I42" s="6" t="s">
        <v>22</v>
      </c>
      <c r="J42" s="6" t="s">
        <v>79</v>
      </c>
      <c r="K42" s="10" t="s">
        <v>81</v>
      </c>
      <c r="L42" s="49" t="s">
        <v>32</v>
      </c>
      <c r="M42" s="52" t="s">
        <v>189</v>
      </c>
      <c r="N42" s="10" t="s">
        <v>6</v>
      </c>
      <c r="S42" s="6"/>
      <c r="T42" s="6"/>
      <c r="Y42" s="6"/>
      <c r="Z42" s="6"/>
      <c r="AK42" s="6"/>
      <c r="AL42" s="6"/>
      <c r="AQ42" s="6"/>
      <c r="AR42" s="6"/>
      <c r="AW42" s="6"/>
      <c r="AX42" s="6"/>
      <c r="BC42" s="53"/>
      <c r="BD42" s="53"/>
      <c r="BK42" s="49">
        <v>22.831050228310499</v>
      </c>
      <c r="BL42" s="49">
        <v>10</v>
      </c>
      <c r="BM42" s="49">
        <v>34.5205479452055</v>
      </c>
      <c r="BN42" s="49">
        <v>10</v>
      </c>
      <c r="BO42" s="53">
        <f t="shared" si="8"/>
        <v>-0.41343327775734207</v>
      </c>
      <c r="BP42" s="53">
        <f t="shared" si="9"/>
        <v>0.2</v>
      </c>
      <c r="BU42" s="6"/>
      <c r="BV42" s="6"/>
    </row>
    <row r="43" spans="1:84" x14ac:dyDescent="0.25">
      <c r="A43" s="3">
        <v>39</v>
      </c>
      <c r="B43" s="49" t="s">
        <v>103</v>
      </c>
      <c r="C43" s="11" t="s">
        <v>104</v>
      </c>
      <c r="D43" s="49">
        <v>1</v>
      </c>
      <c r="E43" s="6" t="s">
        <v>76</v>
      </c>
      <c r="F43" s="12" t="s">
        <v>105</v>
      </c>
      <c r="G43" s="6" t="s">
        <v>23</v>
      </c>
      <c r="H43" s="12" t="s">
        <v>78</v>
      </c>
      <c r="I43" s="6" t="s">
        <v>22</v>
      </c>
      <c r="J43" s="6" t="s">
        <v>79</v>
      </c>
      <c r="K43" s="10" t="s">
        <v>81</v>
      </c>
      <c r="L43" s="49" t="s">
        <v>32</v>
      </c>
      <c r="M43" s="52" t="s">
        <v>189</v>
      </c>
      <c r="N43" s="10" t="s">
        <v>6</v>
      </c>
      <c r="S43" s="6"/>
      <c r="T43" s="6"/>
      <c r="Y43" s="6"/>
      <c r="Z43" s="6"/>
      <c r="AK43" s="6"/>
      <c r="AL43" s="6"/>
      <c r="AQ43" s="6"/>
      <c r="AR43" s="6"/>
      <c r="AW43" s="6"/>
      <c r="AX43" s="6"/>
      <c r="BC43" s="53"/>
      <c r="BD43" s="53"/>
      <c r="BK43" s="49">
        <v>26.6666666666667</v>
      </c>
      <c r="BL43" s="49">
        <v>10</v>
      </c>
      <c r="BM43" s="49">
        <v>38.630136986301402</v>
      </c>
      <c r="BN43" s="49">
        <v>10</v>
      </c>
      <c r="BO43" s="53">
        <f t="shared" si="8"/>
        <v>-0.37061837677799575</v>
      </c>
      <c r="BP43" s="53">
        <f t="shared" si="9"/>
        <v>0.2</v>
      </c>
      <c r="BU43" s="6"/>
      <c r="BV43" s="6"/>
    </row>
    <row r="44" spans="1:84" x14ac:dyDescent="0.25">
      <c r="A44" s="3">
        <v>40</v>
      </c>
      <c r="B44" s="49" t="s">
        <v>103</v>
      </c>
      <c r="C44" s="11" t="s">
        <v>104</v>
      </c>
      <c r="D44" s="49">
        <v>1</v>
      </c>
      <c r="E44" s="6" t="s">
        <v>76</v>
      </c>
      <c r="F44" s="12" t="s">
        <v>105</v>
      </c>
      <c r="G44" s="6" t="s">
        <v>23</v>
      </c>
      <c r="H44" s="12" t="s">
        <v>78</v>
      </c>
      <c r="I44" s="6" t="s">
        <v>22</v>
      </c>
      <c r="J44" s="6" t="s">
        <v>79</v>
      </c>
      <c r="K44" s="10" t="s">
        <v>81</v>
      </c>
      <c r="L44" s="49" t="s">
        <v>32</v>
      </c>
      <c r="M44" s="52" t="s">
        <v>189</v>
      </c>
      <c r="N44" s="10" t="s">
        <v>6</v>
      </c>
      <c r="S44" s="6"/>
      <c r="T44" s="6"/>
      <c r="Y44" s="6"/>
      <c r="Z44" s="6"/>
      <c r="AK44" s="6"/>
      <c r="AL44" s="6"/>
      <c r="AQ44" s="6"/>
      <c r="AR44" s="6"/>
      <c r="AW44" s="6"/>
      <c r="AX44" s="6"/>
      <c r="BC44" s="53"/>
      <c r="BD44" s="53"/>
      <c r="BK44" s="49">
        <v>29.041095890411</v>
      </c>
      <c r="BL44" s="49">
        <v>10</v>
      </c>
      <c r="BM44" s="49">
        <v>42.739726027397303</v>
      </c>
      <c r="BN44" s="49">
        <v>10</v>
      </c>
      <c r="BO44" s="53">
        <f t="shared" si="8"/>
        <v>-0.38641691313746951</v>
      </c>
      <c r="BP44" s="53">
        <f t="shared" si="9"/>
        <v>0.2</v>
      </c>
      <c r="BU44" s="6"/>
      <c r="BV44" s="6"/>
    </row>
    <row r="45" spans="1:84" x14ac:dyDescent="0.25">
      <c r="A45" s="3">
        <v>41</v>
      </c>
      <c r="B45" s="49" t="s">
        <v>103</v>
      </c>
      <c r="C45" s="11" t="s">
        <v>104</v>
      </c>
      <c r="D45" s="49">
        <v>1</v>
      </c>
      <c r="E45" s="6" t="s">
        <v>76</v>
      </c>
      <c r="F45" s="12" t="s">
        <v>105</v>
      </c>
      <c r="G45" s="6" t="s">
        <v>23</v>
      </c>
      <c r="H45" s="12" t="s">
        <v>78</v>
      </c>
      <c r="I45" s="6" t="s">
        <v>22</v>
      </c>
      <c r="J45" s="6" t="s">
        <v>79</v>
      </c>
      <c r="K45" s="10" t="s">
        <v>81</v>
      </c>
      <c r="L45" s="49" t="s">
        <v>32</v>
      </c>
      <c r="M45" s="52" t="s">
        <v>189</v>
      </c>
      <c r="N45" s="10" t="s">
        <v>6</v>
      </c>
      <c r="S45" s="6"/>
      <c r="T45" s="6"/>
      <c r="Y45" s="6"/>
      <c r="Z45" s="6"/>
      <c r="AK45" s="6"/>
      <c r="AL45" s="6"/>
      <c r="AQ45" s="6"/>
      <c r="AR45" s="6"/>
      <c r="AW45" s="6"/>
      <c r="AX45" s="6"/>
      <c r="BC45" s="53"/>
      <c r="BD45" s="53"/>
      <c r="BK45" s="49">
        <v>31.963470319634698</v>
      </c>
      <c r="BL45" s="49">
        <v>10</v>
      </c>
      <c r="BM45" s="49">
        <v>45.753424657534197</v>
      </c>
      <c r="BN45" s="49">
        <v>10</v>
      </c>
      <c r="BO45" s="53">
        <f t="shared" si="8"/>
        <v>-0.35867294660140442</v>
      </c>
      <c r="BP45" s="53">
        <f t="shared" si="9"/>
        <v>0.2</v>
      </c>
      <c r="BU45" s="6"/>
      <c r="BV45" s="6"/>
    </row>
    <row r="46" spans="1:84" x14ac:dyDescent="0.25">
      <c r="A46" s="3">
        <v>42</v>
      </c>
      <c r="B46" s="49" t="s">
        <v>103</v>
      </c>
      <c r="C46" s="11" t="s">
        <v>104</v>
      </c>
      <c r="D46" s="49">
        <v>1</v>
      </c>
      <c r="E46" s="6" t="s">
        <v>76</v>
      </c>
      <c r="F46" s="12" t="s">
        <v>105</v>
      </c>
      <c r="G46" s="6" t="s">
        <v>23</v>
      </c>
      <c r="H46" s="12" t="s">
        <v>78</v>
      </c>
      <c r="I46" s="6" t="s">
        <v>22</v>
      </c>
      <c r="J46" s="6" t="s">
        <v>79</v>
      </c>
      <c r="K46" s="10" t="s">
        <v>81</v>
      </c>
      <c r="L46" s="49" t="s">
        <v>32</v>
      </c>
      <c r="M46" s="52" t="s">
        <v>189</v>
      </c>
      <c r="N46" s="10" t="s">
        <v>6</v>
      </c>
      <c r="S46" s="6"/>
      <c r="T46" s="6"/>
      <c r="Y46" s="6"/>
      <c r="Z46" s="6"/>
      <c r="AK46" s="6"/>
      <c r="AL46" s="6"/>
      <c r="AQ46" s="6"/>
      <c r="AR46" s="6"/>
      <c r="AW46" s="6"/>
      <c r="AX46" s="6"/>
      <c r="BC46" s="53"/>
      <c r="BD46" s="53"/>
      <c r="BK46" s="49">
        <v>34.977168949771702</v>
      </c>
      <c r="BL46" s="49">
        <v>10</v>
      </c>
      <c r="BM46" s="49">
        <v>49.315068493150697</v>
      </c>
      <c r="BN46" s="49">
        <v>10</v>
      </c>
      <c r="BO46" s="53">
        <f t="shared" si="8"/>
        <v>-0.34353415037767393</v>
      </c>
      <c r="BP46" s="53">
        <f t="shared" si="9"/>
        <v>0.2</v>
      </c>
      <c r="BU46" s="6"/>
      <c r="BV46" s="6"/>
    </row>
    <row r="47" spans="1:84" x14ac:dyDescent="0.25">
      <c r="A47" s="3">
        <v>43</v>
      </c>
      <c r="B47" s="49" t="s">
        <v>103</v>
      </c>
      <c r="C47" s="11" t="s">
        <v>104</v>
      </c>
      <c r="D47" s="49">
        <v>1</v>
      </c>
      <c r="E47" s="6" t="s">
        <v>76</v>
      </c>
      <c r="F47" s="12" t="s">
        <v>105</v>
      </c>
      <c r="G47" s="6" t="s">
        <v>23</v>
      </c>
      <c r="H47" s="12" t="s">
        <v>78</v>
      </c>
      <c r="I47" s="6" t="s">
        <v>22</v>
      </c>
      <c r="J47" s="6" t="s">
        <v>79</v>
      </c>
      <c r="K47" s="10" t="s">
        <v>81</v>
      </c>
      <c r="L47" s="49" t="s">
        <v>32</v>
      </c>
      <c r="M47" s="52" t="s">
        <v>189</v>
      </c>
      <c r="N47" s="10" t="s">
        <v>6</v>
      </c>
      <c r="S47" s="6"/>
      <c r="T47" s="6"/>
      <c r="Y47" s="6"/>
      <c r="Z47" s="6"/>
      <c r="AK47" s="6"/>
      <c r="AL47" s="6"/>
      <c r="AQ47" s="6"/>
      <c r="AR47" s="6"/>
      <c r="AW47" s="6"/>
      <c r="AX47" s="6"/>
      <c r="BC47" s="53"/>
      <c r="BD47" s="53"/>
      <c r="BK47" s="49">
        <v>38.082191780821901</v>
      </c>
      <c r="BL47" s="49">
        <v>10</v>
      </c>
      <c r="BM47" s="49">
        <v>52.328767123287697</v>
      </c>
      <c r="BN47" s="49">
        <v>10</v>
      </c>
      <c r="BO47" s="53">
        <f t="shared" si="8"/>
        <v>-0.31779949491593912</v>
      </c>
      <c r="BP47" s="53">
        <f t="shared" si="9"/>
        <v>0.2</v>
      </c>
      <c r="BU47" s="6"/>
      <c r="BV47" s="6"/>
    </row>
    <row r="48" spans="1:84" x14ac:dyDescent="0.25">
      <c r="A48" s="3">
        <v>44</v>
      </c>
      <c r="B48" s="49" t="s">
        <v>103</v>
      </c>
      <c r="C48" s="11" t="s">
        <v>104</v>
      </c>
      <c r="D48" s="49">
        <v>1</v>
      </c>
      <c r="E48" s="6" t="s">
        <v>76</v>
      </c>
      <c r="F48" s="12" t="s">
        <v>105</v>
      </c>
      <c r="G48" s="6" t="s">
        <v>23</v>
      </c>
      <c r="H48" s="12" t="s">
        <v>78</v>
      </c>
      <c r="I48" s="6" t="s">
        <v>22</v>
      </c>
      <c r="J48" s="6" t="s">
        <v>79</v>
      </c>
      <c r="K48" s="10" t="s">
        <v>81</v>
      </c>
      <c r="L48" s="49" t="s">
        <v>32</v>
      </c>
      <c r="M48" s="10" t="s">
        <v>152</v>
      </c>
      <c r="N48" s="10" t="s">
        <v>6</v>
      </c>
      <c r="O48" s="6">
        <v>93.888888890000004</v>
      </c>
      <c r="P48" s="6">
        <v>60</v>
      </c>
      <c r="Q48" s="6">
        <v>26.7</v>
      </c>
      <c r="R48" s="6">
        <v>60</v>
      </c>
      <c r="S48" s="6">
        <f>LN(O48/Q48)</f>
        <v>1.257448484626585</v>
      </c>
      <c r="T48" s="6">
        <f>(P48+R48)/(P48*R48)</f>
        <v>3.3333333333333333E-2</v>
      </c>
      <c r="U48" s="10"/>
      <c r="V48" s="10"/>
      <c r="W48" s="10"/>
      <c r="X48" s="10"/>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53"/>
      <c r="AZ48" s="53"/>
      <c r="BA48" s="53"/>
      <c r="BB48" s="53"/>
      <c r="BC48" s="53"/>
      <c r="BD48" s="53"/>
      <c r="BE48" s="53"/>
      <c r="BF48" s="53"/>
      <c r="BG48" s="53"/>
      <c r="BH48" s="53"/>
      <c r="BK48" s="53"/>
      <c r="BL48" s="53"/>
      <c r="BM48" s="53"/>
      <c r="BN48" s="53"/>
      <c r="BO48" s="53"/>
      <c r="BP48" s="53"/>
      <c r="BQ48" s="53"/>
      <c r="BR48" s="53"/>
      <c r="BS48" s="53"/>
      <c r="BT48" s="53"/>
      <c r="BU48" s="6"/>
      <c r="BV48" s="6"/>
      <c r="BW48" s="53"/>
      <c r="BX48" s="53"/>
      <c r="BY48" s="53"/>
      <c r="BZ48" s="53"/>
      <c r="CA48" s="53"/>
      <c r="CB48" s="53"/>
      <c r="CC48" s="53"/>
      <c r="CD48" s="53"/>
      <c r="CE48" s="53"/>
      <c r="CF48" s="53"/>
    </row>
    <row r="49" spans="1:86" x14ac:dyDescent="0.25">
      <c r="A49" s="3">
        <v>45</v>
      </c>
      <c r="B49" s="49" t="s">
        <v>106</v>
      </c>
      <c r="C49" s="11" t="s">
        <v>107</v>
      </c>
      <c r="D49" s="49">
        <v>1</v>
      </c>
      <c r="E49" s="6" t="s">
        <v>76</v>
      </c>
      <c r="F49" s="12" t="s">
        <v>78</v>
      </c>
      <c r="G49" s="6" t="s">
        <v>22</v>
      </c>
      <c r="H49" s="12" t="s">
        <v>78</v>
      </c>
      <c r="I49" s="6" t="s">
        <v>22</v>
      </c>
      <c r="J49" s="6" t="s">
        <v>92</v>
      </c>
      <c r="K49" s="10" t="s">
        <v>108</v>
      </c>
      <c r="L49" s="49" t="s">
        <v>80</v>
      </c>
      <c r="M49" s="10" t="s">
        <v>152</v>
      </c>
      <c r="N49" s="10" t="s">
        <v>3</v>
      </c>
      <c r="O49" s="6"/>
      <c r="P49" s="6"/>
      <c r="Q49" s="6"/>
      <c r="R49" s="6"/>
      <c r="S49" s="6"/>
      <c r="T49" s="6"/>
      <c r="U49" s="10">
        <v>3.97765363128492</v>
      </c>
      <c r="V49" s="10">
        <v>15</v>
      </c>
      <c r="W49" s="10">
        <v>7.3072625698323996</v>
      </c>
      <c r="X49" s="10">
        <v>15</v>
      </c>
      <c r="Y49" s="6">
        <f>LN(U49/W49)</f>
        <v>-0.60817662060516708</v>
      </c>
      <c r="Z49" s="6">
        <f>(V49+X49)/(V49*X49)</f>
        <v>0.13333333333333333</v>
      </c>
      <c r="AA49" s="6"/>
      <c r="AB49" s="6"/>
      <c r="AC49" s="6"/>
      <c r="AD49" s="6"/>
      <c r="AE49" s="6"/>
      <c r="AF49" s="6"/>
      <c r="AG49" s="6"/>
      <c r="AH49" s="6"/>
      <c r="AI49" s="6"/>
      <c r="AJ49" s="6"/>
      <c r="AK49" s="6"/>
      <c r="AL49" s="6"/>
      <c r="AM49" s="6"/>
      <c r="AN49" s="6"/>
      <c r="AO49" s="6"/>
      <c r="AP49" s="6"/>
      <c r="AQ49" s="6"/>
      <c r="AR49" s="6"/>
      <c r="AS49" s="6"/>
      <c r="AT49" s="6"/>
      <c r="AU49" s="6"/>
      <c r="AV49" s="6"/>
      <c r="AW49" s="6"/>
      <c r="AX49" s="6"/>
      <c r="AY49" s="53"/>
      <c r="AZ49" s="53"/>
      <c r="BA49" s="53"/>
      <c r="BB49" s="53"/>
      <c r="BC49" s="53"/>
      <c r="BD49" s="53"/>
      <c r="BE49" s="53"/>
      <c r="BF49" s="53"/>
      <c r="BG49" s="53"/>
      <c r="BH49" s="53"/>
      <c r="BK49" s="53"/>
      <c r="BL49" s="53"/>
      <c r="BM49" s="53"/>
      <c r="BN49" s="53"/>
      <c r="BO49" s="53"/>
      <c r="BP49" s="53"/>
      <c r="BQ49" s="49">
        <v>6.29213483146067</v>
      </c>
      <c r="BR49" s="49">
        <v>15</v>
      </c>
      <c r="BS49" s="49">
        <v>12.977528089887601</v>
      </c>
      <c r="BT49" s="49">
        <v>15</v>
      </c>
      <c r="BU49" s="6">
        <f>LN(BQ49/BS49)</f>
        <v>-0.72391883922669653</v>
      </c>
      <c r="BV49" s="6">
        <f>(BR49+BT49)/(BR49*BT49)</f>
        <v>0.13333333333333333</v>
      </c>
      <c r="BW49" s="53"/>
      <c r="BX49" s="53"/>
      <c r="BY49" s="53"/>
      <c r="BZ49" s="53"/>
      <c r="CA49" s="53"/>
      <c r="CB49" s="53"/>
      <c r="CC49" s="53"/>
      <c r="CD49" s="53"/>
      <c r="CE49" s="53"/>
      <c r="CF49" s="53"/>
    </row>
    <row r="50" spans="1:86" x14ac:dyDescent="0.25">
      <c r="A50" s="3">
        <v>46</v>
      </c>
      <c r="B50" s="49" t="s">
        <v>106</v>
      </c>
      <c r="C50" s="11" t="s">
        <v>107</v>
      </c>
      <c r="D50" s="49">
        <v>1</v>
      </c>
      <c r="E50" s="6" t="s">
        <v>76</v>
      </c>
      <c r="F50" s="12" t="s">
        <v>78</v>
      </c>
      <c r="G50" s="6" t="s">
        <v>22</v>
      </c>
      <c r="H50" s="12" t="s">
        <v>78</v>
      </c>
      <c r="I50" s="6" t="s">
        <v>22</v>
      </c>
      <c r="J50" s="6" t="s">
        <v>92</v>
      </c>
      <c r="K50" s="10" t="s">
        <v>109</v>
      </c>
      <c r="L50" s="49" t="s">
        <v>80</v>
      </c>
      <c r="M50" s="10" t="s">
        <v>152</v>
      </c>
      <c r="N50" s="10" t="s">
        <v>3</v>
      </c>
      <c r="O50" s="6"/>
      <c r="P50" s="6"/>
      <c r="Q50" s="6"/>
      <c r="R50" s="6"/>
      <c r="S50" s="6"/>
      <c r="T50" s="6"/>
      <c r="U50" s="10">
        <v>1.7877094972067</v>
      </c>
      <c r="V50" s="10">
        <v>15</v>
      </c>
      <c r="W50" s="10">
        <v>3.4189944134078201</v>
      </c>
      <c r="X50" s="10">
        <v>15</v>
      </c>
      <c r="Y50" s="6">
        <f>LN(U50/W50)</f>
        <v>-0.64841128671855575</v>
      </c>
      <c r="Z50" s="6">
        <f>(V50+X50)/(V50*X50)</f>
        <v>0.13333333333333333</v>
      </c>
      <c r="AA50" s="6"/>
      <c r="AB50" s="6"/>
      <c r="AC50" s="6"/>
      <c r="AD50" s="6"/>
      <c r="AE50" s="6"/>
      <c r="AF50" s="6"/>
      <c r="AG50" s="6"/>
      <c r="AH50" s="6"/>
      <c r="AI50" s="6"/>
      <c r="AJ50" s="6"/>
      <c r="AK50" s="6"/>
      <c r="AL50" s="6"/>
      <c r="AM50" s="6"/>
      <c r="AN50" s="6"/>
      <c r="AO50" s="6"/>
      <c r="AP50" s="6"/>
      <c r="AQ50" s="6"/>
      <c r="AR50" s="6"/>
      <c r="AS50" s="6"/>
      <c r="AT50" s="6"/>
      <c r="AU50" s="6"/>
      <c r="AV50" s="6"/>
      <c r="AW50" s="6"/>
      <c r="AX50" s="6"/>
      <c r="AY50" s="53"/>
      <c r="AZ50" s="53"/>
      <c r="BA50" s="53"/>
      <c r="BB50" s="53"/>
      <c r="BC50" s="53"/>
      <c r="BD50" s="53"/>
      <c r="BE50" s="53"/>
      <c r="BF50" s="53"/>
      <c r="BG50" s="53"/>
      <c r="BH50" s="53"/>
      <c r="BK50" s="53"/>
      <c r="BL50" s="53"/>
      <c r="BM50" s="53"/>
      <c r="BN50" s="53"/>
      <c r="BO50" s="53"/>
      <c r="BP50" s="53"/>
      <c r="BQ50" s="49">
        <v>3.8014981273408202</v>
      </c>
      <c r="BR50" s="49">
        <v>15</v>
      </c>
      <c r="BS50" s="49">
        <v>8.8483146067415692</v>
      </c>
      <c r="BT50" s="49">
        <v>15</v>
      </c>
      <c r="BU50" s="6">
        <f>LN(BQ50/BS50)</f>
        <v>-0.84483176789201075</v>
      </c>
      <c r="BV50" s="6">
        <f>(BR50+BT50)/(BR50*BT50)</f>
        <v>0.13333333333333333</v>
      </c>
      <c r="BW50" s="53"/>
      <c r="BX50" s="53"/>
      <c r="BY50" s="53"/>
      <c r="BZ50" s="53"/>
      <c r="CA50" s="53"/>
      <c r="CB50" s="53"/>
      <c r="CC50" s="53"/>
      <c r="CD50" s="53"/>
      <c r="CE50" s="53"/>
      <c r="CF50" s="53"/>
    </row>
    <row r="51" spans="1:86" x14ac:dyDescent="0.25">
      <c r="A51" s="3">
        <v>47</v>
      </c>
      <c r="B51" s="49" t="s">
        <v>110</v>
      </c>
      <c r="C51" s="11" t="s">
        <v>111</v>
      </c>
      <c r="D51" s="49">
        <v>1</v>
      </c>
      <c r="E51" s="6" t="s">
        <v>76</v>
      </c>
      <c r="F51" s="12" t="s">
        <v>112</v>
      </c>
      <c r="G51" s="6" t="s">
        <v>22</v>
      </c>
      <c r="H51" s="19" t="s">
        <v>113</v>
      </c>
      <c r="I51" s="6" t="s">
        <v>22</v>
      </c>
      <c r="J51" s="6" t="s">
        <v>79</v>
      </c>
      <c r="K51" s="13">
        <v>0.1</v>
      </c>
      <c r="L51" s="49" t="s">
        <v>95</v>
      </c>
      <c r="M51" s="6" t="s">
        <v>151</v>
      </c>
      <c r="N51" s="10" t="s">
        <v>86</v>
      </c>
      <c r="O51" s="6"/>
      <c r="P51" s="6"/>
      <c r="Q51" s="6"/>
      <c r="R51" s="6"/>
      <c r="S51" s="6"/>
      <c r="T51" s="6"/>
      <c r="U51" s="10">
        <v>13.076666700000001</v>
      </c>
      <c r="V51" s="10">
        <v>3</v>
      </c>
      <c r="W51" s="49">
        <v>11.33</v>
      </c>
      <c r="X51" s="10">
        <v>3</v>
      </c>
      <c r="Y51" s="6">
        <f>LN(U51/W51)</f>
        <v>0.14337539906250624</v>
      </c>
      <c r="Z51" s="6">
        <f>(V51+X51)/(V51*X51)</f>
        <v>0.66666666666666663</v>
      </c>
      <c r="AA51" s="49">
        <v>0.52</v>
      </c>
      <c r="AB51" s="49">
        <v>3</v>
      </c>
      <c r="AC51" s="49">
        <v>0.28000000000000003</v>
      </c>
      <c r="AD51" s="49">
        <v>3</v>
      </c>
      <c r="AE51" s="6">
        <f>LN(AA51/AC51)</f>
        <v>0.6190392084062234</v>
      </c>
      <c r="AF51" s="6">
        <f>(AB51+AD51)/(AB51*AD51)</f>
        <v>0.66666666666666663</v>
      </c>
      <c r="AG51" s="6">
        <v>6.5</v>
      </c>
      <c r="AH51" s="6">
        <v>3</v>
      </c>
      <c r="AI51" s="49">
        <v>5</v>
      </c>
      <c r="AJ51" s="6">
        <v>3</v>
      </c>
      <c r="AK51" s="6">
        <f>LN(AG51/AI51)</f>
        <v>0.26236426446749106</v>
      </c>
      <c r="AL51" s="6">
        <f>(AH51+AJ51)/(AH51*AJ51)</f>
        <v>0.66666666666666663</v>
      </c>
      <c r="AM51" s="6">
        <v>53.426666699999998</v>
      </c>
      <c r="AN51" s="6">
        <v>3</v>
      </c>
      <c r="AO51" s="6">
        <v>61.7</v>
      </c>
      <c r="AP51" s="6">
        <v>3</v>
      </c>
      <c r="AQ51" s="6">
        <f>LN(AM51/AO51)</f>
        <v>-0.14397393318759993</v>
      </c>
      <c r="AR51" s="6">
        <f>(AN51+AP51)/(AN51*AP51)</f>
        <v>0.66666666666666663</v>
      </c>
      <c r="AS51" s="6">
        <v>5.64</v>
      </c>
      <c r="AT51" s="6">
        <v>3</v>
      </c>
      <c r="AU51" s="6">
        <v>1.67</v>
      </c>
      <c r="AV51" s="6">
        <v>3</v>
      </c>
      <c r="AW51" s="6">
        <f>LN(AS51/AU51)</f>
        <v>1.2170604390813038</v>
      </c>
      <c r="AX51" s="6">
        <f>(AT51+AV51)/(AT51*AV51)</f>
        <v>0.66666666666666663</v>
      </c>
      <c r="AY51" s="49">
        <v>28.053332999999999</v>
      </c>
      <c r="AZ51" s="49">
        <v>3</v>
      </c>
      <c r="BA51" s="49">
        <v>13.08</v>
      </c>
      <c r="BB51" s="49">
        <v>3</v>
      </c>
      <c r="BC51" s="53">
        <f>LN(AY51/BA51)</f>
        <v>0.76302310241010807</v>
      </c>
      <c r="BD51" s="53">
        <f>(AZ51+BB51)/(AZ51*BB51)</f>
        <v>0.66666666666666663</v>
      </c>
      <c r="BE51" s="49">
        <v>12.0966667</v>
      </c>
      <c r="BF51" s="49">
        <v>3</v>
      </c>
      <c r="BG51" s="49">
        <v>17.739999999999998</v>
      </c>
      <c r="BH51" s="49">
        <v>3</v>
      </c>
      <c r="BI51" s="49">
        <f>LN(BE51/BG51)</f>
        <v>-0.38289204156898393</v>
      </c>
      <c r="BJ51" s="49">
        <f>(BF51+BH51)/(BF51*BH51)</f>
        <v>0.66666666666666663</v>
      </c>
      <c r="BK51" s="53"/>
      <c r="BL51" s="53"/>
      <c r="BM51" s="53"/>
      <c r="BN51" s="53"/>
      <c r="BO51" s="53"/>
      <c r="BP51" s="53"/>
      <c r="BQ51" s="53"/>
      <c r="BR51" s="53"/>
      <c r="BS51" s="53"/>
      <c r="BT51" s="53"/>
      <c r="BU51" s="6"/>
      <c r="BV51" s="6"/>
      <c r="BW51" s="49">
        <v>9.8879551820728295</v>
      </c>
      <c r="BX51" s="49">
        <v>3</v>
      </c>
      <c r="BY51" s="49">
        <v>13.9495798319328</v>
      </c>
      <c r="BZ51" s="49">
        <v>3</v>
      </c>
      <c r="CA51" s="49">
        <f>LN(BW51/BY51)</f>
        <v>-0.34413202009135796</v>
      </c>
      <c r="CB51" s="49">
        <f>(BX51+BZ51)/(BX51*BZ51)</f>
        <v>0.66666666666666663</v>
      </c>
      <c r="CC51" s="49">
        <v>72.964669738863293</v>
      </c>
      <c r="CD51" s="49">
        <v>3</v>
      </c>
      <c r="CE51" s="49">
        <v>90.322580645161295</v>
      </c>
      <c r="CF51" s="49">
        <v>3</v>
      </c>
      <c r="CG51" s="49">
        <f>LN(CC51/CE51)</f>
        <v>-0.21341214386398563</v>
      </c>
      <c r="CH51" s="49">
        <f>(CD51+CF51)/(CD51*CF51)</f>
        <v>0.66666666666666663</v>
      </c>
    </row>
    <row r="52" spans="1:86" x14ac:dyDescent="0.25">
      <c r="A52" s="3">
        <v>48</v>
      </c>
      <c r="B52" s="49" t="s">
        <v>114</v>
      </c>
      <c r="C52" s="18" t="s">
        <v>115</v>
      </c>
      <c r="D52" s="6">
        <v>1</v>
      </c>
      <c r="E52" s="20" t="s">
        <v>76</v>
      </c>
      <c r="F52" s="12" t="s">
        <v>116</v>
      </c>
      <c r="G52" s="6" t="s">
        <v>23</v>
      </c>
      <c r="H52" s="19" t="s">
        <v>113</v>
      </c>
      <c r="I52" s="6" t="s">
        <v>22</v>
      </c>
      <c r="J52" s="6" t="s">
        <v>79</v>
      </c>
      <c r="K52" s="10" t="s">
        <v>108</v>
      </c>
      <c r="L52" s="20" t="s">
        <v>80</v>
      </c>
      <c r="M52" s="6" t="s">
        <v>151</v>
      </c>
      <c r="N52" s="10" t="s">
        <v>3</v>
      </c>
      <c r="O52" s="6"/>
      <c r="P52" s="6"/>
      <c r="Q52" s="6"/>
      <c r="R52" s="6"/>
      <c r="S52" s="6"/>
      <c r="T52" s="6"/>
      <c r="U52" s="6">
        <v>0.32478632478632502</v>
      </c>
      <c r="V52" s="6">
        <v>10</v>
      </c>
      <c r="W52" s="6">
        <v>0.476190476190476</v>
      </c>
      <c r="X52" s="6">
        <v>10</v>
      </c>
      <c r="Y52" s="6">
        <f t="shared" ref="Y52:Y57" si="10">LN(U52/W52)</f>
        <v>-0.38265043034199187</v>
      </c>
      <c r="Z52" s="6">
        <f t="shared" ref="Z52:Z57" si="11">(V52+X52)/(V52*X52)</f>
        <v>0.2</v>
      </c>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53"/>
      <c r="BF52" s="53"/>
      <c r="BG52" s="53"/>
      <c r="BH52" s="53"/>
      <c r="BK52" s="53"/>
      <c r="BL52" s="53"/>
      <c r="BM52" s="53"/>
      <c r="BN52" s="53"/>
      <c r="BO52" s="53"/>
      <c r="BP52" s="53"/>
      <c r="BQ52" s="49">
        <v>6.7460317460317496</v>
      </c>
      <c r="BR52" s="49">
        <v>10</v>
      </c>
      <c r="BS52" s="49">
        <v>3.7698412698412702</v>
      </c>
      <c r="BT52" s="49">
        <v>10</v>
      </c>
      <c r="BU52" s="6">
        <f t="shared" ref="BU52:BU57" si="12">LN(BQ52/BS52)</f>
        <v>0.5819215454497213</v>
      </c>
      <c r="BV52" s="6">
        <f t="shared" ref="BV52:BV57" si="13">(BR52+BT52)/(BR52*BT52)</f>
        <v>0.2</v>
      </c>
      <c r="BW52" s="53"/>
      <c r="BX52" s="53"/>
      <c r="BY52" s="53"/>
      <c r="BZ52" s="53"/>
      <c r="CC52" s="53"/>
      <c r="CD52" s="53"/>
      <c r="CE52" s="53"/>
      <c r="CF52" s="53"/>
    </row>
    <row r="53" spans="1:86" x14ac:dyDescent="0.25">
      <c r="A53" s="3">
        <v>49</v>
      </c>
      <c r="B53" s="49" t="s">
        <v>114</v>
      </c>
      <c r="C53" s="18" t="s">
        <v>117</v>
      </c>
      <c r="D53" s="6">
        <v>1</v>
      </c>
      <c r="E53" s="20" t="s">
        <v>76</v>
      </c>
      <c r="F53" s="12" t="s">
        <v>116</v>
      </c>
      <c r="G53" s="6" t="s">
        <v>23</v>
      </c>
      <c r="H53" s="19" t="s">
        <v>113</v>
      </c>
      <c r="I53" s="6" t="s">
        <v>22</v>
      </c>
      <c r="J53" s="6" t="s">
        <v>79</v>
      </c>
      <c r="K53" s="10" t="s">
        <v>108</v>
      </c>
      <c r="L53" s="20" t="s">
        <v>80</v>
      </c>
      <c r="M53" s="6" t="s">
        <v>151</v>
      </c>
      <c r="N53" s="10" t="s">
        <v>3</v>
      </c>
      <c r="O53" s="6"/>
      <c r="P53" s="6"/>
      <c r="Q53" s="6"/>
      <c r="R53" s="6"/>
      <c r="S53" s="6"/>
      <c r="T53" s="6"/>
      <c r="U53" s="6">
        <v>0.31007751937984501</v>
      </c>
      <c r="V53" s="6">
        <v>10</v>
      </c>
      <c r="W53" s="6">
        <v>0.476190476190476</v>
      </c>
      <c r="X53" s="6">
        <v>10</v>
      </c>
      <c r="Y53" s="6">
        <f t="shared" si="10"/>
        <v>-0.42899560551835791</v>
      </c>
      <c r="Z53" s="6">
        <f t="shared" si="11"/>
        <v>0.2</v>
      </c>
      <c r="AA53" s="20"/>
      <c r="AB53" s="20"/>
      <c r="AC53" s="20"/>
      <c r="AD53" s="20"/>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53"/>
      <c r="BF53" s="53"/>
      <c r="BG53" s="53"/>
      <c r="BH53" s="53"/>
      <c r="BK53" s="53"/>
      <c r="BL53" s="53"/>
      <c r="BM53" s="53"/>
      <c r="BN53" s="53"/>
      <c r="BO53" s="53"/>
      <c r="BP53" s="53"/>
      <c r="BQ53" s="49">
        <v>4.7619047619047601</v>
      </c>
      <c r="BR53" s="49">
        <v>10</v>
      </c>
      <c r="BS53" s="49">
        <v>3.7698412698412702</v>
      </c>
      <c r="BT53" s="49">
        <v>10</v>
      </c>
      <c r="BU53" s="6">
        <f t="shared" si="12"/>
        <v>0.23361485118150474</v>
      </c>
      <c r="BV53" s="6">
        <f t="shared" si="13"/>
        <v>0.2</v>
      </c>
      <c r="BW53" s="53"/>
      <c r="BX53" s="53"/>
      <c r="BY53" s="53"/>
      <c r="BZ53" s="53"/>
      <c r="CC53" s="53"/>
      <c r="CD53" s="53"/>
      <c r="CE53" s="53"/>
      <c r="CF53" s="53"/>
    </row>
    <row r="54" spans="1:86" x14ac:dyDescent="0.25">
      <c r="A54" s="3">
        <v>50</v>
      </c>
      <c r="B54" s="49" t="s">
        <v>114</v>
      </c>
      <c r="C54" s="18" t="s">
        <v>115</v>
      </c>
      <c r="D54" s="6">
        <v>1</v>
      </c>
      <c r="E54" s="20" t="s">
        <v>76</v>
      </c>
      <c r="F54" s="12" t="s">
        <v>116</v>
      </c>
      <c r="G54" s="6" t="s">
        <v>23</v>
      </c>
      <c r="H54" s="19" t="s">
        <v>113</v>
      </c>
      <c r="I54" s="6" t="s">
        <v>22</v>
      </c>
      <c r="J54" s="6" t="s">
        <v>79</v>
      </c>
      <c r="K54" s="10" t="s">
        <v>108</v>
      </c>
      <c r="L54" s="20" t="s">
        <v>80</v>
      </c>
      <c r="M54" s="6" t="s">
        <v>151</v>
      </c>
      <c r="N54" s="10" t="s">
        <v>3</v>
      </c>
      <c r="O54" s="6"/>
      <c r="P54" s="6"/>
      <c r="Q54" s="6"/>
      <c r="R54" s="6"/>
      <c r="S54" s="6"/>
      <c r="T54" s="6"/>
      <c r="U54" s="6">
        <v>0.24786324786324801</v>
      </c>
      <c r="V54" s="6">
        <v>10</v>
      </c>
      <c r="W54" s="6">
        <v>0.22857142857142901</v>
      </c>
      <c r="X54" s="6">
        <v>10</v>
      </c>
      <c r="Y54" s="6">
        <f t="shared" si="10"/>
        <v>8.1028414998294357E-2</v>
      </c>
      <c r="Z54" s="6">
        <f t="shared" si="11"/>
        <v>0.2</v>
      </c>
      <c r="AA54" s="6"/>
      <c r="AB54" s="6"/>
      <c r="AC54" s="6"/>
      <c r="AD54" s="6"/>
      <c r="AE54" s="6"/>
      <c r="AF54" s="6"/>
      <c r="AG54" s="6"/>
      <c r="AH54" s="6"/>
      <c r="AI54" s="6"/>
      <c r="AJ54" s="6"/>
      <c r="AK54" s="6"/>
      <c r="AL54" s="6"/>
      <c r="AM54" s="20"/>
      <c r="AN54" s="20"/>
      <c r="AO54" s="20"/>
      <c r="AP54" s="20"/>
      <c r="AQ54" s="6"/>
      <c r="AR54" s="6"/>
      <c r="AS54" s="20"/>
      <c r="AT54" s="20"/>
      <c r="AU54" s="20"/>
      <c r="AV54" s="20"/>
      <c r="AW54" s="6"/>
      <c r="AX54" s="6"/>
      <c r="AY54" s="20"/>
      <c r="AZ54" s="20"/>
      <c r="BA54" s="20"/>
      <c r="BB54" s="20"/>
      <c r="BC54" s="6"/>
      <c r="BD54" s="6"/>
      <c r="BE54" s="53"/>
      <c r="BF54" s="53"/>
      <c r="BG54" s="53"/>
      <c r="BH54" s="53"/>
      <c r="BK54" s="53"/>
      <c r="BL54" s="53"/>
      <c r="BM54" s="53"/>
      <c r="BN54" s="53"/>
      <c r="BO54" s="53"/>
      <c r="BP54" s="53"/>
      <c r="BQ54" s="49">
        <v>6.7460317460317496</v>
      </c>
      <c r="BR54" s="49">
        <v>10</v>
      </c>
      <c r="BS54" s="49">
        <v>4.1666666666666696</v>
      </c>
      <c r="BT54" s="49">
        <v>10</v>
      </c>
      <c r="BU54" s="6">
        <f t="shared" si="12"/>
        <v>0.48183808689273827</v>
      </c>
      <c r="BV54" s="6">
        <f t="shared" si="13"/>
        <v>0.2</v>
      </c>
      <c r="BW54" s="53"/>
      <c r="BX54" s="53"/>
      <c r="BY54" s="53"/>
      <c r="BZ54" s="53"/>
      <c r="CC54" s="53"/>
      <c r="CD54" s="53"/>
      <c r="CE54" s="53"/>
      <c r="CF54" s="53"/>
    </row>
    <row r="55" spans="1:86" x14ac:dyDescent="0.25">
      <c r="A55" s="3">
        <v>51</v>
      </c>
      <c r="B55" s="49" t="s">
        <v>114</v>
      </c>
      <c r="C55" s="18" t="s">
        <v>117</v>
      </c>
      <c r="D55" s="6">
        <v>1</v>
      </c>
      <c r="E55" s="20" t="s">
        <v>76</v>
      </c>
      <c r="F55" s="12" t="s">
        <v>116</v>
      </c>
      <c r="G55" s="6" t="s">
        <v>23</v>
      </c>
      <c r="H55" s="19" t="s">
        <v>113</v>
      </c>
      <c r="I55" s="6" t="s">
        <v>22</v>
      </c>
      <c r="J55" s="6" t="s">
        <v>79</v>
      </c>
      <c r="K55" s="10" t="s">
        <v>108</v>
      </c>
      <c r="L55" s="20" t="s">
        <v>80</v>
      </c>
      <c r="M55" s="6" t="s">
        <v>151</v>
      </c>
      <c r="N55" s="10" t="s">
        <v>3</v>
      </c>
      <c r="O55" s="6"/>
      <c r="P55" s="6"/>
      <c r="Q55" s="6"/>
      <c r="R55" s="6"/>
      <c r="S55" s="6"/>
      <c r="T55" s="6"/>
      <c r="U55" s="6">
        <v>0.33333333333333298</v>
      </c>
      <c r="V55" s="6">
        <v>10</v>
      </c>
      <c r="W55" s="6">
        <v>0.22857142857142901</v>
      </c>
      <c r="X55" s="6">
        <v>10</v>
      </c>
      <c r="Y55" s="6">
        <f t="shared" si="10"/>
        <v>0.3772942311414651</v>
      </c>
      <c r="Z55" s="6">
        <f t="shared" si="11"/>
        <v>0.2</v>
      </c>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53"/>
      <c r="BF55" s="53"/>
      <c r="BG55" s="53"/>
      <c r="BH55" s="53"/>
      <c r="BK55" s="53"/>
      <c r="BL55" s="53"/>
      <c r="BM55" s="53"/>
      <c r="BN55" s="53"/>
      <c r="BO55" s="53"/>
      <c r="BP55" s="53"/>
      <c r="BQ55" s="49">
        <v>7.1428571428571397</v>
      </c>
      <c r="BR55" s="49">
        <v>10</v>
      </c>
      <c r="BS55" s="49">
        <v>4.1666666666666696</v>
      </c>
      <c r="BT55" s="49">
        <v>10</v>
      </c>
      <c r="BU55" s="6">
        <f t="shared" si="12"/>
        <v>0.5389965007326859</v>
      </c>
      <c r="BV55" s="6">
        <f t="shared" si="13"/>
        <v>0.2</v>
      </c>
      <c r="BW55" s="53"/>
      <c r="BX55" s="53"/>
      <c r="BY55" s="53"/>
      <c r="BZ55" s="53"/>
      <c r="CC55" s="53"/>
      <c r="CD55" s="53"/>
      <c r="CE55" s="53"/>
      <c r="CF55" s="53"/>
    </row>
    <row r="56" spans="1:86" x14ac:dyDescent="0.25">
      <c r="A56" s="3">
        <v>52</v>
      </c>
      <c r="B56" s="49" t="s">
        <v>114</v>
      </c>
      <c r="C56" s="18" t="s">
        <v>115</v>
      </c>
      <c r="D56" s="6">
        <v>1</v>
      </c>
      <c r="E56" s="20" t="s">
        <v>76</v>
      </c>
      <c r="F56" s="12" t="s">
        <v>116</v>
      </c>
      <c r="G56" s="6" t="s">
        <v>23</v>
      </c>
      <c r="H56" s="19" t="s">
        <v>113</v>
      </c>
      <c r="I56" s="6" t="s">
        <v>22</v>
      </c>
      <c r="J56" s="6" t="s">
        <v>79</v>
      </c>
      <c r="K56" s="10" t="s">
        <v>108</v>
      </c>
      <c r="L56" s="20" t="s">
        <v>80</v>
      </c>
      <c r="M56" s="6" t="s">
        <v>151</v>
      </c>
      <c r="N56" s="10" t="s">
        <v>3</v>
      </c>
      <c r="O56" s="6"/>
      <c r="P56" s="6"/>
      <c r="Q56" s="6"/>
      <c r="R56" s="6"/>
      <c r="S56" s="6"/>
      <c r="T56" s="6"/>
      <c r="U56" s="6">
        <v>0.63247863247863201</v>
      </c>
      <c r="V56" s="6">
        <v>10</v>
      </c>
      <c r="W56" s="6">
        <v>0.51428571428571401</v>
      </c>
      <c r="X56" s="6">
        <v>10</v>
      </c>
      <c r="Y56" s="6">
        <f t="shared" si="10"/>
        <v>0.20686746199966247</v>
      </c>
      <c r="Z56" s="6">
        <f t="shared" si="11"/>
        <v>0.2</v>
      </c>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53"/>
      <c r="BF56" s="53"/>
      <c r="BG56" s="53"/>
      <c r="BH56" s="53"/>
      <c r="BK56" s="53"/>
      <c r="BL56" s="53"/>
      <c r="BM56" s="53"/>
      <c r="BN56" s="53"/>
      <c r="BO56" s="53"/>
      <c r="BP56" s="53"/>
      <c r="BQ56" s="49">
        <v>18.650793650793702</v>
      </c>
      <c r="BR56" s="49">
        <v>10</v>
      </c>
      <c r="BS56" s="49">
        <v>4.9603174603174596</v>
      </c>
      <c r="BT56" s="49">
        <v>10</v>
      </c>
      <c r="BU56" s="6">
        <f t="shared" si="12"/>
        <v>1.3244189574018062</v>
      </c>
      <c r="BV56" s="6">
        <f t="shared" si="13"/>
        <v>0.2</v>
      </c>
      <c r="BW56" s="53"/>
      <c r="BX56" s="53"/>
      <c r="BY56" s="53"/>
      <c r="BZ56" s="53"/>
      <c r="CC56" s="53"/>
      <c r="CD56" s="53"/>
      <c r="CE56" s="53"/>
      <c r="CF56" s="53"/>
    </row>
    <row r="57" spans="1:86" x14ac:dyDescent="0.25">
      <c r="A57" s="3">
        <v>53</v>
      </c>
      <c r="B57" s="49" t="s">
        <v>114</v>
      </c>
      <c r="C57" s="18" t="s">
        <v>117</v>
      </c>
      <c r="D57" s="6">
        <v>1</v>
      </c>
      <c r="E57" s="20" t="s">
        <v>76</v>
      </c>
      <c r="F57" s="12" t="s">
        <v>116</v>
      </c>
      <c r="G57" s="6" t="s">
        <v>23</v>
      </c>
      <c r="H57" s="19" t="s">
        <v>113</v>
      </c>
      <c r="I57" s="6" t="s">
        <v>22</v>
      </c>
      <c r="J57" s="6" t="s">
        <v>79</v>
      </c>
      <c r="K57" s="10" t="s">
        <v>108</v>
      </c>
      <c r="L57" s="20" t="s">
        <v>80</v>
      </c>
      <c r="M57" s="6" t="s">
        <v>151</v>
      </c>
      <c r="N57" s="10" t="s">
        <v>3</v>
      </c>
      <c r="O57" s="6"/>
      <c r="P57" s="6"/>
      <c r="Q57" s="6"/>
      <c r="R57" s="6"/>
      <c r="S57" s="6"/>
      <c r="T57" s="6"/>
      <c r="U57" s="6">
        <v>0.54263565891472898</v>
      </c>
      <c r="V57" s="6">
        <v>10</v>
      </c>
      <c r="W57" s="6">
        <v>0.51428571428571401</v>
      </c>
      <c r="X57" s="6">
        <v>10</v>
      </c>
      <c r="Y57" s="6">
        <f t="shared" si="10"/>
        <v>5.3659141280936962E-2</v>
      </c>
      <c r="Z57" s="6">
        <f t="shared" si="11"/>
        <v>0.2</v>
      </c>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3"/>
      <c r="BB57" s="53"/>
      <c r="BC57" s="53"/>
      <c r="BD57" s="53"/>
      <c r="BE57" s="53"/>
      <c r="BF57" s="53"/>
      <c r="BG57" s="53"/>
      <c r="BH57" s="53"/>
      <c r="BK57" s="53"/>
      <c r="BL57" s="53"/>
      <c r="BM57" s="53"/>
      <c r="BN57" s="53"/>
      <c r="BO57" s="53"/>
      <c r="BP57" s="53"/>
      <c r="BQ57" s="49">
        <v>11.7063492063492</v>
      </c>
      <c r="BR57" s="49">
        <v>10</v>
      </c>
      <c r="BS57" s="49">
        <v>4.9603174603174596</v>
      </c>
      <c r="BT57" s="49">
        <v>10</v>
      </c>
      <c r="BU57" s="6">
        <f t="shared" si="12"/>
        <v>0.85866161903751825</v>
      </c>
      <c r="BV57" s="6">
        <f t="shared" si="13"/>
        <v>0.2</v>
      </c>
      <c r="BW57" s="53"/>
      <c r="BX57" s="53"/>
      <c r="BY57" s="53"/>
      <c r="BZ57" s="53"/>
      <c r="CC57" s="53"/>
      <c r="CD57" s="53"/>
      <c r="CE57" s="53"/>
      <c r="CF57" s="53"/>
    </row>
    <row r="58" spans="1:86" x14ac:dyDescent="0.25">
      <c r="A58" s="3">
        <v>54</v>
      </c>
      <c r="B58" s="49" t="s">
        <v>118</v>
      </c>
      <c r="C58" s="14" t="s">
        <v>119</v>
      </c>
      <c r="D58" s="6">
        <v>1</v>
      </c>
      <c r="E58" s="6" t="s">
        <v>76</v>
      </c>
      <c r="F58" s="8" t="s">
        <v>148</v>
      </c>
      <c r="G58" s="6" t="s">
        <v>22</v>
      </c>
      <c r="H58" s="8" t="s">
        <v>121</v>
      </c>
      <c r="I58" s="6" t="s">
        <v>22</v>
      </c>
      <c r="J58" s="6" t="s">
        <v>79</v>
      </c>
      <c r="K58" s="15" t="s">
        <v>81</v>
      </c>
      <c r="L58" s="49" t="s">
        <v>32</v>
      </c>
      <c r="M58" s="52" t="s">
        <v>189</v>
      </c>
      <c r="N58" s="6" t="s">
        <v>3</v>
      </c>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49">
        <v>0.29632653061224501</v>
      </c>
      <c r="BF58" s="49">
        <v>3</v>
      </c>
      <c r="BG58" s="17">
        <v>0.51428571428571401</v>
      </c>
      <c r="BH58" s="49">
        <v>3</v>
      </c>
      <c r="BI58" s="49">
        <f>LN(BE58/BG58)</f>
        <v>-0.55131698512072669</v>
      </c>
      <c r="BJ58" s="49">
        <f>(BF58+BH58)/(BF58*BH58)</f>
        <v>0.66666666666666663</v>
      </c>
      <c r="BK58" s="16">
        <v>56.963562753036399</v>
      </c>
      <c r="BL58" s="49">
        <v>3</v>
      </c>
      <c r="BM58" s="49">
        <v>46.902834008097201</v>
      </c>
      <c r="BN58" s="49">
        <v>3</v>
      </c>
      <c r="BO58" s="53">
        <f t="shared" ref="BO58:BO63" si="14">LN(BK58/BM58)</f>
        <v>0.19433371324195678</v>
      </c>
      <c r="BP58" s="53">
        <f t="shared" ref="BP58:BP63" si="15">(BL58+BN58)/(BL58*BN58)</f>
        <v>0.66666666666666663</v>
      </c>
      <c r="BQ58" s="53"/>
      <c r="BR58" s="53"/>
      <c r="BS58" s="53"/>
      <c r="BT58" s="53"/>
      <c r="BU58" s="53"/>
      <c r="BV58" s="53"/>
      <c r="BW58" s="49">
        <v>10.7368421052632</v>
      </c>
      <c r="BX58" s="49">
        <v>3</v>
      </c>
      <c r="BY58" s="16">
        <v>3.2</v>
      </c>
      <c r="BZ58" s="49">
        <v>3</v>
      </c>
      <c r="CA58" s="49">
        <f>LN(BW58/BY58)</f>
        <v>1.2105302048720989</v>
      </c>
      <c r="CB58" s="49">
        <f>(BX58+BZ58)/(BX58*BZ58)</f>
        <v>0.66666666666666663</v>
      </c>
      <c r="CC58" s="16">
        <v>1.6842677690308501</v>
      </c>
      <c r="CD58" s="49">
        <v>3</v>
      </c>
      <c r="CE58" s="17">
        <v>2.2273437794267199</v>
      </c>
      <c r="CF58" s="49">
        <v>3</v>
      </c>
      <c r="CG58" s="49">
        <f>LN(CC58/CE58)</f>
        <v>-0.2794788342928054</v>
      </c>
      <c r="CH58" s="49">
        <f>(CD58+CF58)/(CD58*CF58)</f>
        <v>0.66666666666666663</v>
      </c>
    </row>
    <row r="59" spans="1:86" x14ac:dyDescent="0.25">
      <c r="A59" s="3">
        <v>55</v>
      </c>
      <c r="B59" s="49" t="s">
        <v>118</v>
      </c>
      <c r="C59" s="14" t="s">
        <v>119</v>
      </c>
      <c r="D59" s="6">
        <v>1</v>
      </c>
      <c r="E59" s="6" t="s">
        <v>76</v>
      </c>
      <c r="F59" s="8" t="s">
        <v>148</v>
      </c>
      <c r="G59" s="6" t="s">
        <v>22</v>
      </c>
      <c r="H59" s="8" t="s">
        <v>121</v>
      </c>
      <c r="I59" s="6" t="s">
        <v>22</v>
      </c>
      <c r="J59" s="6" t="s">
        <v>79</v>
      </c>
      <c r="K59" s="15" t="s">
        <v>81</v>
      </c>
      <c r="L59" s="49" t="s">
        <v>32</v>
      </c>
      <c r="M59" s="52" t="s">
        <v>189</v>
      </c>
      <c r="N59" s="6" t="s">
        <v>3</v>
      </c>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53"/>
      <c r="BF59" s="53"/>
      <c r="BG59" s="53"/>
      <c r="BH59" s="53"/>
      <c r="BI59" s="53"/>
      <c r="BJ59" s="53"/>
      <c r="BK59" s="16">
        <v>12.1862348178138</v>
      </c>
      <c r="BL59" s="49">
        <v>3</v>
      </c>
      <c r="BM59" s="49">
        <v>8.50202429149798</v>
      </c>
      <c r="BN59" s="49">
        <v>3</v>
      </c>
      <c r="BO59" s="53">
        <f t="shared" si="14"/>
        <v>0.36000273403140937</v>
      </c>
      <c r="BP59" s="53">
        <f t="shared" si="15"/>
        <v>0.66666666666666663</v>
      </c>
      <c r="BQ59" s="53"/>
      <c r="BR59" s="53"/>
      <c r="BS59" s="53"/>
      <c r="BT59" s="53"/>
      <c r="BU59" s="53"/>
      <c r="BV59" s="53"/>
      <c r="BW59" s="53"/>
      <c r="BX59" s="53"/>
      <c r="BY59" s="53"/>
      <c r="BZ59" s="53"/>
      <c r="CA59" s="53"/>
      <c r="CB59" s="53"/>
      <c r="CC59" s="53"/>
      <c r="CD59" s="53"/>
      <c r="CE59" s="53"/>
      <c r="CF59" s="53"/>
    </row>
    <row r="60" spans="1:86" x14ac:dyDescent="0.25">
      <c r="A60" s="3">
        <v>56</v>
      </c>
      <c r="B60" s="49" t="s">
        <v>118</v>
      </c>
      <c r="C60" s="14" t="s">
        <v>119</v>
      </c>
      <c r="D60" s="6">
        <v>1</v>
      </c>
      <c r="E60" s="6" t="s">
        <v>76</v>
      </c>
      <c r="F60" s="8" t="s">
        <v>148</v>
      </c>
      <c r="G60" s="6" t="s">
        <v>22</v>
      </c>
      <c r="H60" s="8" t="s">
        <v>121</v>
      </c>
      <c r="I60" s="6" t="s">
        <v>22</v>
      </c>
      <c r="J60" s="6" t="s">
        <v>79</v>
      </c>
      <c r="K60" s="15" t="s">
        <v>81</v>
      </c>
      <c r="L60" s="49" t="s">
        <v>32</v>
      </c>
      <c r="M60" s="52" t="s">
        <v>189</v>
      </c>
      <c r="N60" s="6" t="s">
        <v>3</v>
      </c>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53"/>
      <c r="BF60" s="53"/>
      <c r="BG60" s="53"/>
      <c r="BH60" s="53"/>
      <c r="BI60" s="53"/>
      <c r="BJ60" s="53"/>
      <c r="BK60" s="16">
        <v>24.939271255060699</v>
      </c>
      <c r="BL60" s="49">
        <v>3</v>
      </c>
      <c r="BM60" s="49">
        <v>19.1295546558704</v>
      </c>
      <c r="BN60" s="49">
        <v>3</v>
      </c>
      <c r="BO60" s="53">
        <f t="shared" si="14"/>
        <v>0.26520921659972346</v>
      </c>
      <c r="BP60" s="53">
        <f t="shared" si="15"/>
        <v>0.66666666666666663</v>
      </c>
      <c r="BQ60" s="53"/>
      <c r="BR60" s="53"/>
      <c r="BS60" s="53"/>
      <c r="BT60" s="53"/>
      <c r="BU60" s="53"/>
      <c r="BV60" s="53"/>
      <c r="BW60" s="53"/>
      <c r="BX60" s="53"/>
      <c r="BY60" s="53"/>
      <c r="BZ60" s="53"/>
      <c r="CA60" s="53"/>
      <c r="CB60" s="53"/>
      <c r="CC60" s="53"/>
      <c r="CD60" s="53"/>
      <c r="CE60" s="53"/>
      <c r="CF60" s="53"/>
    </row>
    <row r="61" spans="1:86" x14ac:dyDescent="0.25">
      <c r="A61" s="3">
        <v>57</v>
      </c>
      <c r="B61" s="49" t="s">
        <v>118</v>
      </c>
      <c r="C61" s="14" t="s">
        <v>119</v>
      </c>
      <c r="D61" s="6">
        <v>1</v>
      </c>
      <c r="E61" s="6" t="s">
        <v>76</v>
      </c>
      <c r="F61" s="8" t="s">
        <v>148</v>
      </c>
      <c r="G61" s="6" t="s">
        <v>22</v>
      </c>
      <c r="H61" s="8" t="s">
        <v>121</v>
      </c>
      <c r="I61" s="6" t="s">
        <v>22</v>
      </c>
      <c r="J61" s="6" t="s">
        <v>79</v>
      </c>
      <c r="K61" s="15" t="s">
        <v>81</v>
      </c>
      <c r="L61" s="49" t="s">
        <v>32</v>
      </c>
      <c r="M61" s="52" t="s">
        <v>189</v>
      </c>
      <c r="N61" s="6" t="s">
        <v>3</v>
      </c>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53"/>
      <c r="BF61" s="53"/>
      <c r="BG61" s="53"/>
      <c r="BH61" s="53"/>
      <c r="BI61" s="53"/>
      <c r="BJ61" s="53"/>
      <c r="BK61" s="16">
        <v>35.991902834008101</v>
      </c>
      <c r="BL61" s="49">
        <v>3</v>
      </c>
      <c r="BM61" s="49">
        <v>28.906882591093101</v>
      </c>
      <c r="BN61" s="49">
        <v>3</v>
      </c>
      <c r="BO61" s="53">
        <f t="shared" si="14"/>
        <v>0.21921427317432091</v>
      </c>
      <c r="BP61" s="53">
        <f t="shared" si="15"/>
        <v>0.66666666666666663</v>
      </c>
      <c r="BQ61" s="53"/>
      <c r="BR61" s="53"/>
      <c r="BS61" s="53"/>
      <c r="BT61" s="53"/>
      <c r="BU61" s="53"/>
      <c r="BV61" s="53"/>
      <c r="BW61" s="53"/>
      <c r="BX61" s="53"/>
      <c r="BY61" s="53"/>
      <c r="BZ61" s="53"/>
      <c r="CA61" s="53"/>
      <c r="CB61" s="53"/>
      <c r="CC61" s="53"/>
      <c r="CD61" s="53"/>
      <c r="CE61" s="53"/>
      <c r="CF61" s="53"/>
    </row>
    <row r="62" spans="1:86" x14ac:dyDescent="0.25">
      <c r="A62" s="3">
        <v>58</v>
      </c>
      <c r="B62" s="49" t="s">
        <v>118</v>
      </c>
      <c r="C62" s="14" t="s">
        <v>119</v>
      </c>
      <c r="D62" s="6">
        <v>1</v>
      </c>
      <c r="E62" s="6" t="s">
        <v>76</v>
      </c>
      <c r="F62" s="8" t="s">
        <v>148</v>
      </c>
      <c r="G62" s="6" t="s">
        <v>22</v>
      </c>
      <c r="H62" s="8" t="s">
        <v>121</v>
      </c>
      <c r="I62" s="6" t="s">
        <v>22</v>
      </c>
      <c r="J62" s="6" t="s">
        <v>79</v>
      </c>
      <c r="K62" s="15" t="s">
        <v>81</v>
      </c>
      <c r="L62" s="49" t="s">
        <v>32</v>
      </c>
      <c r="M62" s="52" t="s">
        <v>189</v>
      </c>
      <c r="N62" s="6" t="s">
        <v>3</v>
      </c>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53"/>
      <c r="BF62" s="53"/>
      <c r="BG62" s="53"/>
      <c r="BH62" s="53"/>
      <c r="BI62" s="53"/>
      <c r="BJ62" s="53"/>
      <c r="BK62" s="16">
        <v>45.060728744939297</v>
      </c>
      <c r="BL62" s="49">
        <v>3</v>
      </c>
      <c r="BM62" s="49">
        <v>35.991902834008101</v>
      </c>
      <c r="BN62" s="49">
        <v>3</v>
      </c>
      <c r="BO62" s="53">
        <f t="shared" si="14"/>
        <v>0.22471711576164077</v>
      </c>
      <c r="BP62" s="53">
        <f t="shared" si="15"/>
        <v>0.66666666666666663</v>
      </c>
      <c r="BQ62" s="53"/>
      <c r="BR62" s="53"/>
      <c r="BS62" s="53"/>
      <c r="BT62" s="53"/>
      <c r="BU62" s="53"/>
      <c r="BV62" s="53"/>
      <c r="BW62" s="53"/>
      <c r="BX62" s="53"/>
      <c r="BY62" s="53"/>
      <c r="BZ62" s="53"/>
      <c r="CA62" s="53"/>
      <c r="CB62" s="53"/>
      <c r="CC62" s="53"/>
      <c r="CD62" s="53"/>
      <c r="CE62" s="53"/>
      <c r="CF62" s="53"/>
    </row>
    <row r="63" spans="1:86" x14ac:dyDescent="0.25">
      <c r="A63" s="3">
        <v>59</v>
      </c>
      <c r="B63" s="49" t="s">
        <v>118</v>
      </c>
      <c r="C63" s="14" t="s">
        <v>119</v>
      </c>
      <c r="D63" s="6">
        <v>1</v>
      </c>
      <c r="E63" s="6" t="s">
        <v>76</v>
      </c>
      <c r="F63" s="8" t="s">
        <v>148</v>
      </c>
      <c r="G63" s="6" t="s">
        <v>22</v>
      </c>
      <c r="H63" s="8" t="s">
        <v>121</v>
      </c>
      <c r="I63" s="6" t="s">
        <v>22</v>
      </c>
      <c r="J63" s="6" t="s">
        <v>79</v>
      </c>
      <c r="K63" s="15" t="s">
        <v>81</v>
      </c>
      <c r="L63" s="49" t="s">
        <v>32</v>
      </c>
      <c r="M63" s="52" t="s">
        <v>189</v>
      </c>
      <c r="N63" s="6" t="s">
        <v>3</v>
      </c>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53"/>
      <c r="BF63" s="53"/>
      <c r="BG63" s="53"/>
      <c r="BH63" s="53"/>
      <c r="BI63" s="53"/>
      <c r="BJ63" s="53"/>
      <c r="BK63" s="16">
        <v>52.9959514170041</v>
      </c>
      <c r="BL63" s="49">
        <v>3</v>
      </c>
      <c r="BM63" s="49">
        <v>41.943319838056702</v>
      </c>
      <c r="BN63" s="49">
        <v>3</v>
      </c>
      <c r="BO63" s="53">
        <f t="shared" si="14"/>
        <v>0.23389634309047197</v>
      </c>
      <c r="BP63" s="53">
        <f t="shared" si="15"/>
        <v>0.66666666666666663</v>
      </c>
      <c r="BQ63" s="53"/>
      <c r="BR63" s="53"/>
      <c r="BS63" s="53"/>
      <c r="BT63" s="53"/>
      <c r="BU63" s="53"/>
      <c r="BV63" s="53"/>
      <c r="BW63" s="53"/>
      <c r="BX63" s="53"/>
      <c r="BY63" s="53"/>
      <c r="BZ63" s="53"/>
      <c r="CA63" s="53"/>
      <c r="CB63" s="53"/>
      <c r="CC63" s="53"/>
      <c r="CD63" s="53"/>
      <c r="CE63" s="53"/>
      <c r="CF63" s="53"/>
    </row>
    <row r="64" spans="1:86" x14ac:dyDescent="0.25">
      <c r="A64" s="3">
        <v>60</v>
      </c>
      <c r="B64" s="49" t="s">
        <v>122</v>
      </c>
      <c r="C64" s="11" t="s">
        <v>123</v>
      </c>
      <c r="D64" s="6">
        <v>1</v>
      </c>
      <c r="E64" s="6" t="s">
        <v>76</v>
      </c>
      <c r="F64" s="8" t="s">
        <v>150</v>
      </c>
      <c r="G64" s="6" t="s">
        <v>22</v>
      </c>
      <c r="H64" s="8" t="s">
        <v>121</v>
      </c>
      <c r="I64" s="6" t="s">
        <v>22</v>
      </c>
      <c r="J64" s="6" t="s">
        <v>79</v>
      </c>
      <c r="K64" s="21">
        <v>0.02</v>
      </c>
      <c r="L64" s="49" t="s">
        <v>30</v>
      </c>
      <c r="M64" s="6" t="s">
        <v>190</v>
      </c>
      <c r="N64" s="6" t="s">
        <v>3</v>
      </c>
      <c r="O64" s="6"/>
      <c r="P64" s="6"/>
      <c r="Q64" s="6"/>
      <c r="R64" s="6"/>
      <c r="S64" s="6"/>
      <c r="T64" s="6"/>
      <c r="U64" s="6">
        <v>6.1547619047619104</v>
      </c>
      <c r="V64" s="6">
        <v>3</v>
      </c>
      <c r="W64" s="6">
        <v>2.5</v>
      </c>
      <c r="X64" s="6">
        <v>3</v>
      </c>
      <c r="Y64" s="6">
        <f>LN(U64/W64)</f>
        <v>0.90093534379096141</v>
      </c>
      <c r="Z64" s="6">
        <f>(V64+X64)/(V64*X64)</f>
        <v>0.66666666666666663</v>
      </c>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53"/>
      <c r="BF64" s="53"/>
      <c r="BG64" s="53"/>
      <c r="BH64" s="53"/>
      <c r="BI64" s="53"/>
      <c r="BJ64" s="53"/>
      <c r="BK64" s="53"/>
      <c r="BL64" s="53"/>
      <c r="BM64" s="53"/>
      <c r="BN64" s="53"/>
      <c r="BO64" s="53"/>
      <c r="BP64" s="53"/>
      <c r="BQ64" s="53"/>
      <c r="BR64" s="53"/>
      <c r="BS64" s="53"/>
      <c r="BT64" s="53"/>
      <c r="BU64" s="53"/>
      <c r="BV64" s="53"/>
      <c r="BW64" s="53"/>
      <c r="BX64" s="53"/>
      <c r="BY64" s="53"/>
      <c r="BZ64" s="53"/>
      <c r="CA64" s="53"/>
      <c r="CB64" s="53"/>
      <c r="CC64" s="53"/>
      <c r="CD64" s="53"/>
      <c r="CE64" s="53"/>
      <c r="CF64" s="53"/>
    </row>
    <row r="65" spans="1:84" x14ac:dyDescent="0.25">
      <c r="A65" s="3">
        <v>61</v>
      </c>
      <c r="B65" s="51" t="s">
        <v>124</v>
      </c>
      <c r="C65" s="51" t="s">
        <v>125</v>
      </c>
      <c r="D65" s="51">
        <v>1</v>
      </c>
      <c r="E65" s="51" t="s">
        <v>76</v>
      </c>
      <c r="F65" s="12" t="s">
        <v>78</v>
      </c>
      <c r="G65" s="51" t="s">
        <v>22</v>
      </c>
      <c r="H65" s="12" t="s">
        <v>78</v>
      </c>
      <c r="I65" s="51" t="s">
        <v>22</v>
      </c>
      <c r="J65" s="51" t="s">
        <v>92</v>
      </c>
      <c r="K65" s="51" t="s">
        <v>81</v>
      </c>
      <c r="L65" s="49" t="s">
        <v>32</v>
      </c>
      <c r="M65" s="52" t="s">
        <v>189</v>
      </c>
      <c r="N65" s="51"/>
      <c r="O65" s="51"/>
      <c r="P65" s="51"/>
      <c r="Q65" s="51"/>
      <c r="R65" s="51"/>
      <c r="S65" s="6"/>
      <c r="T65" s="6"/>
      <c r="U65" s="51"/>
      <c r="V65" s="51"/>
      <c r="W65" s="51"/>
      <c r="X65" s="51"/>
      <c r="Y65" s="51"/>
      <c r="Z65" s="51"/>
      <c r="AA65" s="51"/>
      <c r="AB65" s="51"/>
      <c r="AC65" s="51"/>
      <c r="AD65" s="51"/>
      <c r="AE65" s="51"/>
      <c r="AF65" s="51"/>
      <c r="AG65" s="51"/>
      <c r="AH65" s="51"/>
      <c r="AI65" s="51"/>
      <c r="AJ65" s="51"/>
      <c r="AK65" s="51"/>
      <c r="AL65" s="51"/>
      <c r="AM65" s="51"/>
      <c r="AN65" s="51"/>
      <c r="AO65" s="51"/>
      <c r="AP65" s="51"/>
      <c r="AQ65" s="51"/>
      <c r="AR65" s="51"/>
      <c r="AS65" s="51"/>
      <c r="AT65" s="51"/>
      <c r="AU65" s="51"/>
      <c r="AV65" s="51"/>
      <c r="AW65" s="51"/>
      <c r="AX65" s="51"/>
      <c r="AY65" s="51"/>
      <c r="AZ65" s="51"/>
      <c r="BA65" s="51"/>
      <c r="BB65" s="51"/>
      <c r="BC65" s="51"/>
      <c r="BD65" s="51"/>
      <c r="BE65" s="51"/>
      <c r="BF65" s="51"/>
      <c r="BG65" s="51"/>
      <c r="BH65" s="51"/>
      <c r="BI65" s="51"/>
      <c r="BJ65" s="51"/>
      <c r="BK65" s="51">
        <v>4.4743933484996203</v>
      </c>
      <c r="BL65" s="51">
        <v>10</v>
      </c>
      <c r="BM65" s="51">
        <v>7.5821281551294497</v>
      </c>
      <c r="BN65" s="51">
        <v>10</v>
      </c>
      <c r="BO65" s="53">
        <f t="shared" ref="BO65:BO73" si="16">LN(BK65/BM65)</f>
        <v>-0.52742314154466341</v>
      </c>
      <c r="BP65" s="53">
        <f t="shared" ref="BP65:BP73" si="17">(BL65+BN65)/(BL65*BN65)</f>
        <v>0.2</v>
      </c>
      <c r="BQ65" s="51"/>
      <c r="BR65" s="51"/>
      <c r="BS65" s="51"/>
      <c r="BT65" s="51"/>
      <c r="BU65" s="51"/>
      <c r="BV65" s="51"/>
      <c r="BW65" s="51"/>
      <c r="BX65" s="51"/>
      <c r="BY65" s="51"/>
      <c r="BZ65" s="51"/>
      <c r="CA65" s="51"/>
      <c r="CB65" s="51"/>
      <c r="CC65" s="51"/>
      <c r="CD65" s="51"/>
      <c r="CE65" s="51"/>
      <c r="CF65" s="51"/>
    </row>
    <row r="66" spans="1:84" x14ac:dyDescent="0.25">
      <c r="A66" s="3">
        <v>62</v>
      </c>
      <c r="B66" s="51" t="s">
        <v>124</v>
      </c>
      <c r="C66" s="51" t="s">
        <v>125</v>
      </c>
      <c r="D66" s="51">
        <v>1</v>
      </c>
      <c r="E66" s="51" t="s">
        <v>76</v>
      </c>
      <c r="F66" s="12" t="s">
        <v>78</v>
      </c>
      <c r="G66" s="51" t="s">
        <v>22</v>
      </c>
      <c r="H66" s="12" t="s">
        <v>78</v>
      </c>
      <c r="I66" s="51" t="s">
        <v>22</v>
      </c>
      <c r="J66" s="51" t="s">
        <v>92</v>
      </c>
      <c r="K66" s="51" t="s">
        <v>81</v>
      </c>
      <c r="L66" s="49" t="s">
        <v>32</v>
      </c>
      <c r="M66" s="52" t="s">
        <v>189</v>
      </c>
      <c r="N66" s="51"/>
      <c r="O66" s="51"/>
      <c r="P66" s="51"/>
      <c r="Q66" s="51"/>
      <c r="R66" s="51"/>
      <c r="S66" s="6"/>
      <c r="T66" s="6"/>
      <c r="U66" s="51"/>
      <c r="V66" s="51"/>
      <c r="W66" s="51"/>
      <c r="X66" s="51"/>
      <c r="Y66" s="51"/>
      <c r="Z66" s="51"/>
      <c r="AA66" s="51"/>
      <c r="AB66" s="51"/>
      <c r="AC66" s="51"/>
      <c r="AD66" s="51"/>
      <c r="AE66" s="51"/>
      <c r="AF66" s="51"/>
      <c r="AG66" s="51"/>
      <c r="AH66" s="51"/>
      <c r="AI66" s="51"/>
      <c r="AJ66" s="51"/>
      <c r="AK66" s="51"/>
      <c r="AL66" s="51"/>
      <c r="AM66" s="51"/>
      <c r="AN66" s="51"/>
      <c r="AO66" s="51"/>
      <c r="AP66" s="51"/>
      <c r="AQ66" s="51"/>
      <c r="AR66" s="51"/>
      <c r="AS66" s="51"/>
      <c r="AT66" s="51"/>
      <c r="AU66" s="51"/>
      <c r="AV66" s="51"/>
      <c r="AW66" s="51"/>
      <c r="AX66" s="51"/>
      <c r="AY66" s="51"/>
      <c r="AZ66" s="51"/>
      <c r="BA66" s="51"/>
      <c r="BB66" s="51"/>
      <c r="BC66" s="51"/>
      <c r="BD66" s="51"/>
      <c r="BE66" s="51"/>
      <c r="BF66" s="51"/>
      <c r="BG66" s="51"/>
      <c r="BH66" s="51"/>
      <c r="BI66" s="51"/>
      <c r="BJ66" s="51"/>
      <c r="BK66" s="51">
        <v>8.6725436030765906</v>
      </c>
      <c r="BL66" s="51">
        <v>10</v>
      </c>
      <c r="BM66" s="51">
        <v>12.4018253710324</v>
      </c>
      <c r="BN66" s="51">
        <v>10</v>
      </c>
      <c r="BO66" s="53">
        <f t="shared" si="16"/>
        <v>-0.35768154152908155</v>
      </c>
      <c r="BP66" s="53">
        <f t="shared" si="17"/>
        <v>0.2</v>
      </c>
      <c r="BQ66" s="51"/>
      <c r="BR66" s="51"/>
      <c r="BS66" s="51"/>
      <c r="BT66" s="51"/>
      <c r="BU66" s="51"/>
      <c r="BV66" s="51"/>
      <c r="BW66" s="51"/>
      <c r="BX66" s="51"/>
      <c r="BY66" s="51"/>
      <c r="BZ66" s="51"/>
      <c r="CA66" s="51"/>
      <c r="CB66" s="51"/>
      <c r="CC66" s="51"/>
      <c r="CD66" s="51"/>
      <c r="CE66" s="51"/>
      <c r="CF66" s="51"/>
    </row>
    <row r="67" spans="1:84" x14ac:dyDescent="0.25">
      <c r="A67" s="3">
        <v>63</v>
      </c>
      <c r="B67" s="51" t="s">
        <v>124</v>
      </c>
      <c r="C67" s="51" t="s">
        <v>125</v>
      </c>
      <c r="D67" s="51">
        <v>1</v>
      </c>
      <c r="E67" s="51" t="s">
        <v>76</v>
      </c>
      <c r="F67" s="12" t="s">
        <v>78</v>
      </c>
      <c r="G67" s="51" t="s">
        <v>22</v>
      </c>
      <c r="H67" s="12" t="s">
        <v>78</v>
      </c>
      <c r="I67" s="51" t="s">
        <v>22</v>
      </c>
      <c r="J67" s="51" t="s">
        <v>92</v>
      </c>
      <c r="K67" s="51" t="s">
        <v>81</v>
      </c>
      <c r="L67" s="49" t="s">
        <v>32</v>
      </c>
      <c r="M67" s="52" t="s">
        <v>189</v>
      </c>
      <c r="N67" s="51"/>
      <c r="O67" s="51"/>
      <c r="P67" s="51"/>
      <c r="Q67" s="51"/>
      <c r="R67" s="51"/>
      <c r="S67" s="6"/>
      <c r="T67" s="6"/>
      <c r="U67" s="51"/>
      <c r="V67" s="51"/>
      <c r="W67" s="51"/>
      <c r="X67" s="51"/>
      <c r="Y67" s="51"/>
      <c r="Z67" s="51"/>
      <c r="AA67" s="51"/>
      <c r="AB67" s="51"/>
      <c r="AC67" s="51"/>
      <c r="AD67" s="51"/>
      <c r="AE67" s="51"/>
      <c r="AF67" s="51"/>
      <c r="AG67" s="51"/>
      <c r="AH67" s="51"/>
      <c r="AI67" s="51"/>
      <c r="AJ67" s="51"/>
      <c r="AK67" s="51"/>
      <c r="AL67" s="51"/>
      <c r="AM67" s="51"/>
      <c r="AN67" s="51"/>
      <c r="AO67" s="51"/>
      <c r="AP67" s="51"/>
      <c r="AQ67" s="51"/>
      <c r="AR67" s="51"/>
      <c r="AS67" s="51"/>
      <c r="AT67" s="51"/>
      <c r="AU67" s="51"/>
      <c r="AV67" s="51"/>
      <c r="AW67" s="51"/>
      <c r="AX67" s="51"/>
      <c r="AY67" s="51"/>
      <c r="AZ67" s="51"/>
      <c r="BA67" s="51"/>
      <c r="BB67" s="51"/>
      <c r="BC67" s="51"/>
      <c r="BD67" s="51"/>
      <c r="BE67" s="51"/>
      <c r="BF67" s="51"/>
      <c r="BG67" s="51"/>
      <c r="BH67" s="51"/>
      <c r="BI67" s="51"/>
      <c r="BJ67" s="51"/>
      <c r="BK67" s="51">
        <v>12.3183769364099</v>
      </c>
      <c r="BL67" s="51">
        <v>10</v>
      </c>
      <c r="BM67" s="51">
        <v>16.807157946051301</v>
      </c>
      <c r="BN67" s="51">
        <v>10</v>
      </c>
      <c r="BO67" s="53">
        <f t="shared" si="16"/>
        <v>-0.31071265663317338</v>
      </c>
      <c r="BP67" s="53">
        <f t="shared" si="17"/>
        <v>0.2</v>
      </c>
      <c r="BQ67" s="51"/>
      <c r="BR67" s="51"/>
      <c r="BS67" s="51"/>
      <c r="BT67" s="51"/>
      <c r="BU67" s="51"/>
      <c r="BV67" s="51"/>
      <c r="BW67" s="51"/>
      <c r="BX67" s="51"/>
      <c r="BY67" s="51"/>
      <c r="BZ67" s="51"/>
      <c r="CA67" s="51"/>
      <c r="CB67" s="51"/>
      <c r="CC67" s="51"/>
      <c r="CD67" s="51"/>
      <c r="CE67" s="51"/>
      <c r="CF67" s="51"/>
    </row>
    <row r="68" spans="1:84" x14ac:dyDescent="0.25">
      <c r="A68" s="3">
        <v>64</v>
      </c>
      <c r="B68" s="51" t="s">
        <v>124</v>
      </c>
      <c r="C68" s="51" t="s">
        <v>125</v>
      </c>
      <c r="D68" s="51">
        <v>1</v>
      </c>
      <c r="E68" s="51" t="s">
        <v>76</v>
      </c>
      <c r="F68" s="12" t="s">
        <v>78</v>
      </c>
      <c r="G68" s="51" t="s">
        <v>22</v>
      </c>
      <c r="H68" s="12" t="s">
        <v>78</v>
      </c>
      <c r="I68" s="51" t="s">
        <v>22</v>
      </c>
      <c r="J68" s="51" t="s">
        <v>92</v>
      </c>
      <c r="K68" s="51" t="s">
        <v>81</v>
      </c>
      <c r="L68" s="49" t="s">
        <v>32</v>
      </c>
      <c r="M68" s="52" t="s">
        <v>189</v>
      </c>
      <c r="N68" s="51"/>
      <c r="O68" s="51"/>
      <c r="P68" s="51"/>
      <c r="Q68" s="51"/>
      <c r="R68" s="51"/>
      <c r="S68" s="6"/>
      <c r="T68" s="6"/>
      <c r="U68" s="51"/>
      <c r="V68" s="51"/>
      <c r="W68" s="51"/>
      <c r="X68" s="51"/>
      <c r="Y68" s="51"/>
      <c r="Z68" s="51"/>
      <c r="AA68" s="51"/>
      <c r="AB68" s="51"/>
      <c r="AC68" s="51"/>
      <c r="AD68" s="51"/>
      <c r="AE68" s="51"/>
      <c r="AF68" s="51"/>
      <c r="AG68" s="51"/>
      <c r="AH68" s="51"/>
      <c r="AI68" s="51"/>
      <c r="AJ68" s="51"/>
      <c r="AK68" s="51"/>
      <c r="AL68" s="51"/>
      <c r="AM68" s="51"/>
      <c r="AN68" s="51"/>
      <c r="AO68" s="51"/>
      <c r="AP68" s="51"/>
      <c r="AQ68" s="51"/>
      <c r="AR68" s="51"/>
      <c r="AS68" s="51"/>
      <c r="AT68" s="51"/>
      <c r="AU68" s="51"/>
      <c r="AV68" s="51"/>
      <c r="AW68" s="51"/>
      <c r="AX68" s="51"/>
      <c r="AY68" s="51"/>
      <c r="AZ68" s="51"/>
      <c r="BA68" s="51"/>
      <c r="BB68" s="51"/>
      <c r="BC68" s="51"/>
      <c r="BD68" s="51"/>
      <c r="BE68" s="51"/>
      <c r="BF68" s="51"/>
      <c r="BG68" s="51"/>
      <c r="BH68" s="51"/>
      <c r="BI68" s="51"/>
      <c r="BJ68" s="51"/>
      <c r="BK68" s="51">
        <v>16.101993283501301</v>
      </c>
      <c r="BL68" s="51">
        <v>10</v>
      </c>
      <c r="BM68" s="51">
        <v>20.660004333225</v>
      </c>
      <c r="BN68" s="51">
        <v>10</v>
      </c>
      <c r="BO68" s="53">
        <f t="shared" si="16"/>
        <v>-0.24925660267561975</v>
      </c>
      <c r="BP68" s="53">
        <f t="shared" si="17"/>
        <v>0.2</v>
      </c>
      <c r="BQ68" s="51"/>
      <c r="BR68" s="51"/>
      <c r="BS68" s="51"/>
      <c r="BT68" s="51"/>
      <c r="BU68" s="51"/>
      <c r="BV68" s="51"/>
      <c r="BW68" s="51"/>
      <c r="BX68" s="51"/>
      <c r="BY68" s="51"/>
      <c r="BZ68" s="51"/>
      <c r="CA68" s="51"/>
      <c r="CB68" s="51"/>
      <c r="CC68" s="51"/>
      <c r="CD68" s="51"/>
      <c r="CE68" s="51"/>
      <c r="CF68" s="51"/>
    </row>
    <row r="69" spans="1:84" x14ac:dyDescent="0.25">
      <c r="A69" s="3">
        <v>65</v>
      </c>
      <c r="B69" s="51" t="s">
        <v>124</v>
      </c>
      <c r="C69" s="51" t="s">
        <v>125</v>
      </c>
      <c r="D69" s="51">
        <v>1</v>
      </c>
      <c r="E69" s="51" t="s">
        <v>76</v>
      </c>
      <c r="F69" s="12" t="s">
        <v>78</v>
      </c>
      <c r="G69" s="51" t="s">
        <v>22</v>
      </c>
      <c r="H69" s="12" t="s">
        <v>78</v>
      </c>
      <c r="I69" s="51" t="s">
        <v>22</v>
      </c>
      <c r="J69" s="51" t="s">
        <v>92</v>
      </c>
      <c r="K69" s="51" t="s">
        <v>81</v>
      </c>
      <c r="L69" s="49" t="s">
        <v>32</v>
      </c>
      <c r="M69" s="52" t="s">
        <v>189</v>
      </c>
      <c r="N69" s="51"/>
      <c r="O69" s="51"/>
      <c r="P69" s="51"/>
      <c r="Q69" s="51"/>
      <c r="R69" s="51"/>
      <c r="S69" s="6"/>
      <c r="T69" s="6"/>
      <c r="U69" s="51"/>
      <c r="V69" s="51"/>
      <c r="W69" s="51"/>
      <c r="X69" s="51"/>
      <c r="Y69" s="51"/>
      <c r="Z69" s="51"/>
      <c r="AA69" s="51"/>
      <c r="AB69" s="51"/>
      <c r="AC69" s="51"/>
      <c r="AD69" s="51"/>
      <c r="AE69" s="51"/>
      <c r="AF69" s="51"/>
      <c r="AG69" s="51"/>
      <c r="AH69" s="51"/>
      <c r="AI69" s="51"/>
      <c r="AJ69" s="51"/>
      <c r="AK69" s="51"/>
      <c r="AL69" s="51"/>
      <c r="AM69" s="51"/>
      <c r="AN69" s="51"/>
      <c r="AO69" s="51"/>
      <c r="AP69" s="51"/>
      <c r="AQ69" s="51"/>
      <c r="AR69" s="51"/>
      <c r="AS69" s="51"/>
      <c r="AT69" s="51"/>
      <c r="AU69" s="51"/>
      <c r="AV69" s="51"/>
      <c r="AW69" s="51"/>
      <c r="AX69" s="51"/>
      <c r="AY69" s="51"/>
      <c r="AZ69" s="51"/>
      <c r="BA69" s="51"/>
      <c r="BB69" s="51"/>
      <c r="BC69" s="51"/>
      <c r="BD69" s="51"/>
      <c r="BE69" s="51"/>
      <c r="BF69" s="51"/>
      <c r="BG69" s="51"/>
      <c r="BH69" s="51"/>
      <c r="BI69" s="51"/>
      <c r="BJ69" s="51"/>
      <c r="BK69" s="51">
        <v>19.540475029790901</v>
      </c>
      <c r="BL69" s="51">
        <v>10</v>
      </c>
      <c r="BM69" s="51">
        <v>24.789093814321301</v>
      </c>
      <c r="BN69" s="51">
        <v>10</v>
      </c>
      <c r="BO69" s="53">
        <f t="shared" si="16"/>
        <v>-0.23791583394087923</v>
      </c>
      <c r="BP69" s="53">
        <f t="shared" si="17"/>
        <v>0.2</v>
      </c>
      <c r="BQ69" s="51"/>
      <c r="BR69" s="51"/>
      <c r="BS69" s="51"/>
      <c r="BT69" s="51"/>
      <c r="BU69" s="51"/>
      <c r="BV69" s="51"/>
      <c r="BW69" s="51"/>
      <c r="BX69" s="51"/>
      <c r="BY69" s="51"/>
      <c r="BZ69" s="51"/>
      <c r="CA69" s="51"/>
      <c r="CB69" s="51"/>
      <c r="CC69" s="51"/>
      <c r="CD69" s="51"/>
      <c r="CE69" s="51"/>
      <c r="CF69" s="51"/>
    </row>
    <row r="70" spans="1:84" x14ac:dyDescent="0.25">
      <c r="A70" s="3">
        <v>66</v>
      </c>
      <c r="B70" s="51" t="s">
        <v>124</v>
      </c>
      <c r="C70" s="51" t="s">
        <v>125</v>
      </c>
      <c r="D70" s="51">
        <v>1</v>
      </c>
      <c r="E70" s="51" t="s">
        <v>76</v>
      </c>
      <c r="F70" s="12" t="s">
        <v>78</v>
      </c>
      <c r="G70" s="51" t="s">
        <v>22</v>
      </c>
      <c r="H70" s="12" t="s">
        <v>78</v>
      </c>
      <c r="I70" s="51" t="s">
        <v>22</v>
      </c>
      <c r="J70" s="51" t="s">
        <v>92</v>
      </c>
      <c r="K70" s="51" t="s">
        <v>81</v>
      </c>
      <c r="L70" s="49" t="s">
        <v>32</v>
      </c>
      <c r="M70" s="52" t="s">
        <v>189</v>
      </c>
      <c r="N70" s="51"/>
      <c r="O70" s="51"/>
      <c r="P70" s="51"/>
      <c r="Q70" s="51"/>
      <c r="R70" s="51"/>
      <c r="S70" s="6"/>
      <c r="T70" s="6"/>
      <c r="U70" s="51"/>
      <c r="V70" s="51"/>
      <c r="W70" s="51"/>
      <c r="X70" s="51"/>
      <c r="Y70" s="51"/>
      <c r="Z70" s="51"/>
      <c r="AA70" s="51"/>
      <c r="AB70" s="51"/>
      <c r="AC70" s="51"/>
      <c r="AD70" s="51"/>
      <c r="AE70" s="51"/>
      <c r="AF70" s="51"/>
      <c r="AG70" s="51"/>
      <c r="AH70" s="51"/>
      <c r="AI70" s="51"/>
      <c r="AJ70" s="51"/>
      <c r="AK70" s="51"/>
      <c r="AL70" s="51"/>
      <c r="AM70" s="51"/>
      <c r="AN70" s="51"/>
      <c r="AO70" s="51"/>
      <c r="AP70" s="51"/>
      <c r="AQ70" s="51"/>
      <c r="AR70" s="51"/>
      <c r="AS70" s="51"/>
      <c r="AT70" s="51"/>
      <c r="AU70" s="51"/>
      <c r="AV70" s="51"/>
      <c r="AW70" s="51"/>
      <c r="AX70" s="51"/>
      <c r="AY70" s="51"/>
      <c r="AZ70" s="51"/>
      <c r="BA70" s="51"/>
      <c r="BB70" s="51"/>
      <c r="BC70" s="51"/>
      <c r="BD70" s="51"/>
      <c r="BE70" s="51"/>
      <c r="BF70" s="51"/>
      <c r="BG70" s="51"/>
      <c r="BH70" s="51"/>
      <c r="BI70" s="51"/>
      <c r="BJ70" s="51"/>
      <c r="BK70" s="51">
        <v>22.3574098147546</v>
      </c>
      <c r="BL70" s="51">
        <v>10</v>
      </c>
      <c r="BM70" s="51">
        <v>27.951332466688299</v>
      </c>
      <c r="BN70" s="51">
        <v>10</v>
      </c>
      <c r="BO70" s="53">
        <f t="shared" si="16"/>
        <v>-0.22330707024189009</v>
      </c>
      <c r="BP70" s="53">
        <f t="shared" si="17"/>
        <v>0.2</v>
      </c>
      <c r="BQ70" s="51"/>
      <c r="BR70" s="51"/>
      <c r="BS70" s="51"/>
      <c r="BT70" s="51"/>
      <c r="BU70" s="51"/>
      <c r="BV70" s="51"/>
      <c r="BW70" s="51"/>
      <c r="BX70" s="51"/>
      <c r="BY70" s="51"/>
      <c r="BZ70" s="51"/>
      <c r="CA70" s="51"/>
      <c r="CB70" s="51"/>
      <c r="CC70" s="51"/>
      <c r="CD70" s="51"/>
      <c r="CE70" s="51"/>
      <c r="CF70" s="51"/>
    </row>
    <row r="71" spans="1:84" x14ac:dyDescent="0.25">
      <c r="A71" s="3">
        <v>67</v>
      </c>
      <c r="B71" s="51" t="s">
        <v>124</v>
      </c>
      <c r="C71" s="51" t="s">
        <v>125</v>
      </c>
      <c r="D71" s="51">
        <v>1</v>
      </c>
      <c r="E71" s="51" t="s">
        <v>76</v>
      </c>
      <c r="F71" s="12" t="s">
        <v>78</v>
      </c>
      <c r="G71" s="51" t="s">
        <v>22</v>
      </c>
      <c r="H71" s="12" t="s">
        <v>78</v>
      </c>
      <c r="I71" s="51" t="s">
        <v>22</v>
      </c>
      <c r="J71" s="51" t="s">
        <v>92</v>
      </c>
      <c r="K71" s="51" t="s">
        <v>81</v>
      </c>
      <c r="L71" s="49" t="s">
        <v>32</v>
      </c>
      <c r="M71" s="52" t="s">
        <v>189</v>
      </c>
      <c r="N71" s="51"/>
      <c r="O71" s="51"/>
      <c r="P71" s="51"/>
      <c r="Q71" s="51"/>
      <c r="R71" s="51"/>
      <c r="S71" s="6"/>
      <c r="T71" s="6"/>
      <c r="U71" s="51"/>
      <c r="V71" s="51"/>
      <c r="W71" s="51"/>
      <c r="X71" s="51"/>
      <c r="Y71" s="51"/>
      <c r="Z71" s="51"/>
      <c r="AA71" s="51"/>
      <c r="AB71" s="51"/>
      <c r="AC71" s="51"/>
      <c r="AD71" s="51"/>
      <c r="AE71" s="51"/>
      <c r="AF71" s="51"/>
      <c r="AG71" s="51"/>
      <c r="AH71" s="51"/>
      <c r="AI71" s="51"/>
      <c r="AJ71" s="51"/>
      <c r="AK71" s="51"/>
      <c r="AL71" s="51"/>
      <c r="AM71" s="51"/>
      <c r="AN71" s="51"/>
      <c r="AO71" s="51"/>
      <c r="AP71" s="51"/>
      <c r="AQ71" s="51"/>
      <c r="AR71" s="51"/>
      <c r="AS71" s="51"/>
      <c r="AT71" s="51"/>
      <c r="AU71" s="51"/>
      <c r="AV71" s="51"/>
      <c r="AW71" s="51"/>
      <c r="AX71" s="51"/>
      <c r="AY71" s="51"/>
      <c r="AZ71" s="51"/>
      <c r="BA71" s="51"/>
      <c r="BB71" s="51"/>
      <c r="BC71" s="51"/>
      <c r="BD71" s="51"/>
      <c r="BE71" s="51"/>
      <c r="BF71" s="51"/>
      <c r="BG71" s="51"/>
      <c r="BH71" s="51"/>
      <c r="BI71" s="51"/>
      <c r="BJ71" s="51"/>
      <c r="BK71" s="51">
        <v>25.036223052756998</v>
      </c>
      <c r="BL71" s="51">
        <v>10</v>
      </c>
      <c r="BM71" s="51">
        <v>31.251692666016702</v>
      </c>
      <c r="BN71" s="51">
        <v>10</v>
      </c>
      <c r="BO71" s="53">
        <f t="shared" si="16"/>
        <v>-0.22174984172437434</v>
      </c>
      <c r="BP71" s="53">
        <f t="shared" si="17"/>
        <v>0.2</v>
      </c>
      <c r="BQ71" s="51"/>
      <c r="BR71" s="51"/>
      <c r="BS71" s="51"/>
      <c r="BT71" s="51"/>
      <c r="BU71" s="51"/>
      <c r="BV71" s="51"/>
      <c r="BW71" s="51"/>
      <c r="BX71" s="51"/>
      <c r="BY71" s="51"/>
      <c r="BZ71" s="51"/>
      <c r="CA71" s="51"/>
      <c r="CB71" s="51"/>
      <c r="CC71" s="51"/>
      <c r="CD71" s="51"/>
      <c r="CE71" s="51"/>
      <c r="CF71" s="51"/>
    </row>
    <row r="72" spans="1:84" x14ac:dyDescent="0.25">
      <c r="A72" s="3">
        <v>68</v>
      </c>
      <c r="B72" s="51" t="s">
        <v>124</v>
      </c>
      <c r="C72" s="51" t="s">
        <v>125</v>
      </c>
      <c r="D72" s="51">
        <v>1</v>
      </c>
      <c r="E72" s="51" t="s">
        <v>76</v>
      </c>
      <c r="F72" s="12" t="s">
        <v>78</v>
      </c>
      <c r="G72" s="51" t="s">
        <v>22</v>
      </c>
      <c r="H72" s="12" t="s">
        <v>78</v>
      </c>
      <c r="I72" s="51" t="s">
        <v>22</v>
      </c>
      <c r="J72" s="51" t="s">
        <v>92</v>
      </c>
      <c r="K72" s="51" t="s">
        <v>81</v>
      </c>
      <c r="L72" s="49" t="s">
        <v>32</v>
      </c>
      <c r="M72" s="52" t="s">
        <v>189</v>
      </c>
      <c r="N72" s="51"/>
      <c r="O72" s="51"/>
      <c r="P72" s="51"/>
      <c r="Q72" s="51"/>
      <c r="R72" s="51"/>
      <c r="S72" s="6"/>
      <c r="T72" s="6"/>
      <c r="U72" s="51"/>
      <c r="V72" s="51"/>
      <c r="W72" s="51"/>
      <c r="X72" s="51"/>
      <c r="Y72" s="51"/>
      <c r="Z72" s="51"/>
      <c r="AA72" s="51"/>
      <c r="AB72" s="51"/>
      <c r="AC72" s="51"/>
      <c r="AD72" s="51"/>
      <c r="AE72" s="51"/>
      <c r="AF72" s="51"/>
      <c r="AG72" s="51"/>
      <c r="AH72" s="51"/>
      <c r="AI72" s="51"/>
      <c r="AJ72" s="51"/>
      <c r="AK72" s="51"/>
      <c r="AL72" s="51"/>
      <c r="AM72" s="51"/>
      <c r="AN72" s="51"/>
      <c r="AO72" s="51"/>
      <c r="AP72" s="51"/>
      <c r="AQ72" s="51"/>
      <c r="AR72" s="51"/>
      <c r="AS72" s="51"/>
      <c r="AT72" s="51"/>
      <c r="AU72" s="51"/>
      <c r="AV72" s="51"/>
      <c r="AW72" s="51"/>
      <c r="AX72" s="51"/>
      <c r="AY72" s="51"/>
      <c r="AZ72" s="51"/>
      <c r="BA72" s="51"/>
      <c r="BB72" s="51"/>
      <c r="BC72" s="51"/>
      <c r="BD72" s="51"/>
      <c r="BE72" s="51"/>
      <c r="BF72" s="51"/>
      <c r="BG72" s="51"/>
      <c r="BH72" s="51"/>
      <c r="BI72" s="51"/>
      <c r="BJ72" s="51"/>
      <c r="BK72" s="51">
        <v>28.060340158162699</v>
      </c>
      <c r="BL72" s="51">
        <v>10</v>
      </c>
      <c r="BM72" s="51">
        <v>34.828295959267699</v>
      </c>
      <c r="BN72" s="51">
        <v>10</v>
      </c>
      <c r="BO72" s="53">
        <f t="shared" si="16"/>
        <v>-0.21607296153985944</v>
      </c>
      <c r="BP72" s="53">
        <f t="shared" si="17"/>
        <v>0.2</v>
      </c>
      <c r="BQ72" s="51"/>
      <c r="BR72" s="51"/>
      <c r="BS72" s="51"/>
      <c r="BT72" s="51"/>
      <c r="BU72" s="51"/>
      <c r="BV72" s="51"/>
      <c r="BW72" s="51"/>
      <c r="BX72" s="51"/>
      <c r="BY72" s="51"/>
      <c r="BZ72" s="51"/>
      <c r="CA72" s="51"/>
      <c r="CB72" s="51"/>
      <c r="CC72" s="51"/>
      <c r="CD72" s="51"/>
      <c r="CE72" s="51"/>
      <c r="CF72" s="51"/>
    </row>
    <row r="73" spans="1:84" x14ac:dyDescent="0.25">
      <c r="A73" s="3">
        <v>69</v>
      </c>
      <c r="B73" s="51" t="s">
        <v>124</v>
      </c>
      <c r="C73" s="51" t="s">
        <v>125</v>
      </c>
      <c r="D73" s="51">
        <v>1</v>
      </c>
      <c r="E73" s="51" t="s">
        <v>76</v>
      </c>
      <c r="F73" s="12" t="s">
        <v>78</v>
      </c>
      <c r="G73" s="51" t="s">
        <v>22</v>
      </c>
      <c r="H73" s="12" t="s">
        <v>78</v>
      </c>
      <c r="I73" s="51" t="s">
        <v>22</v>
      </c>
      <c r="J73" s="51" t="s">
        <v>92</v>
      </c>
      <c r="K73" s="51" t="s">
        <v>81</v>
      </c>
      <c r="L73" s="49" t="s">
        <v>32</v>
      </c>
      <c r="M73" s="52" t="s">
        <v>189</v>
      </c>
      <c r="N73" s="51"/>
      <c r="O73" s="51"/>
      <c r="P73" s="51"/>
      <c r="Q73" s="51"/>
      <c r="R73" s="51"/>
      <c r="S73" s="6"/>
      <c r="T73" s="6"/>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c r="BB73" s="51"/>
      <c r="BC73" s="51"/>
      <c r="BD73" s="51"/>
      <c r="BE73" s="51"/>
      <c r="BF73" s="51"/>
      <c r="BG73" s="51"/>
      <c r="BH73" s="51"/>
      <c r="BI73" s="51"/>
      <c r="BJ73" s="51"/>
      <c r="BK73" s="51">
        <v>31.015396490087699</v>
      </c>
      <c r="BL73" s="51">
        <v>10</v>
      </c>
      <c r="BM73" s="51">
        <v>37.852413064673399</v>
      </c>
      <c r="BN73" s="51">
        <v>10</v>
      </c>
      <c r="BO73" s="53">
        <f t="shared" si="16"/>
        <v>-0.19921098905075044</v>
      </c>
      <c r="BP73" s="53">
        <f t="shared" si="17"/>
        <v>0.2</v>
      </c>
      <c r="BQ73" s="51"/>
      <c r="BR73" s="51"/>
      <c r="BS73" s="51"/>
      <c r="BT73" s="51"/>
      <c r="BU73" s="51"/>
      <c r="BV73" s="51"/>
      <c r="BW73" s="51"/>
      <c r="BX73" s="51"/>
      <c r="BY73" s="51"/>
      <c r="BZ73" s="51"/>
      <c r="CA73" s="51"/>
      <c r="CB73" s="51"/>
      <c r="CC73" s="51"/>
      <c r="CD73" s="51"/>
      <c r="CE73" s="51"/>
      <c r="CF73" s="51"/>
    </row>
    <row r="74" spans="1:84" x14ac:dyDescent="0.25">
      <c r="A74" s="3">
        <v>70</v>
      </c>
      <c r="B74" s="51" t="s">
        <v>124</v>
      </c>
      <c r="C74" s="11" t="s">
        <v>125</v>
      </c>
      <c r="D74" s="6">
        <v>1</v>
      </c>
      <c r="E74" s="6" t="s">
        <v>76</v>
      </c>
      <c r="F74" s="18" t="s">
        <v>78</v>
      </c>
      <c r="G74" s="6" t="s">
        <v>22</v>
      </c>
      <c r="H74" s="18" t="s">
        <v>78</v>
      </c>
      <c r="I74" s="6" t="s">
        <v>22</v>
      </c>
      <c r="J74" s="6" t="s">
        <v>92</v>
      </c>
      <c r="K74" s="15" t="s">
        <v>81</v>
      </c>
      <c r="L74" s="49" t="s">
        <v>32</v>
      </c>
      <c r="M74" s="10" t="s">
        <v>152</v>
      </c>
      <c r="N74" s="6" t="s">
        <v>6</v>
      </c>
      <c r="O74" s="25">
        <v>0.86670000000000003</v>
      </c>
      <c r="P74" s="15">
        <v>10</v>
      </c>
      <c r="Q74" s="26">
        <v>0.17</v>
      </c>
      <c r="R74" s="15">
        <v>10</v>
      </c>
      <c r="S74" s="6">
        <f>LN(O74/Q74)</f>
        <v>1.6288944590900374</v>
      </c>
      <c r="T74" s="6">
        <f>(P74+R74)/(P74*R74)</f>
        <v>0.2</v>
      </c>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C74" s="6"/>
      <c r="BD74" s="6"/>
      <c r="BE74" s="53"/>
      <c r="BF74" s="53"/>
      <c r="BG74" s="53"/>
      <c r="BH74" s="53"/>
      <c r="BI74" s="53"/>
      <c r="BJ74" s="53"/>
      <c r="BK74" s="53"/>
      <c r="BL74" s="53"/>
      <c r="BM74" s="53"/>
      <c r="BN74" s="53"/>
      <c r="BO74" s="53"/>
      <c r="BP74" s="53"/>
      <c r="BQ74" s="53"/>
      <c r="BR74" s="53"/>
      <c r="BS74" s="53"/>
      <c r="BT74" s="53"/>
      <c r="BU74" s="53"/>
      <c r="BV74" s="53"/>
      <c r="BW74" s="53"/>
      <c r="BX74" s="53"/>
      <c r="BY74" s="53"/>
      <c r="BZ74" s="53"/>
      <c r="CA74" s="53"/>
      <c r="CB74" s="53"/>
      <c r="CC74" s="53"/>
      <c r="CD74" s="53"/>
      <c r="CE74" s="53"/>
      <c r="CF74" s="53"/>
    </row>
    <row r="75" spans="1:84" x14ac:dyDescent="0.25">
      <c r="A75" s="3">
        <v>71</v>
      </c>
      <c r="B75" s="22" t="s">
        <v>126</v>
      </c>
      <c r="C75" s="8" t="s">
        <v>127</v>
      </c>
      <c r="D75" s="6">
        <v>1</v>
      </c>
      <c r="E75" s="49" t="s">
        <v>76</v>
      </c>
      <c r="F75" s="8" t="s">
        <v>128</v>
      </c>
      <c r="G75" s="6" t="s">
        <v>22</v>
      </c>
      <c r="H75" s="8" t="s">
        <v>105</v>
      </c>
      <c r="I75" s="6" t="s">
        <v>23</v>
      </c>
      <c r="J75" s="15" t="s">
        <v>79</v>
      </c>
      <c r="K75" s="10" t="s">
        <v>81</v>
      </c>
      <c r="L75" s="49" t="s">
        <v>32</v>
      </c>
      <c r="M75" s="10" t="s">
        <v>152</v>
      </c>
      <c r="N75" s="49" t="s">
        <v>86</v>
      </c>
      <c r="O75" s="56">
        <v>0.81</v>
      </c>
      <c r="P75" s="53">
        <v>24</v>
      </c>
      <c r="Q75" s="57">
        <v>0.20799999999999999</v>
      </c>
      <c r="R75" s="53">
        <v>24</v>
      </c>
      <c r="S75" s="6">
        <f>LN(O75/Q75)</f>
        <v>1.3594961679651665</v>
      </c>
      <c r="T75" s="6">
        <f>(P75+R75)/(P75*R75)</f>
        <v>8.3333333333333329E-2</v>
      </c>
      <c r="U75" s="53"/>
      <c r="V75" s="53"/>
      <c r="W75" s="53"/>
      <c r="X75" s="53"/>
      <c r="Y75" s="53"/>
      <c r="Z75" s="53"/>
      <c r="AA75" s="53"/>
      <c r="AB75" s="53"/>
      <c r="AC75" s="53"/>
      <c r="AD75" s="53"/>
      <c r="AE75" s="53"/>
      <c r="AF75" s="53"/>
      <c r="AG75" s="53"/>
      <c r="AH75" s="53"/>
      <c r="AI75" s="53"/>
      <c r="AJ75" s="53"/>
      <c r="AK75" s="53"/>
      <c r="AL75" s="53"/>
      <c r="AM75" s="53"/>
      <c r="AN75" s="53"/>
      <c r="AO75" s="53"/>
      <c r="AP75" s="53"/>
      <c r="AQ75" s="53"/>
      <c r="AR75" s="53"/>
      <c r="AS75" s="53"/>
      <c r="AT75" s="53"/>
      <c r="AU75" s="53"/>
      <c r="AV75" s="53"/>
      <c r="AW75" s="53"/>
      <c r="AX75" s="53"/>
      <c r="AY75" s="53"/>
      <c r="AZ75" s="53"/>
      <c r="BA75" s="53"/>
      <c r="BB75" s="53"/>
      <c r="BC75" s="53"/>
      <c r="BD75" s="53"/>
      <c r="BE75" s="53"/>
      <c r="BF75" s="53"/>
      <c r="BG75" s="53"/>
      <c r="BH75" s="53"/>
      <c r="BI75" s="53"/>
      <c r="BJ75" s="53"/>
      <c r="BK75" s="53"/>
      <c r="BL75" s="53"/>
      <c r="BM75" s="53"/>
      <c r="BN75" s="53"/>
      <c r="BO75" s="53"/>
      <c r="BP75" s="53"/>
      <c r="BQ75" s="53"/>
      <c r="BR75" s="53"/>
      <c r="BS75" s="53"/>
      <c r="BT75" s="53"/>
      <c r="BU75" s="53"/>
      <c r="BV75" s="53"/>
      <c r="BW75" s="53"/>
      <c r="BX75" s="53"/>
      <c r="BY75" s="53"/>
      <c r="BZ75" s="53"/>
      <c r="CA75" s="53"/>
      <c r="CB75" s="53"/>
      <c r="CC75" s="53"/>
      <c r="CD75" s="53"/>
      <c r="CE75" s="53"/>
      <c r="CF75" s="53"/>
    </row>
  </sheetData>
  <mergeCells count="18">
    <mergeCell ref="C2:N2"/>
    <mergeCell ref="O2:BD2"/>
    <mergeCell ref="C3:E3"/>
    <mergeCell ref="F3:G3"/>
    <mergeCell ref="H3:J3"/>
    <mergeCell ref="K3:M3"/>
    <mergeCell ref="O3:T3"/>
    <mergeCell ref="U3:Z3"/>
    <mergeCell ref="AA3:AF3"/>
    <mergeCell ref="AG3:AL3"/>
    <mergeCell ref="BW3:CB3"/>
    <mergeCell ref="CC3:CH3"/>
    <mergeCell ref="AM3:AR3"/>
    <mergeCell ref="AS3:AX3"/>
    <mergeCell ref="AY3:BD3"/>
    <mergeCell ref="BE3:BJ3"/>
    <mergeCell ref="BK3:BP3"/>
    <mergeCell ref="BQ3:BV3"/>
  </mergeCells>
  <phoneticPr fontId="14"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B26"/>
  <sheetViews>
    <sheetView workbookViewId="0">
      <selection activeCell="U3" sqref="U3:Z3"/>
    </sheetView>
  </sheetViews>
  <sheetFormatPr defaultColWidth="9" defaultRowHeight="15" x14ac:dyDescent="0.15"/>
  <cols>
    <col min="1" max="1" width="9.125" style="49" bestFit="1" customWidth="1"/>
    <col min="2" max="2" width="30.875" style="49" customWidth="1"/>
    <col min="3" max="3" width="15.25" style="49" customWidth="1"/>
    <col min="4" max="4" width="9.125" style="49" bestFit="1" customWidth="1"/>
    <col min="5" max="5" width="9" style="49"/>
    <col min="6" max="6" width="18.125" style="49" customWidth="1"/>
    <col min="7" max="7" width="9" style="49"/>
    <col min="8" max="8" width="35.5" style="49" customWidth="1"/>
    <col min="9" max="10" width="9" style="49"/>
    <col min="11" max="11" width="9.125" style="49" bestFit="1" customWidth="1"/>
    <col min="12" max="13" width="9" style="49"/>
    <col min="14" max="14" width="20.25" style="49" customWidth="1"/>
    <col min="15" max="16" width="9.125" style="49" bestFit="1" customWidth="1"/>
    <col min="17" max="17" width="13.75" style="49" customWidth="1"/>
    <col min="18" max="40" width="9.125" style="49" bestFit="1" customWidth="1"/>
    <col min="41" max="41" width="11.625" style="49" bestFit="1" customWidth="1"/>
    <col min="42" max="80" width="9.125" style="49" bestFit="1" customWidth="1"/>
    <col min="81" max="16384" width="9" style="49"/>
  </cols>
  <sheetData>
    <row r="1" spans="1:80" x14ac:dyDescent="0.25">
      <c r="A1" s="7" t="s">
        <v>186</v>
      </c>
      <c r="B1" s="53"/>
      <c r="D1" s="53"/>
      <c r="E1" s="53"/>
      <c r="F1" s="8"/>
      <c r="G1" s="53"/>
      <c r="H1" s="8"/>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row>
    <row r="2" spans="1:80" x14ac:dyDescent="0.25">
      <c r="A2" s="9"/>
      <c r="B2" s="9"/>
      <c r="C2" s="62" t="s">
        <v>38</v>
      </c>
      <c r="D2" s="62"/>
      <c r="E2" s="62"/>
      <c r="F2" s="62"/>
      <c r="G2" s="62"/>
      <c r="H2" s="62"/>
      <c r="I2" s="62"/>
      <c r="J2" s="62"/>
      <c r="K2" s="62"/>
      <c r="L2" s="62"/>
      <c r="M2" s="62"/>
      <c r="N2" s="62"/>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row>
    <row r="3" spans="1:80" ht="18" x14ac:dyDescent="0.15">
      <c r="A3" s="50"/>
      <c r="B3" s="50"/>
      <c r="C3" s="64" t="s">
        <v>40</v>
      </c>
      <c r="D3" s="64"/>
      <c r="E3" s="64"/>
      <c r="F3" s="64" t="s">
        <v>41</v>
      </c>
      <c r="G3" s="64"/>
      <c r="H3" s="64" t="s">
        <v>213</v>
      </c>
      <c r="I3" s="64"/>
      <c r="J3" s="64"/>
      <c r="K3" s="64" t="s">
        <v>42</v>
      </c>
      <c r="L3" s="64"/>
      <c r="M3" s="64"/>
      <c r="N3" s="50" t="s">
        <v>43</v>
      </c>
      <c r="O3" s="61" t="s">
        <v>44</v>
      </c>
      <c r="P3" s="61"/>
      <c r="Q3" s="61"/>
      <c r="R3" s="61"/>
      <c r="S3" s="61"/>
      <c r="T3" s="61"/>
      <c r="U3" s="61" t="s">
        <v>204</v>
      </c>
      <c r="V3" s="61"/>
      <c r="W3" s="61"/>
      <c r="X3" s="61"/>
      <c r="Y3" s="61"/>
      <c r="Z3" s="61"/>
      <c r="AA3" s="61" t="s">
        <v>45</v>
      </c>
      <c r="AB3" s="61"/>
      <c r="AC3" s="61"/>
      <c r="AD3" s="61"/>
      <c r="AE3" s="61"/>
      <c r="AF3" s="61"/>
      <c r="AG3" s="60" t="s">
        <v>46</v>
      </c>
      <c r="AH3" s="61"/>
      <c r="AI3" s="61"/>
      <c r="AJ3" s="61"/>
      <c r="AK3" s="61"/>
      <c r="AL3" s="61"/>
      <c r="AM3" s="60" t="s">
        <v>230</v>
      </c>
      <c r="AN3" s="61"/>
      <c r="AO3" s="61"/>
      <c r="AP3" s="61"/>
      <c r="AQ3" s="61"/>
      <c r="AR3" s="61"/>
      <c r="AS3" s="61" t="s">
        <v>231</v>
      </c>
      <c r="AT3" s="61"/>
      <c r="AU3" s="61"/>
      <c r="AV3" s="61"/>
      <c r="AW3" s="61"/>
      <c r="AX3" s="61"/>
      <c r="AY3" s="59" t="s">
        <v>49</v>
      </c>
      <c r="AZ3" s="59"/>
      <c r="BA3" s="59"/>
      <c r="BB3" s="59"/>
      <c r="BC3" s="59"/>
      <c r="BD3" s="59"/>
      <c r="BE3" s="59" t="s">
        <v>50</v>
      </c>
      <c r="BF3" s="59"/>
      <c r="BG3" s="59"/>
      <c r="BH3" s="59"/>
      <c r="BI3" s="59"/>
      <c r="BJ3" s="59"/>
      <c r="BK3" s="59" t="s">
        <v>232</v>
      </c>
      <c r="BL3" s="59"/>
      <c r="BM3" s="59"/>
      <c r="BN3" s="59"/>
      <c r="BO3" s="59"/>
      <c r="BP3" s="59"/>
      <c r="BQ3" s="59" t="s">
        <v>221</v>
      </c>
      <c r="BR3" s="59"/>
      <c r="BS3" s="59"/>
      <c r="BT3" s="59"/>
      <c r="BU3" s="59"/>
      <c r="BV3" s="59"/>
      <c r="BW3" s="59" t="s">
        <v>234</v>
      </c>
      <c r="BX3" s="59"/>
      <c r="BY3" s="59"/>
      <c r="BZ3" s="59"/>
      <c r="CA3" s="59"/>
      <c r="CB3" s="59"/>
    </row>
    <row r="4" spans="1:80" ht="60" x14ac:dyDescent="0.15">
      <c r="A4" s="1" t="s">
        <v>51</v>
      </c>
      <c r="B4" s="1" t="s">
        <v>52</v>
      </c>
      <c r="C4" s="1" t="s">
        <v>187</v>
      </c>
      <c r="D4" s="1" t="s">
        <v>53</v>
      </c>
      <c r="E4" s="1" t="s">
        <v>188</v>
      </c>
      <c r="F4" s="2" t="s">
        <v>214</v>
      </c>
      <c r="G4" s="1" t="s">
        <v>215</v>
      </c>
      <c r="H4" s="2" t="s">
        <v>216</v>
      </c>
      <c r="I4" s="1" t="s">
        <v>217</v>
      </c>
      <c r="J4" s="1" t="s">
        <v>218</v>
      </c>
      <c r="K4" s="1" t="s">
        <v>226</v>
      </c>
      <c r="L4" s="1" t="s">
        <v>219</v>
      </c>
      <c r="M4" s="1" t="s">
        <v>54</v>
      </c>
      <c r="N4" s="1" t="s">
        <v>55</v>
      </c>
      <c r="O4" s="55" t="s">
        <v>56</v>
      </c>
      <c r="P4" s="55" t="s">
        <v>63</v>
      </c>
      <c r="Q4" s="55" t="s">
        <v>228</v>
      </c>
      <c r="R4" s="55" t="s">
        <v>60</v>
      </c>
      <c r="S4" s="4" t="s">
        <v>61</v>
      </c>
      <c r="T4" s="4" t="s">
        <v>62</v>
      </c>
      <c r="U4" s="55" t="s">
        <v>56</v>
      </c>
      <c r="V4" s="55" t="s">
        <v>63</v>
      </c>
      <c r="W4" s="55" t="s">
        <v>57</v>
      </c>
      <c r="X4" s="55" t="s">
        <v>60</v>
      </c>
      <c r="Y4" s="4" t="s">
        <v>64</v>
      </c>
      <c r="Z4" s="4" t="s">
        <v>65</v>
      </c>
      <c r="AA4" s="55" t="s">
        <v>56</v>
      </c>
      <c r="AB4" s="55" t="s">
        <v>63</v>
      </c>
      <c r="AC4" s="55" t="s">
        <v>57</v>
      </c>
      <c r="AD4" s="55" t="s">
        <v>60</v>
      </c>
      <c r="AE4" s="4" t="s">
        <v>66</v>
      </c>
      <c r="AF4" s="4" t="s">
        <v>67</v>
      </c>
      <c r="AG4" s="55" t="s">
        <v>56</v>
      </c>
      <c r="AH4" s="55" t="s">
        <v>63</v>
      </c>
      <c r="AI4" s="55" t="s">
        <v>57</v>
      </c>
      <c r="AJ4" s="55" t="s">
        <v>60</v>
      </c>
      <c r="AK4" s="4" t="s">
        <v>68</v>
      </c>
      <c r="AL4" s="4" t="s">
        <v>69</v>
      </c>
      <c r="AM4" s="55" t="s">
        <v>56</v>
      </c>
      <c r="AN4" s="55" t="s">
        <v>63</v>
      </c>
      <c r="AO4" s="55" t="s">
        <v>229</v>
      </c>
      <c r="AP4" s="55" t="s">
        <v>60</v>
      </c>
      <c r="AQ4" s="4" t="s">
        <v>70</v>
      </c>
      <c r="AR4" s="4" t="s">
        <v>71</v>
      </c>
      <c r="AS4" s="55" t="s">
        <v>56</v>
      </c>
      <c r="AT4" s="55" t="s">
        <v>63</v>
      </c>
      <c r="AU4" s="55" t="s">
        <v>57</v>
      </c>
      <c r="AV4" s="55" t="s">
        <v>60</v>
      </c>
      <c r="AW4" s="4" t="s">
        <v>72</v>
      </c>
      <c r="AX4" s="4" t="s">
        <v>73</v>
      </c>
      <c r="AY4" s="55" t="s">
        <v>56</v>
      </c>
      <c r="AZ4" s="55" t="s">
        <v>63</v>
      </c>
      <c r="BA4" s="55" t="s">
        <v>57</v>
      </c>
      <c r="BB4" s="55" t="s">
        <v>60</v>
      </c>
      <c r="BC4" s="4" t="s">
        <v>200</v>
      </c>
      <c r="BD4" s="4" t="s">
        <v>201</v>
      </c>
      <c r="BE4" s="55" t="s">
        <v>56</v>
      </c>
      <c r="BF4" s="55" t="s">
        <v>63</v>
      </c>
      <c r="BG4" s="55" t="s">
        <v>57</v>
      </c>
      <c r="BH4" s="55" t="s">
        <v>60</v>
      </c>
      <c r="BI4" s="4" t="s">
        <v>205</v>
      </c>
      <c r="BJ4" s="4" t="s">
        <v>206</v>
      </c>
      <c r="BK4" s="55" t="s">
        <v>56</v>
      </c>
      <c r="BL4" s="55" t="s">
        <v>63</v>
      </c>
      <c r="BM4" s="55" t="s">
        <v>57</v>
      </c>
      <c r="BN4" s="55" t="s">
        <v>60</v>
      </c>
      <c r="BO4" s="4" t="s">
        <v>194</v>
      </c>
      <c r="BP4" s="4" t="s">
        <v>195</v>
      </c>
      <c r="BQ4" s="55" t="s">
        <v>56</v>
      </c>
      <c r="BR4" s="55" t="s">
        <v>63</v>
      </c>
      <c r="BS4" s="55" t="s">
        <v>57</v>
      </c>
      <c r="BT4" s="55" t="s">
        <v>60</v>
      </c>
      <c r="BU4" s="4" t="s">
        <v>223</v>
      </c>
      <c r="BV4" s="4" t="s">
        <v>222</v>
      </c>
      <c r="BW4" s="55" t="s">
        <v>56</v>
      </c>
      <c r="BX4" s="55" t="s">
        <v>63</v>
      </c>
      <c r="BY4" s="55" t="s">
        <v>57</v>
      </c>
      <c r="BZ4" s="55" t="s">
        <v>60</v>
      </c>
      <c r="CA4" s="4" t="s">
        <v>235</v>
      </c>
      <c r="CB4" s="4" t="s">
        <v>225</v>
      </c>
    </row>
    <row r="5" spans="1:80" x14ac:dyDescent="0.25">
      <c r="A5" s="3">
        <v>1</v>
      </c>
      <c r="B5" s="6" t="s">
        <v>74</v>
      </c>
      <c r="C5" s="11" t="s">
        <v>75</v>
      </c>
      <c r="D5" s="6">
        <v>1</v>
      </c>
      <c r="E5" s="6" t="s">
        <v>76</v>
      </c>
      <c r="F5" s="12" t="s">
        <v>77</v>
      </c>
      <c r="G5" s="6" t="s">
        <v>22</v>
      </c>
      <c r="H5" s="12" t="s">
        <v>78</v>
      </c>
      <c r="I5" s="6" t="s">
        <v>22</v>
      </c>
      <c r="J5" s="6" t="s">
        <v>79</v>
      </c>
      <c r="K5" s="6" t="s">
        <v>129</v>
      </c>
      <c r="L5" s="6" t="s">
        <v>129</v>
      </c>
      <c r="M5" s="49" t="s">
        <v>184</v>
      </c>
      <c r="N5" s="10" t="s">
        <v>3</v>
      </c>
      <c r="O5" s="6">
        <v>3.54257907542579</v>
      </c>
      <c r="P5" s="49">
        <v>3</v>
      </c>
      <c r="Q5" s="16">
        <v>3.3868613138686099</v>
      </c>
      <c r="R5" s="49">
        <v>3</v>
      </c>
      <c r="S5" s="6">
        <v>4.49513878622671E-2</v>
      </c>
      <c r="T5" s="6">
        <v>0.66666666666666696</v>
      </c>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row>
    <row r="6" spans="1:80" x14ac:dyDescent="0.25">
      <c r="A6" s="3">
        <v>2</v>
      </c>
      <c r="B6" s="6" t="s">
        <v>74</v>
      </c>
      <c r="C6" s="11" t="s">
        <v>75</v>
      </c>
      <c r="D6" s="6">
        <v>2</v>
      </c>
      <c r="E6" s="6" t="s">
        <v>76</v>
      </c>
      <c r="F6" s="12" t="s">
        <v>77</v>
      </c>
      <c r="G6" s="6" t="s">
        <v>22</v>
      </c>
      <c r="H6" s="12" t="s">
        <v>78</v>
      </c>
      <c r="I6" s="6" t="s">
        <v>22</v>
      </c>
      <c r="J6" s="6" t="s">
        <v>79</v>
      </c>
      <c r="K6" s="49" t="s">
        <v>81</v>
      </c>
      <c r="L6" s="49" t="s">
        <v>32</v>
      </c>
      <c r="M6" s="52" t="s">
        <v>191</v>
      </c>
      <c r="N6" s="10"/>
      <c r="O6" s="6"/>
      <c r="Q6" s="54"/>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53"/>
      <c r="AZ6" s="53"/>
      <c r="BA6" s="53"/>
      <c r="BB6" s="53"/>
      <c r="BC6" s="53"/>
      <c r="BD6" s="53"/>
      <c r="BE6" s="53">
        <v>0</v>
      </c>
      <c r="BF6" s="53">
        <v>3</v>
      </c>
      <c r="BG6" s="53">
        <v>0</v>
      </c>
      <c r="BH6" s="53">
        <v>3</v>
      </c>
      <c r="BI6" s="53">
        <v>0</v>
      </c>
      <c r="BJ6" s="53">
        <v>0.66666666666666696</v>
      </c>
      <c r="BK6" s="53"/>
      <c r="BL6" s="53"/>
      <c r="BM6" s="53"/>
      <c r="BN6" s="53"/>
      <c r="BO6" s="53"/>
      <c r="BP6" s="53"/>
      <c r="BQ6" s="53"/>
      <c r="BR6" s="53"/>
      <c r="BS6" s="53"/>
      <c r="BT6" s="53"/>
      <c r="BU6" s="53"/>
      <c r="BV6" s="53"/>
      <c r="BW6" s="53"/>
      <c r="BX6" s="53"/>
      <c r="BY6" s="53"/>
      <c r="BZ6" s="53"/>
    </row>
    <row r="7" spans="1:80" x14ac:dyDescent="0.25">
      <c r="A7" s="3">
        <v>3</v>
      </c>
      <c r="B7" s="6" t="s">
        <v>74</v>
      </c>
      <c r="C7" s="11" t="s">
        <v>75</v>
      </c>
      <c r="D7" s="6">
        <v>3</v>
      </c>
      <c r="E7" s="6" t="s">
        <v>76</v>
      </c>
      <c r="F7" s="12" t="s">
        <v>77</v>
      </c>
      <c r="G7" s="6" t="s">
        <v>22</v>
      </c>
      <c r="H7" s="12" t="s">
        <v>78</v>
      </c>
      <c r="I7" s="6" t="s">
        <v>22</v>
      </c>
      <c r="J7" s="6" t="s">
        <v>79</v>
      </c>
      <c r="K7" s="49" t="s">
        <v>129</v>
      </c>
      <c r="L7" s="49" t="s">
        <v>129</v>
      </c>
      <c r="M7" s="6" t="s">
        <v>192</v>
      </c>
      <c r="N7" s="20" t="s">
        <v>6</v>
      </c>
      <c r="O7" s="6"/>
      <c r="P7" s="6"/>
      <c r="Q7" s="6"/>
      <c r="R7" s="6"/>
      <c r="S7" s="6"/>
      <c r="T7" s="6"/>
      <c r="U7" s="6"/>
      <c r="V7" s="6"/>
      <c r="W7" s="6"/>
      <c r="X7" s="6"/>
      <c r="Y7" s="6"/>
      <c r="Z7" s="6"/>
      <c r="AA7" s="6"/>
      <c r="AB7" s="6"/>
      <c r="AC7" s="6"/>
      <c r="AD7" s="6"/>
      <c r="AE7" s="6"/>
      <c r="AF7" s="6"/>
      <c r="AG7" s="6"/>
      <c r="AH7" s="6"/>
      <c r="AI7" s="6"/>
      <c r="AJ7" s="6"/>
      <c r="AK7" s="6"/>
      <c r="AL7" s="6"/>
      <c r="AM7" s="6">
        <v>95.566502463054206</v>
      </c>
      <c r="AN7" s="49">
        <v>3</v>
      </c>
      <c r="AO7" s="16">
        <v>65.0246305418719</v>
      </c>
      <c r="AP7" s="49">
        <v>3</v>
      </c>
      <c r="AQ7" s="6">
        <v>0.38505623647695802</v>
      </c>
      <c r="AR7" s="6">
        <v>0.66666666666666696</v>
      </c>
      <c r="AS7" s="6"/>
      <c r="AT7" s="6"/>
      <c r="AU7" s="6"/>
      <c r="AV7" s="6"/>
      <c r="AW7" s="6"/>
      <c r="AX7" s="6"/>
      <c r="AY7" s="6">
        <v>15.4228855721393</v>
      </c>
      <c r="AZ7" s="49">
        <v>3</v>
      </c>
      <c r="BA7" s="6">
        <v>15.223880597014899</v>
      </c>
      <c r="BB7" s="49">
        <v>3</v>
      </c>
      <c r="BC7" s="49">
        <v>1.29871955268126E-2</v>
      </c>
      <c r="BD7" s="49">
        <v>0.66666666666666696</v>
      </c>
      <c r="BE7" s="53"/>
      <c r="BF7" s="53"/>
      <c r="BG7" s="53"/>
      <c r="BH7" s="53"/>
      <c r="BI7" s="53"/>
      <c r="BJ7" s="53"/>
      <c r="BK7" s="53"/>
      <c r="BL7" s="53"/>
      <c r="BM7" s="53"/>
      <c r="BN7" s="53"/>
      <c r="BO7" s="53"/>
      <c r="BP7" s="53"/>
      <c r="BQ7" s="53"/>
      <c r="BR7" s="53"/>
      <c r="BS7" s="53"/>
      <c r="BT7" s="53"/>
      <c r="BU7" s="53"/>
      <c r="BV7" s="53"/>
      <c r="BW7" s="53"/>
      <c r="BX7" s="53"/>
      <c r="BY7" s="53"/>
      <c r="BZ7" s="53"/>
    </row>
    <row r="8" spans="1:80" x14ac:dyDescent="0.25">
      <c r="A8" s="3">
        <v>4</v>
      </c>
      <c r="B8" s="6" t="s">
        <v>82</v>
      </c>
      <c r="C8" s="11" t="s">
        <v>83</v>
      </c>
      <c r="D8" s="6">
        <v>4</v>
      </c>
      <c r="E8" s="6" t="s">
        <v>76</v>
      </c>
      <c r="F8" s="12" t="s">
        <v>84</v>
      </c>
      <c r="G8" s="6" t="s">
        <v>23</v>
      </c>
      <c r="H8" s="12" t="s">
        <v>84</v>
      </c>
      <c r="I8" s="6" t="s">
        <v>23</v>
      </c>
      <c r="J8" s="6" t="s">
        <v>85</v>
      </c>
      <c r="K8" s="10" t="s">
        <v>129</v>
      </c>
      <c r="L8" s="10" t="s">
        <v>129</v>
      </c>
      <c r="M8" s="49" t="s">
        <v>184</v>
      </c>
      <c r="N8" s="10" t="s">
        <v>3</v>
      </c>
      <c r="R8" s="53"/>
      <c r="S8" s="6"/>
      <c r="T8" s="6"/>
      <c r="U8" s="53"/>
      <c r="V8" s="53"/>
      <c r="W8" s="53"/>
      <c r="X8" s="53"/>
      <c r="Y8" s="53"/>
      <c r="Z8" s="6"/>
      <c r="AA8" s="6"/>
      <c r="AB8" s="6"/>
      <c r="AC8" s="6"/>
      <c r="AD8" s="6"/>
      <c r="AE8" s="6"/>
      <c r="AF8" s="6"/>
      <c r="AK8" s="6"/>
      <c r="AL8" s="6"/>
      <c r="AM8" s="17">
        <v>58.764940239043803</v>
      </c>
      <c r="AN8" s="49">
        <v>3</v>
      </c>
      <c r="AO8" s="6">
        <v>55.776892430278899</v>
      </c>
      <c r="AP8" s="6">
        <v>3</v>
      </c>
      <c r="AQ8" s="6">
        <v>5.2185753170569602E-2</v>
      </c>
      <c r="AR8" s="6">
        <v>0.66666666666666696</v>
      </c>
      <c r="AS8" s="49">
        <v>1.47619047619048</v>
      </c>
      <c r="AT8" s="49">
        <v>3</v>
      </c>
      <c r="AU8" s="49">
        <v>1.28571428571429</v>
      </c>
      <c r="AV8" s="49">
        <v>3</v>
      </c>
      <c r="AW8" s="53">
        <v>0.13815033848081601</v>
      </c>
      <c r="AX8" s="53">
        <v>0.66666666666666696</v>
      </c>
      <c r="AY8" s="53"/>
      <c r="AZ8" s="53"/>
      <c r="BA8" s="53"/>
      <c r="BB8" s="53"/>
      <c r="BE8" s="53"/>
      <c r="BF8" s="53"/>
      <c r="BG8" s="53"/>
      <c r="BH8" s="53"/>
      <c r="BI8" s="53"/>
      <c r="BJ8" s="53"/>
      <c r="BK8" s="53"/>
      <c r="BL8" s="53"/>
      <c r="BM8" s="53"/>
      <c r="BN8" s="53"/>
      <c r="BO8" s="53"/>
      <c r="BP8" s="53"/>
      <c r="BQ8" s="53"/>
      <c r="BR8" s="53"/>
      <c r="BS8" s="53"/>
      <c r="BT8" s="53"/>
      <c r="BU8" s="53"/>
      <c r="BV8" s="53"/>
      <c r="BW8" s="53"/>
      <c r="BX8" s="53"/>
      <c r="BY8" s="53"/>
      <c r="BZ8" s="53"/>
    </row>
    <row r="9" spans="1:80" x14ac:dyDescent="0.25">
      <c r="A9" s="3">
        <v>5</v>
      </c>
      <c r="B9" s="6" t="s">
        <v>87</v>
      </c>
      <c r="C9" s="11" t="s">
        <v>88</v>
      </c>
      <c r="D9" s="6">
        <v>5</v>
      </c>
      <c r="E9" s="6" t="s">
        <v>76</v>
      </c>
      <c r="F9" s="8" t="s">
        <v>89</v>
      </c>
      <c r="G9" s="6" t="s">
        <v>23</v>
      </c>
      <c r="H9" s="12" t="s">
        <v>78</v>
      </c>
      <c r="I9" s="6" t="s">
        <v>22</v>
      </c>
      <c r="J9" s="6" t="s">
        <v>79</v>
      </c>
      <c r="K9" s="10" t="s">
        <v>129</v>
      </c>
      <c r="L9" s="49" t="s">
        <v>129</v>
      </c>
      <c r="M9" s="10" t="s">
        <v>185</v>
      </c>
      <c r="N9" s="10" t="s">
        <v>3</v>
      </c>
      <c r="O9" s="10"/>
      <c r="P9" s="10"/>
      <c r="Q9" s="10"/>
      <c r="R9" s="10"/>
      <c r="S9" s="6"/>
      <c r="T9" s="6"/>
      <c r="U9" s="6"/>
      <c r="V9" s="6"/>
      <c r="W9" s="6"/>
      <c r="X9" s="6"/>
      <c r="Y9" s="6"/>
      <c r="Z9" s="6"/>
      <c r="AA9" s="6"/>
      <c r="AB9" s="6"/>
      <c r="AC9" s="6"/>
      <c r="AD9" s="6"/>
      <c r="AE9" s="6"/>
      <c r="AF9" s="6"/>
      <c r="AG9" s="6">
        <v>24.592592592592599</v>
      </c>
      <c r="AH9" s="6">
        <v>3</v>
      </c>
      <c r="AI9" s="6">
        <v>22.2222222222222</v>
      </c>
      <c r="AJ9" s="6">
        <v>3</v>
      </c>
      <c r="AK9" s="6">
        <v>0.101352494260289</v>
      </c>
      <c r="AL9" s="6">
        <v>0.66666666666666696</v>
      </c>
      <c r="AM9" s="6">
        <v>34.377510040160601</v>
      </c>
      <c r="AN9" s="6">
        <v>3</v>
      </c>
      <c r="AO9" s="6">
        <v>31.807228915662701</v>
      </c>
      <c r="AP9" s="6">
        <v>3</v>
      </c>
      <c r="AQ9" s="6">
        <v>7.7708984327313393E-2</v>
      </c>
      <c r="AR9" s="6">
        <v>0.66666666666666696</v>
      </c>
      <c r="AS9" s="53"/>
      <c r="AT9" s="53"/>
      <c r="AU9" s="53"/>
      <c r="AV9" s="53"/>
      <c r="AW9" s="53"/>
      <c r="AX9" s="53"/>
      <c r="AY9" s="49">
        <v>18.416206261510101</v>
      </c>
      <c r="AZ9" s="49">
        <v>3</v>
      </c>
      <c r="BA9" s="49">
        <v>19.613259668508299</v>
      </c>
      <c r="BB9" s="49">
        <v>3</v>
      </c>
      <c r="BC9" s="49">
        <v>-6.2974799161390593E-2</v>
      </c>
      <c r="BD9" s="49">
        <v>0.66666666666666696</v>
      </c>
      <c r="BE9" s="53">
        <v>3</v>
      </c>
      <c r="BF9" s="53">
        <v>3</v>
      </c>
      <c r="BG9" s="53">
        <v>2.5</v>
      </c>
      <c r="BH9" s="53">
        <v>3</v>
      </c>
      <c r="BI9" s="53">
        <v>0.18232155679395501</v>
      </c>
      <c r="BJ9" s="53">
        <v>0.66666666666666696</v>
      </c>
      <c r="BK9" s="53"/>
      <c r="BL9" s="53"/>
      <c r="BM9" s="53"/>
      <c r="BN9" s="53"/>
      <c r="BO9" s="53"/>
      <c r="BP9" s="53"/>
      <c r="BQ9" s="53"/>
      <c r="BR9" s="53"/>
      <c r="BS9" s="53"/>
      <c r="BT9" s="53"/>
      <c r="BU9" s="53"/>
      <c r="BV9" s="53"/>
      <c r="BW9" s="53"/>
      <c r="BX9" s="53"/>
      <c r="BY9" s="53"/>
      <c r="BZ9" s="53"/>
    </row>
    <row r="10" spans="1:80" x14ac:dyDescent="0.25">
      <c r="A10" s="3">
        <v>6</v>
      </c>
      <c r="B10" s="6" t="s">
        <v>90</v>
      </c>
      <c r="C10" s="11" t="s">
        <v>91</v>
      </c>
      <c r="D10" s="6">
        <v>6</v>
      </c>
      <c r="E10" s="6" t="s">
        <v>76</v>
      </c>
      <c r="F10" s="12" t="s">
        <v>78</v>
      </c>
      <c r="G10" s="6" t="s">
        <v>22</v>
      </c>
      <c r="H10" s="12" t="s">
        <v>78</v>
      </c>
      <c r="I10" s="6" t="s">
        <v>22</v>
      </c>
      <c r="J10" s="6" t="s">
        <v>92</v>
      </c>
      <c r="K10" s="10" t="s">
        <v>81</v>
      </c>
      <c r="L10" s="49" t="s">
        <v>32</v>
      </c>
      <c r="M10" s="52" t="s">
        <v>191</v>
      </c>
      <c r="N10" s="10" t="s">
        <v>3</v>
      </c>
      <c r="O10" s="10"/>
      <c r="P10" s="10"/>
      <c r="Q10" s="10"/>
      <c r="R10" s="10"/>
      <c r="S10" s="6"/>
      <c r="T10" s="6"/>
      <c r="U10" s="10"/>
      <c r="V10" s="10"/>
      <c r="W10" s="10"/>
      <c r="X10" s="10"/>
      <c r="Y10" s="10"/>
      <c r="Z10" s="10"/>
      <c r="AA10" s="10"/>
      <c r="AB10" s="10"/>
      <c r="AC10" s="10"/>
      <c r="AD10" s="10"/>
      <c r="AE10" s="10"/>
      <c r="AF10" s="10"/>
      <c r="AG10" s="10"/>
      <c r="AH10" s="10"/>
      <c r="AI10" s="10"/>
      <c r="AJ10" s="10"/>
      <c r="AK10" s="6"/>
      <c r="AL10" s="6"/>
      <c r="AM10" s="10"/>
      <c r="AN10" s="10"/>
      <c r="AO10" s="10"/>
      <c r="AP10" s="10"/>
      <c r="AQ10" s="6"/>
      <c r="AR10" s="6"/>
      <c r="AS10" s="10"/>
      <c r="AT10" s="10"/>
      <c r="AU10" s="10"/>
      <c r="AV10" s="10"/>
      <c r="AW10" s="53"/>
      <c r="AX10" s="53"/>
      <c r="AY10" s="10"/>
      <c r="AZ10" s="10"/>
      <c r="BA10" s="10"/>
      <c r="BB10" s="10"/>
      <c r="BE10" s="10">
        <v>0</v>
      </c>
      <c r="BF10" s="10">
        <v>3</v>
      </c>
      <c r="BG10" s="10">
        <v>0</v>
      </c>
      <c r="BH10" s="10">
        <v>3</v>
      </c>
      <c r="BI10" s="53">
        <v>0</v>
      </c>
      <c r="BJ10" s="53">
        <v>0.66666666666666696</v>
      </c>
      <c r="BK10" s="10"/>
      <c r="BL10" s="10"/>
      <c r="BM10" s="10"/>
      <c r="BN10" s="10"/>
      <c r="BO10" s="10"/>
      <c r="BP10" s="10"/>
      <c r="BQ10" s="10"/>
      <c r="BR10" s="10"/>
      <c r="BS10" s="10"/>
      <c r="BT10" s="10"/>
      <c r="BU10" s="10"/>
      <c r="BV10" s="10"/>
      <c r="BW10" s="10"/>
      <c r="BX10" s="10"/>
      <c r="BY10" s="10"/>
      <c r="BZ10" s="10"/>
    </row>
    <row r="11" spans="1:80" x14ac:dyDescent="0.25">
      <c r="A11" s="3">
        <v>7</v>
      </c>
      <c r="B11" s="6" t="s">
        <v>93</v>
      </c>
      <c r="C11" s="11" t="s">
        <v>94</v>
      </c>
      <c r="D11" s="6">
        <v>7</v>
      </c>
      <c r="E11" s="6" t="s">
        <v>76</v>
      </c>
      <c r="F11" s="12" t="s">
        <v>84</v>
      </c>
      <c r="G11" s="6" t="s">
        <v>23</v>
      </c>
      <c r="H11" s="12" t="s">
        <v>84</v>
      </c>
      <c r="I11" s="6" t="s">
        <v>23</v>
      </c>
      <c r="J11" s="6" t="s">
        <v>92</v>
      </c>
      <c r="K11" s="10" t="s">
        <v>81</v>
      </c>
      <c r="L11" s="49" t="s">
        <v>32</v>
      </c>
      <c r="M11" s="52" t="s">
        <v>191</v>
      </c>
      <c r="N11" s="10" t="s">
        <v>6</v>
      </c>
      <c r="O11" s="10"/>
      <c r="P11" s="10"/>
      <c r="Q11" s="10"/>
      <c r="R11" s="10"/>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53"/>
      <c r="AT11" s="53"/>
      <c r="AU11" s="53"/>
      <c r="AV11" s="53"/>
      <c r="AW11" s="53"/>
      <c r="AX11" s="53"/>
      <c r="AY11" s="53"/>
      <c r="AZ11" s="53"/>
      <c r="BA11" s="53"/>
      <c r="BB11" s="53"/>
      <c r="BE11" s="53">
        <v>0</v>
      </c>
      <c r="BF11" s="53">
        <v>10</v>
      </c>
      <c r="BG11" s="53">
        <v>0</v>
      </c>
      <c r="BH11" s="53">
        <v>10</v>
      </c>
      <c r="BI11" s="53">
        <v>0</v>
      </c>
      <c r="BJ11" s="53">
        <v>0.2</v>
      </c>
      <c r="BK11" s="53"/>
      <c r="BL11" s="53"/>
      <c r="BM11" s="53"/>
      <c r="BN11" s="53"/>
      <c r="BO11" s="6"/>
      <c r="BP11" s="6"/>
      <c r="BQ11" s="53"/>
      <c r="BR11" s="53"/>
      <c r="BS11" s="53"/>
      <c r="BT11" s="53"/>
      <c r="BU11" s="53"/>
      <c r="BV11" s="53"/>
      <c r="BW11" s="53"/>
      <c r="BX11" s="53"/>
      <c r="BY11" s="53"/>
      <c r="BZ11" s="53"/>
    </row>
    <row r="12" spans="1:80" x14ac:dyDescent="0.25">
      <c r="A12" s="3">
        <v>8</v>
      </c>
      <c r="B12" s="6" t="s">
        <v>93</v>
      </c>
      <c r="C12" s="11" t="s">
        <v>94</v>
      </c>
      <c r="D12" s="6">
        <v>8</v>
      </c>
      <c r="E12" s="6" t="s">
        <v>76</v>
      </c>
      <c r="F12" s="12" t="s">
        <v>84</v>
      </c>
      <c r="G12" s="6" t="s">
        <v>23</v>
      </c>
      <c r="H12" s="12" t="s">
        <v>84</v>
      </c>
      <c r="I12" s="6" t="s">
        <v>23</v>
      </c>
      <c r="J12" s="6" t="s">
        <v>92</v>
      </c>
      <c r="K12" s="10" t="s">
        <v>129</v>
      </c>
      <c r="L12" s="49" t="s">
        <v>129</v>
      </c>
      <c r="M12" s="49" t="s">
        <v>184</v>
      </c>
      <c r="N12" s="10"/>
      <c r="O12" s="10"/>
      <c r="P12" s="10"/>
      <c r="Q12" s="10"/>
      <c r="R12" s="10"/>
      <c r="S12" s="6"/>
      <c r="T12" s="6"/>
      <c r="U12" s="6"/>
      <c r="V12" s="6"/>
      <c r="W12" s="6"/>
      <c r="X12" s="6"/>
      <c r="Y12" s="6"/>
      <c r="Z12" s="6"/>
      <c r="AA12" s="6"/>
      <c r="AB12" s="6"/>
      <c r="AC12" s="6"/>
      <c r="AD12" s="6"/>
      <c r="AE12" s="6"/>
      <c r="AF12" s="6"/>
      <c r="AG12" s="6"/>
      <c r="AH12" s="6"/>
      <c r="AI12" s="6"/>
      <c r="AJ12" s="6"/>
      <c r="AK12" s="6"/>
      <c r="AL12" s="6"/>
      <c r="AM12" s="17">
        <v>35.993740219092302</v>
      </c>
      <c r="AN12" s="6">
        <v>4</v>
      </c>
      <c r="AO12" s="6">
        <v>32.863849765258202</v>
      </c>
      <c r="AP12" s="6">
        <v>4</v>
      </c>
      <c r="AQ12" s="6">
        <v>9.0971778205726397E-2</v>
      </c>
      <c r="AR12" s="6">
        <v>0.5</v>
      </c>
      <c r="AS12" s="53"/>
      <c r="AT12" s="53"/>
      <c r="AU12" s="53"/>
      <c r="AV12" s="53"/>
      <c r="AW12" s="53"/>
      <c r="AX12" s="53"/>
      <c r="AY12" s="49">
        <v>3.54460093896714</v>
      </c>
      <c r="AZ12" s="49">
        <v>4</v>
      </c>
      <c r="BA12" s="49">
        <v>3.4507042253521099</v>
      </c>
      <c r="BB12" s="49">
        <v>4</v>
      </c>
      <c r="BC12" s="49">
        <v>2.6847250036189999E-2</v>
      </c>
      <c r="BD12" s="49">
        <v>0.5</v>
      </c>
      <c r="BE12" s="53"/>
      <c r="BF12" s="53"/>
      <c r="BG12" s="53"/>
      <c r="BH12" s="53"/>
      <c r="BI12" s="53"/>
      <c r="BJ12" s="53"/>
      <c r="BK12" s="53"/>
      <c r="BL12" s="53"/>
      <c r="BM12" s="53"/>
      <c r="BN12" s="53"/>
      <c r="BO12" s="6"/>
      <c r="BP12" s="6"/>
      <c r="BQ12" s="53"/>
      <c r="BR12" s="53"/>
      <c r="BS12" s="53"/>
      <c r="BT12" s="53"/>
      <c r="BU12" s="53"/>
      <c r="BV12" s="53"/>
      <c r="BW12" s="53"/>
      <c r="BX12" s="53"/>
      <c r="BY12" s="53"/>
      <c r="BZ12" s="53"/>
    </row>
    <row r="13" spans="1:80" x14ac:dyDescent="0.25">
      <c r="A13" s="3">
        <v>9</v>
      </c>
      <c r="B13" s="6" t="s">
        <v>96</v>
      </c>
      <c r="C13" s="11" t="s">
        <v>97</v>
      </c>
      <c r="D13" s="6">
        <v>9</v>
      </c>
      <c r="E13" s="6" t="s">
        <v>76</v>
      </c>
      <c r="F13" s="12" t="s">
        <v>154</v>
      </c>
      <c r="G13" s="6" t="s">
        <v>23</v>
      </c>
      <c r="H13" s="12" t="s">
        <v>78</v>
      </c>
      <c r="I13" s="6" t="s">
        <v>22</v>
      </c>
      <c r="J13" s="6" t="s">
        <v>79</v>
      </c>
      <c r="K13" s="10" t="s">
        <v>129</v>
      </c>
      <c r="L13" s="10" t="s">
        <v>129</v>
      </c>
      <c r="M13" s="49" t="s">
        <v>184</v>
      </c>
      <c r="N13" s="10" t="s">
        <v>3</v>
      </c>
      <c r="O13" s="10">
        <v>2.1866197183098599</v>
      </c>
      <c r="P13" s="10">
        <v>3</v>
      </c>
      <c r="Q13" s="10">
        <v>2.1971830985915499</v>
      </c>
      <c r="R13" s="10">
        <v>3</v>
      </c>
      <c r="S13" s="6">
        <v>-4.8192864359488802E-3</v>
      </c>
      <c r="T13" s="6">
        <v>0.66666666666666696</v>
      </c>
      <c r="U13" s="6"/>
      <c r="V13" s="6"/>
      <c r="W13" s="6"/>
      <c r="X13" s="6"/>
      <c r="Y13" s="6"/>
      <c r="Z13" s="6"/>
      <c r="AA13" s="6"/>
      <c r="AB13" s="6"/>
      <c r="AC13" s="6"/>
      <c r="AD13" s="6"/>
      <c r="AE13" s="6"/>
      <c r="AF13" s="6"/>
      <c r="AG13" s="6"/>
      <c r="AH13" s="6"/>
      <c r="AI13" s="6"/>
      <c r="AJ13" s="6"/>
      <c r="AK13" s="6"/>
      <c r="AL13" s="6"/>
      <c r="AM13" s="6"/>
      <c r="AN13" s="6"/>
      <c r="AO13" s="6"/>
      <c r="AP13" s="6"/>
      <c r="AQ13" s="6"/>
      <c r="AR13" s="6"/>
      <c r="AS13" s="53"/>
      <c r="AT13" s="53"/>
      <c r="AU13" s="53"/>
      <c r="AV13" s="53"/>
      <c r="AW13" s="53"/>
      <c r="AX13" s="53"/>
      <c r="AY13" s="53"/>
      <c r="AZ13" s="53"/>
      <c r="BA13" s="53"/>
      <c r="BB13" s="53"/>
      <c r="BE13" s="53"/>
      <c r="BF13" s="53"/>
      <c r="BG13" s="53"/>
      <c r="BH13" s="53"/>
      <c r="BI13" s="53"/>
      <c r="BJ13" s="53"/>
      <c r="BK13" s="53"/>
      <c r="BL13" s="53"/>
      <c r="BM13" s="53"/>
      <c r="BN13" s="53"/>
      <c r="BO13" s="6"/>
      <c r="BP13" s="6"/>
      <c r="BQ13" s="53"/>
      <c r="BR13" s="53"/>
      <c r="BS13" s="53"/>
      <c r="BT13" s="53"/>
      <c r="BU13" s="53"/>
      <c r="BV13" s="53"/>
      <c r="BW13" s="53"/>
      <c r="BX13" s="53"/>
      <c r="BY13" s="53"/>
      <c r="BZ13" s="53"/>
    </row>
    <row r="14" spans="1:80" x14ac:dyDescent="0.25">
      <c r="A14" s="3">
        <v>10</v>
      </c>
      <c r="B14" s="6" t="s">
        <v>98</v>
      </c>
      <c r="C14" s="11" t="s">
        <v>99</v>
      </c>
      <c r="D14" s="6">
        <v>10</v>
      </c>
      <c r="E14" s="6" t="s">
        <v>76</v>
      </c>
      <c r="F14" s="12" t="s">
        <v>100</v>
      </c>
      <c r="G14" s="6" t="s">
        <v>22</v>
      </c>
      <c r="H14" s="12" t="s">
        <v>100</v>
      </c>
      <c r="I14" s="6" t="s">
        <v>22</v>
      </c>
      <c r="J14" s="6" t="s">
        <v>85</v>
      </c>
      <c r="K14" s="10" t="s">
        <v>81</v>
      </c>
      <c r="L14" s="49" t="s">
        <v>129</v>
      </c>
      <c r="M14" s="49" t="s">
        <v>184</v>
      </c>
      <c r="N14" s="10" t="s">
        <v>6</v>
      </c>
      <c r="O14" s="10"/>
      <c r="P14" s="10"/>
      <c r="Q14" s="10"/>
      <c r="R14" s="10"/>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53"/>
      <c r="AT14" s="53"/>
      <c r="AU14" s="53"/>
      <c r="AV14" s="53"/>
      <c r="AW14" s="53"/>
      <c r="AX14" s="53"/>
      <c r="AY14" s="53"/>
      <c r="AZ14" s="53"/>
      <c r="BA14" s="53"/>
      <c r="BB14" s="53"/>
      <c r="BE14" s="53">
        <v>1.91</v>
      </c>
      <c r="BF14" s="53">
        <v>3</v>
      </c>
      <c r="BG14" s="53">
        <v>2.09</v>
      </c>
      <c r="BH14" s="53">
        <v>3</v>
      </c>
      <c r="BI14" s="53">
        <v>-9.0060823918181099E-2</v>
      </c>
      <c r="BJ14" s="53">
        <v>0.66666666666666696</v>
      </c>
      <c r="BK14" s="53"/>
      <c r="BL14" s="53"/>
      <c r="BM14" s="53"/>
      <c r="BN14" s="53"/>
      <c r="BO14" s="6"/>
      <c r="BP14" s="6"/>
      <c r="BQ14" s="53"/>
      <c r="BR14" s="53"/>
      <c r="BS14" s="53"/>
      <c r="BT14" s="53"/>
      <c r="BU14" s="53"/>
      <c r="BV14" s="53"/>
      <c r="BW14" s="53"/>
      <c r="BX14" s="53"/>
      <c r="BY14" s="53"/>
      <c r="BZ14" s="53"/>
    </row>
    <row r="15" spans="1:80" x14ac:dyDescent="0.25">
      <c r="A15" s="3">
        <v>11</v>
      </c>
      <c r="B15" s="49" t="s">
        <v>103</v>
      </c>
      <c r="C15" s="11" t="s">
        <v>104</v>
      </c>
      <c r="D15" s="6">
        <v>11</v>
      </c>
      <c r="E15" s="6" t="s">
        <v>76</v>
      </c>
      <c r="F15" s="12" t="s">
        <v>105</v>
      </c>
      <c r="G15" s="6" t="s">
        <v>23</v>
      </c>
      <c r="H15" s="12" t="s">
        <v>78</v>
      </c>
      <c r="I15" s="6" t="s">
        <v>22</v>
      </c>
      <c r="J15" s="6" t="s">
        <v>79</v>
      </c>
      <c r="K15" s="10" t="s">
        <v>129</v>
      </c>
      <c r="L15" s="49" t="s">
        <v>129</v>
      </c>
      <c r="M15" s="52" t="s">
        <v>191</v>
      </c>
      <c r="N15" s="10" t="s">
        <v>6</v>
      </c>
      <c r="S15" s="6"/>
      <c r="T15" s="6"/>
      <c r="AE15" s="6"/>
      <c r="AF15" s="6"/>
      <c r="AK15" s="6"/>
      <c r="AL15" s="6"/>
      <c r="AQ15" s="6"/>
      <c r="AR15" s="6"/>
      <c r="AW15" s="53"/>
      <c r="AX15" s="53"/>
      <c r="BE15" s="49">
        <v>0</v>
      </c>
      <c r="BF15" s="49">
        <v>10</v>
      </c>
      <c r="BG15" s="49">
        <v>0</v>
      </c>
      <c r="BH15" s="49">
        <v>10</v>
      </c>
      <c r="BI15" s="53">
        <v>0</v>
      </c>
      <c r="BJ15" s="53">
        <v>0.2</v>
      </c>
      <c r="BO15" s="6"/>
      <c r="BP15" s="6"/>
    </row>
    <row r="16" spans="1:80" x14ac:dyDescent="0.25">
      <c r="A16" s="3">
        <v>12</v>
      </c>
      <c r="B16" s="49" t="s">
        <v>106</v>
      </c>
      <c r="C16" s="11" t="s">
        <v>107</v>
      </c>
      <c r="D16" s="6">
        <v>12</v>
      </c>
      <c r="E16" s="6" t="s">
        <v>76</v>
      </c>
      <c r="F16" s="12" t="s">
        <v>78</v>
      </c>
      <c r="G16" s="6" t="s">
        <v>22</v>
      </c>
      <c r="H16" s="12" t="s">
        <v>78</v>
      </c>
      <c r="I16" s="6" t="s">
        <v>22</v>
      </c>
      <c r="J16" s="6" t="s">
        <v>92</v>
      </c>
      <c r="K16" s="10" t="s">
        <v>129</v>
      </c>
      <c r="L16" s="10" t="s">
        <v>129</v>
      </c>
      <c r="M16" s="10" t="s">
        <v>185</v>
      </c>
      <c r="N16" s="10" t="s">
        <v>3</v>
      </c>
      <c r="O16" s="10">
        <v>9.2067039106145305</v>
      </c>
      <c r="P16" s="10">
        <v>15</v>
      </c>
      <c r="Q16" s="10">
        <v>9.5195530726256994</v>
      </c>
      <c r="R16" s="10">
        <v>15</v>
      </c>
      <c r="S16" s="6">
        <v>-3.34159969198436E-2</v>
      </c>
      <c r="T16" s="6">
        <v>0.133333333333333</v>
      </c>
      <c r="U16" s="6"/>
      <c r="V16" s="6"/>
      <c r="W16" s="6"/>
      <c r="X16" s="6"/>
      <c r="Y16" s="6"/>
      <c r="Z16" s="6"/>
      <c r="AA16" s="6"/>
      <c r="AB16" s="6"/>
      <c r="AC16" s="6"/>
      <c r="AD16" s="6"/>
      <c r="AE16" s="6"/>
      <c r="AF16" s="6"/>
      <c r="AG16" s="6"/>
      <c r="AH16" s="6"/>
      <c r="AI16" s="6"/>
      <c r="AJ16" s="6"/>
      <c r="AK16" s="6"/>
      <c r="AL16" s="6"/>
      <c r="AM16" s="6"/>
      <c r="AN16" s="6"/>
      <c r="AO16" s="53"/>
      <c r="AP16" s="53"/>
      <c r="AQ16" s="6"/>
      <c r="AR16" s="6"/>
      <c r="AS16" s="53"/>
      <c r="AT16" s="53"/>
      <c r="AU16" s="53"/>
      <c r="AV16" s="53"/>
      <c r="AW16" s="53"/>
      <c r="AX16" s="53"/>
      <c r="AY16" s="53"/>
      <c r="AZ16" s="53"/>
      <c r="BA16" s="53"/>
      <c r="BB16" s="53"/>
      <c r="BE16" s="53"/>
      <c r="BF16" s="53"/>
      <c r="BG16" s="53"/>
      <c r="BH16" s="53"/>
      <c r="BI16" s="53"/>
      <c r="BJ16" s="53"/>
      <c r="BK16" s="49">
        <v>17.041198501872699</v>
      </c>
      <c r="BL16" s="49">
        <v>15</v>
      </c>
      <c r="BM16" s="49">
        <v>22.2191011235955</v>
      </c>
      <c r="BN16" s="49">
        <v>15</v>
      </c>
      <c r="BO16" s="6">
        <v>-0.26531847636492001</v>
      </c>
      <c r="BP16" s="6">
        <v>0.133333333333333</v>
      </c>
      <c r="BQ16" s="53"/>
      <c r="BR16" s="53"/>
      <c r="BS16" s="53"/>
      <c r="BT16" s="53"/>
      <c r="BU16" s="53"/>
      <c r="BV16" s="53"/>
      <c r="BW16" s="53"/>
      <c r="BX16" s="53"/>
      <c r="BY16" s="53"/>
      <c r="BZ16" s="53"/>
    </row>
    <row r="17" spans="1:80" x14ac:dyDescent="0.25">
      <c r="A17" s="3">
        <v>13</v>
      </c>
      <c r="B17" s="49" t="s">
        <v>106</v>
      </c>
      <c r="C17" s="11" t="s">
        <v>107</v>
      </c>
      <c r="D17" s="6">
        <v>13</v>
      </c>
      <c r="E17" s="6" t="s">
        <v>76</v>
      </c>
      <c r="F17" s="12" t="s">
        <v>78</v>
      </c>
      <c r="G17" s="6" t="s">
        <v>22</v>
      </c>
      <c r="H17" s="12" t="s">
        <v>78</v>
      </c>
      <c r="I17" s="6" t="s">
        <v>22</v>
      </c>
      <c r="J17" s="6" t="s">
        <v>92</v>
      </c>
      <c r="K17" s="10" t="s">
        <v>129</v>
      </c>
      <c r="L17" s="49" t="s">
        <v>129</v>
      </c>
      <c r="M17" s="6" t="s">
        <v>192</v>
      </c>
      <c r="N17" s="10" t="s">
        <v>6</v>
      </c>
      <c r="O17" s="10"/>
      <c r="P17" s="10"/>
      <c r="Q17" s="10"/>
      <c r="R17" s="10"/>
      <c r="S17" s="6"/>
      <c r="T17" s="6"/>
      <c r="U17" s="6">
        <v>0.17623873873873899</v>
      </c>
      <c r="V17" s="6">
        <v>5</v>
      </c>
      <c r="W17" s="6">
        <v>0.39864864864864902</v>
      </c>
      <c r="X17" s="6">
        <v>5</v>
      </c>
      <c r="Y17" s="6">
        <v>-0.81624090315356601</v>
      </c>
      <c r="Z17" s="6">
        <v>0.4</v>
      </c>
      <c r="AA17" s="6"/>
      <c r="AB17" s="6"/>
      <c r="AC17" s="6"/>
      <c r="AD17" s="6"/>
      <c r="AE17" s="6"/>
      <c r="AF17" s="6"/>
      <c r="AG17" s="6"/>
      <c r="AH17" s="6"/>
      <c r="AI17" s="6"/>
      <c r="AJ17" s="6"/>
      <c r="AK17" s="6"/>
      <c r="AL17" s="6"/>
      <c r="AM17" s="6"/>
      <c r="AN17" s="6"/>
      <c r="AO17" s="6"/>
      <c r="AP17" s="6"/>
      <c r="AQ17" s="6"/>
      <c r="AR17" s="6"/>
      <c r="AS17" s="53"/>
      <c r="AT17" s="53"/>
      <c r="AU17" s="53"/>
      <c r="AV17" s="53"/>
      <c r="AW17" s="53"/>
      <c r="AX17" s="53"/>
      <c r="AY17" s="53"/>
      <c r="AZ17" s="53"/>
      <c r="BA17" s="53"/>
      <c r="BB17" s="53"/>
      <c r="BE17" s="53"/>
      <c r="BF17" s="53"/>
      <c r="BG17" s="53"/>
      <c r="BH17" s="53"/>
      <c r="BI17" s="53"/>
      <c r="BJ17" s="53"/>
      <c r="BK17" s="53"/>
      <c r="BL17" s="53"/>
      <c r="BM17" s="53"/>
      <c r="BN17" s="53"/>
      <c r="BO17" s="6"/>
      <c r="BP17" s="6"/>
      <c r="BQ17" s="53"/>
      <c r="BR17" s="53"/>
      <c r="BS17" s="53"/>
      <c r="BT17" s="53"/>
      <c r="BU17" s="53"/>
      <c r="BV17" s="53"/>
      <c r="BW17" s="53"/>
      <c r="BX17" s="53"/>
      <c r="BY17" s="53"/>
      <c r="BZ17" s="53"/>
    </row>
    <row r="18" spans="1:80" x14ac:dyDescent="0.25">
      <c r="A18" s="3">
        <v>14</v>
      </c>
      <c r="B18" s="49" t="s">
        <v>110</v>
      </c>
      <c r="C18" s="11" t="s">
        <v>111</v>
      </c>
      <c r="D18" s="6">
        <v>14</v>
      </c>
      <c r="E18" s="6" t="s">
        <v>76</v>
      </c>
      <c r="F18" s="12" t="s">
        <v>112</v>
      </c>
      <c r="G18" s="6" t="s">
        <v>22</v>
      </c>
      <c r="H18" s="19" t="s">
        <v>113</v>
      </c>
      <c r="I18" s="6" t="s">
        <v>22</v>
      </c>
      <c r="J18" s="6" t="s">
        <v>79</v>
      </c>
      <c r="K18" s="10">
        <v>0</v>
      </c>
      <c r="L18" s="49" t="s">
        <v>129</v>
      </c>
      <c r="M18" s="49" t="s">
        <v>184</v>
      </c>
      <c r="N18" s="10" t="s">
        <v>86</v>
      </c>
      <c r="O18" s="10">
        <v>17.22</v>
      </c>
      <c r="P18" s="10">
        <v>3</v>
      </c>
      <c r="Q18" s="49">
        <v>14.17</v>
      </c>
      <c r="R18" s="10">
        <v>3</v>
      </c>
      <c r="S18" s="6">
        <v>0.19494444529699601</v>
      </c>
      <c r="T18" s="6">
        <v>0.66666666666666696</v>
      </c>
      <c r="U18" s="49">
        <v>2.2166667000000002</v>
      </c>
      <c r="V18" s="49">
        <v>3</v>
      </c>
      <c r="W18" s="49">
        <v>1.64</v>
      </c>
      <c r="X18" s="49">
        <v>3</v>
      </c>
      <c r="Y18" s="6">
        <v>0.30130833920113997</v>
      </c>
      <c r="Z18" s="6">
        <v>0.66666666666666696</v>
      </c>
      <c r="AA18" s="6">
        <v>15.386666999999999</v>
      </c>
      <c r="AB18" s="6">
        <v>3</v>
      </c>
      <c r="AC18" s="49">
        <v>13.4</v>
      </c>
      <c r="AD18" s="6">
        <v>3</v>
      </c>
      <c r="AE18" s="6">
        <v>0.13824664823864699</v>
      </c>
      <c r="AF18" s="6">
        <v>0.66666666666666696</v>
      </c>
      <c r="AG18" s="6">
        <v>22.15666667</v>
      </c>
      <c r="AH18" s="6">
        <v>3</v>
      </c>
      <c r="AI18" s="6">
        <v>27.05</v>
      </c>
      <c r="AJ18" s="6">
        <v>3</v>
      </c>
      <c r="AK18" s="6">
        <v>-0.19954857575666601</v>
      </c>
      <c r="AL18" s="6">
        <v>0.66666666666666696</v>
      </c>
      <c r="AM18" s="6">
        <v>0.46</v>
      </c>
      <c r="AN18" s="6">
        <v>3</v>
      </c>
      <c r="AO18" s="6">
        <v>0.35</v>
      </c>
      <c r="AP18" s="6">
        <v>3</v>
      </c>
      <c r="AQ18" s="6">
        <v>0.273293334999682</v>
      </c>
      <c r="AR18" s="6">
        <v>0.66666666666666696</v>
      </c>
      <c r="AS18" s="49">
        <v>2.6833333000000001</v>
      </c>
      <c r="AT18" s="49">
        <v>3</v>
      </c>
      <c r="AU18" s="49">
        <v>1.67</v>
      </c>
      <c r="AV18" s="49">
        <v>3</v>
      </c>
      <c r="AW18" s="53">
        <v>0.47423616391133799</v>
      </c>
      <c r="AX18" s="53">
        <v>0.66666666666666696</v>
      </c>
      <c r="AY18" s="49">
        <v>0.39</v>
      </c>
      <c r="AZ18" s="49">
        <v>3</v>
      </c>
      <c r="BA18" s="49">
        <v>0.43</v>
      </c>
      <c r="BB18" s="49">
        <v>3</v>
      </c>
      <c r="BC18" s="49">
        <v>-9.7638469563915906E-2</v>
      </c>
      <c r="BD18" s="49">
        <v>0.66666666666666696</v>
      </c>
      <c r="BE18" s="53"/>
      <c r="BF18" s="53"/>
      <c r="BG18" s="53"/>
      <c r="BH18" s="53"/>
      <c r="BI18" s="53"/>
      <c r="BJ18" s="53"/>
      <c r="BK18" s="53"/>
      <c r="BL18" s="53"/>
      <c r="BM18" s="53"/>
      <c r="BN18" s="53"/>
      <c r="BO18" s="6"/>
      <c r="BP18" s="6"/>
      <c r="BQ18" s="49">
        <v>3.9775910364145699</v>
      </c>
      <c r="BR18" s="49">
        <v>3</v>
      </c>
      <c r="BS18" s="49">
        <v>4.2016806722689104</v>
      </c>
      <c r="BT18" s="49">
        <v>3</v>
      </c>
      <c r="BU18" s="49">
        <v>-5.4808236494994701E-2</v>
      </c>
      <c r="BV18" s="49">
        <v>0.66666666666666696</v>
      </c>
      <c r="BW18" s="49">
        <v>31.950844854070699</v>
      </c>
      <c r="BX18" s="49">
        <v>3</v>
      </c>
      <c r="BY18" s="49">
        <v>30.875576036866399</v>
      </c>
      <c r="BZ18" s="49">
        <v>3</v>
      </c>
      <c r="CA18" s="49">
        <v>3.4233171642242197E-2</v>
      </c>
      <c r="CB18" s="49">
        <v>0.66666666666666696</v>
      </c>
    </row>
    <row r="19" spans="1:80" x14ac:dyDescent="0.25">
      <c r="A19" s="3">
        <v>15</v>
      </c>
      <c r="B19" s="49" t="s">
        <v>114</v>
      </c>
      <c r="C19" s="18" t="s">
        <v>115</v>
      </c>
      <c r="D19" s="6">
        <v>15</v>
      </c>
      <c r="E19" s="20" t="s">
        <v>76</v>
      </c>
      <c r="F19" s="12" t="s">
        <v>116</v>
      </c>
      <c r="G19" s="6" t="s">
        <v>23</v>
      </c>
      <c r="H19" s="19" t="s">
        <v>113</v>
      </c>
      <c r="I19" s="6" t="s">
        <v>22</v>
      </c>
      <c r="J19" s="6" t="s">
        <v>79</v>
      </c>
      <c r="K19" s="20" t="s">
        <v>129</v>
      </c>
      <c r="L19" s="20" t="s">
        <v>129</v>
      </c>
      <c r="M19" s="49" t="s">
        <v>184</v>
      </c>
      <c r="N19" s="10" t="s">
        <v>3</v>
      </c>
      <c r="O19" s="6">
        <v>0.230769230769231</v>
      </c>
      <c r="P19" s="6">
        <v>10</v>
      </c>
      <c r="Q19" s="6">
        <v>0.22857142857142901</v>
      </c>
      <c r="R19" s="6">
        <v>10</v>
      </c>
      <c r="S19" s="6">
        <v>9.5694510161497895E-3</v>
      </c>
      <c r="T19" s="6">
        <v>0.2</v>
      </c>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53"/>
      <c r="AZ19" s="53"/>
      <c r="BA19" s="53"/>
      <c r="BB19" s="53"/>
      <c r="BE19" s="53"/>
      <c r="BF19" s="53"/>
      <c r="BG19" s="53"/>
      <c r="BH19" s="53"/>
      <c r="BI19" s="53"/>
      <c r="BJ19" s="53"/>
      <c r="BK19" s="53"/>
      <c r="BL19" s="53"/>
      <c r="BM19" s="53"/>
      <c r="BN19" s="53"/>
      <c r="BO19" s="6"/>
      <c r="BP19" s="6"/>
      <c r="BQ19" s="53"/>
      <c r="BR19" s="53"/>
      <c r="BS19" s="53"/>
      <c r="BT19" s="53"/>
      <c r="BW19" s="53"/>
      <c r="BX19" s="53"/>
      <c r="BY19" s="53"/>
      <c r="BZ19" s="53"/>
    </row>
    <row r="20" spans="1:80" x14ac:dyDescent="0.25">
      <c r="A20" s="3">
        <v>16</v>
      </c>
      <c r="B20" s="49" t="s">
        <v>114</v>
      </c>
      <c r="C20" s="18" t="s">
        <v>117</v>
      </c>
      <c r="D20" s="6">
        <v>16</v>
      </c>
      <c r="E20" s="20" t="s">
        <v>76</v>
      </c>
      <c r="F20" s="12" t="s">
        <v>116</v>
      </c>
      <c r="G20" s="6" t="s">
        <v>23</v>
      </c>
      <c r="H20" s="19" t="s">
        <v>113</v>
      </c>
      <c r="I20" s="6" t="s">
        <v>22</v>
      </c>
      <c r="J20" s="6" t="s">
        <v>79</v>
      </c>
      <c r="K20" s="20" t="s">
        <v>129</v>
      </c>
      <c r="L20" s="20" t="s">
        <v>129</v>
      </c>
      <c r="M20" s="49" t="s">
        <v>184</v>
      </c>
      <c r="N20" s="10" t="s">
        <v>3</v>
      </c>
      <c r="O20" s="6">
        <v>0.27906976744186002</v>
      </c>
      <c r="P20" s="6">
        <v>10</v>
      </c>
      <c r="Q20" s="6">
        <v>0.22857142857142901</v>
      </c>
      <c r="R20" s="6">
        <v>10</v>
      </c>
      <c r="S20" s="6">
        <v>0.19961305390401199</v>
      </c>
      <c r="T20" s="6">
        <v>0.2</v>
      </c>
      <c r="U20" s="20"/>
      <c r="V20" s="20"/>
      <c r="W20" s="20"/>
      <c r="X20" s="20"/>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53"/>
      <c r="AZ20" s="53"/>
      <c r="BA20" s="53"/>
      <c r="BB20" s="53"/>
      <c r="BE20" s="53"/>
      <c r="BF20" s="53"/>
      <c r="BG20" s="53"/>
      <c r="BH20" s="53"/>
      <c r="BI20" s="53"/>
      <c r="BJ20" s="53"/>
      <c r="BK20" s="53"/>
      <c r="BL20" s="53"/>
      <c r="BM20" s="53"/>
      <c r="BN20" s="53"/>
      <c r="BO20" s="6"/>
      <c r="BP20" s="6"/>
      <c r="BQ20" s="53"/>
      <c r="BR20" s="53"/>
      <c r="BS20" s="53"/>
      <c r="BT20" s="53"/>
      <c r="BW20" s="53"/>
      <c r="BX20" s="53"/>
      <c r="BY20" s="53"/>
      <c r="BZ20" s="53"/>
    </row>
    <row r="21" spans="1:80" x14ac:dyDescent="0.25">
      <c r="A21" s="3">
        <v>17</v>
      </c>
      <c r="B21" s="49" t="s">
        <v>114</v>
      </c>
      <c r="C21" s="18" t="s">
        <v>115</v>
      </c>
      <c r="D21" s="6">
        <v>17</v>
      </c>
      <c r="E21" s="20" t="s">
        <v>76</v>
      </c>
      <c r="F21" s="12" t="s">
        <v>116</v>
      </c>
      <c r="G21" s="6" t="s">
        <v>23</v>
      </c>
      <c r="H21" s="19" t="s">
        <v>113</v>
      </c>
      <c r="I21" s="6" t="s">
        <v>22</v>
      </c>
      <c r="J21" s="6" t="s">
        <v>79</v>
      </c>
      <c r="K21" s="20" t="s">
        <v>129</v>
      </c>
      <c r="L21" s="20" t="s">
        <v>129</v>
      </c>
      <c r="M21" s="49" t="s">
        <v>184</v>
      </c>
      <c r="N21" s="10" t="s">
        <v>3</v>
      </c>
      <c r="O21" s="6">
        <v>0.36752136752136799</v>
      </c>
      <c r="P21" s="6">
        <v>10</v>
      </c>
      <c r="Q21" s="6">
        <v>0.48571428571428599</v>
      </c>
      <c r="R21" s="6">
        <v>10</v>
      </c>
      <c r="S21" s="6">
        <v>-0.27883910167099502</v>
      </c>
      <c r="T21" s="6">
        <v>0.2</v>
      </c>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53"/>
      <c r="AZ21" s="53"/>
      <c r="BA21" s="53"/>
      <c r="BB21" s="53"/>
      <c r="BE21" s="53"/>
      <c r="BF21" s="53"/>
      <c r="BG21" s="53"/>
      <c r="BH21" s="53"/>
      <c r="BI21" s="53"/>
      <c r="BJ21" s="53"/>
      <c r="BK21" s="53"/>
      <c r="BL21" s="53"/>
      <c r="BM21" s="53"/>
      <c r="BN21" s="53"/>
      <c r="BO21" s="6"/>
      <c r="BP21" s="6"/>
      <c r="BQ21" s="53"/>
      <c r="BR21" s="53"/>
      <c r="BS21" s="53"/>
      <c r="BT21" s="53"/>
      <c r="BW21" s="53"/>
      <c r="BX21" s="53"/>
      <c r="BY21" s="53"/>
      <c r="BZ21" s="53"/>
    </row>
    <row r="22" spans="1:80" x14ac:dyDescent="0.25">
      <c r="A22" s="3">
        <v>18</v>
      </c>
      <c r="B22" s="49" t="s">
        <v>114</v>
      </c>
      <c r="C22" s="18" t="s">
        <v>117</v>
      </c>
      <c r="D22" s="6">
        <v>18</v>
      </c>
      <c r="E22" s="20" t="s">
        <v>76</v>
      </c>
      <c r="F22" s="12" t="s">
        <v>116</v>
      </c>
      <c r="G22" s="6" t="s">
        <v>23</v>
      </c>
      <c r="H22" s="19" t="s">
        <v>113</v>
      </c>
      <c r="I22" s="6" t="s">
        <v>22</v>
      </c>
      <c r="J22" s="6" t="s">
        <v>79</v>
      </c>
      <c r="K22" s="20" t="s">
        <v>129</v>
      </c>
      <c r="L22" s="20" t="s">
        <v>129</v>
      </c>
      <c r="M22" s="49" t="s">
        <v>184</v>
      </c>
      <c r="N22" s="10" t="s">
        <v>3</v>
      </c>
      <c r="O22" s="6">
        <v>0.612403100775194</v>
      </c>
      <c r="P22" s="6">
        <v>10</v>
      </c>
      <c r="Q22" s="6">
        <v>0.48571428571428599</v>
      </c>
      <c r="R22" s="6">
        <v>10</v>
      </c>
      <c r="S22" s="6">
        <v>0.23177016553854701</v>
      </c>
      <c r="T22" s="6">
        <v>0.2</v>
      </c>
      <c r="U22" s="6"/>
      <c r="V22" s="6"/>
      <c r="W22" s="6"/>
      <c r="X22" s="6"/>
      <c r="Y22" s="6"/>
      <c r="Z22" s="6"/>
      <c r="AA22" s="6"/>
      <c r="AB22" s="6"/>
      <c r="AC22" s="6"/>
      <c r="AD22" s="6"/>
      <c r="AE22" s="6"/>
      <c r="AF22" s="6"/>
      <c r="AG22" s="20"/>
      <c r="AH22" s="20"/>
      <c r="AI22" s="20"/>
      <c r="AJ22" s="20"/>
      <c r="AK22" s="6"/>
      <c r="AL22" s="6"/>
      <c r="AM22" s="20"/>
      <c r="AN22" s="20"/>
      <c r="AO22" s="20"/>
      <c r="AP22" s="20"/>
      <c r="AQ22" s="6"/>
      <c r="AR22" s="6"/>
      <c r="AS22" s="20"/>
      <c r="AT22" s="20"/>
      <c r="AU22" s="20"/>
      <c r="AV22" s="20"/>
      <c r="AW22" s="6"/>
      <c r="AX22" s="6"/>
      <c r="AY22" s="53"/>
      <c r="AZ22" s="53"/>
      <c r="BA22" s="53"/>
      <c r="BB22" s="53"/>
      <c r="BE22" s="53"/>
      <c r="BF22" s="53"/>
      <c r="BG22" s="53"/>
      <c r="BH22" s="53"/>
      <c r="BI22" s="53"/>
      <c r="BJ22" s="53"/>
      <c r="BK22" s="53"/>
      <c r="BL22" s="53"/>
      <c r="BM22" s="53"/>
      <c r="BN22" s="53"/>
      <c r="BO22" s="6"/>
      <c r="BP22" s="6"/>
      <c r="BQ22" s="53"/>
      <c r="BR22" s="53"/>
      <c r="BS22" s="53"/>
      <c r="BT22" s="53"/>
      <c r="BW22" s="53"/>
      <c r="BX22" s="53"/>
      <c r="BY22" s="53"/>
      <c r="BZ22" s="53"/>
    </row>
    <row r="23" spans="1:80" x14ac:dyDescent="0.25">
      <c r="A23" s="3">
        <v>19</v>
      </c>
      <c r="B23" s="49" t="s">
        <v>114</v>
      </c>
      <c r="C23" s="18" t="s">
        <v>115</v>
      </c>
      <c r="D23" s="6">
        <v>19</v>
      </c>
      <c r="E23" s="20" t="s">
        <v>76</v>
      </c>
      <c r="F23" s="12" t="s">
        <v>116</v>
      </c>
      <c r="G23" s="6" t="s">
        <v>23</v>
      </c>
      <c r="H23" s="19" t="s">
        <v>113</v>
      </c>
      <c r="I23" s="6" t="s">
        <v>22</v>
      </c>
      <c r="J23" s="6" t="s">
        <v>79</v>
      </c>
      <c r="K23" s="20" t="s">
        <v>129</v>
      </c>
      <c r="L23" s="20" t="s">
        <v>129</v>
      </c>
      <c r="M23" s="49" t="s">
        <v>184</v>
      </c>
      <c r="N23" s="10" t="s">
        <v>3</v>
      </c>
      <c r="O23" s="6">
        <v>0.82051282051282004</v>
      </c>
      <c r="P23" s="6">
        <v>10</v>
      </c>
      <c r="Q23" s="6">
        <v>0.99047619047618995</v>
      </c>
      <c r="R23" s="6">
        <v>10</v>
      </c>
      <c r="S23" s="6">
        <v>-0.188256292313769</v>
      </c>
      <c r="T23" s="6">
        <v>0.2</v>
      </c>
      <c r="U23" s="6"/>
      <c r="V23" s="6"/>
      <c r="W23" s="6"/>
      <c r="X23" s="6"/>
      <c r="Y23" s="6"/>
      <c r="Z23" s="6"/>
      <c r="AA23" s="6"/>
      <c r="AB23" s="6"/>
      <c r="AC23" s="6"/>
      <c r="AD23" s="6"/>
      <c r="AE23" s="6"/>
      <c r="AF23" s="6"/>
      <c r="AG23" s="6"/>
      <c r="AH23" s="6"/>
      <c r="AI23" s="6"/>
      <c r="AJ23" s="6"/>
      <c r="AK23" s="6"/>
      <c r="AL23" s="6"/>
      <c r="AM23" s="20"/>
      <c r="AN23" s="20"/>
      <c r="AO23" s="20"/>
      <c r="AP23" s="20"/>
      <c r="AQ23" s="6"/>
      <c r="AR23" s="6"/>
      <c r="AS23" s="20"/>
      <c r="AT23" s="20"/>
      <c r="AU23" s="20"/>
      <c r="AV23" s="20"/>
      <c r="AW23" s="6"/>
      <c r="AX23" s="6"/>
      <c r="AY23" s="53"/>
      <c r="AZ23" s="53"/>
      <c r="BA23" s="53"/>
      <c r="BB23" s="53"/>
      <c r="BE23" s="53"/>
      <c r="BF23" s="53"/>
      <c r="BG23" s="53"/>
      <c r="BH23" s="53"/>
      <c r="BI23" s="53"/>
      <c r="BJ23" s="53"/>
      <c r="BK23" s="53"/>
      <c r="BL23" s="53"/>
      <c r="BM23" s="53"/>
      <c r="BN23" s="53"/>
      <c r="BO23" s="6"/>
      <c r="BP23" s="6"/>
      <c r="BQ23" s="53"/>
      <c r="BR23" s="53"/>
      <c r="BS23" s="53"/>
      <c r="BT23" s="53"/>
      <c r="BW23" s="53"/>
      <c r="BX23" s="53"/>
      <c r="BY23" s="53"/>
      <c r="BZ23" s="53"/>
    </row>
    <row r="24" spans="1:80" x14ac:dyDescent="0.25">
      <c r="A24" s="3">
        <v>20</v>
      </c>
      <c r="B24" s="49" t="s">
        <v>114</v>
      </c>
      <c r="C24" s="18" t="s">
        <v>117</v>
      </c>
      <c r="D24" s="6">
        <v>20</v>
      </c>
      <c r="E24" s="20" t="s">
        <v>76</v>
      </c>
      <c r="F24" s="12" t="s">
        <v>116</v>
      </c>
      <c r="G24" s="6" t="s">
        <v>23</v>
      </c>
      <c r="H24" s="19" t="s">
        <v>113</v>
      </c>
      <c r="I24" s="6" t="s">
        <v>22</v>
      </c>
      <c r="J24" s="6" t="s">
        <v>79</v>
      </c>
      <c r="K24" s="20" t="s">
        <v>129</v>
      </c>
      <c r="L24" s="20" t="s">
        <v>129</v>
      </c>
      <c r="M24" s="49" t="s">
        <v>184</v>
      </c>
      <c r="N24" s="10" t="s">
        <v>3</v>
      </c>
      <c r="O24" s="6">
        <v>0.78294573643410803</v>
      </c>
      <c r="P24" s="6">
        <v>10</v>
      </c>
      <c r="Q24" s="6">
        <v>0.99047619047618995</v>
      </c>
      <c r="R24" s="6">
        <v>10</v>
      </c>
      <c r="S24" s="6">
        <v>-0.23512243650426201</v>
      </c>
      <c r="T24" s="6">
        <v>0.2</v>
      </c>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53"/>
      <c r="AZ24" s="53"/>
      <c r="BA24" s="53"/>
      <c r="BB24" s="53"/>
      <c r="BE24" s="53"/>
      <c r="BF24" s="53"/>
      <c r="BG24" s="53"/>
      <c r="BH24" s="53"/>
      <c r="BI24" s="53"/>
      <c r="BJ24" s="53"/>
      <c r="BK24" s="53"/>
      <c r="BL24" s="53"/>
      <c r="BM24" s="53"/>
      <c r="BN24" s="53"/>
      <c r="BO24" s="6"/>
      <c r="BP24" s="6"/>
      <c r="BQ24" s="53"/>
      <c r="BR24" s="53"/>
      <c r="BS24" s="53"/>
      <c r="BT24" s="53"/>
      <c r="BW24" s="53"/>
      <c r="BX24" s="53"/>
      <c r="BY24" s="53"/>
      <c r="BZ24" s="53"/>
    </row>
    <row r="25" spans="1:80" x14ac:dyDescent="0.25">
      <c r="A25" s="3">
        <v>21</v>
      </c>
      <c r="B25" s="49" t="s">
        <v>118</v>
      </c>
      <c r="C25" s="14" t="s">
        <v>119</v>
      </c>
      <c r="D25" s="6">
        <v>21</v>
      </c>
      <c r="E25" s="6" t="s">
        <v>76</v>
      </c>
      <c r="F25" s="8" t="s">
        <v>120</v>
      </c>
      <c r="G25" s="6" t="s">
        <v>22</v>
      </c>
      <c r="H25" s="8" t="s">
        <v>121</v>
      </c>
      <c r="I25" s="6" t="s">
        <v>22</v>
      </c>
      <c r="J25" s="6" t="s">
        <v>79</v>
      </c>
      <c r="K25" s="10" t="s">
        <v>129</v>
      </c>
      <c r="L25" s="15" t="s">
        <v>129</v>
      </c>
      <c r="M25" s="52" t="s">
        <v>191</v>
      </c>
      <c r="N25" s="6" t="s">
        <v>3</v>
      </c>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49">
        <v>0.18734693877551001</v>
      </c>
      <c r="AZ25" s="49">
        <v>3</v>
      </c>
      <c r="BA25" s="17">
        <v>0.26693877551020401</v>
      </c>
      <c r="BB25" s="49">
        <v>3</v>
      </c>
      <c r="BC25" s="49">
        <v>-0.35405714139665401</v>
      </c>
      <c r="BD25" s="49">
        <v>0.66666666666666696</v>
      </c>
      <c r="BE25" s="16">
        <v>0</v>
      </c>
      <c r="BF25" s="49">
        <v>3</v>
      </c>
      <c r="BG25" s="49">
        <v>0</v>
      </c>
      <c r="BH25" s="49">
        <v>3</v>
      </c>
      <c r="BI25" s="53">
        <v>0</v>
      </c>
      <c r="BJ25" s="53">
        <v>0.66666666666666696</v>
      </c>
      <c r="BK25" s="53"/>
      <c r="BL25" s="53"/>
      <c r="BM25" s="53"/>
      <c r="BN25" s="53"/>
      <c r="BO25" s="53"/>
      <c r="BP25" s="53"/>
      <c r="BQ25" s="53"/>
      <c r="BR25" s="53"/>
      <c r="BS25" s="53"/>
      <c r="BT25" s="53"/>
      <c r="BW25" s="53"/>
      <c r="BX25" s="53"/>
      <c r="BY25" s="53"/>
      <c r="BZ25" s="53"/>
    </row>
    <row r="26" spans="1:80" ht="30" x14ac:dyDescent="0.25">
      <c r="A26" s="3">
        <v>22</v>
      </c>
      <c r="B26" s="51" t="s">
        <v>124</v>
      </c>
      <c r="C26" s="51" t="s">
        <v>125</v>
      </c>
      <c r="D26" s="6">
        <v>22</v>
      </c>
      <c r="E26" s="51" t="s">
        <v>76</v>
      </c>
      <c r="F26" s="51" t="s">
        <v>78</v>
      </c>
      <c r="G26" s="51" t="s">
        <v>22</v>
      </c>
      <c r="H26" s="12" t="s">
        <v>78</v>
      </c>
      <c r="I26" s="51" t="s">
        <v>22</v>
      </c>
      <c r="J26" s="51" t="s">
        <v>92</v>
      </c>
      <c r="K26" s="51" t="s">
        <v>81</v>
      </c>
      <c r="L26" s="49" t="s">
        <v>32</v>
      </c>
      <c r="M26" s="52" t="s">
        <v>191</v>
      </c>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v>0</v>
      </c>
      <c r="BF26" s="51">
        <v>10</v>
      </c>
      <c r="BG26" s="51">
        <v>0</v>
      </c>
      <c r="BH26" s="51">
        <v>10</v>
      </c>
      <c r="BI26" s="53">
        <v>0</v>
      </c>
      <c r="BJ26" s="53">
        <v>0.2</v>
      </c>
      <c r="BK26" s="51"/>
      <c r="BL26" s="51"/>
      <c r="BM26" s="51"/>
      <c r="BN26" s="51"/>
      <c r="BO26" s="51"/>
      <c r="BP26" s="51"/>
      <c r="BQ26" s="51"/>
      <c r="BR26" s="51"/>
      <c r="BS26" s="51"/>
      <c r="BT26" s="51"/>
      <c r="BU26" s="51"/>
      <c r="BV26" s="51"/>
      <c r="BW26" s="51"/>
      <c r="BX26" s="51"/>
      <c r="BY26" s="51"/>
      <c r="BZ26" s="51"/>
    </row>
  </sheetData>
  <mergeCells count="17">
    <mergeCell ref="C2:N2"/>
    <mergeCell ref="O2:AX2"/>
    <mergeCell ref="C3:E3"/>
    <mergeCell ref="F3:G3"/>
    <mergeCell ref="H3:J3"/>
    <mergeCell ref="K3:M3"/>
    <mergeCell ref="O3:T3"/>
    <mergeCell ref="U3:Z3"/>
    <mergeCell ref="AA3:AF3"/>
    <mergeCell ref="AG3:AL3"/>
    <mergeCell ref="BW3:CB3"/>
    <mergeCell ref="BK3:BP3"/>
    <mergeCell ref="BE3:BJ3"/>
    <mergeCell ref="AM3:AR3"/>
    <mergeCell ref="AS3:AX3"/>
    <mergeCell ref="AY3:BD3"/>
    <mergeCell ref="BQ3:BV3"/>
  </mergeCells>
  <phoneticPr fontId="14"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9"/>
  <sheetViews>
    <sheetView workbookViewId="0">
      <selection activeCell="F27" sqref="F27"/>
    </sheetView>
  </sheetViews>
  <sheetFormatPr defaultRowHeight="13.5" x14ac:dyDescent="0.15"/>
  <sheetData>
    <row r="1" spans="1:9" ht="15" x14ac:dyDescent="0.15">
      <c r="A1" s="34" t="s">
        <v>158</v>
      </c>
      <c r="B1" s="34"/>
      <c r="C1" s="34"/>
      <c r="D1" s="34"/>
      <c r="E1" s="34"/>
      <c r="F1" s="34" t="s">
        <v>159</v>
      </c>
      <c r="G1" s="34"/>
      <c r="H1" s="34"/>
      <c r="I1" s="35"/>
    </row>
    <row r="2" spans="1:9" ht="15" x14ac:dyDescent="0.25">
      <c r="A2" s="65" t="s">
        <v>160</v>
      </c>
      <c r="B2" s="65"/>
      <c r="C2" s="36" t="s">
        <v>161</v>
      </c>
      <c r="D2" s="37" t="s">
        <v>162</v>
      </c>
      <c r="E2" s="38"/>
      <c r="F2" s="65" t="s">
        <v>163</v>
      </c>
      <c r="G2" s="65"/>
      <c r="H2" s="36" t="s">
        <v>161</v>
      </c>
      <c r="I2" s="37" t="s">
        <v>164</v>
      </c>
    </row>
    <row r="3" spans="1:9" ht="15" x14ac:dyDescent="0.25">
      <c r="A3" s="66" t="s">
        <v>26</v>
      </c>
      <c r="B3" s="39" t="s">
        <v>78</v>
      </c>
      <c r="C3" s="35">
        <v>-0.27600000000000002</v>
      </c>
      <c r="D3" s="40">
        <v>-24.118706923875866</v>
      </c>
      <c r="E3" s="41"/>
      <c r="F3" s="66" t="s">
        <v>26</v>
      </c>
      <c r="G3" s="39" t="s">
        <v>78</v>
      </c>
      <c r="H3" s="35">
        <v>1.883</v>
      </c>
      <c r="I3" s="42">
        <v>557.31948970625047</v>
      </c>
    </row>
    <row r="4" spans="1:9" ht="15" x14ac:dyDescent="0.25">
      <c r="A4" s="66"/>
      <c r="B4" s="38" t="s">
        <v>165</v>
      </c>
      <c r="C4" s="35">
        <v>-0.26800000000000002</v>
      </c>
      <c r="D4" s="40">
        <v>-23.509221889713604</v>
      </c>
      <c r="E4" s="41"/>
      <c r="F4" s="66"/>
      <c r="G4" s="38" t="s">
        <v>16</v>
      </c>
      <c r="H4" s="35">
        <v>1.3520000000000001</v>
      </c>
      <c r="I4" s="42">
        <v>286.51481017552368</v>
      </c>
    </row>
    <row r="5" spans="1:9" ht="15" x14ac:dyDescent="0.25">
      <c r="A5" s="66"/>
      <c r="B5" s="34" t="s">
        <v>166</v>
      </c>
      <c r="C5" s="35">
        <v>-9.1999999999999998E-2</v>
      </c>
      <c r="D5" s="40">
        <v>-8.789485045490963</v>
      </c>
      <c r="E5" s="41"/>
      <c r="F5" s="66" t="s">
        <v>25</v>
      </c>
      <c r="G5" s="38" t="s">
        <v>22</v>
      </c>
      <c r="H5" s="35">
        <v>1.8460000000000001</v>
      </c>
      <c r="I5" s="42">
        <v>533.4431055297315</v>
      </c>
    </row>
    <row r="6" spans="1:9" ht="15" x14ac:dyDescent="0.25">
      <c r="A6" s="68" t="s">
        <v>167</v>
      </c>
      <c r="B6" s="34" t="s">
        <v>168</v>
      </c>
      <c r="C6" s="35">
        <v>-0.27600000000000002</v>
      </c>
      <c r="D6" s="40">
        <v>-24.118706923875866</v>
      </c>
      <c r="E6" s="41"/>
      <c r="F6" s="66"/>
      <c r="G6" s="43" t="s">
        <v>23</v>
      </c>
      <c r="H6" s="35">
        <v>1.19</v>
      </c>
      <c r="I6" s="42">
        <v>228.70812073831181</v>
      </c>
    </row>
    <row r="7" spans="1:9" ht="15" x14ac:dyDescent="0.25">
      <c r="A7" s="68"/>
      <c r="B7" s="34" t="s">
        <v>169</v>
      </c>
      <c r="C7" s="35">
        <v>-0.21199999999999999</v>
      </c>
      <c r="D7" s="40">
        <v>-19.103530243350018</v>
      </c>
      <c r="E7" s="41"/>
      <c r="F7" s="66" t="s">
        <v>170</v>
      </c>
      <c r="G7" s="39" t="s">
        <v>78</v>
      </c>
      <c r="H7" s="35">
        <v>1.7190000000000001</v>
      </c>
      <c r="I7" s="42">
        <v>457.8946727145489</v>
      </c>
    </row>
    <row r="8" spans="1:9" ht="15" x14ac:dyDescent="0.25">
      <c r="A8" s="66" t="s">
        <v>170</v>
      </c>
      <c r="B8" s="39" t="s">
        <v>78</v>
      </c>
      <c r="C8" s="35">
        <v>-0.35699999999999998</v>
      </c>
      <c r="D8" s="40">
        <v>-30.022750226538896</v>
      </c>
      <c r="E8" s="41"/>
      <c r="F8" s="66"/>
      <c r="G8" s="39" t="s">
        <v>165</v>
      </c>
      <c r="H8" s="35">
        <v>1.218</v>
      </c>
      <c r="I8" s="42">
        <v>238.04201280155661</v>
      </c>
    </row>
    <row r="9" spans="1:9" ht="15" x14ac:dyDescent="0.25">
      <c r="A9" s="66"/>
      <c r="B9" s="39" t="s">
        <v>165</v>
      </c>
      <c r="C9" s="35">
        <v>-4.2000000000000003E-2</v>
      </c>
      <c r="D9" s="40">
        <v>-4.1130219427515495</v>
      </c>
      <c r="E9" s="41"/>
      <c r="F9" s="66" t="s">
        <v>171</v>
      </c>
      <c r="G9" s="38" t="s">
        <v>22</v>
      </c>
      <c r="H9" s="35">
        <v>1.7190000000000001</v>
      </c>
      <c r="I9" s="42">
        <v>457.8946727145489</v>
      </c>
    </row>
    <row r="10" spans="1:9" ht="15" x14ac:dyDescent="0.25">
      <c r="A10" s="66"/>
      <c r="B10" s="34" t="s">
        <v>166</v>
      </c>
      <c r="C10" s="35">
        <v>0.17599999999999999</v>
      </c>
      <c r="D10" s="40">
        <v>19.243805865066953</v>
      </c>
      <c r="E10" s="41"/>
      <c r="F10" s="66"/>
      <c r="G10" s="43" t="s">
        <v>23</v>
      </c>
      <c r="H10" s="35">
        <v>1.218</v>
      </c>
      <c r="I10" s="42">
        <v>238.04201280155661</v>
      </c>
    </row>
    <row r="11" spans="1:9" ht="15" x14ac:dyDescent="0.25">
      <c r="A11" s="66" t="s">
        <v>171</v>
      </c>
      <c r="B11" s="34" t="s">
        <v>168</v>
      </c>
      <c r="C11" s="35">
        <v>-4.2000000000000003E-2</v>
      </c>
      <c r="D11" s="40">
        <v>-4.1130219427515495</v>
      </c>
      <c r="E11" s="41"/>
      <c r="F11" s="66" t="s">
        <v>172</v>
      </c>
      <c r="G11" s="43" t="s">
        <v>79</v>
      </c>
      <c r="H11" s="35">
        <v>1.474</v>
      </c>
      <c r="I11" s="42">
        <v>336.6666921946391</v>
      </c>
    </row>
    <row r="12" spans="1:9" ht="15" x14ac:dyDescent="0.25">
      <c r="A12" s="66"/>
      <c r="B12" s="34" t="s">
        <v>169</v>
      </c>
      <c r="C12" s="35">
        <v>-0.30399999999999999</v>
      </c>
      <c r="D12" s="40">
        <v>-26.213913354940889</v>
      </c>
      <c r="E12" s="41"/>
      <c r="F12" s="66"/>
      <c r="G12" s="43" t="s">
        <v>28</v>
      </c>
      <c r="H12" s="35">
        <v>1.514</v>
      </c>
      <c r="I12" s="42">
        <v>354.48739796713164</v>
      </c>
    </row>
    <row r="13" spans="1:9" ht="15" x14ac:dyDescent="0.25">
      <c r="A13" s="66" t="s">
        <v>172</v>
      </c>
      <c r="B13" s="34" t="s">
        <v>173</v>
      </c>
      <c r="C13" s="35">
        <v>-0.34</v>
      </c>
      <c r="D13" s="40">
        <v>-28.822967723739033</v>
      </c>
      <c r="E13" s="41"/>
      <c r="F13" s="66" t="s">
        <v>174</v>
      </c>
      <c r="G13" s="34" t="s">
        <v>175</v>
      </c>
      <c r="H13" s="35">
        <v>1.101</v>
      </c>
      <c r="I13" s="42">
        <v>200.71716925542108</v>
      </c>
    </row>
    <row r="14" spans="1:9" ht="15" x14ac:dyDescent="0.25">
      <c r="A14" s="66"/>
      <c r="B14" s="43" t="s">
        <v>176</v>
      </c>
      <c r="C14" s="35">
        <v>-0.17899999999999999</v>
      </c>
      <c r="D14" s="40">
        <v>-16.389410060296449</v>
      </c>
      <c r="E14" s="41"/>
      <c r="F14" s="66"/>
      <c r="G14" s="44" t="s">
        <v>177</v>
      </c>
      <c r="H14" s="35">
        <v>1.593</v>
      </c>
      <c r="I14" s="42">
        <v>391.84822640652095</v>
      </c>
    </row>
    <row r="15" spans="1:9" ht="15" x14ac:dyDescent="0.25">
      <c r="A15" s="68" t="s">
        <v>178</v>
      </c>
      <c r="B15" s="34" t="s">
        <v>179</v>
      </c>
      <c r="C15" s="35">
        <v>-0.245</v>
      </c>
      <c r="D15" s="40">
        <v>-21.729546175813187</v>
      </c>
      <c r="E15" s="41"/>
      <c r="F15" s="66"/>
      <c r="G15" s="45" t="s">
        <v>180</v>
      </c>
      <c r="H15" s="35">
        <v>2.1230000000000002</v>
      </c>
      <c r="I15" s="42">
        <v>735.61684277877043</v>
      </c>
    </row>
    <row r="16" spans="1:9" ht="15" x14ac:dyDescent="0.25">
      <c r="A16" s="68"/>
      <c r="B16" s="34" t="s">
        <v>166</v>
      </c>
      <c r="C16" s="35">
        <v>-0.26400000000000001</v>
      </c>
      <c r="D16" s="40">
        <v>-23.202646034329387</v>
      </c>
      <c r="E16" s="41"/>
      <c r="F16" s="67" t="s">
        <v>55</v>
      </c>
      <c r="G16" s="46" t="s">
        <v>166</v>
      </c>
      <c r="H16" s="35">
        <v>1.1459999999999999</v>
      </c>
      <c r="I16" s="42">
        <v>214.55853699405552</v>
      </c>
    </row>
    <row r="17" spans="1:9" ht="15" x14ac:dyDescent="0.25">
      <c r="A17" s="68" t="s">
        <v>181</v>
      </c>
      <c r="B17" s="43" t="s">
        <v>166</v>
      </c>
      <c r="C17" s="35">
        <v>-0.29299999999999998</v>
      </c>
      <c r="D17" s="40">
        <v>-25.397785930277848</v>
      </c>
      <c r="E17" s="41"/>
      <c r="F17" s="67"/>
      <c r="G17" s="47" t="s">
        <v>182</v>
      </c>
      <c r="H17" s="35">
        <v>1.72</v>
      </c>
      <c r="I17" s="42">
        <v>458.45284642760538</v>
      </c>
    </row>
    <row r="18" spans="1:9" ht="15" x14ac:dyDescent="0.25">
      <c r="A18" s="68"/>
      <c r="B18" s="48" t="s">
        <v>183</v>
      </c>
      <c r="C18" s="35">
        <v>-0.05</v>
      </c>
      <c r="D18" s="40">
        <v>-4.8770575499285984</v>
      </c>
      <c r="E18" s="41"/>
      <c r="F18" s="34"/>
      <c r="G18" s="34"/>
      <c r="H18" s="34"/>
      <c r="I18" s="35"/>
    </row>
    <row r="19" spans="1:9" ht="15" x14ac:dyDescent="0.25">
      <c r="A19" s="68"/>
      <c r="B19" s="48" t="s">
        <v>182</v>
      </c>
      <c r="C19" s="35">
        <v>-0.26</v>
      </c>
      <c r="D19" s="40">
        <v>-22.894841419643374</v>
      </c>
      <c r="E19" s="38"/>
      <c r="F19" s="34"/>
      <c r="G19" s="34"/>
      <c r="H19" s="34"/>
      <c r="I19" s="35"/>
    </row>
  </sheetData>
  <mergeCells count="16">
    <mergeCell ref="A2:B2"/>
    <mergeCell ref="F2:G2"/>
    <mergeCell ref="F13:F15"/>
    <mergeCell ref="F16:F17"/>
    <mergeCell ref="A3:A5"/>
    <mergeCell ref="A6:A7"/>
    <mergeCell ref="A8:A10"/>
    <mergeCell ref="A11:A12"/>
    <mergeCell ref="A13:A14"/>
    <mergeCell ref="A15:A16"/>
    <mergeCell ref="A17:A19"/>
    <mergeCell ref="F11:F12"/>
    <mergeCell ref="F9:F10"/>
    <mergeCell ref="F7:F8"/>
    <mergeCell ref="F5:F6"/>
    <mergeCell ref="F3:F4"/>
  </mergeCells>
  <phoneticPr fontId="1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Effect sizes</vt:lpstr>
      <vt:lpstr>Drought stress</vt:lpstr>
      <vt:lpstr>Non-stress</vt:lpstr>
      <vt:lpstr>Figure 5 &amp; 6 change percentage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air</dc:creator>
  <cp:lastModifiedBy>Windows 用户</cp:lastModifiedBy>
  <dcterms:created xsi:type="dcterms:W3CDTF">2019-04-28T14:17:00Z</dcterms:created>
  <dcterms:modified xsi:type="dcterms:W3CDTF">2021-02-02T15:39:36Z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2052-11.1.0.8696</vt:lpwstr>
  </property>
</Properties>
</file>