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213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joshuacolomar/Documents/DocDrive/PhD/Estudio 3. Pre-Post Partido Postura+Stiffness/PeerJ/"/>
    </mc:Choice>
  </mc:AlternateContent>
  <xr:revisionPtr revIDLastSave="0" documentId="13_ncr:1_{909A7471-6536-9646-A380-A3CC699C0527}" xr6:coauthVersionLast="46" xr6:coauthVersionMax="46" xr10:uidLastSave="{00000000-0000-0000-0000-000000000000}"/>
  <bookViews>
    <workbookView xWindow="0" yWindow="480" windowWidth="28800" windowHeight="15920" xr2:uid="{6DB1F469-CC60-E84A-9FE0-0F27517A6B8B}"/>
  </bookViews>
  <sheets>
    <sheet name="Subjects Charact." sheetId="4" r:id="rId1"/>
    <sheet name="Muscle Stiffness Nm" sheetId="1" r:id="rId2"/>
    <sheet name="Muscle Tone (Hz)" sheetId="8" r:id="rId3"/>
    <sheet name="Relaxation Time (ms)" sheetId="9" r:id="rId4"/>
    <sheet name="Muscle Elasticity (Dm)" sheetId="10" r:id="rId5"/>
    <sheet name="Postural Control" sheetId="3" r:id="rId6"/>
    <sheet name="Match Load" sheetId="11" r:id="rId7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14" i="11" l="1"/>
  <c r="K14" i="11"/>
  <c r="J13" i="11"/>
  <c r="K13" i="11"/>
  <c r="D14" i="11"/>
  <c r="E14" i="11"/>
  <c r="F14" i="11"/>
  <c r="G14" i="11"/>
  <c r="H14" i="11"/>
  <c r="I14" i="11"/>
  <c r="L14" i="11"/>
  <c r="M14" i="11"/>
  <c r="N14" i="11"/>
  <c r="O14" i="11"/>
  <c r="P14" i="11"/>
  <c r="Q14" i="11"/>
  <c r="R14" i="11"/>
  <c r="D13" i="11"/>
  <c r="E13" i="11"/>
  <c r="F13" i="11"/>
  <c r="G13" i="11"/>
  <c r="H13" i="11"/>
  <c r="I13" i="11"/>
  <c r="L13" i="11"/>
  <c r="M13" i="11"/>
  <c r="N13" i="11"/>
  <c r="O13" i="11"/>
  <c r="P13" i="11"/>
  <c r="Q13" i="11"/>
  <c r="R13" i="11"/>
  <c r="C14" i="11"/>
  <c r="B14" i="11"/>
  <c r="C13" i="11"/>
  <c r="B13" i="11"/>
  <c r="H3" i="4"/>
  <c r="H4" i="4"/>
  <c r="H5" i="4"/>
  <c r="H6" i="4"/>
  <c r="H7" i="4"/>
  <c r="H8" i="4"/>
  <c r="H9" i="4"/>
  <c r="H10" i="4"/>
  <c r="H11" i="4"/>
  <c r="H12" i="4"/>
  <c r="H13" i="4"/>
  <c r="H14" i="4"/>
  <c r="H15" i="4"/>
  <c r="H16" i="4"/>
  <c r="H17" i="4"/>
  <c r="H18" i="4"/>
  <c r="H2" i="4"/>
  <c r="AB20" i="1" l="1"/>
  <c r="C21" i="1"/>
  <c r="D21" i="1"/>
  <c r="E21" i="1"/>
  <c r="F21" i="1"/>
  <c r="G21" i="1"/>
  <c r="H21" i="1"/>
  <c r="I21" i="1"/>
  <c r="J21" i="1"/>
  <c r="K21" i="1"/>
  <c r="L21" i="1"/>
  <c r="M21" i="1"/>
  <c r="N21" i="1"/>
  <c r="O21" i="1"/>
  <c r="P21" i="1"/>
  <c r="Q21" i="1"/>
  <c r="R21" i="1"/>
  <c r="S21" i="1"/>
  <c r="T21" i="1"/>
  <c r="U21" i="1"/>
  <c r="V21" i="1"/>
  <c r="W21" i="1"/>
  <c r="X21" i="1"/>
  <c r="Y21" i="1"/>
  <c r="Z21" i="1"/>
  <c r="AA21" i="1"/>
  <c r="AB21" i="1"/>
  <c r="AC21" i="1"/>
  <c r="AD21" i="1"/>
  <c r="AE21" i="1"/>
  <c r="AF21" i="1"/>
  <c r="AG21" i="1"/>
  <c r="AH21" i="1"/>
  <c r="AI21" i="1"/>
  <c r="AJ21" i="1"/>
  <c r="AK21" i="1"/>
  <c r="C20" i="1"/>
  <c r="D20" i="1"/>
  <c r="E20" i="1"/>
  <c r="F20" i="1"/>
  <c r="G20" i="1"/>
  <c r="H20" i="1"/>
  <c r="I20" i="1"/>
  <c r="J20" i="1"/>
  <c r="K20" i="1"/>
  <c r="L20" i="1"/>
  <c r="M20" i="1"/>
  <c r="N20" i="1"/>
  <c r="O20" i="1"/>
  <c r="P20" i="1"/>
  <c r="Q20" i="1"/>
  <c r="R20" i="1"/>
  <c r="S20" i="1"/>
  <c r="T20" i="1"/>
  <c r="U20" i="1"/>
  <c r="V20" i="1"/>
  <c r="W20" i="1"/>
  <c r="X20" i="1"/>
  <c r="Y20" i="1"/>
  <c r="Z20" i="1"/>
  <c r="AA20" i="1"/>
  <c r="AC20" i="1"/>
  <c r="AD20" i="1"/>
  <c r="AE20" i="1"/>
  <c r="AF20" i="1"/>
  <c r="AG20" i="1"/>
  <c r="AH20" i="1"/>
  <c r="AI20" i="1"/>
  <c r="AJ20" i="1"/>
  <c r="AK20" i="1"/>
  <c r="B21" i="1"/>
  <c r="B20" i="1"/>
  <c r="BB21" i="8"/>
  <c r="BA21" i="8"/>
  <c r="AY21" i="8"/>
  <c r="AX21" i="8"/>
  <c r="AV21" i="8"/>
  <c r="AU21" i="8"/>
  <c r="AS21" i="8"/>
  <c r="AR21" i="8"/>
  <c r="AP21" i="8"/>
  <c r="AO21" i="8"/>
  <c r="AM21" i="8"/>
  <c r="AL21" i="8"/>
  <c r="AJ21" i="8"/>
  <c r="AI21" i="8"/>
  <c r="AG21" i="8"/>
  <c r="AF21" i="8"/>
  <c r="AD21" i="8"/>
  <c r="AC21" i="8"/>
  <c r="AA21" i="8"/>
  <c r="Z21" i="8"/>
  <c r="X21" i="8"/>
  <c r="W21" i="8"/>
  <c r="U21" i="8"/>
  <c r="T21" i="8"/>
  <c r="R21" i="8"/>
  <c r="Q21" i="8"/>
  <c r="O21" i="8"/>
  <c r="N21" i="8"/>
  <c r="L21" i="8"/>
  <c r="K21" i="8"/>
  <c r="I21" i="8"/>
  <c r="H21" i="8"/>
  <c r="F21" i="8"/>
  <c r="E21" i="8"/>
  <c r="C21" i="8"/>
  <c r="B21" i="8"/>
  <c r="C20" i="8"/>
  <c r="E20" i="8"/>
  <c r="F20" i="8"/>
  <c r="H20" i="8"/>
  <c r="I20" i="8"/>
  <c r="K20" i="8"/>
  <c r="L20" i="8"/>
  <c r="N20" i="8"/>
  <c r="O20" i="8"/>
  <c r="Q20" i="8"/>
  <c r="R20" i="8"/>
  <c r="T20" i="8"/>
  <c r="U20" i="8"/>
  <c r="W20" i="8"/>
  <c r="X20" i="8"/>
  <c r="Z20" i="8"/>
  <c r="AA20" i="8"/>
  <c r="AC20" i="8"/>
  <c r="AD20" i="8"/>
  <c r="AF20" i="8"/>
  <c r="AG20" i="8"/>
  <c r="AI20" i="8"/>
  <c r="AJ20" i="8"/>
  <c r="AL20" i="8"/>
  <c r="AM20" i="8"/>
  <c r="AO20" i="8"/>
  <c r="AP20" i="8"/>
  <c r="AR20" i="8"/>
  <c r="AS20" i="8"/>
  <c r="AU20" i="8"/>
  <c r="AV20" i="8"/>
  <c r="AX20" i="8"/>
  <c r="AY20" i="8"/>
  <c r="BA20" i="8"/>
  <c r="BB20" i="8"/>
  <c r="B20" i="8"/>
  <c r="AG21" i="9"/>
  <c r="AI21" i="9"/>
  <c r="AJ21" i="9"/>
  <c r="AL21" i="9"/>
  <c r="AM21" i="9"/>
  <c r="AO21" i="9"/>
  <c r="AP21" i="9"/>
  <c r="AR21" i="9"/>
  <c r="AS21" i="9"/>
  <c r="AU21" i="9"/>
  <c r="AV21" i="9"/>
  <c r="AX21" i="9"/>
  <c r="AY21" i="9"/>
  <c r="BA21" i="9"/>
  <c r="BB21" i="9"/>
  <c r="C21" i="9"/>
  <c r="E21" i="9"/>
  <c r="F21" i="9"/>
  <c r="H21" i="9"/>
  <c r="I21" i="9"/>
  <c r="K21" i="9"/>
  <c r="L21" i="9"/>
  <c r="N21" i="9"/>
  <c r="O21" i="9"/>
  <c r="Q21" i="9"/>
  <c r="R21" i="9"/>
  <c r="T21" i="9"/>
  <c r="U21" i="9"/>
  <c r="W21" i="9"/>
  <c r="X21" i="9"/>
  <c r="Z21" i="9"/>
  <c r="AA21" i="9"/>
  <c r="AC21" i="9"/>
  <c r="AD21" i="9"/>
  <c r="AF21" i="9"/>
  <c r="B21" i="9"/>
  <c r="C20" i="9"/>
  <c r="E20" i="9"/>
  <c r="F20" i="9"/>
  <c r="H20" i="9"/>
  <c r="I20" i="9"/>
  <c r="K20" i="9"/>
  <c r="L20" i="9"/>
  <c r="N20" i="9"/>
  <c r="O20" i="9"/>
  <c r="Q20" i="9"/>
  <c r="R20" i="9"/>
  <c r="T20" i="9"/>
  <c r="U20" i="9"/>
  <c r="W20" i="9"/>
  <c r="X20" i="9"/>
  <c r="Z20" i="9"/>
  <c r="AA20" i="9"/>
  <c r="AC20" i="9"/>
  <c r="AD20" i="9"/>
  <c r="AF20" i="9"/>
  <c r="AG20" i="9"/>
  <c r="AI20" i="9"/>
  <c r="AJ20" i="9"/>
  <c r="AL20" i="9"/>
  <c r="AM20" i="9"/>
  <c r="AO20" i="9"/>
  <c r="AP20" i="9"/>
  <c r="AR20" i="9"/>
  <c r="AS20" i="9"/>
  <c r="AU20" i="9"/>
  <c r="AV20" i="9"/>
  <c r="AX20" i="9"/>
  <c r="AY20" i="9"/>
  <c r="BA20" i="9"/>
  <c r="BB20" i="9"/>
  <c r="B20" i="9"/>
  <c r="C21" i="10"/>
  <c r="E21" i="10"/>
  <c r="F21" i="10"/>
  <c r="H21" i="10"/>
  <c r="I21" i="10"/>
  <c r="K21" i="10"/>
  <c r="L21" i="10"/>
  <c r="N21" i="10"/>
  <c r="O21" i="10"/>
  <c r="Q21" i="10"/>
  <c r="R21" i="10"/>
  <c r="T21" i="10"/>
  <c r="U21" i="10"/>
  <c r="W21" i="10"/>
  <c r="X21" i="10"/>
  <c r="Z21" i="10"/>
  <c r="AA21" i="10"/>
  <c r="AC21" i="10"/>
  <c r="AD21" i="10"/>
  <c r="AF21" i="10"/>
  <c r="AG21" i="10"/>
  <c r="AI21" i="10"/>
  <c r="AJ21" i="10"/>
  <c r="AL21" i="10"/>
  <c r="AM21" i="10"/>
  <c r="AO21" i="10"/>
  <c r="AP21" i="10"/>
  <c r="AR21" i="10"/>
  <c r="AS21" i="10"/>
  <c r="AU21" i="10"/>
  <c r="AV21" i="10"/>
  <c r="AX21" i="10"/>
  <c r="AY21" i="10"/>
  <c r="BA21" i="10"/>
  <c r="BB21" i="10"/>
  <c r="B21" i="10"/>
  <c r="C20" i="10"/>
  <c r="E20" i="10"/>
  <c r="F20" i="10"/>
  <c r="H20" i="10"/>
  <c r="I20" i="10"/>
  <c r="K20" i="10"/>
  <c r="L20" i="10"/>
  <c r="N20" i="10"/>
  <c r="O20" i="10"/>
  <c r="Q20" i="10"/>
  <c r="R20" i="10"/>
  <c r="T20" i="10"/>
  <c r="U20" i="10"/>
  <c r="W20" i="10"/>
  <c r="X20" i="10"/>
  <c r="Z20" i="10"/>
  <c r="AA20" i="10"/>
  <c r="AC20" i="10"/>
  <c r="AD20" i="10"/>
  <c r="AF20" i="10"/>
  <c r="AG20" i="10"/>
  <c r="AI20" i="10"/>
  <c r="AJ20" i="10"/>
  <c r="AL20" i="10"/>
  <c r="AM20" i="10"/>
  <c r="AO20" i="10"/>
  <c r="AP20" i="10"/>
  <c r="AR20" i="10"/>
  <c r="AS20" i="10"/>
  <c r="AU20" i="10"/>
  <c r="AV20" i="10"/>
  <c r="AX20" i="10"/>
  <c r="AY20" i="10"/>
  <c r="BA20" i="10"/>
  <c r="BB20" i="10"/>
  <c r="B20" i="10"/>
  <c r="C21" i="3"/>
  <c r="E21" i="3"/>
  <c r="F21" i="3"/>
  <c r="H21" i="3"/>
  <c r="I21" i="3"/>
  <c r="K21" i="3"/>
  <c r="L21" i="3"/>
  <c r="N21" i="3"/>
  <c r="O21" i="3"/>
  <c r="Q21" i="3"/>
  <c r="R21" i="3"/>
  <c r="C20" i="3"/>
  <c r="E20" i="3"/>
  <c r="F20" i="3"/>
  <c r="H20" i="3"/>
  <c r="I20" i="3"/>
  <c r="K20" i="3"/>
  <c r="L20" i="3"/>
  <c r="N20" i="3"/>
  <c r="O20" i="3"/>
  <c r="Q20" i="3"/>
  <c r="R20" i="3"/>
  <c r="B20" i="3"/>
  <c r="E3" i="4" l="1"/>
  <c r="E4" i="4"/>
  <c r="E5" i="4"/>
  <c r="E6" i="4"/>
  <c r="E7" i="4"/>
  <c r="E8" i="4"/>
  <c r="E9" i="4"/>
  <c r="E10" i="4"/>
  <c r="E11" i="4"/>
  <c r="E12" i="4"/>
  <c r="E13" i="4"/>
  <c r="E14" i="4"/>
  <c r="E15" i="4"/>
  <c r="E16" i="4"/>
  <c r="E17" i="4"/>
  <c r="E18" i="4"/>
  <c r="E2" i="4"/>
  <c r="E20" i="4" s="1"/>
  <c r="E19" i="4" l="1"/>
  <c r="C20" i="4"/>
  <c r="D20" i="4"/>
  <c r="F20" i="4"/>
  <c r="B20" i="4"/>
  <c r="C19" i="4"/>
  <c r="D19" i="4"/>
  <c r="F19" i="4"/>
  <c r="B19" i="4"/>
  <c r="B21" i="3" l="1"/>
</calcChain>
</file>

<file path=xl/sharedStrings.xml><?xml version="1.0" encoding="utf-8"?>
<sst xmlns="http://schemas.openxmlformats.org/spreadsheetml/2006/main" count="409" uniqueCount="92">
  <si>
    <t>MEDIA</t>
  </si>
  <si>
    <t>SD</t>
  </si>
  <si>
    <t>ITN</t>
  </si>
  <si>
    <t>Total Distance(m)</t>
  </si>
  <si>
    <t>Speed Intervals (m)</t>
  </si>
  <si>
    <t>Match</t>
  </si>
  <si>
    <t>Match 1</t>
  </si>
  <si>
    <t>Match 2</t>
  </si>
  <si>
    <t>Match 3</t>
  </si>
  <si>
    <t>Match 4</t>
  </si>
  <si>
    <t>Match 5</t>
  </si>
  <si>
    <t>Match 6</t>
  </si>
  <si>
    <t>Match 7</t>
  </si>
  <si>
    <t>Match 8</t>
  </si>
  <si>
    <t>Match 9</t>
  </si>
  <si>
    <t>MEAN</t>
  </si>
  <si>
    <t>Total Displacement CoP (mm). Eyes Open PRE</t>
  </si>
  <si>
    <t>Total Displacement CoP (mm). Eyes Closed PRE</t>
  </si>
  <si>
    <t>Surface Area (mm). Eyes Open PRE</t>
  </si>
  <si>
    <t>Surface Area (mm). Eyes Closed PRE</t>
  </si>
  <si>
    <t>Average Speed of CoP (mm/s). Eyes Open PRE</t>
  </si>
  <si>
    <t>Average Speed of CoP (mm/s). Eyes Closed PRE</t>
  </si>
  <si>
    <t>Total Displacement CoP (mm). Eyes Open POST</t>
  </si>
  <si>
    <t>Total Displacement CoP (mm). Eyes Closed POST</t>
  </si>
  <si>
    <t>Surface Area (mm). Eyes Open POST</t>
  </si>
  <si>
    <t>Surface Area (mm). Eyes Closed POST</t>
  </si>
  <si>
    <t>Average Speed of CoP (mm/s). Eyes Open POST</t>
  </si>
  <si>
    <t>Average Speed of CoP (mm/s). Eyes Closed POST</t>
  </si>
  <si>
    <t>Biceps D PRE</t>
  </si>
  <si>
    <t>Biceps I PRE</t>
  </si>
  <si>
    <t>Biceps F. D PRE</t>
  </si>
  <si>
    <t>Biceps F. I PRE</t>
  </si>
  <si>
    <t>Delt D PRE</t>
  </si>
  <si>
    <t>Delt I PRE</t>
  </si>
  <si>
    <t>Gastr. D PRE</t>
  </si>
  <si>
    <t>Gastr. I PRE</t>
  </si>
  <si>
    <t>Infra D PRE</t>
  </si>
  <si>
    <t>Infra I PRE</t>
  </si>
  <si>
    <t>P. Mayor D PRE</t>
  </si>
  <si>
    <t>P. Mayor I PRE</t>
  </si>
  <si>
    <t>R. Fem D PRE</t>
  </si>
  <si>
    <t>R. Fem I PRE</t>
  </si>
  <si>
    <t>Abd. D PRE</t>
  </si>
  <si>
    <t>Abd. I PRE</t>
  </si>
  <si>
    <t>V. Med D PRE</t>
  </si>
  <si>
    <t>V. Med I PRE</t>
  </si>
  <si>
    <t>P. Mayor D POST</t>
  </si>
  <si>
    <t>Biceps I POST</t>
  </si>
  <si>
    <t>Biceps D POST</t>
  </si>
  <si>
    <t>Biceps F. D POST</t>
  </si>
  <si>
    <t>Biceps F. I POST</t>
  </si>
  <si>
    <t>Delt D POST</t>
  </si>
  <si>
    <t>Delt I POST</t>
  </si>
  <si>
    <t>Gastr. D POST</t>
  </si>
  <si>
    <t>Gastr. I POST</t>
  </si>
  <si>
    <t>Infra D POST</t>
  </si>
  <si>
    <t>Infra I POST</t>
  </si>
  <si>
    <t>P. Mayor I POST</t>
  </si>
  <si>
    <t>R. Fem D POST</t>
  </si>
  <si>
    <t>R. Fem I POST</t>
  </si>
  <si>
    <t>Abd. D POST</t>
  </si>
  <si>
    <t>Abd. I POST</t>
  </si>
  <si>
    <t>V. Med D POST</t>
  </si>
  <si>
    <t>V. Med I POST</t>
  </si>
  <si>
    <t>100% HR (Tanaka)</t>
  </si>
  <si>
    <t>1-2 m·s</t>
  </si>
  <si>
    <t>0-1 m·s</t>
  </si>
  <si>
    <t>2-3 m·s</t>
  </si>
  <si>
    <t>3-4 m·s</t>
  </si>
  <si>
    <t>&gt;4 m·s</t>
  </si>
  <si>
    <t>High Acc. (&gt;3 m·s)</t>
  </si>
  <si>
    <t>High Decel. (&gt;3 m·s)</t>
  </si>
  <si>
    <t>Peak HR</t>
  </si>
  <si>
    <t>Mean HR</t>
  </si>
  <si>
    <t>0-70% HR</t>
  </si>
  <si>
    <t>70-85%</t>
  </si>
  <si>
    <t>85-100% HR</t>
  </si>
  <si>
    <t>Match 10</t>
  </si>
  <si>
    <t>High Acc. (&gt;3 m·s)/min</t>
  </si>
  <si>
    <t>High Decel. (&gt;3 m·s)/min</t>
  </si>
  <si>
    <t>Peak Velocity m·s</t>
  </si>
  <si>
    <t>Mean Velocity m·s</t>
  </si>
  <si>
    <t>PRE</t>
  </si>
  <si>
    <t>POST</t>
  </si>
  <si>
    <t>PLAYER</t>
  </si>
  <si>
    <t>AGE</t>
  </si>
  <si>
    <t>HEIGHT</t>
  </si>
  <si>
    <t>WEIGHT</t>
  </si>
  <si>
    <t>BMI</t>
  </si>
  <si>
    <t>DOMINANT HAND</t>
  </si>
  <si>
    <t>Right</t>
  </si>
  <si>
    <t>Left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</si>
</sst>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i/>
      <sz val="12"/>
      <color rgb="FFFF0000"/>
      <name val="Calibri"/>
      <family val="2"/>
      <scheme val="minor"/>
    </font>
    <font>
      <sz val="10"/>
      <name val="Calibri"/>
      <family val="2"/>
      <scheme val="minor"/>
    </font>
    <font>
      <sz val="10"/>
      <color rgb="FF000000"/>
      <name val="Calibri"/>
      <family val="2"/>
    </font>
    <font>
      <i/>
      <sz val="12"/>
      <color theme="9"/>
      <name val="Calibri"/>
      <family val="2"/>
      <scheme val="minor"/>
    </font>
    <font>
      <sz val="10"/>
      <color rgb="FF000000"/>
      <name val="Calibri"/>
      <family val="2"/>
      <scheme val="minor"/>
    </font>
    <font>
      <i/>
      <sz val="12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31">
    <xf numFmtId="0" fontId="0" fillId="0" borderId="0" xfId="0"/>
    <xf numFmtId="0" fontId="0" fillId="0" borderId="0" xfId="0" applyAlignment="1">
      <alignment horizontal="center"/>
    </xf>
    <xf numFmtId="0" fontId="0" fillId="0" borderId="0" xfId="0" applyBorder="1"/>
    <xf numFmtId="0" fontId="2" fillId="0" borderId="6" xfId="0" applyFont="1" applyBorder="1" applyAlignment="1">
      <alignment horizontal="center" vertical="center" wrapText="1"/>
    </xf>
    <xf numFmtId="0" fontId="3" fillId="0" borderId="0" xfId="0" applyFont="1"/>
    <xf numFmtId="0" fontId="3" fillId="0" borderId="0" xfId="0" applyFont="1" applyBorder="1"/>
    <xf numFmtId="0" fontId="2" fillId="0" borderId="20" xfId="0" applyFont="1" applyBorder="1" applyAlignment="1">
      <alignment horizontal="center" vertical="center" wrapText="1"/>
    </xf>
    <xf numFmtId="2" fontId="2" fillId="0" borderId="2" xfId="0" applyNumberFormat="1" applyFont="1" applyBorder="1" applyAlignment="1">
      <alignment horizontal="center" vertical="center" wrapText="1"/>
    </xf>
    <xf numFmtId="2" fontId="2" fillId="0" borderId="21" xfId="0" applyNumberFormat="1" applyFont="1" applyBorder="1" applyAlignment="1">
      <alignment horizontal="center" vertical="center" wrapText="1"/>
    </xf>
    <xf numFmtId="2" fontId="2" fillId="0" borderId="7" xfId="0" applyNumberFormat="1" applyFont="1" applyBorder="1" applyAlignment="1">
      <alignment horizontal="center" vertical="center" wrapText="1"/>
    </xf>
    <xf numFmtId="2" fontId="2" fillId="0" borderId="3" xfId="0" applyNumberFormat="1" applyFont="1" applyBorder="1" applyAlignment="1">
      <alignment horizontal="center" vertical="center" wrapText="1"/>
    </xf>
    <xf numFmtId="2" fontId="2" fillId="0" borderId="4" xfId="0" applyNumberFormat="1" applyFont="1" applyBorder="1" applyAlignment="1">
      <alignment horizontal="center" vertical="center" wrapText="1"/>
    </xf>
    <xf numFmtId="2" fontId="2" fillId="0" borderId="8" xfId="0" applyNumberFormat="1" applyFont="1" applyBorder="1" applyAlignment="1">
      <alignment horizontal="center" vertical="center" wrapText="1"/>
    </xf>
    <xf numFmtId="2" fontId="2" fillId="0" borderId="9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2" fontId="2" fillId="0" borderId="11" xfId="0" applyNumberFormat="1" applyFont="1" applyBorder="1" applyAlignment="1">
      <alignment horizontal="center" vertical="center" wrapText="1"/>
    </xf>
    <xf numFmtId="2" fontId="2" fillId="0" borderId="13" xfId="0" applyNumberFormat="1" applyFont="1" applyBorder="1" applyAlignment="1">
      <alignment horizontal="center" vertical="center" wrapText="1"/>
    </xf>
    <xf numFmtId="0" fontId="3" fillId="0" borderId="27" xfId="0" applyFont="1" applyBorder="1" applyAlignment="1">
      <alignment horizontal="center"/>
    </xf>
    <xf numFmtId="2" fontId="2" fillId="0" borderId="5" xfId="0" applyNumberFormat="1" applyFont="1" applyBorder="1" applyAlignment="1">
      <alignment horizontal="center" vertical="center" wrapText="1"/>
    </xf>
    <xf numFmtId="0" fontId="3" fillId="0" borderId="29" xfId="0" applyFont="1" applyBorder="1" applyAlignment="1">
      <alignment horizontal="center"/>
    </xf>
    <xf numFmtId="2" fontId="0" fillId="0" borderId="0" xfId="0" applyNumberFormat="1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2" fontId="0" fillId="0" borderId="23" xfId="0" applyNumberFormat="1" applyBorder="1" applyAlignment="1">
      <alignment horizontal="center"/>
    </xf>
    <xf numFmtId="2" fontId="0" fillId="0" borderId="13" xfId="0" applyNumberFormat="1" applyBorder="1" applyAlignment="1">
      <alignment horizontal="center"/>
    </xf>
    <xf numFmtId="0" fontId="0" fillId="0" borderId="32" xfId="0" applyBorder="1" applyAlignment="1">
      <alignment horizontal="center"/>
    </xf>
    <xf numFmtId="0" fontId="5" fillId="0" borderId="23" xfId="0" applyFont="1" applyFill="1" applyBorder="1" applyAlignment="1">
      <alignment horizontal="center"/>
    </xf>
    <xf numFmtId="2" fontId="0" fillId="0" borderId="22" xfId="0" applyNumberFormat="1" applyBorder="1" applyAlignment="1">
      <alignment horizontal="center"/>
    </xf>
    <xf numFmtId="2" fontId="0" fillId="0" borderId="11" xfId="0" applyNumberFormat="1" applyBorder="1" applyAlignment="1">
      <alignment horizontal="center"/>
    </xf>
    <xf numFmtId="0" fontId="0" fillId="0" borderId="0" xfId="0" applyBorder="1" applyAlignment="1">
      <alignment horizontal="center"/>
    </xf>
    <xf numFmtId="2" fontId="0" fillId="0" borderId="12" xfId="0" applyNumberFormat="1" applyBorder="1" applyAlignment="1">
      <alignment horizontal="center"/>
    </xf>
    <xf numFmtId="2" fontId="2" fillId="0" borderId="6" xfId="0" applyNumberFormat="1" applyFont="1" applyBorder="1" applyAlignment="1">
      <alignment horizontal="center" vertical="center" wrapText="1"/>
    </xf>
    <xf numFmtId="0" fontId="4" fillId="2" borderId="28" xfId="0" applyFont="1" applyFill="1" applyBorder="1" applyAlignment="1">
      <alignment horizontal="center"/>
    </xf>
    <xf numFmtId="2" fontId="2" fillId="2" borderId="33" xfId="0" applyNumberFormat="1" applyFont="1" applyFill="1" applyBorder="1" applyAlignment="1">
      <alignment horizontal="center" vertical="center" wrapText="1"/>
    </xf>
    <xf numFmtId="2" fontId="2" fillId="2" borderId="34" xfId="0" applyNumberFormat="1" applyFont="1" applyFill="1" applyBorder="1" applyAlignment="1">
      <alignment horizontal="center" vertical="center" wrapText="1"/>
    </xf>
    <xf numFmtId="2" fontId="2" fillId="2" borderId="35" xfId="0" applyNumberFormat="1" applyFont="1" applyFill="1" applyBorder="1" applyAlignment="1">
      <alignment horizontal="center" vertical="center" wrapText="1"/>
    </xf>
    <xf numFmtId="0" fontId="0" fillId="2" borderId="0" xfId="0" applyFill="1" applyAlignment="1">
      <alignment horizontal="center"/>
    </xf>
    <xf numFmtId="2" fontId="2" fillId="0" borderId="37" xfId="0" applyNumberFormat="1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4" fillId="0" borderId="30" xfId="0" applyFont="1" applyBorder="1" applyAlignment="1">
      <alignment horizontal="center"/>
    </xf>
    <xf numFmtId="0" fontId="4" fillId="0" borderId="31" xfId="0" applyFont="1" applyBorder="1" applyAlignment="1">
      <alignment horizontal="center"/>
    </xf>
    <xf numFmtId="2" fontId="2" fillId="0" borderId="12" xfId="0" applyNumberFormat="1" applyFont="1" applyBorder="1" applyAlignment="1">
      <alignment horizontal="center" vertical="center" wrapText="1"/>
    </xf>
    <xf numFmtId="1" fontId="2" fillId="0" borderId="21" xfId="0" applyNumberFormat="1" applyFont="1" applyBorder="1" applyAlignment="1">
      <alignment horizontal="center" vertical="center" wrapText="1"/>
    </xf>
    <xf numFmtId="1" fontId="2" fillId="0" borderId="24" xfId="0" applyNumberFormat="1" applyFont="1" applyBorder="1" applyAlignment="1">
      <alignment horizontal="center" vertical="center" wrapText="1"/>
    </xf>
    <xf numFmtId="2" fontId="2" fillId="0" borderId="43" xfId="0" applyNumberFormat="1" applyFont="1" applyBorder="1" applyAlignment="1">
      <alignment horizontal="center" vertical="center" wrapText="1"/>
    </xf>
    <xf numFmtId="2" fontId="2" fillId="0" borderId="39" xfId="0" applyNumberFormat="1" applyFont="1" applyBorder="1" applyAlignment="1">
      <alignment horizontal="center" vertical="center" wrapText="1"/>
    </xf>
    <xf numFmtId="2" fontId="2" fillId="0" borderId="20" xfId="0" applyNumberFormat="1" applyFont="1" applyBorder="1" applyAlignment="1">
      <alignment horizontal="center" vertical="center" wrapText="1"/>
    </xf>
    <xf numFmtId="2" fontId="2" fillId="0" borderId="19" xfId="0" applyNumberFormat="1" applyFont="1" applyBorder="1" applyAlignment="1">
      <alignment horizontal="center" vertical="center" wrapText="1"/>
    </xf>
    <xf numFmtId="1" fontId="2" fillId="0" borderId="44" xfId="0" applyNumberFormat="1" applyFont="1" applyBorder="1" applyAlignment="1">
      <alignment horizontal="center" vertical="center" wrapText="1"/>
    </xf>
    <xf numFmtId="0" fontId="5" fillId="0" borderId="22" xfId="0" applyFont="1" applyBorder="1" applyAlignment="1">
      <alignment horizontal="center"/>
    </xf>
    <xf numFmtId="0" fontId="5" fillId="0" borderId="23" xfId="0" applyFont="1" applyBorder="1" applyAlignment="1">
      <alignment horizontal="center"/>
    </xf>
    <xf numFmtId="0" fontId="5" fillId="0" borderId="27" xfId="0" applyFont="1" applyBorder="1" applyAlignment="1">
      <alignment horizontal="center"/>
    </xf>
    <xf numFmtId="0" fontId="2" fillId="0" borderId="37" xfId="0" applyFont="1" applyBorder="1" applyAlignment="1">
      <alignment horizontal="center" vertical="center" wrapText="1"/>
    </xf>
    <xf numFmtId="0" fontId="6" fillId="0" borderId="37" xfId="0" applyFont="1" applyBorder="1" applyAlignment="1">
      <alignment horizontal="center" vertical="center" wrapText="1"/>
    </xf>
    <xf numFmtId="0" fontId="2" fillId="0" borderId="39" xfId="0" applyFont="1" applyBorder="1" applyAlignment="1">
      <alignment horizontal="center" vertical="center" wrapText="1"/>
    </xf>
    <xf numFmtId="0" fontId="2" fillId="0" borderId="37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43" xfId="0" applyFont="1" applyBorder="1" applyAlignment="1">
      <alignment horizontal="center" vertical="center" wrapText="1"/>
    </xf>
    <xf numFmtId="0" fontId="2" fillId="0" borderId="39" xfId="0" applyFont="1" applyBorder="1" applyAlignment="1">
      <alignment horizontal="center"/>
    </xf>
    <xf numFmtId="0" fontId="2" fillId="0" borderId="20" xfId="0" applyFont="1" applyBorder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8" fillId="0" borderId="3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10" fillId="0" borderId="31" xfId="0" applyFont="1" applyBorder="1" applyAlignment="1">
      <alignment horizontal="center" vertical="center" wrapText="1"/>
    </xf>
    <xf numFmtId="0" fontId="7" fillId="0" borderId="37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3" xfId="0" applyFont="1" applyBorder="1" applyAlignment="1">
      <alignment horizontal="center" vertical="center" wrapText="1"/>
    </xf>
    <xf numFmtId="0" fontId="7" fillId="0" borderId="39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8" fillId="0" borderId="41" xfId="0" applyFont="1" applyBorder="1" applyAlignment="1">
      <alignment horizontal="center" vertical="center" wrapText="1"/>
    </xf>
    <xf numFmtId="0" fontId="8" fillId="0" borderId="18" xfId="0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10" fillId="0" borderId="18" xfId="0" applyFont="1" applyBorder="1" applyAlignment="1">
      <alignment horizontal="center" vertical="center" wrapText="1"/>
    </xf>
    <xf numFmtId="0" fontId="10" fillId="0" borderId="40" xfId="0" applyFont="1" applyBorder="1" applyAlignment="1">
      <alignment horizontal="center" vertical="center" wrapText="1"/>
    </xf>
    <xf numFmtId="0" fontId="4" fillId="0" borderId="26" xfId="0" applyFont="1" applyBorder="1" applyAlignment="1">
      <alignment horizontal="center" vertical="center" wrapText="1"/>
    </xf>
    <xf numFmtId="0" fontId="7" fillId="0" borderId="38" xfId="0" applyFont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 wrapText="1"/>
    </xf>
    <xf numFmtId="0" fontId="10" fillId="0" borderId="36" xfId="0" applyFont="1" applyBorder="1" applyAlignment="1">
      <alignment horizontal="center" vertical="center" wrapText="1"/>
    </xf>
    <xf numFmtId="0" fontId="8" fillId="0" borderId="36" xfId="0" applyFont="1" applyBorder="1" applyAlignment="1">
      <alignment horizontal="center" vertical="center" wrapText="1"/>
    </xf>
    <xf numFmtId="0" fontId="10" fillId="0" borderId="17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9" fillId="0" borderId="37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39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4" fillId="0" borderId="26" xfId="0" applyFont="1" applyBorder="1" applyAlignment="1">
      <alignment horizontal="center"/>
    </xf>
    <xf numFmtId="0" fontId="4" fillId="0" borderId="39" xfId="0" applyFont="1" applyFill="1" applyBorder="1" applyAlignment="1">
      <alignment horizontal="center" vertical="center"/>
    </xf>
    <xf numFmtId="0" fontId="4" fillId="0" borderId="0" xfId="0" applyFont="1" applyBorder="1" applyAlignment="1">
      <alignment horizontal="center"/>
    </xf>
    <xf numFmtId="2" fontId="2" fillId="0" borderId="24" xfId="0" applyNumberFormat="1" applyFont="1" applyBorder="1" applyAlignment="1">
      <alignment horizontal="center" vertical="center" wrapText="1"/>
    </xf>
    <xf numFmtId="2" fontId="2" fillId="0" borderId="44" xfId="0" applyNumberFormat="1" applyFont="1" applyBorder="1" applyAlignment="1">
      <alignment horizontal="center" vertical="center" wrapText="1"/>
    </xf>
    <xf numFmtId="1" fontId="2" fillId="0" borderId="45" xfId="0" applyNumberFormat="1" applyFont="1" applyBorder="1" applyAlignment="1">
      <alignment horizontal="center" vertical="center" wrapText="1"/>
    </xf>
    <xf numFmtId="1" fontId="2" fillId="0" borderId="46" xfId="0" applyNumberFormat="1" applyFont="1" applyBorder="1" applyAlignment="1">
      <alignment horizontal="center" vertical="center" wrapText="1"/>
    </xf>
    <xf numFmtId="1" fontId="2" fillId="0" borderId="47" xfId="0" applyNumberFormat="1" applyFont="1" applyBorder="1" applyAlignment="1">
      <alignment horizontal="center" vertical="center" wrapText="1"/>
    </xf>
    <xf numFmtId="0" fontId="4" fillId="0" borderId="16" xfId="0" applyFont="1" applyFill="1" applyBorder="1" applyAlignment="1">
      <alignment horizontal="center"/>
    </xf>
    <xf numFmtId="0" fontId="4" fillId="0" borderId="36" xfId="0" applyFont="1" applyFill="1" applyBorder="1" applyAlignment="1">
      <alignment horizontal="center"/>
    </xf>
    <xf numFmtId="0" fontId="4" fillId="0" borderId="17" xfId="0" applyFont="1" applyFill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38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2" fontId="0" fillId="0" borderId="0" xfId="0" applyNumberFormat="1"/>
    <xf numFmtId="0" fontId="10" fillId="0" borderId="41" xfId="0" applyFont="1" applyBorder="1" applyAlignment="1">
      <alignment horizontal="center" vertical="center" wrapText="1"/>
    </xf>
    <xf numFmtId="2" fontId="2" fillId="2" borderId="0" xfId="0" applyNumberFormat="1" applyFont="1" applyFill="1" applyBorder="1" applyAlignment="1">
      <alignment horizontal="center" vertical="center" wrapText="1"/>
    </xf>
    <xf numFmtId="0" fontId="4" fillId="0" borderId="26" xfId="0" applyFont="1" applyBorder="1" applyAlignment="1">
      <alignment horizontal="center"/>
    </xf>
    <xf numFmtId="0" fontId="4" fillId="0" borderId="42" xfId="0" applyFont="1" applyBorder="1" applyAlignment="1">
      <alignment horizontal="center"/>
    </xf>
    <xf numFmtId="0" fontId="4" fillId="0" borderId="25" xfId="0" applyFont="1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48" xfId="0" applyBorder="1" applyAlignment="1">
      <alignment horizontal="center"/>
    </xf>
    <xf numFmtId="0" fontId="5" fillId="0" borderId="27" xfId="0" applyFont="1" applyFill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29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21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48" xfId="0" applyBorder="1" applyAlignment="1">
      <alignment horizontal="center" vertical="center"/>
    </xf>
    <xf numFmtId="0" fontId="1" fillId="0" borderId="30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D0069C-AC18-1849-8FE0-0216F784FE09}">
  <dimension ref="A1:I60"/>
  <sheetViews>
    <sheetView tabSelected="1" workbookViewId="0"/>
  </sheetViews>
  <sheetFormatPr baseColWidth="10" defaultRowHeight="16" x14ac:dyDescent="0.2"/>
  <cols>
    <col min="1" max="1" width="18.6640625" bestFit="1" customWidth="1"/>
    <col min="2" max="2" width="18.33203125" style="1" customWidth="1"/>
    <col min="3" max="6" width="18.33203125" style="26" customWidth="1"/>
    <col min="7" max="7" width="18.33203125" style="1" customWidth="1"/>
    <col min="8" max="8" width="17.33203125" bestFit="1" customWidth="1"/>
  </cols>
  <sheetData>
    <row r="1" spans="1:8" ht="17" thickBot="1" x14ac:dyDescent="0.25">
      <c r="A1" s="95" t="s">
        <v>84</v>
      </c>
      <c r="B1" s="45" t="s">
        <v>85</v>
      </c>
      <c r="C1" s="46" t="s">
        <v>86</v>
      </c>
      <c r="D1" s="46" t="s">
        <v>87</v>
      </c>
      <c r="E1" s="46" t="s">
        <v>88</v>
      </c>
      <c r="F1" s="46" t="s">
        <v>2</v>
      </c>
      <c r="G1" s="130" t="s">
        <v>89</v>
      </c>
      <c r="H1" s="97" t="s">
        <v>64</v>
      </c>
    </row>
    <row r="2" spans="1:8" x14ac:dyDescent="0.2">
      <c r="A2" s="121">
        <v>1</v>
      </c>
      <c r="B2" s="117">
        <v>19</v>
      </c>
      <c r="C2" s="21">
        <v>1.8</v>
      </c>
      <c r="D2" s="21">
        <v>75</v>
      </c>
      <c r="E2" s="29">
        <f>D2/C2^2</f>
        <v>23.148148148148145</v>
      </c>
      <c r="F2" s="124">
        <v>2</v>
      </c>
      <c r="G2" s="21" t="s">
        <v>90</v>
      </c>
      <c r="H2" s="127">
        <f>208-(0.7*B2)</f>
        <v>194.7</v>
      </c>
    </row>
    <row r="3" spans="1:8" x14ac:dyDescent="0.2">
      <c r="A3" s="122">
        <v>2</v>
      </c>
      <c r="B3" s="118">
        <v>15</v>
      </c>
      <c r="C3" s="22">
        <v>1.76</v>
      </c>
      <c r="D3" s="22">
        <v>70</v>
      </c>
      <c r="E3" s="31">
        <f t="shared" ref="E3:E18" si="0">D3/C3^2</f>
        <v>22.598140495867771</v>
      </c>
      <c r="F3" s="125">
        <v>3</v>
      </c>
      <c r="G3" s="22" t="s">
        <v>90</v>
      </c>
      <c r="H3" s="128">
        <f t="shared" ref="H3:H18" si="1">208-(0.7*B3)</f>
        <v>197.5</v>
      </c>
    </row>
    <row r="4" spans="1:8" x14ac:dyDescent="0.2">
      <c r="A4" s="122">
        <v>3</v>
      </c>
      <c r="B4" s="118">
        <v>18</v>
      </c>
      <c r="C4" s="22">
        <v>1.85</v>
      </c>
      <c r="D4" s="22">
        <v>75</v>
      </c>
      <c r="E4" s="31">
        <f t="shared" si="0"/>
        <v>21.913805697589478</v>
      </c>
      <c r="F4" s="125">
        <v>2</v>
      </c>
      <c r="G4" s="22" t="s">
        <v>90</v>
      </c>
      <c r="H4" s="128">
        <f t="shared" si="1"/>
        <v>195.4</v>
      </c>
    </row>
    <row r="5" spans="1:8" x14ac:dyDescent="0.2">
      <c r="A5" s="122">
        <v>4</v>
      </c>
      <c r="B5" s="118">
        <v>18</v>
      </c>
      <c r="C5" s="22">
        <v>1.74</v>
      </c>
      <c r="D5" s="22">
        <v>66</v>
      </c>
      <c r="E5" s="31">
        <f t="shared" si="0"/>
        <v>21.799445105033691</v>
      </c>
      <c r="F5" s="125">
        <v>4</v>
      </c>
      <c r="G5" s="22" t="s">
        <v>90</v>
      </c>
      <c r="H5" s="128">
        <f t="shared" si="1"/>
        <v>195.4</v>
      </c>
    </row>
    <row r="6" spans="1:8" x14ac:dyDescent="0.2">
      <c r="A6" s="122">
        <v>5</v>
      </c>
      <c r="B6" s="118">
        <v>15</v>
      </c>
      <c r="C6" s="22">
        <v>1.78</v>
      </c>
      <c r="D6" s="22">
        <v>67</v>
      </c>
      <c r="E6" s="31">
        <f t="shared" si="0"/>
        <v>21.146319909102385</v>
      </c>
      <c r="F6" s="125">
        <v>3</v>
      </c>
      <c r="G6" s="22" t="s">
        <v>90</v>
      </c>
      <c r="H6" s="128">
        <f t="shared" si="1"/>
        <v>197.5</v>
      </c>
    </row>
    <row r="7" spans="1:8" x14ac:dyDescent="0.2">
      <c r="A7" s="122">
        <v>6</v>
      </c>
      <c r="B7" s="118">
        <v>16</v>
      </c>
      <c r="C7" s="22">
        <v>1.77</v>
      </c>
      <c r="D7" s="22">
        <v>69</v>
      </c>
      <c r="E7" s="31">
        <f t="shared" si="0"/>
        <v>22.024322512687924</v>
      </c>
      <c r="F7" s="125">
        <v>2</v>
      </c>
      <c r="G7" s="22" t="s">
        <v>90</v>
      </c>
      <c r="H7" s="128">
        <f t="shared" si="1"/>
        <v>196.8</v>
      </c>
    </row>
    <row r="8" spans="1:8" x14ac:dyDescent="0.2">
      <c r="A8" s="122">
        <v>7</v>
      </c>
      <c r="B8" s="118">
        <v>17</v>
      </c>
      <c r="C8" s="22">
        <v>1.82</v>
      </c>
      <c r="D8" s="22">
        <v>80.3</v>
      </c>
      <c r="E8" s="31">
        <f t="shared" si="0"/>
        <v>24.242241275208304</v>
      </c>
      <c r="F8" s="125">
        <v>2</v>
      </c>
      <c r="G8" s="22" t="s">
        <v>90</v>
      </c>
      <c r="H8" s="128">
        <f t="shared" si="1"/>
        <v>196.1</v>
      </c>
    </row>
    <row r="9" spans="1:8" x14ac:dyDescent="0.2">
      <c r="A9" s="122">
        <v>8</v>
      </c>
      <c r="B9" s="118">
        <v>15</v>
      </c>
      <c r="C9" s="22">
        <v>1.62</v>
      </c>
      <c r="D9" s="22">
        <v>56</v>
      </c>
      <c r="E9" s="31">
        <f t="shared" si="0"/>
        <v>21.338210638622158</v>
      </c>
      <c r="F9" s="125">
        <v>3</v>
      </c>
      <c r="G9" s="22" t="s">
        <v>90</v>
      </c>
      <c r="H9" s="128">
        <f t="shared" si="1"/>
        <v>197.5</v>
      </c>
    </row>
    <row r="10" spans="1:8" x14ac:dyDescent="0.2">
      <c r="A10" s="122">
        <v>9</v>
      </c>
      <c r="B10" s="118">
        <v>18</v>
      </c>
      <c r="C10" s="22">
        <v>1.81</v>
      </c>
      <c r="D10" s="22">
        <v>70.900000000000006</v>
      </c>
      <c r="E10" s="31">
        <f t="shared" si="0"/>
        <v>21.641586032172402</v>
      </c>
      <c r="F10" s="125">
        <v>4</v>
      </c>
      <c r="G10" s="22" t="s">
        <v>90</v>
      </c>
      <c r="H10" s="128">
        <f t="shared" si="1"/>
        <v>195.4</v>
      </c>
    </row>
    <row r="11" spans="1:8" x14ac:dyDescent="0.2">
      <c r="A11" s="122">
        <v>10</v>
      </c>
      <c r="B11" s="118">
        <v>15</v>
      </c>
      <c r="C11" s="22">
        <v>1.65</v>
      </c>
      <c r="D11" s="22">
        <v>60</v>
      </c>
      <c r="E11" s="31">
        <f t="shared" si="0"/>
        <v>22.03856749311295</v>
      </c>
      <c r="F11" s="125">
        <v>3</v>
      </c>
      <c r="G11" s="22" t="s">
        <v>90</v>
      </c>
      <c r="H11" s="128">
        <f t="shared" si="1"/>
        <v>197.5</v>
      </c>
    </row>
    <row r="12" spans="1:8" x14ac:dyDescent="0.2">
      <c r="A12" s="122">
        <v>11</v>
      </c>
      <c r="B12" s="118">
        <v>15</v>
      </c>
      <c r="C12" s="22">
        <v>1.66</v>
      </c>
      <c r="D12" s="22">
        <v>58</v>
      </c>
      <c r="E12" s="31">
        <f t="shared" si="0"/>
        <v>21.048047612135289</v>
      </c>
      <c r="F12" s="125">
        <v>3</v>
      </c>
      <c r="G12" s="22" t="s">
        <v>91</v>
      </c>
      <c r="H12" s="128">
        <f t="shared" si="1"/>
        <v>197.5</v>
      </c>
    </row>
    <row r="13" spans="1:8" x14ac:dyDescent="0.2">
      <c r="A13" s="122">
        <v>12</v>
      </c>
      <c r="B13" s="118">
        <v>15</v>
      </c>
      <c r="C13" s="22">
        <v>1.82</v>
      </c>
      <c r="D13" s="22">
        <v>74</v>
      </c>
      <c r="E13" s="31">
        <f t="shared" si="0"/>
        <v>22.340297065571789</v>
      </c>
      <c r="F13" s="125">
        <v>3</v>
      </c>
      <c r="G13" s="22" t="s">
        <v>90</v>
      </c>
      <c r="H13" s="128">
        <f t="shared" si="1"/>
        <v>197.5</v>
      </c>
    </row>
    <row r="14" spans="1:8" x14ac:dyDescent="0.2">
      <c r="A14" s="122">
        <v>13</v>
      </c>
      <c r="B14" s="118">
        <v>16</v>
      </c>
      <c r="C14" s="22">
        <v>1.77</v>
      </c>
      <c r="D14" s="22">
        <v>69</v>
      </c>
      <c r="E14" s="31">
        <f t="shared" si="0"/>
        <v>22.024322512687924</v>
      </c>
      <c r="F14" s="125">
        <v>3</v>
      </c>
      <c r="G14" s="22" t="s">
        <v>90</v>
      </c>
      <c r="H14" s="128">
        <f t="shared" si="1"/>
        <v>196.8</v>
      </c>
    </row>
    <row r="15" spans="1:8" x14ac:dyDescent="0.2">
      <c r="A15" s="122">
        <v>14</v>
      </c>
      <c r="B15" s="118">
        <v>17</v>
      </c>
      <c r="C15" s="22">
        <v>1.76</v>
      </c>
      <c r="D15" s="22">
        <v>68</v>
      </c>
      <c r="E15" s="31">
        <f t="shared" si="0"/>
        <v>21.952479338842977</v>
      </c>
      <c r="F15" s="125">
        <v>3</v>
      </c>
      <c r="G15" s="22" t="s">
        <v>90</v>
      </c>
      <c r="H15" s="128">
        <f t="shared" si="1"/>
        <v>196.1</v>
      </c>
    </row>
    <row r="16" spans="1:8" x14ac:dyDescent="0.2">
      <c r="A16" s="122">
        <v>15</v>
      </c>
      <c r="B16" s="118">
        <v>16</v>
      </c>
      <c r="C16" s="22">
        <v>1.82</v>
      </c>
      <c r="D16" s="22">
        <v>69</v>
      </c>
      <c r="E16" s="31">
        <f t="shared" si="0"/>
        <v>20.830817534114235</v>
      </c>
      <c r="F16" s="125">
        <v>2</v>
      </c>
      <c r="G16" s="22" t="s">
        <v>90</v>
      </c>
      <c r="H16" s="128">
        <f t="shared" si="1"/>
        <v>196.8</v>
      </c>
    </row>
    <row r="17" spans="1:9" x14ac:dyDescent="0.2">
      <c r="A17" s="122">
        <v>16</v>
      </c>
      <c r="B17" s="118">
        <v>19</v>
      </c>
      <c r="C17" s="22">
        <v>1.85</v>
      </c>
      <c r="D17" s="22">
        <v>83</v>
      </c>
      <c r="E17" s="31">
        <f t="shared" si="0"/>
        <v>24.251278305332356</v>
      </c>
      <c r="F17" s="125">
        <v>2</v>
      </c>
      <c r="G17" s="22" t="s">
        <v>90</v>
      </c>
      <c r="H17" s="128">
        <f t="shared" si="1"/>
        <v>194.7</v>
      </c>
    </row>
    <row r="18" spans="1:9" ht="17" thickBot="1" x14ac:dyDescent="0.25">
      <c r="A18" s="123">
        <v>17</v>
      </c>
      <c r="B18" s="119">
        <v>16</v>
      </c>
      <c r="C18" s="23">
        <v>1.74</v>
      </c>
      <c r="D18" s="23">
        <v>67</v>
      </c>
      <c r="E18" s="25">
        <f t="shared" si="0"/>
        <v>22.129739727837229</v>
      </c>
      <c r="F18" s="126">
        <v>3</v>
      </c>
      <c r="G18" s="23" t="s">
        <v>90</v>
      </c>
      <c r="H18" s="129">
        <f t="shared" si="1"/>
        <v>196.8</v>
      </c>
    </row>
    <row r="19" spans="1:9" x14ac:dyDescent="0.2">
      <c r="A19" s="120" t="s">
        <v>0</v>
      </c>
      <c r="B19" s="28">
        <f>AVERAGE(B2:B18)</f>
        <v>16.470588235294116</v>
      </c>
      <c r="C19" s="29">
        <f t="shared" ref="C19:F19" si="2">AVERAGE(C2:C18)</f>
        <v>1.7658823529411767</v>
      </c>
      <c r="D19" s="29">
        <f t="shared" si="2"/>
        <v>69.2470588235294</v>
      </c>
      <c r="E19" s="29">
        <f t="shared" si="2"/>
        <v>22.145162906121591</v>
      </c>
      <c r="F19" s="29">
        <f t="shared" si="2"/>
        <v>2.7647058823529411</v>
      </c>
      <c r="G19" s="20"/>
    </row>
    <row r="20" spans="1:9" ht="17" thickBot="1" x14ac:dyDescent="0.25">
      <c r="A20" s="27" t="s">
        <v>1</v>
      </c>
      <c r="B20" s="24">
        <f>STDEV(B2:B18)</f>
        <v>1.4627733530362594</v>
      </c>
      <c r="C20" s="25">
        <f t="shared" ref="C20:F20" si="3">STDEV(C2:C18)</f>
        <v>6.7828720274804327E-2</v>
      </c>
      <c r="D20" s="25">
        <f t="shared" si="3"/>
        <v>7.1294387618397792</v>
      </c>
      <c r="E20" s="25">
        <f t="shared" si="3"/>
        <v>0.97363041795944438</v>
      </c>
      <c r="F20" s="25">
        <f t="shared" si="3"/>
        <v>0.66421116415507164</v>
      </c>
      <c r="G20" s="20"/>
    </row>
    <row r="21" spans="1:9" x14ac:dyDescent="0.2">
      <c r="A21" s="2"/>
      <c r="B21" s="30"/>
      <c r="C21" s="30"/>
      <c r="D21" s="30"/>
      <c r="E21" s="30"/>
      <c r="F21" s="30"/>
      <c r="G21" s="30"/>
    </row>
    <row r="22" spans="1:9" x14ac:dyDescent="0.2">
      <c r="A22" s="2"/>
      <c r="B22" s="30"/>
      <c r="C22" s="30"/>
      <c r="D22" s="30"/>
      <c r="E22" s="30"/>
      <c r="F22" s="30"/>
      <c r="G22" s="30"/>
    </row>
    <row r="23" spans="1:9" x14ac:dyDescent="0.2">
      <c r="A23" s="2"/>
      <c r="B23" s="30"/>
      <c r="C23" s="30"/>
      <c r="D23" s="30"/>
      <c r="E23" s="30"/>
      <c r="F23" s="30"/>
      <c r="G23" s="30"/>
    </row>
    <row r="24" spans="1:9" x14ac:dyDescent="0.2">
      <c r="A24" s="2"/>
      <c r="B24" s="30"/>
      <c r="C24" s="30"/>
      <c r="D24" s="30"/>
      <c r="E24" s="30"/>
      <c r="F24" s="30"/>
      <c r="G24" s="30"/>
    </row>
    <row r="25" spans="1:9" x14ac:dyDescent="0.2">
      <c r="A25" s="2"/>
      <c r="B25" s="30"/>
      <c r="C25" s="30"/>
      <c r="D25" s="30"/>
      <c r="E25" s="30"/>
      <c r="F25" s="30"/>
      <c r="G25" s="30"/>
    </row>
    <row r="26" spans="1:9" x14ac:dyDescent="0.2">
      <c r="A26" s="2"/>
      <c r="B26" s="30"/>
      <c r="C26" s="30"/>
      <c r="D26" s="30"/>
      <c r="E26" s="30"/>
      <c r="F26" s="30"/>
      <c r="G26" s="30"/>
    </row>
    <row r="27" spans="1:9" x14ac:dyDescent="0.2">
      <c r="A27" s="2"/>
      <c r="B27" s="30"/>
      <c r="C27" s="30"/>
      <c r="D27" s="30"/>
      <c r="E27" s="30"/>
      <c r="F27" s="30"/>
      <c r="G27" s="30"/>
    </row>
    <row r="28" spans="1:9" x14ac:dyDescent="0.2">
      <c r="A28" s="2"/>
      <c r="B28" s="30"/>
      <c r="C28" s="30"/>
      <c r="D28" s="30"/>
      <c r="E28" s="30"/>
      <c r="F28" s="30"/>
      <c r="G28" s="30"/>
    </row>
    <row r="29" spans="1:9" x14ac:dyDescent="0.2">
      <c r="A29" s="2"/>
      <c r="B29" s="30"/>
      <c r="C29" s="30"/>
      <c r="D29" s="30"/>
      <c r="E29" s="30"/>
      <c r="F29" s="30"/>
      <c r="G29" s="30"/>
    </row>
    <row r="30" spans="1:9" x14ac:dyDescent="0.2">
      <c r="A30" s="2"/>
      <c r="B30" s="30"/>
      <c r="C30" s="30"/>
      <c r="D30" s="30"/>
      <c r="E30" s="30"/>
      <c r="F30" s="30"/>
      <c r="G30" s="30"/>
      <c r="H30" s="2"/>
      <c r="I30" s="2"/>
    </row>
    <row r="31" spans="1:9" x14ac:dyDescent="0.2">
      <c r="A31" s="2"/>
      <c r="B31" s="30"/>
      <c r="C31" s="30"/>
      <c r="D31" s="30"/>
      <c r="E31" s="30"/>
      <c r="F31" s="30"/>
      <c r="G31" s="30"/>
      <c r="H31" s="2"/>
      <c r="I31" s="2"/>
    </row>
    <row r="32" spans="1:9" x14ac:dyDescent="0.2">
      <c r="A32" s="2"/>
      <c r="B32" s="30"/>
      <c r="C32" s="30"/>
      <c r="D32" s="30"/>
      <c r="E32" s="30"/>
      <c r="F32" s="30"/>
      <c r="G32" s="30"/>
      <c r="H32" s="2"/>
      <c r="I32" s="2"/>
    </row>
    <row r="33" spans="1:9" x14ac:dyDescent="0.2">
      <c r="A33" s="2"/>
      <c r="B33" s="30"/>
      <c r="C33" s="30"/>
      <c r="D33" s="30"/>
      <c r="E33" s="30"/>
      <c r="F33" s="30"/>
      <c r="G33" s="30"/>
      <c r="H33" s="2"/>
      <c r="I33" s="2"/>
    </row>
    <row r="34" spans="1:9" x14ac:dyDescent="0.2">
      <c r="A34" s="2"/>
      <c r="B34" s="30"/>
      <c r="C34" s="30"/>
      <c r="D34" s="30"/>
      <c r="E34" s="30"/>
      <c r="F34" s="30"/>
      <c r="G34" s="30"/>
      <c r="H34" s="2"/>
      <c r="I34" s="2"/>
    </row>
    <row r="35" spans="1:9" x14ac:dyDescent="0.2">
      <c r="A35" s="2"/>
      <c r="B35" s="30"/>
      <c r="C35" s="30"/>
      <c r="D35" s="30"/>
      <c r="E35" s="30"/>
      <c r="F35" s="30"/>
      <c r="G35" s="30"/>
      <c r="H35" s="2"/>
      <c r="I35" s="2"/>
    </row>
    <row r="36" spans="1:9" x14ac:dyDescent="0.2">
      <c r="A36" s="2"/>
      <c r="B36" s="30"/>
      <c r="C36" s="30"/>
      <c r="D36" s="30"/>
      <c r="E36" s="30"/>
      <c r="F36" s="30"/>
      <c r="G36" s="30"/>
      <c r="H36" s="2"/>
      <c r="I36" s="2"/>
    </row>
    <row r="37" spans="1:9" x14ac:dyDescent="0.2">
      <c r="A37" s="2"/>
      <c r="B37" s="30"/>
      <c r="C37" s="30"/>
      <c r="D37" s="30"/>
      <c r="E37" s="30"/>
      <c r="F37" s="30"/>
      <c r="G37" s="30"/>
      <c r="H37" s="2"/>
      <c r="I37" s="2"/>
    </row>
    <row r="38" spans="1:9" x14ac:dyDescent="0.2">
      <c r="A38" s="2"/>
      <c r="B38" s="30"/>
      <c r="C38" s="30"/>
      <c r="D38" s="30"/>
      <c r="E38" s="30"/>
      <c r="F38" s="30"/>
      <c r="G38" s="30"/>
      <c r="H38" s="2"/>
      <c r="I38" s="2"/>
    </row>
    <row r="39" spans="1:9" x14ac:dyDescent="0.2">
      <c r="A39" s="2"/>
      <c r="B39" s="30"/>
      <c r="C39" s="30"/>
      <c r="D39" s="30"/>
      <c r="E39" s="30"/>
      <c r="F39" s="30"/>
      <c r="G39" s="30"/>
      <c r="H39" s="2"/>
      <c r="I39" s="2"/>
    </row>
    <row r="40" spans="1:9" x14ac:dyDescent="0.2">
      <c r="A40" s="2"/>
      <c r="B40" s="30"/>
      <c r="C40" s="30"/>
      <c r="D40" s="30"/>
      <c r="E40" s="30"/>
      <c r="F40" s="30"/>
      <c r="G40" s="30"/>
      <c r="H40" s="2"/>
      <c r="I40" s="2"/>
    </row>
    <row r="41" spans="1:9" x14ac:dyDescent="0.2">
      <c r="A41" s="2"/>
      <c r="B41" s="30"/>
      <c r="C41" s="30"/>
      <c r="D41" s="30"/>
      <c r="E41" s="30"/>
      <c r="F41" s="30"/>
      <c r="G41" s="30"/>
      <c r="H41" s="2"/>
      <c r="I41" s="2"/>
    </row>
    <row r="42" spans="1:9" x14ac:dyDescent="0.2">
      <c r="A42" s="2"/>
      <c r="B42" s="30"/>
      <c r="C42" s="30"/>
      <c r="D42" s="30"/>
      <c r="E42" s="30"/>
      <c r="F42" s="30"/>
      <c r="G42" s="30"/>
      <c r="H42" s="2"/>
      <c r="I42" s="2"/>
    </row>
    <row r="43" spans="1:9" x14ac:dyDescent="0.2">
      <c r="A43" s="2"/>
      <c r="B43" s="30"/>
      <c r="C43" s="30"/>
      <c r="D43" s="30"/>
      <c r="E43" s="30"/>
      <c r="F43" s="30"/>
      <c r="G43" s="30"/>
      <c r="H43" s="2"/>
      <c r="I43" s="2"/>
    </row>
    <row r="44" spans="1:9" x14ac:dyDescent="0.2">
      <c r="A44" s="2"/>
      <c r="B44" s="30"/>
      <c r="C44" s="30"/>
      <c r="D44" s="30"/>
      <c r="E44" s="30"/>
      <c r="F44" s="30"/>
      <c r="G44" s="30"/>
      <c r="H44" s="2"/>
      <c r="I44" s="2"/>
    </row>
    <row r="45" spans="1:9" x14ac:dyDescent="0.2">
      <c r="A45" s="2"/>
      <c r="B45" s="30"/>
      <c r="C45" s="30"/>
      <c r="D45" s="30"/>
      <c r="E45" s="30"/>
      <c r="F45" s="30"/>
      <c r="G45" s="30"/>
      <c r="H45" s="2"/>
      <c r="I45" s="2"/>
    </row>
    <row r="46" spans="1:9" x14ac:dyDescent="0.2">
      <c r="A46" s="2"/>
      <c r="B46" s="30"/>
      <c r="C46" s="30"/>
      <c r="D46" s="30"/>
      <c r="E46" s="30"/>
      <c r="F46" s="30"/>
      <c r="G46" s="30"/>
      <c r="H46" s="2"/>
      <c r="I46" s="2"/>
    </row>
    <row r="47" spans="1:9" x14ac:dyDescent="0.2">
      <c r="A47" s="2"/>
      <c r="B47" s="30"/>
      <c r="C47" s="30"/>
      <c r="D47" s="30"/>
      <c r="E47" s="30"/>
      <c r="F47" s="30"/>
      <c r="G47" s="30"/>
      <c r="H47" s="2"/>
      <c r="I47" s="2"/>
    </row>
    <row r="48" spans="1:9" x14ac:dyDescent="0.2">
      <c r="A48" s="2"/>
      <c r="B48" s="30"/>
      <c r="C48" s="30"/>
      <c r="D48" s="30"/>
      <c r="E48" s="30"/>
      <c r="F48" s="30"/>
      <c r="G48" s="30"/>
      <c r="H48" s="2"/>
      <c r="I48" s="2"/>
    </row>
    <row r="49" spans="1:9" x14ac:dyDescent="0.2">
      <c r="A49" s="2"/>
      <c r="B49" s="30"/>
      <c r="C49" s="30"/>
      <c r="D49" s="30"/>
      <c r="E49" s="30"/>
      <c r="F49" s="30"/>
      <c r="G49" s="30"/>
      <c r="H49" s="2"/>
      <c r="I49" s="2"/>
    </row>
    <row r="50" spans="1:9" x14ac:dyDescent="0.2">
      <c r="A50" s="2"/>
      <c r="B50" s="30"/>
      <c r="C50" s="30"/>
      <c r="D50" s="30"/>
      <c r="E50" s="30"/>
      <c r="F50" s="30"/>
      <c r="G50" s="30"/>
      <c r="H50" s="2"/>
      <c r="I50" s="2"/>
    </row>
    <row r="51" spans="1:9" x14ac:dyDescent="0.2">
      <c r="A51" s="2"/>
      <c r="B51" s="30"/>
      <c r="C51" s="30"/>
      <c r="D51" s="30"/>
      <c r="E51" s="30"/>
      <c r="F51" s="30"/>
      <c r="G51" s="30"/>
      <c r="H51" s="2"/>
      <c r="I51" s="2"/>
    </row>
    <row r="52" spans="1:9" x14ac:dyDescent="0.2">
      <c r="A52" s="2"/>
      <c r="B52" s="30"/>
      <c r="C52" s="30"/>
      <c r="D52" s="30"/>
      <c r="E52" s="30"/>
      <c r="F52" s="30"/>
      <c r="G52" s="30"/>
      <c r="H52" s="2"/>
      <c r="I52" s="2"/>
    </row>
    <row r="53" spans="1:9" x14ac:dyDescent="0.2">
      <c r="A53" s="2"/>
      <c r="B53" s="30"/>
      <c r="C53" s="30"/>
      <c r="D53" s="30"/>
      <c r="E53" s="30"/>
      <c r="F53" s="30"/>
      <c r="G53" s="30"/>
      <c r="H53" s="2"/>
      <c r="I53" s="2"/>
    </row>
    <row r="54" spans="1:9" x14ac:dyDescent="0.2">
      <c r="A54" s="2"/>
      <c r="B54" s="30"/>
      <c r="C54" s="30"/>
      <c r="D54" s="30"/>
      <c r="E54" s="30"/>
      <c r="F54" s="30"/>
      <c r="G54" s="30"/>
      <c r="H54" s="2"/>
      <c r="I54" s="2"/>
    </row>
    <row r="55" spans="1:9" x14ac:dyDescent="0.2">
      <c r="A55" s="2"/>
      <c r="B55" s="30"/>
      <c r="C55" s="30"/>
      <c r="D55" s="30"/>
      <c r="E55" s="30"/>
      <c r="F55" s="30"/>
      <c r="G55" s="30"/>
      <c r="H55" s="2"/>
      <c r="I55" s="2"/>
    </row>
    <row r="56" spans="1:9" x14ac:dyDescent="0.2">
      <c r="A56" s="2"/>
      <c r="B56" s="30"/>
      <c r="C56" s="30"/>
      <c r="D56" s="30"/>
      <c r="E56" s="30"/>
      <c r="F56" s="30"/>
      <c r="G56" s="30"/>
      <c r="H56" s="2"/>
      <c r="I56" s="2"/>
    </row>
    <row r="57" spans="1:9" x14ac:dyDescent="0.2">
      <c r="A57" s="2"/>
      <c r="B57" s="30"/>
      <c r="C57" s="30"/>
      <c r="D57" s="30"/>
      <c r="E57" s="30"/>
      <c r="F57" s="30"/>
      <c r="G57" s="30"/>
      <c r="H57" s="2"/>
      <c r="I57" s="2"/>
    </row>
    <row r="58" spans="1:9" x14ac:dyDescent="0.2">
      <c r="A58" s="2"/>
      <c r="B58" s="30"/>
      <c r="C58" s="30"/>
      <c r="D58" s="30"/>
      <c r="E58" s="30"/>
      <c r="F58" s="30"/>
      <c r="G58" s="30"/>
      <c r="H58" s="2"/>
      <c r="I58" s="2"/>
    </row>
    <row r="59" spans="1:9" x14ac:dyDescent="0.2">
      <c r="A59" s="2"/>
      <c r="B59" s="30"/>
      <c r="C59" s="30"/>
      <c r="D59" s="30"/>
      <c r="E59" s="30"/>
      <c r="F59" s="30"/>
      <c r="G59" s="30"/>
      <c r="H59" s="2"/>
      <c r="I59" s="2"/>
    </row>
    <row r="60" spans="1:9" x14ac:dyDescent="0.2">
      <c r="A60" s="2"/>
      <c r="B60" s="30"/>
      <c r="C60" s="30"/>
      <c r="D60" s="30"/>
      <c r="E60" s="30"/>
      <c r="F60" s="30"/>
      <c r="G60" s="30"/>
      <c r="H60" s="2"/>
      <c r="I60" s="2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16DF6B-1904-244B-8D6E-9B9B40521A9D}">
  <dimension ref="A1:AK42"/>
  <sheetViews>
    <sheetView zoomScale="60" zoomScaleNormal="60" workbookViewId="0">
      <selection activeCell="A3" sqref="A3"/>
    </sheetView>
  </sheetViews>
  <sheetFormatPr baseColWidth="10" defaultRowHeight="16" x14ac:dyDescent="0.2"/>
  <cols>
    <col min="1" max="1" width="18" style="4" bestFit="1" customWidth="1"/>
    <col min="2" max="19" width="9.83203125" customWidth="1"/>
  </cols>
  <sheetData>
    <row r="1" spans="1:37" ht="35" thickBot="1" x14ac:dyDescent="0.25">
      <c r="B1" s="90" t="s">
        <v>28</v>
      </c>
      <c r="C1" s="82" t="s">
        <v>48</v>
      </c>
      <c r="D1" s="80" t="s">
        <v>29</v>
      </c>
      <c r="E1" s="82" t="s">
        <v>47</v>
      </c>
      <c r="F1" s="80" t="s">
        <v>30</v>
      </c>
      <c r="G1" s="82" t="s">
        <v>49</v>
      </c>
      <c r="H1" s="80" t="s">
        <v>31</v>
      </c>
      <c r="I1" s="82" t="s">
        <v>50</v>
      </c>
      <c r="J1" s="80" t="s">
        <v>32</v>
      </c>
      <c r="K1" s="82" t="s">
        <v>51</v>
      </c>
      <c r="L1" s="80" t="s">
        <v>33</v>
      </c>
      <c r="M1" s="82" t="s">
        <v>52</v>
      </c>
      <c r="N1" s="80" t="s">
        <v>34</v>
      </c>
      <c r="O1" s="82" t="s">
        <v>53</v>
      </c>
      <c r="P1" s="80" t="s">
        <v>35</v>
      </c>
      <c r="Q1" s="82" t="s">
        <v>54</v>
      </c>
      <c r="R1" s="80" t="s">
        <v>36</v>
      </c>
      <c r="S1" s="82" t="s">
        <v>55</v>
      </c>
      <c r="T1" s="80" t="s">
        <v>37</v>
      </c>
      <c r="U1" s="82" t="s">
        <v>56</v>
      </c>
      <c r="V1" s="80" t="s">
        <v>38</v>
      </c>
      <c r="W1" s="82" t="s">
        <v>46</v>
      </c>
      <c r="X1" s="80" t="s">
        <v>39</v>
      </c>
      <c r="Y1" s="82" t="s">
        <v>57</v>
      </c>
      <c r="Z1" s="80" t="s">
        <v>40</v>
      </c>
      <c r="AA1" s="82" t="s">
        <v>58</v>
      </c>
      <c r="AB1" s="80" t="s">
        <v>41</v>
      </c>
      <c r="AC1" s="82" t="s">
        <v>59</v>
      </c>
      <c r="AD1" s="80" t="s">
        <v>42</v>
      </c>
      <c r="AE1" s="82" t="s">
        <v>60</v>
      </c>
      <c r="AF1" s="80" t="s">
        <v>43</v>
      </c>
      <c r="AG1" s="82" t="s">
        <v>61</v>
      </c>
      <c r="AH1" s="80" t="s">
        <v>44</v>
      </c>
      <c r="AI1" s="82" t="s">
        <v>62</v>
      </c>
      <c r="AJ1" s="80" t="s">
        <v>45</v>
      </c>
      <c r="AK1" s="83" t="s">
        <v>63</v>
      </c>
    </row>
    <row r="2" spans="1:37" s="4" customFormat="1" ht="33" customHeight="1" thickBot="1" x14ac:dyDescent="0.25">
      <c r="A2" s="84" t="s">
        <v>84</v>
      </c>
      <c r="B2" s="90" t="s">
        <v>82</v>
      </c>
      <c r="C2" s="82" t="s">
        <v>83</v>
      </c>
      <c r="D2" s="90" t="s">
        <v>82</v>
      </c>
      <c r="E2" s="82" t="s">
        <v>83</v>
      </c>
      <c r="F2" s="90" t="s">
        <v>82</v>
      </c>
      <c r="G2" s="82" t="s">
        <v>83</v>
      </c>
      <c r="H2" s="90" t="s">
        <v>82</v>
      </c>
      <c r="I2" s="82" t="s">
        <v>83</v>
      </c>
      <c r="J2" s="90" t="s">
        <v>82</v>
      </c>
      <c r="K2" s="82" t="s">
        <v>83</v>
      </c>
      <c r="L2" s="90" t="s">
        <v>82</v>
      </c>
      <c r="M2" s="82" t="s">
        <v>83</v>
      </c>
      <c r="N2" s="90" t="s">
        <v>82</v>
      </c>
      <c r="O2" s="82" t="s">
        <v>83</v>
      </c>
      <c r="P2" s="90" t="s">
        <v>82</v>
      </c>
      <c r="Q2" s="82" t="s">
        <v>83</v>
      </c>
      <c r="R2" s="90" t="s">
        <v>82</v>
      </c>
      <c r="S2" s="82" t="s">
        <v>83</v>
      </c>
      <c r="T2" s="90" t="s">
        <v>82</v>
      </c>
      <c r="U2" s="82" t="s">
        <v>83</v>
      </c>
      <c r="V2" s="90" t="s">
        <v>82</v>
      </c>
      <c r="W2" s="82" t="s">
        <v>83</v>
      </c>
      <c r="X2" s="90" t="s">
        <v>82</v>
      </c>
      <c r="Y2" s="82" t="s">
        <v>83</v>
      </c>
      <c r="Z2" s="90" t="s">
        <v>82</v>
      </c>
      <c r="AA2" s="82" t="s">
        <v>83</v>
      </c>
      <c r="AB2" s="90" t="s">
        <v>82</v>
      </c>
      <c r="AC2" s="82" t="s">
        <v>83</v>
      </c>
      <c r="AD2" s="90" t="s">
        <v>82</v>
      </c>
      <c r="AE2" s="82" t="s">
        <v>83</v>
      </c>
      <c r="AF2" s="90" t="s">
        <v>82</v>
      </c>
      <c r="AG2" s="82" t="s">
        <v>83</v>
      </c>
      <c r="AH2" s="90" t="s">
        <v>82</v>
      </c>
      <c r="AI2" s="82" t="s">
        <v>83</v>
      </c>
      <c r="AJ2" s="90" t="s">
        <v>82</v>
      </c>
      <c r="AK2" s="82" t="s">
        <v>83</v>
      </c>
    </row>
    <row r="3" spans="1:37" x14ac:dyDescent="0.2">
      <c r="A3" s="17">
        <v>1</v>
      </c>
      <c r="B3" s="62">
        <v>160</v>
      </c>
      <c r="C3" s="63">
        <v>197</v>
      </c>
      <c r="D3" s="63">
        <v>203</v>
      </c>
      <c r="E3" s="63">
        <v>219</v>
      </c>
      <c r="F3" s="63">
        <v>362</v>
      </c>
      <c r="G3" s="63">
        <v>356</v>
      </c>
      <c r="H3" s="63">
        <v>340</v>
      </c>
      <c r="I3" s="63">
        <v>326</v>
      </c>
      <c r="J3" s="63">
        <v>226</v>
      </c>
      <c r="K3" s="63">
        <v>254</v>
      </c>
      <c r="L3" s="63">
        <v>209</v>
      </c>
      <c r="M3" s="63">
        <v>161</v>
      </c>
      <c r="N3" s="63">
        <v>302</v>
      </c>
      <c r="O3" s="63">
        <v>307</v>
      </c>
      <c r="P3" s="63">
        <v>309</v>
      </c>
      <c r="Q3" s="63">
        <v>336</v>
      </c>
      <c r="R3" s="63">
        <v>228</v>
      </c>
      <c r="S3" s="63">
        <v>215</v>
      </c>
      <c r="T3" s="63">
        <v>285</v>
      </c>
      <c r="U3" s="63">
        <v>163</v>
      </c>
      <c r="V3" s="63">
        <v>192</v>
      </c>
      <c r="W3" s="63">
        <v>164</v>
      </c>
      <c r="X3" s="63">
        <v>198</v>
      </c>
      <c r="Y3" s="63">
        <v>177</v>
      </c>
      <c r="Z3" s="63">
        <v>401</v>
      </c>
      <c r="AA3" s="63">
        <v>291</v>
      </c>
      <c r="AB3" s="63">
        <v>377</v>
      </c>
      <c r="AC3" s="63">
        <v>299</v>
      </c>
      <c r="AD3" s="63">
        <v>317</v>
      </c>
      <c r="AE3" s="63">
        <v>284</v>
      </c>
      <c r="AF3" s="63">
        <v>294</v>
      </c>
      <c r="AG3" s="63">
        <v>276</v>
      </c>
      <c r="AH3" s="63">
        <v>227</v>
      </c>
      <c r="AI3" s="63">
        <v>211</v>
      </c>
      <c r="AJ3" s="63">
        <v>237</v>
      </c>
      <c r="AK3" s="94">
        <v>237</v>
      </c>
    </row>
    <row r="4" spans="1:37" x14ac:dyDescent="0.2">
      <c r="A4" s="19">
        <v>2</v>
      </c>
      <c r="B4" s="14">
        <v>210</v>
      </c>
      <c r="C4" s="58">
        <v>182</v>
      </c>
      <c r="D4" s="58">
        <v>186</v>
      </c>
      <c r="E4" s="58">
        <v>203</v>
      </c>
      <c r="F4" s="58">
        <v>438</v>
      </c>
      <c r="G4" s="58">
        <v>406</v>
      </c>
      <c r="H4" s="58">
        <v>404</v>
      </c>
      <c r="I4" s="58">
        <v>328</v>
      </c>
      <c r="J4" s="58">
        <v>236</v>
      </c>
      <c r="K4" s="58">
        <v>244</v>
      </c>
      <c r="L4" s="58">
        <v>206</v>
      </c>
      <c r="M4" s="58">
        <v>233</v>
      </c>
      <c r="N4" s="58">
        <v>289</v>
      </c>
      <c r="O4" s="58">
        <v>300</v>
      </c>
      <c r="P4" s="58">
        <v>320</v>
      </c>
      <c r="Q4" s="58">
        <v>271</v>
      </c>
      <c r="R4" s="58">
        <v>290</v>
      </c>
      <c r="S4" s="58">
        <v>173</v>
      </c>
      <c r="T4" s="58">
        <v>302</v>
      </c>
      <c r="U4" s="58">
        <v>279</v>
      </c>
      <c r="V4" s="58">
        <v>191</v>
      </c>
      <c r="W4" s="58">
        <v>157</v>
      </c>
      <c r="X4" s="58">
        <v>156</v>
      </c>
      <c r="Y4" s="58">
        <v>188</v>
      </c>
      <c r="Z4" s="58">
        <v>381</v>
      </c>
      <c r="AA4" s="58">
        <v>190</v>
      </c>
      <c r="AB4" s="58">
        <v>276</v>
      </c>
      <c r="AC4" s="58">
        <v>324</v>
      </c>
      <c r="AD4" s="58">
        <v>240</v>
      </c>
      <c r="AE4" s="58">
        <v>253</v>
      </c>
      <c r="AF4" s="58">
        <v>193</v>
      </c>
      <c r="AG4" s="58">
        <v>209</v>
      </c>
      <c r="AH4" s="58">
        <v>401</v>
      </c>
      <c r="AI4" s="58">
        <v>437</v>
      </c>
      <c r="AJ4" s="58">
        <v>402</v>
      </c>
      <c r="AK4" s="3">
        <v>345</v>
      </c>
    </row>
    <row r="5" spans="1:37" x14ac:dyDescent="0.2">
      <c r="A5" s="19">
        <v>3</v>
      </c>
      <c r="B5" s="14">
        <v>214</v>
      </c>
      <c r="C5" s="58">
        <v>201</v>
      </c>
      <c r="D5" s="58">
        <v>182</v>
      </c>
      <c r="E5" s="58">
        <v>181</v>
      </c>
      <c r="F5" s="58">
        <v>338</v>
      </c>
      <c r="G5" s="58">
        <v>426</v>
      </c>
      <c r="H5" s="58">
        <v>392</v>
      </c>
      <c r="I5" s="58">
        <v>298</v>
      </c>
      <c r="J5" s="58">
        <v>264</v>
      </c>
      <c r="K5" s="58">
        <v>246</v>
      </c>
      <c r="L5" s="58">
        <v>275</v>
      </c>
      <c r="M5" s="58">
        <v>293</v>
      </c>
      <c r="N5" s="58">
        <v>416</v>
      </c>
      <c r="O5" s="58">
        <v>367</v>
      </c>
      <c r="P5" s="58">
        <v>396</v>
      </c>
      <c r="Q5" s="58">
        <v>375</v>
      </c>
      <c r="R5" s="58">
        <v>179</v>
      </c>
      <c r="S5" s="58">
        <v>249</v>
      </c>
      <c r="T5" s="58">
        <v>255</v>
      </c>
      <c r="U5" s="58">
        <v>171</v>
      </c>
      <c r="V5" s="58">
        <v>191</v>
      </c>
      <c r="W5" s="58">
        <v>173</v>
      </c>
      <c r="X5" s="58">
        <v>188</v>
      </c>
      <c r="Y5" s="58">
        <v>207</v>
      </c>
      <c r="Z5" s="58">
        <v>480</v>
      </c>
      <c r="AA5" s="58">
        <v>521</v>
      </c>
      <c r="AB5" s="58">
        <v>516</v>
      </c>
      <c r="AC5" s="58">
        <v>551</v>
      </c>
      <c r="AD5" s="58">
        <v>412</v>
      </c>
      <c r="AE5" s="58">
        <v>298</v>
      </c>
      <c r="AF5" s="58">
        <v>400</v>
      </c>
      <c r="AG5" s="58">
        <v>304</v>
      </c>
      <c r="AH5" s="58">
        <v>205</v>
      </c>
      <c r="AI5" s="58">
        <v>204</v>
      </c>
      <c r="AJ5" s="58">
        <v>207</v>
      </c>
      <c r="AK5" s="3">
        <v>203</v>
      </c>
    </row>
    <row r="6" spans="1:37" x14ac:dyDescent="0.2">
      <c r="A6" s="17">
        <v>4</v>
      </c>
      <c r="B6" s="14">
        <v>205</v>
      </c>
      <c r="C6" s="58">
        <v>188</v>
      </c>
      <c r="D6" s="58">
        <v>175</v>
      </c>
      <c r="E6" s="58">
        <v>165</v>
      </c>
      <c r="F6" s="58">
        <v>426</v>
      </c>
      <c r="G6" s="58">
        <v>415</v>
      </c>
      <c r="H6" s="58">
        <v>314</v>
      </c>
      <c r="I6" s="58">
        <v>334</v>
      </c>
      <c r="J6" s="58">
        <v>275</v>
      </c>
      <c r="K6" s="58">
        <v>261</v>
      </c>
      <c r="L6" s="58">
        <v>216</v>
      </c>
      <c r="M6" s="58">
        <v>198</v>
      </c>
      <c r="N6" s="58">
        <v>337</v>
      </c>
      <c r="O6" s="58">
        <v>314</v>
      </c>
      <c r="P6" s="58">
        <v>407</v>
      </c>
      <c r="Q6" s="58">
        <v>318</v>
      </c>
      <c r="R6" s="58">
        <v>141</v>
      </c>
      <c r="S6" s="58">
        <v>121</v>
      </c>
      <c r="T6" s="58">
        <v>196</v>
      </c>
      <c r="U6" s="58">
        <v>138</v>
      </c>
      <c r="V6" s="58">
        <v>173</v>
      </c>
      <c r="W6" s="58">
        <v>175</v>
      </c>
      <c r="X6" s="58">
        <v>189</v>
      </c>
      <c r="Y6" s="58">
        <v>179</v>
      </c>
      <c r="Z6" s="58">
        <v>276</v>
      </c>
      <c r="AA6" s="58">
        <v>263</v>
      </c>
      <c r="AB6" s="58">
        <v>317</v>
      </c>
      <c r="AC6" s="58">
        <v>267</v>
      </c>
      <c r="AD6" s="58">
        <v>260</v>
      </c>
      <c r="AE6" s="58">
        <v>202</v>
      </c>
      <c r="AF6" s="58">
        <v>258</v>
      </c>
      <c r="AG6" s="58">
        <v>224</v>
      </c>
      <c r="AH6" s="58">
        <v>209</v>
      </c>
      <c r="AI6" s="58">
        <v>192</v>
      </c>
      <c r="AJ6" s="58">
        <v>216</v>
      </c>
      <c r="AK6" s="3">
        <v>276</v>
      </c>
    </row>
    <row r="7" spans="1:37" x14ac:dyDescent="0.2">
      <c r="A7" s="19">
        <v>5</v>
      </c>
      <c r="B7" s="14">
        <v>149</v>
      </c>
      <c r="C7" s="58">
        <v>152</v>
      </c>
      <c r="D7" s="58">
        <v>169</v>
      </c>
      <c r="E7" s="58">
        <v>206</v>
      </c>
      <c r="F7" s="58">
        <v>432</v>
      </c>
      <c r="G7" s="58">
        <v>356</v>
      </c>
      <c r="H7" s="58">
        <v>338</v>
      </c>
      <c r="I7" s="58">
        <v>375</v>
      </c>
      <c r="J7" s="58">
        <v>251</v>
      </c>
      <c r="K7" s="58">
        <v>177</v>
      </c>
      <c r="L7" s="58">
        <v>284</v>
      </c>
      <c r="M7" s="58">
        <v>172</v>
      </c>
      <c r="N7" s="58">
        <v>259</v>
      </c>
      <c r="O7" s="58">
        <v>269</v>
      </c>
      <c r="P7" s="58">
        <v>240</v>
      </c>
      <c r="Q7" s="58">
        <v>230</v>
      </c>
      <c r="R7" s="59">
        <v>105</v>
      </c>
      <c r="S7" s="58">
        <v>165</v>
      </c>
      <c r="T7" s="59">
        <v>186</v>
      </c>
      <c r="U7" s="58">
        <v>247</v>
      </c>
      <c r="V7" s="58">
        <v>132</v>
      </c>
      <c r="W7" s="58">
        <v>138</v>
      </c>
      <c r="X7" s="58">
        <v>176</v>
      </c>
      <c r="Y7" s="58">
        <v>224</v>
      </c>
      <c r="Z7" s="58">
        <v>369</v>
      </c>
      <c r="AA7" s="58">
        <v>209</v>
      </c>
      <c r="AB7" s="58">
        <v>401</v>
      </c>
      <c r="AC7" s="58">
        <v>262</v>
      </c>
      <c r="AD7" s="58">
        <v>280</v>
      </c>
      <c r="AE7" s="58">
        <v>283</v>
      </c>
      <c r="AF7" s="58">
        <v>269</v>
      </c>
      <c r="AG7" s="58">
        <v>286</v>
      </c>
      <c r="AH7" s="58">
        <v>160</v>
      </c>
      <c r="AI7" s="58">
        <v>171</v>
      </c>
      <c r="AJ7" s="58">
        <v>163</v>
      </c>
      <c r="AK7" s="3">
        <v>171</v>
      </c>
    </row>
    <row r="8" spans="1:37" x14ac:dyDescent="0.2">
      <c r="A8" s="19">
        <v>6</v>
      </c>
      <c r="B8" s="14">
        <v>188</v>
      </c>
      <c r="C8" s="58">
        <v>199</v>
      </c>
      <c r="D8" s="58">
        <v>188</v>
      </c>
      <c r="E8" s="58">
        <v>187</v>
      </c>
      <c r="F8" s="58">
        <v>310</v>
      </c>
      <c r="G8" s="58">
        <v>312</v>
      </c>
      <c r="H8" s="58">
        <v>266</v>
      </c>
      <c r="I8" s="58">
        <v>321</v>
      </c>
      <c r="J8" s="58">
        <v>190</v>
      </c>
      <c r="K8" s="58">
        <v>193</v>
      </c>
      <c r="L8" s="58">
        <v>209</v>
      </c>
      <c r="M8" s="58">
        <v>212</v>
      </c>
      <c r="N8" s="58">
        <v>329</v>
      </c>
      <c r="O8" s="58">
        <v>322</v>
      </c>
      <c r="P8" s="58">
        <v>326</v>
      </c>
      <c r="Q8" s="58">
        <v>450</v>
      </c>
      <c r="R8" s="58">
        <v>159</v>
      </c>
      <c r="S8" s="58">
        <v>127</v>
      </c>
      <c r="T8" s="58">
        <v>223</v>
      </c>
      <c r="U8" s="58">
        <v>217</v>
      </c>
      <c r="V8" s="58">
        <v>170</v>
      </c>
      <c r="W8" s="58">
        <v>181</v>
      </c>
      <c r="X8" s="58">
        <v>190</v>
      </c>
      <c r="Y8" s="58">
        <v>198</v>
      </c>
      <c r="Z8" s="58">
        <v>239</v>
      </c>
      <c r="AA8" s="58">
        <v>268</v>
      </c>
      <c r="AB8" s="58">
        <v>240</v>
      </c>
      <c r="AC8" s="58">
        <v>225</v>
      </c>
      <c r="AD8" s="58">
        <v>205</v>
      </c>
      <c r="AE8" s="58">
        <v>133</v>
      </c>
      <c r="AF8" s="58">
        <v>175</v>
      </c>
      <c r="AG8" s="58">
        <v>138</v>
      </c>
      <c r="AH8" s="58">
        <v>221</v>
      </c>
      <c r="AI8" s="58">
        <v>214</v>
      </c>
      <c r="AJ8" s="58">
        <v>215</v>
      </c>
      <c r="AK8" s="3">
        <v>217</v>
      </c>
    </row>
    <row r="9" spans="1:37" x14ac:dyDescent="0.2">
      <c r="A9" s="17">
        <v>7</v>
      </c>
      <c r="B9" s="14">
        <v>259</v>
      </c>
      <c r="C9" s="58">
        <v>146</v>
      </c>
      <c r="D9" s="58">
        <v>224</v>
      </c>
      <c r="E9" s="58">
        <v>168</v>
      </c>
      <c r="F9" s="58">
        <v>376</v>
      </c>
      <c r="G9" s="58">
        <v>337</v>
      </c>
      <c r="H9" s="58">
        <v>326</v>
      </c>
      <c r="I9" s="58">
        <v>404</v>
      </c>
      <c r="J9" s="58">
        <v>205</v>
      </c>
      <c r="K9" s="58">
        <v>195</v>
      </c>
      <c r="L9" s="58">
        <v>211</v>
      </c>
      <c r="M9" s="58">
        <v>165</v>
      </c>
      <c r="N9" s="58">
        <v>366</v>
      </c>
      <c r="O9" s="58">
        <v>337</v>
      </c>
      <c r="P9" s="58">
        <v>308</v>
      </c>
      <c r="Q9" s="58">
        <v>331</v>
      </c>
      <c r="R9" s="58">
        <v>295</v>
      </c>
      <c r="S9" s="58">
        <v>195</v>
      </c>
      <c r="T9" s="58">
        <v>265</v>
      </c>
      <c r="U9" s="58">
        <v>222</v>
      </c>
      <c r="V9" s="58">
        <v>196</v>
      </c>
      <c r="W9" s="58">
        <v>185</v>
      </c>
      <c r="X9" s="58">
        <v>275</v>
      </c>
      <c r="Y9" s="58">
        <v>226</v>
      </c>
      <c r="Z9" s="58">
        <v>395</v>
      </c>
      <c r="AA9" s="58">
        <v>254</v>
      </c>
      <c r="AB9" s="58">
        <v>417</v>
      </c>
      <c r="AC9" s="58">
        <v>340</v>
      </c>
      <c r="AD9" s="58">
        <v>357</v>
      </c>
      <c r="AE9" s="58">
        <v>335</v>
      </c>
      <c r="AF9" s="58">
        <v>289</v>
      </c>
      <c r="AG9" s="58">
        <v>414</v>
      </c>
      <c r="AH9" s="58">
        <v>241</v>
      </c>
      <c r="AI9" s="58">
        <v>224</v>
      </c>
      <c r="AJ9" s="58">
        <v>233</v>
      </c>
      <c r="AK9" s="3">
        <v>193</v>
      </c>
    </row>
    <row r="10" spans="1:37" x14ac:dyDescent="0.2">
      <c r="A10" s="19">
        <v>8</v>
      </c>
      <c r="B10" s="14">
        <v>212</v>
      </c>
      <c r="C10" s="58">
        <v>281</v>
      </c>
      <c r="D10" s="58">
        <v>165</v>
      </c>
      <c r="E10" s="58">
        <v>153</v>
      </c>
      <c r="F10" s="58">
        <v>586</v>
      </c>
      <c r="G10" s="58">
        <v>457</v>
      </c>
      <c r="H10" s="58">
        <v>378</v>
      </c>
      <c r="I10" s="58">
        <v>416</v>
      </c>
      <c r="J10" s="58">
        <v>220</v>
      </c>
      <c r="K10" s="58">
        <v>173</v>
      </c>
      <c r="L10" s="58">
        <v>235</v>
      </c>
      <c r="M10" s="58">
        <v>203</v>
      </c>
      <c r="N10" s="58">
        <v>271</v>
      </c>
      <c r="O10" s="58">
        <v>311</v>
      </c>
      <c r="P10" s="58">
        <v>310</v>
      </c>
      <c r="Q10" s="58">
        <v>271</v>
      </c>
      <c r="R10" s="58">
        <v>172</v>
      </c>
      <c r="S10" s="58">
        <v>240</v>
      </c>
      <c r="T10" s="58">
        <v>242</v>
      </c>
      <c r="U10" s="58">
        <v>253</v>
      </c>
      <c r="V10" s="58">
        <v>125</v>
      </c>
      <c r="W10" s="58">
        <v>131</v>
      </c>
      <c r="X10" s="58">
        <v>185</v>
      </c>
      <c r="Y10" s="58">
        <v>141</v>
      </c>
      <c r="Z10" s="58">
        <v>326</v>
      </c>
      <c r="AA10" s="58">
        <v>334</v>
      </c>
      <c r="AB10" s="58">
        <v>306</v>
      </c>
      <c r="AC10" s="58">
        <v>324</v>
      </c>
      <c r="AD10" s="58">
        <v>257</v>
      </c>
      <c r="AE10" s="58">
        <v>246</v>
      </c>
      <c r="AF10" s="58">
        <v>235</v>
      </c>
      <c r="AG10" s="58">
        <v>222</v>
      </c>
      <c r="AH10" s="58">
        <v>348</v>
      </c>
      <c r="AI10" s="58">
        <v>343</v>
      </c>
      <c r="AJ10" s="58">
        <v>336</v>
      </c>
      <c r="AK10" s="3">
        <v>311</v>
      </c>
    </row>
    <row r="11" spans="1:37" x14ac:dyDescent="0.2">
      <c r="A11" s="19">
        <v>9</v>
      </c>
      <c r="B11" s="14">
        <v>204</v>
      </c>
      <c r="C11" s="58">
        <v>144</v>
      </c>
      <c r="D11" s="58">
        <v>166</v>
      </c>
      <c r="E11" s="58">
        <v>179</v>
      </c>
      <c r="F11" s="58">
        <v>591</v>
      </c>
      <c r="G11" s="58">
        <v>457</v>
      </c>
      <c r="H11" s="58">
        <v>372</v>
      </c>
      <c r="I11" s="58">
        <v>470</v>
      </c>
      <c r="J11" s="58">
        <v>278</v>
      </c>
      <c r="K11" s="58">
        <v>316</v>
      </c>
      <c r="L11" s="58">
        <v>145</v>
      </c>
      <c r="M11" s="58">
        <v>153</v>
      </c>
      <c r="N11" s="58">
        <v>277</v>
      </c>
      <c r="O11" s="58">
        <v>287</v>
      </c>
      <c r="P11" s="58">
        <v>288</v>
      </c>
      <c r="Q11" s="58">
        <v>258</v>
      </c>
      <c r="R11" s="58">
        <v>186</v>
      </c>
      <c r="S11" s="58">
        <v>156</v>
      </c>
      <c r="T11" s="58">
        <v>143</v>
      </c>
      <c r="U11" s="58">
        <v>130</v>
      </c>
      <c r="V11" s="58">
        <v>193</v>
      </c>
      <c r="W11" s="58">
        <v>203</v>
      </c>
      <c r="X11" s="58">
        <v>200</v>
      </c>
      <c r="Y11" s="58">
        <v>176</v>
      </c>
      <c r="Z11" s="58">
        <v>294</v>
      </c>
      <c r="AA11" s="58">
        <v>282</v>
      </c>
      <c r="AB11" s="58">
        <v>299</v>
      </c>
      <c r="AC11" s="58">
        <v>276</v>
      </c>
      <c r="AD11" s="58">
        <v>229</v>
      </c>
      <c r="AE11" s="58">
        <v>217</v>
      </c>
      <c r="AF11" s="58">
        <v>235</v>
      </c>
      <c r="AG11" s="58">
        <v>240</v>
      </c>
      <c r="AH11" s="58">
        <v>195</v>
      </c>
      <c r="AI11" s="58">
        <v>209</v>
      </c>
      <c r="AJ11" s="58">
        <v>239</v>
      </c>
      <c r="AK11" s="3">
        <v>256</v>
      </c>
    </row>
    <row r="12" spans="1:37" x14ac:dyDescent="0.2">
      <c r="A12" s="17">
        <v>10</v>
      </c>
      <c r="B12" s="14">
        <v>238</v>
      </c>
      <c r="C12" s="58">
        <v>191</v>
      </c>
      <c r="D12" s="58">
        <v>208</v>
      </c>
      <c r="E12" s="58">
        <v>189</v>
      </c>
      <c r="F12" s="58">
        <v>243</v>
      </c>
      <c r="G12" s="58">
        <v>288</v>
      </c>
      <c r="H12" s="58">
        <v>272</v>
      </c>
      <c r="I12" s="58">
        <v>277</v>
      </c>
      <c r="J12" s="58">
        <v>240</v>
      </c>
      <c r="K12" s="58">
        <v>245</v>
      </c>
      <c r="L12" s="58">
        <v>291</v>
      </c>
      <c r="M12" s="58">
        <v>266</v>
      </c>
      <c r="N12" s="58">
        <v>249</v>
      </c>
      <c r="O12" s="58">
        <v>274</v>
      </c>
      <c r="P12" s="58">
        <v>247</v>
      </c>
      <c r="Q12" s="58">
        <v>281</v>
      </c>
      <c r="R12" s="58">
        <v>518</v>
      </c>
      <c r="S12" s="58">
        <v>388</v>
      </c>
      <c r="T12" s="58">
        <v>382</v>
      </c>
      <c r="U12" s="58">
        <v>247</v>
      </c>
      <c r="V12" s="58">
        <v>205</v>
      </c>
      <c r="W12" s="58">
        <v>209</v>
      </c>
      <c r="X12" s="58">
        <v>261</v>
      </c>
      <c r="Y12" s="58">
        <v>154</v>
      </c>
      <c r="Z12" s="58">
        <v>255</v>
      </c>
      <c r="AA12" s="58">
        <v>263</v>
      </c>
      <c r="AB12" s="58">
        <v>253</v>
      </c>
      <c r="AC12" s="58">
        <v>300</v>
      </c>
      <c r="AD12" s="58">
        <v>202</v>
      </c>
      <c r="AE12" s="58">
        <v>212</v>
      </c>
      <c r="AF12" s="58">
        <v>195</v>
      </c>
      <c r="AG12" s="58">
        <v>306</v>
      </c>
      <c r="AH12" s="58">
        <v>422</v>
      </c>
      <c r="AI12" s="58">
        <v>258</v>
      </c>
      <c r="AJ12" s="58">
        <v>280</v>
      </c>
      <c r="AK12" s="3">
        <v>213</v>
      </c>
    </row>
    <row r="13" spans="1:37" x14ac:dyDescent="0.2">
      <c r="A13" s="19">
        <v>11</v>
      </c>
      <c r="B13" s="14">
        <v>206</v>
      </c>
      <c r="C13" s="58">
        <v>214</v>
      </c>
      <c r="D13" s="58">
        <v>186</v>
      </c>
      <c r="E13" s="58">
        <v>189</v>
      </c>
      <c r="F13" s="58">
        <v>419</v>
      </c>
      <c r="G13" s="58">
        <v>446</v>
      </c>
      <c r="H13" s="58">
        <v>489</v>
      </c>
      <c r="I13" s="58">
        <v>376</v>
      </c>
      <c r="J13" s="58">
        <v>310</v>
      </c>
      <c r="K13" s="58">
        <v>254</v>
      </c>
      <c r="L13" s="58">
        <v>246</v>
      </c>
      <c r="M13" s="58">
        <v>302</v>
      </c>
      <c r="N13" s="58">
        <v>286</v>
      </c>
      <c r="O13" s="58">
        <v>287</v>
      </c>
      <c r="P13" s="58">
        <v>333</v>
      </c>
      <c r="Q13" s="58">
        <v>269</v>
      </c>
      <c r="R13" s="58">
        <v>183</v>
      </c>
      <c r="S13" s="58">
        <v>235</v>
      </c>
      <c r="T13" s="58">
        <v>187</v>
      </c>
      <c r="U13" s="58">
        <v>313</v>
      </c>
      <c r="V13" s="58">
        <v>231</v>
      </c>
      <c r="W13" s="58">
        <v>147</v>
      </c>
      <c r="X13" s="58">
        <v>195</v>
      </c>
      <c r="Y13" s="58">
        <v>188</v>
      </c>
      <c r="Z13" s="58">
        <v>319</v>
      </c>
      <c r="AA13" s="58">
        <v>427</v>
      </c>
      <c r="AB13" s="58">
        <v>254</v>
      </c>
      <c r="AC13" s="58">
        <v>379</v>
      </c>
      <c r="AD13" s="58">
        <v>321</v>
      </c>
      <c r="AE13" s="58">
        <v>300</v>
      </c>
      <c r="AF13" s="58">
        <v>313</v>
      </c>
      <c r="AG13" s="58">
        <v>319</v>
      </c>
      <c r="AH13" s="58">
        <v>305</v>
      </c>
      <c r="AI13" s="58">
        <v>262</v>
      </c>
      <c r="AJ13" s="58">
        <v>319</v>
      </c>
      <c r="AK13" s="3">
        <v>232</v>
      </c>
    </row>
    <row r="14" spans="1:37" x14ac:dyDescent="0.2">
      <c r="A14" s="19">
        <v>12</v>
      </c>
      <c r="B14" s="14">
        <v>203</v>
      </c>
      <c r="C14" s="58">
        <v>210</v>
      </c>
      <c r="D14" s="58">
        <v>182</v>
      </c>
      <c r="E14" s="58">
        <v>181</v>
      </c>
      <c r="F14" s="58">
        <v>380</v>
      </c>
      <c r="G14" s="58">
        <v>457</v>
      </c>
      <c r="H14" s="58">
        <v>282</v>
      </c>
      <c r="I14" s="58">
        <v>314</v>
      </c>
      <c r="J14" s="58">
        <v>211</v>
      </c>
      <c r="K14" s="58">
        <v>274</v>
      </c>
      <c r="L14" s="58">
        <v>240</v>
      </c>
      <c r="M14" s="58">
        <v>241</v>
      </c>
      <c r="N14" s="58">
        <v>428</v>
      </c>
      <c r="O14" s="58">
        <v>328</v>
      </c>
      <c r="P14" s="58">
        <v>327</v>
      </c>
      <c r="Q14" s="58">
        <v>308</v>
      </c>
      <c r="R14" s="58">
        <v>173</v>
      </c>
      <c r="S14" s="58">
        <v>170</v>
      </c>
      <c r="T14" s="58">
        <v>233</v>
      </c>
      <c r="U14" s="58">
        <v>154</v>
      </c>
      <c r="V14" s="58">
        <v>148</v>
      </c>
      <c r="W14" s="58">
        <v>180</v>
      </c>
      <c r="X14" s="58">
        <v>225</v>
      </c>
      <c r="Y14" s="58">
        <v>204</v>
      </c>
      <c r="Z14" s="58">
        <v>293</v>
      </c>
      <c r="AA14" s="58">
        <v>296</v>
      </c>
      <c r="AB14" s="58">
        <v>274</v>
      </c>
      <c r="AC14" s="58">
        <v>261</v>
      </c>
      <c r="AD14" s="58">
        <v>238</v>
      </c>
      <c r="AE14" s="58">
        <v>202</v>
      </c>
      <c r="AF14" s="58">
        <v>201</v>
      </c>
      <c r="AG14" s="58">
        <v>244</v>
      </c>
      <c r="AH14" s="58">
        <v>220</v>
      </c>
      <c r="AI14" s="58">
        <v>192</v>
      </c>
      <c r="AJ14" s="58">
        <v>236</v>
      </c>
      <c r="AK14" s="3">
        <v>215</v>
      </c>
    </row>
    <row r="15" spans="1:37" x14ac:dyDescent="0.2">
      <c r="A15" s="17">
        <v>13</v>
      </c>
      <c r="B15" s="14">
        <v>185</v>
      </c>
      <c r="C15" s="58">
        <v>166</v>
      </c>
      <c r="D15" s="58">
        <v>147</v>
      </c>
      <c r="E15" s="58">
        <v>146</v>
      </c>
      <c r="F15" s="58">
        <v>362</v>
      </c>
      <c r="G15" s="58">
        <v>487</v>
      </c>
      <c r="H15" s="58">
        <v>468</v>
      </c>
      <c r="I15" s="58">
        <v>520</v>
      </c>
      <c r="J15" s="58">
        <v>270</v>
      </c>
      <c r="K15" s="58">
        <v>260</v>
      </c>
      <c r="L15" s="58">
        <v>175</v>
      </c>
      <c r="M15" s="58">
        <v>219</v>
      </c>
      <c r="N15" s="58">
        <v>303</v>
      </c>
      <c r="O15" s="58">
        <v>288</v>
      </c>
      <c r="P15" s="58">
        <v>296</v>
      </c>
      <c r="Q15" s="58">
        <v>321</v>
      </c>
      <c r="R15" s="58">
        <v>170</v>
      </c>
      <c r="S15" s="58">
        <v>255</v>
      </c>
      <c r="T15" s="58">
        <v>236</v>
      </c>
      <c r="U15" s="58">
        <v>254</v>
      </c>
      <c r="V15" s="58">
        <v>161</v>
      </c>
      <c r="W15" s="58">
        <v>159</v>
      </c>
      <c r="X15" s="58">
        <v>142</v>
      </c>
      <c r="Y15" s="58">
        <v>170</v>
      </c>
      <c r="Z15" s="58">
        <v>251</v>
      </c>
      <c r="AA15" s="58">
        <v>290</v>
      </c>
      <c r="AB15" s="58">
        <v>241</v>
      </c>
      <c r="AC15" s="58">
        <v>271</v>
      </c>
      <c r="AD15" s="58">
        <v>276</v>
      </c>
      <c r="AE15" s="58">
        <v>270</v>
      </c>
      <c r="AF15" s="58">
        <v>276</v>
      </c>
      <c r="AG15" s="58">
        <v>282</v>
      </c>
      <c r="AH15" s="58">
        <v>202</v>
      </c>
      <c r="AI15" s="58">
        <v>202</v>
      </c>
      <c r="AJ15" s="58">
        <v>205</v>
      </c>
      <c r="AK15" s="3">
        <v>293</v>
      </c>
    </row>
    <row r="16" spans="1:37" x14ac:dyDescent="0.2">
      <c r="A16" s="19">
        <v>14</v>
      </c>
      <c r="B16" s="14">
        <v>201</v>
      </c>
      <c r="C16" s="58">
        <v>205</v>
      </c>
      <c r="D16" s="58">
        <v>168</v>
      </c>
      <c r="E16" s="58">
        <v>167</v>
      </c>
      <c r="F16" s="58">
        <v>331</v>
      </c>
      <c r="G16" s="58">
        <v>316</v>
      </c>
      <c r="H16" s="58">
        <v>324</v>
      </c>
      <c r="I16" s="58">
        <v>492</v>
      </c>
      <c r="J16" s="58">
        <v>204</v>
      </c>
      <c r="K16" s="58">
        <v>241</v>
      </c>
      <c r="L16" s="58">
        <v>224</v>
      </c>
      <c r="M16" s="58">
        <v>197</v>
      </c>
      <c r="N16" s="58">
        <v>382</v>
      </c>
      <c r="O16" s="58">
        <v>310</v>
      </c>
      <c r="P16" s="58">
        <v>294</v>
      </c>
      <c r="Q16" s="58">
        <v>310</v>
      </c>
      <c r="R16" s="58">
        <v>224</v>
      </c>
      <c r="S16" s="58">
        <v>292</v>
      </c>
      <c r="T16" s="58">
        <v>274</v>
      </c>
      <c r="U16" s="58">
        <v>230</v>
      </c>
      <c r="V16" s="58">
        <v>180</v>
      </c>
      <c r="W16" s="58">
        <v>148</v>
      </c>
      <c r="X16" s="58">
        <v>214</v>
      </c>
      <c r="Y16" s="58">
        <v>182</v>
      </c>
      <c r="Z16" s="58">
        <v>300</v>
      </c>
      <c r="AA16" s="58">
        <v>274</v>
      </c>
      <c r="AB16" s="58">
        <v>317</v>
      </c>
      <c r="AC16" s="58">
        <v>300</v>
      </c>
      <c r="AD16" s="58">
        <v>273</v>
      </c>
      <c r="AE16" s="58">
        <v>259</v>
      </c>
      <c r="AF16" s="58">
        <v>255</v>
      </c>
      <c r="AG16" s="58">
        <v>263</v>
      </c>
      <c r="AH16" s="58">
        <v>204</v>
      </c>
      <c r="AI16" s="58">
        <v>204</v>
      </c>
      <c r="AJ16" s="58">
        <v>272</v>
      </c>
      <c r="AK16" s="3">
        <v>259</v>
      </c>
    </row>
    <row r="17" spans="1:37" x14ac:dyDescent="0.2">
      <c r="A17" s="19">
        <v>15</v>
      </c>
      <c r="B17" s="14">
        <v>184</v>
      </c>
      <c r="C17" s="58">
        <v>204</v>
      </c>
      <c r="D17" s="58">
        <v>231</v>
      </c>
      <c r="E17" s="58">
        <v>180</v>
      </c>
      <c r="F17" s="58">
        <v>391</v>
      </c>
      <c r="G17" s="58">
        <v>437</v>
      </c>
      <c r="H17" s="58">
        <v>383</v>
      </c>
      <c r="I17" s="58">
        <v>475</v>
      </c>
      <c r="J17" s="58">
        <v>277</v>
      </c>
      <c r="K17" s="58">
        <v>196</v>
      </c>
      <c r="L17" s="58">
        <v>237</v>
      </c>
      <c r="M17" s="58">
        <v>208</v>
      </c>
      <c r="N17" s="58">
        <v>307</v>
      </c>
      <c r="O17" s="58">
        <v>319</v>
      </c>
      <c r="P17" s="58">
        <v>292</v>
      </c>
      <c r="Q17" s="58">
        <v>311</v>
      </c>
      <c r="R17" s="58">
        <v>179</v>
      </c>
      <c r="S17" s="58">
        <v>166</v>
      </c>
      <c r="T17" s="58">
        <v>134</v>
      </c>
      <c r="U17" s="58">
        <v>244</v>
      </c>
      <c r="V17" s="58">
        <v>139</v>
      </c>
      <c r="W17" s="58">
        <v>149</v>
      </c>
      <c r="X17" s="58">
        <v>185</v>
      </c>
      <c r="Y17" s="58">
        <v>152</v>
      </c>
      <c r="Z17" s="58">
        <v>384</v>
      </c>
      <c r="AA17" s="58">
        <v>275</v>
      </c>
      <c r="AB17" s="58">
        <v>412</v>
      </c>
      <c r="AC17" s="58">
        <v>322</v>
      </c>
      <c r="AD17" s="58">
        <v>216</v>
      </c>
      <c r="AE17" s="58">
        <v>222</v>
      </c>
      <c r="AF17" s="58">
        <v>179</v>
      </c>
      <c r="AG17" s="58">
        <v>221</v>
      </c>
      <c r="AH17" s="58">
        <v>346</v>
      </c>
      <c r="AI17" s="58">
        <v>153</v>
      </c>
      <c r="AJ17" s="58">
        <v>310</v>
      </c>
      <c r="AK17" s="3">
        <v>189</v>
      </c>
    </row>
    <row r="18" spans="1:37" x14ac:dyDescent="0.2">
      <c r="A18" s="17">
        <v>16</v>
      </c>
      <c r="B18" s="14">
        <v>199</v>
      </c>
      <c r="C18" s="58">
        <v>203</v>
      </c>
      <c r="D18" s="58">
        <v>188</v>
      </c>
      <c r="E18" s="58">
        <v>184</v>
      </c>
      <c r="F18" s="58">
        <v>544</v>
      </c>
      <c r="G18" s="58">
        <v>520</v>
      </c>
      <c r="H18" s="58">
        <v>389</v>
      </c>
      <c r="I18" s="58">
        <v>457</v>
      </c>
      <c r="J18" s="58">
        <v>377</v>
      </c>
      <c r="K18" s="58">
        <v>190</v>
      </c>
      <c r="L18" s="58">
        <v>331</v>
      </c>
      <c r="M18" s="58">
        <v>219</v>
      </c>
      <c r="N18" s="58">
        <v>321</v>
      </c>
      <c r="O18" s="58">
        <v>305</v>
      </c>
      <c r="P18" s="58">
        <v>305</v>
      </c>
      <c r="Q18" s="58">
        <v>346</v>
      </c>
      <c r="R18" s="58">
        <v>190</v>
      </c>
      <c r="S18" s="58">
        <v>141</v>
      </c>
      <c r="T18" s="58">
        <v>188</v>
      </c>
      <c r="U18" s="58">
        <v>179</v>
      </c>
      <c r="V18" s="58">
        <v>161</v>
      </c>
      <c r="W18" s="58">
        <v>172</v>
      </c>
      <c r="X18" s="58">
        <v>166</v>
      </c>
      <c r="Y18" s="58">
        <v>167</v>
      </c>
      <c r="Z18" s="58">
        <v>451</v>
      </c>
      <c r="AA18" s="58">
        <v>380</v>
      </c>
      <c r="AB18" s="58">
        <v>389</v>
      </c>
      <c r="AC18" s="58">
        <v>412</v>
      </c>
      <c r="AD18" s="58">
        <v>245</v>
      </c>
      <c r="AE18" s="58">
        <v>207</v>
      </c>
      <c r="AF18" s="58">
        <v>242</v>
      </c>
      <c r="AG18" s="58">
        <v>214</v>
      </c>
      <c r="AH18" s="58">
        <v>196</v>
      </c>
      <c r="AI18" s="58">
        <v>210</v>
      </c>
      <c r="AJ18" s="58">
        <v>223</v>
      </c>
      <c r="AK18" s="3">
        <v>223</v>
      </c>
    </row>
    <row r="19" spans="1:37" ht="17" thickBot="1" x14ac:dyDescent="0.25">
      <c r="A19" s="19">
        <v>17</v>
      </c>
      <c r="B19" s="67">
        <v>239</v>
      </c>
      <c r="C19" s="60">
        <v>238</v>
      </c>
      <c r="D19" s="60">
        <v>220</v>
      </c>
      <c r="E19" s="60">
        <v>195</v>
      </c>
      <c r="F19" s="60">
        <v>441</v>
      </c>
      <c r="G19" s="60">
        <v>377</v>
      </c>
      <c r="H19" s="60">
        <v>409</v>
      </c>
      <c r="I19" s="60">
        <v>483</v>
      </c>
      <c r="J19" s="60">
        <v>264</v>
      </c>
      <c r="K19" s="60">
        <v>229</v>
      </c>
      <c r="L19" s="60">
        <v>247</v>
      </c>
      <c r="M19" s="60">
        <v>233</v>
      </c>
      <c r="N19" s="60">
        <v>359</v>
      </c>
      <c r="O19" s="60">
        <v>413</v>
      </c>
      <c r="P19" s="60">
        <v>384</v>
      </c>
      <c r="Q19" s="60">
        <v>368</v>
      </c>
      <c r="R19" s="60">
        <v>162</v>
      </c>
      <c r="S19" s="60">
        <v>145</v>
      </c>
      <c r="T19" s="60">
        <v>192</v>
      </c>
      <c r="U19" s="60">
        <v>155</v>
      </c>
      <c r="V19" s="60">
        <v>187</v>
      </c>
      <c r="W19" s="60">
        <v>146</v>
      </c>
      <c r="X19" s="60">
        <v>204</v>
      </c>
      <c r="Y19" s="60">
        <v>206</v>
      </c>
      <c r="Z19" s="60">
        <v>348</v>
      </c>
      <c r="AA19" s="60">
        <v>322</v>
      </c>
      <c r="AB19" s="60">
        <v>301</v>
      </c>
      <c r="AC19" s="60">
        <v>323</v>
      </c>
      <c r="AD19" s="60">
        <v>183</v>
      </c>
      <c r="AE19" s="60">
        <v>145</v>
      </c>
      <c r="AF19" s="60">
        <v>159</v>
      </c>
      <c r="AG19" s="60">
        <v>162</v>
      </c>
      <c r="AH19" s="60">
        <v>190</v>
      </c>
      <c r="AI19" s="60">
        <v>178</v>
      </c>
      <c r="AJ19" s="60">
        <v>202</v>
      </c>
      <c r="AK19" s="6">
        <v>165</v>
      </c>
    </row>
    <row r="20" spans="1:37" s="1" customFormat="1" x14ac:dyDescent="0.2">
      <c r="A20" s="57" t="s">
        <v>15</v>
      </c>
      <c r="B20" s="7">
        <f>AVERAGE(B3:B19)</f>
        <v>203.29411764705881</v>
      </c>
      <c r="C20" s="10">
        <f t="shared" ref="C20:AK20" si="0">AVERAGE(C3:C19)</f>
        <v>195.35294117647058</v>
      </c>
      <c r="D20" s="10">
        <f t="shared" si="0"/>
        <v>187.52941176470588</v>
      </c>
      <c r="E20" s="10">
        <f t="shared" si="0"/>
        <v>181.88235294117646</v>
      </c>
      <c r="F20" s="10">
        <f t="shared" si="0"/>
        <v>410</v>
      </c>
      <c r="G20" s="10">
        <f t="shared" si="0"/>
        <v>402.94117647058823</v>
      </c>
      <c r="H20" s="10">
        <f t="shared" si="0"/>
        <v>361.52941176470586</v>
      </c>
      <c r="I20" s="10">
        <f t="shared" si="0"/>
        <v>392.11764705882354</v>
      </c>
      <c r="J20" s="10">
        <f t="shared" si="0"/>
        <v>252.8235294117647</v>
      </c>
      <c r="K20" s="10">
        <f t="shared" si="0"/>
        <v>232.23529411764707</v>
      </c>
      <c r="L20" s="10">
        <f t="shared" si="0"/>
        <v>234.1764705882353</v>
      </c>
      <c r="M20" s="10">
        <f t="shared" si="0"/>
        <v>216.1764705882353</v>
      </c>
      <c r="N20" s="10">
        <f t="shared" si="0"/>
        <v>322.41176470588238</v>
      </c>
      <c r="O20" s="10">
        <f t="shared" si="0"/>
        <v>314</v>
      </c>
      <c r="P20" s="10">
        <f t="shared" si="0"/>
        <v>316.58823529411762</v>
      </c>
      <c r="Q20" s="10">
        <f t="shared" si="0"/>
        <v>314.94117647058823</v>
      </c>
      <c r="R20" s="10">
        <f t="shared" si="0"/>
        <v>209.05882352941177</v>
      </c>
      <c r="S20" s="10">
        <f t="shared" si="0"/>
        <v>201.94117647058823</v>
      </c>
      <c r="T20" s="10">
        <f t="shared" si="0"/>
        <v>230.76470588235293</v>
      </c>
      <c r="U20" s="10">
        <f t="shared" si="0"/>
        <v>211.52941176470588</v>
      </c>
      <c r="V20" s="10">
        <f t="shared" si="0"/>
        <v>175</v>
      </c>
      <c r="W20" s="10">
        <f t="shared" si="0"/>
        <v>165.70588235294119</v>
      </c>
      <c r="X20" s="10">
        <f t="shared" si="0"/>
        <v>197</v>
      </c>
      <c r="Y20" s="10">
        <f t="shared" si="0"/>
        <v>184.64705882352942</v>
      </c>
      <c r="Z20" s="10">
        <f t="shared" si="0"/>
        <v>338.94117647058823</v>
      </c>
      <c r="AA20" s="10">
        <f t="shared" si="0"/>
        <v>302.29411764705884</v>
      </c>
      <c r="AB20" s="10">
        <f t="shared" si="0"/>
        <v>328.8235294117647</v>
      </c>
      <c r="AC20" s="10">
        <f t="shared" si="0"/>
        <v>319.76470588235293</v>
      </c>
      <c r="AD20" s="10">
        <f t="shared" si="0"/>
        <v>265.35294117647061</v>
      </c>
      <c r="AE20" s="10">
        <f t="shared" si="0"/>
        <v>239.29411764705881</v>
      </c>
      <c r="AF20" s="10">
        <f t="shared" si="0"/>
        <v>245.1764705882353</v>
      </c>
      <c r="AG20" s="10">
        <f t="shared" si="0"/>
        <v>254.35294117647058</v>
      </c>
      <c r="AH20" s="10">
        <f t="shared" si="0"/>
        <v>252.47058823529412</v>
      </c>
      <c r="AI20" s="10">
        <f t="shared" si="0"/>
        <v>227.29411764705881</v>
      </c>
      <c r="AJ20" s="10">
        <f t="shared" si="0"/>
        <v>252.64705882352942</v>
      </c>
      <c r="AK20" s="11">
        <f t="shared" si="0"/>
        <v>235.1764705882353</v>
      </c>
    </row>
    <row r="21" spans="1:37" s="1" customFormat="1" ht="17" thickBot="1" x14ac:dyDescent="0.25">
      <c r="A21" s="56" t="s">
        <v>1</v>
      </c>
      <c r="B21" s="9">
        <f>STDEV(B3:B19)</f>
        <v>26.943841378602528</v>
      </c>
      <c r="C21" s="12">
        <f t="shared" ref="C21:AK21" si="1">STDEV(C3:C19)</f>
        <v>33.593044623237489</v>
      </c>
      <c r="D21" s="12">
        <f t="shared" si="1"/>
        <v>23.041043940810265</v>
      </c>
      <c r="E21" s="12">
        <f t="shared" si="1"/>
        <v>18.61411545353813</v>
      </c>
      <c r="F21" s="12">
        <f t="shared" si="1"/>
        <v>93.740999567958525</v>
      </c>
      <c r="G21" s="12">
        <f t="shared" si="1"/>
        <v>66.944445800450083</v>
      </c>
      <c r="H21" s="12">
        <f t="shared" si="1"/>
        <v>63.037803783780014</v>
      </c>
      <c r="I21" s="12">
        <f t="shared" si="1"/>
        <v>78.314176839941638</v>
      </c>
      <c r="J21" s="12">
        <f t="shared" si="1"/>
        <v>45.797428003815881</v>
      </c>
      <c r="K21" s="12">
        <f t="shared" si="1"/>
        <v>39.10487407562627</v>
      </c>
      <c r="L21" s="12">
        <f t="shared" si="1"/>
        <v>44.431457457129476</v>
      </c>
      <c r="M21" s="12">
        <f t="shared" si="1"/>
        <v>42.946529682440072</v>
      </c>
      <c r="N21" s="12">
        <f t="shared" si="1"/>
        <v>52.763693511174658</v>
      </c>
      <c r="O21" s="12">
        <f t="shared" si="1"/>
        <v>34.941021736635008</v>
      </c>
      <c r="P21" s="12">
        <f t="shared" si="1"/>
        <v>45.32943142089006</v>
      </c>
      <c r="Q21" s="12">
        <f t="shared" si="1"/>
        <v>52.467216655063879</v>
      </c>
      <c r="R21" s="12">
        <f t="shared" si="1"/>
        <v>92.778277756861883</v>
      </c>
      <c r="S21" s="12">
        <f t="shared" si="1"/>
        <v>69.041174841752309</v>
      </c>
      <c r="T21" s="12">
        <f t="shared" si="1"/>
        <v>61.370319996481911</v>
      </c>
      <c r="U21" s="12">
        <f t="shared" si="1"/>
        <v>53.641305967345254</v>
      </c>
      <c r="V21" s="12">
        <f t="shared" si="1"/>
        <v>28.024542815182553</v>
      </c>
      <c r="W21" s="12">
        <f t="shared" si="1"/>
        <v>21.91108368463992</v>
      </c>
      <c r="X21" s="12">
        <f t="shared" si="1"/>
        <v>33.453325694166793</v>
      </c>
      <c r="Y21" s="12">
        <f t="shared" si="1"/>
        <v>24.235668900585871</v>
      </c>
      <c r="Z21" s="12">
        <f t="shared" si="1"/>
        <v>70.345105185289285</v>
      </c>
      <c r="AA21" s="12">
        <f t="shared" si="1"/>
        <v>79.45184446087643</v>
      </c>
      <c r="AB21" s="12">
        <f t="shared" si="1"/>
        <v>77.496157399994345</v>
      </c>
      <c r="AC21" s="12">
        <f t="shared" si="1"/>
        <v>75.002941118802724</v>
      </c>
      <c r="AD21" s="12">
        <f t="shared" si="1"/>
        <v>59.24202602088171</v>
      </c>
      <c r="AE21" s="12">
        <f t="shared" si="1"/>
        <v>54.382631310330083</v>
      </c>
      <c r="AF21" s="12">
        <f t="shared" si="1"/>
        <v>60.617896794302474</v>
      </c>
      <c r="AG21" s="12">
        <f t="shared" si="1"/>
        <v>64.349573790809416</v>
      </c>
      <c r="AH21" s="12">
        <f t="shared" si="1"/>
        <v>79.939131255489315</v>
      </c>
      <c r="AI21" s="12">
        <f t="shared" si="1"/>
        <v>68.890097896833424</v>
      </c>
      <c r="AJ21" s="12">
        <f t="shared" si="1"/>
        <v>60.082174120606062</v>
      </c>
      <c r="AK21" s="13">
        <f t="shared" si="1"/>
        <v>49.499034452852776</v>
      </c>
    </row>
    <row r="22" spans="1:37" s="37" customFormat="1" ht="4" customHeight="1" x14ac:dyDescent="0.2">
      <c r="A22" s="33"/>
      <c r="B22" s="34"/>
      <c r="C22" s="35"/>
      <c r="D22" s="35"/>
      <c r="E22" s="35"/>
      <c r="F22" s="35"/>
      <c r="G22" s="35"/>
      <c r="H22" s="35"/>
      <c r="I22" s="35"/>
      <c r="J22" s="35"/>
      <c r="K22" s="35"/>
      <c r="L22" s="35"/>
      <c r="M22" s="35"/>
      <c r="N22" s="35"/>
      <c r="O22" s="35"/>
      <c r="P22" s="35"/>
      <c r="Q22" s="35"/>
      <c r="R22" s="35"/>
      <c r="S22" s="36"/>
    </row>
    <row r="23" spans="1:37" x14ac:dyDescent="0.2">
      <c r="A23" s="5"/>
      <c r="B23" s="2"/>
    </row>
    <row r="24" spans="1:37" x14ac:dyDescent="0.2">
      <c r="A24" s="5"/>
      <c r="B24" s="2"/>
    </row>
    <row r="25" spans="1:37" x14ac:dyDescent="0.2">
      <c r="A25" s="5"/>
      <c r="B25" s="2"/>
    </row>
    <row r="26" spans="1:37" x14ac:dyDescent="0.2">
      <c r="A26" s="5"/>
      <c r="B26" s="2"/>
    </row>
    <row r="27" spans="1:37" x14ac:dyDescent="0.2">
      <c r="A27" s="5"/>
      <c r="B27" s="2"/>
    </row>
    <row r="28" spans="1:37" x14ac:dyDescent="0.2">
      <c r="A28" s="5"/>
      <c r="B28" s="2"/>
    </row>
    <row r="29" spans="1:37" x14ac:dyDescent="0.2">
      <c r="A29" s="5"/>
      <c r="B29" s="2"/>
    </row>
    <row r="30" spans="1:37" x14ac:dyDescent="0.2">
      <c r="A30" s="5"/>
      <c r="B30" s="2"/>
    </row>
    <row r="31" spans="1:37" x14ac:dyDescent="0.2">
      <c r="A31" s="5"/>
      <c r="B31" s="2"/>
    </row>
    <row r="32" spans="1:37" x14ac:dyDescent="0.2">
      <c r="A32" s="5"/>
      <c r="B32" s="2"/>
    </row>
    <row r="33" spans="1:2" x14ac:dyDescent="0.2">
      <c r="A33" s="5"/>
      <c r="B33" s="2"/>
    </row>
    <row r="34" spans="1:2" x14ac:dyDescent="0.2">
      <c r="A34" s="5"/>
      <c r="B34" s="2"/>
    </row>
    <row r="35" spans="1:2" x14ac:dyDescent="0.2">
      <c r="A35" s="5"/>
      <c r="B35" s="2"/>
    </row>
    <row r="36" spans="1:2" x14ac:dyDescent="0.2">
      <c r="A36" s="5"/>
      <c r="B36" s="2"/>
    </row>
    <row r="37" spans="1:2" x14ac:dyDescent="0.2">
      <c r="A37" s="5"/>
      <c r="B37" s="2"/>
    </row>
    <row r="38" spans="1:2" x14ac:dyDescent="0.2">
      <c r="A38" s="5"/>
      <c r="B38" s="2"/>
    </row>
    <row r="39" spans="1:2" x14ac:dyDescent="0.2">
      <c r="A39" s="5"/>
      <c r="B39" s="2"/>
    </row>
    <row r="40" spans="1:2" x14ac:dyDescent="0.2">
      <c r="A40" s="5"/>
      <c r="B40" s="2"/>
    </row>
    <row r="41" spans="1:2" x14ac:dyDescent="0.2">
      <c r="A41" s="5"/>
      <c r="B41" s="2"/>
    </row>
    <row r="42" spans="1:2" x14ac:dyDescent="0.2">
      <c r="A42" s="5"/>
      <c r="B42" s="2"/>
    </row>
  </sheetData>
  <pageMargins left="0.7" right="0.7" top="0.75" bottom="0.75" header="0.3" footer="0.3"/>
  <pageSetup paperSize="9" orientation="portrait" horizontalDpi="0" verticalDpi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856837-9309-514C-B1A0-78FD2B24C9C3}">
  <dimension ref="A1:BB42"/>
  <sheetViews>
    <sheetView zoomScale="50" zoomScaleNormal="50" workbookViewId="0">
      <selection activeCell="A3" sqref="A3:A19"/>
    </sheetView>
  </sheetViews>
  <sheetFormatPr baseColWidth="10" defaultRowHeight="16" x14ac:dyDescent="0.2"/>
  <cols>
    <col min="1" max="1" width="18" style="4" bestFit="1" customWidth="1"/>
    <col min="2" max="3" width="9.83203125" customWidth="1"/>
    <col min="4" max="4" width="1.5" customWidth="1"/>
    <col min="5" max="6" width="9.83203125" customWidth="1"/>
    <col min="7" max="7" width="1.5" customWidth="1"/>
    <col min="8" max="9" width="9.83203125" customWidth="1"/>
    <col min="10" max="10" width="1.5" customWidth="1"/>
    <col min="11" max="12" width="9.83203125" customWidth="1"/>
    <col min="13" max="13" width="1.5" customWidth="1"/>
    <col min="14" max="15" width="9.83203125" customWidth="1"/>
    <col min="16" max="16" width="1.5" customWidth="1"/>
    <col min="17" max="18" width="9.83203125" customWidth="1"/>
    <col min="19" max="19" width="1.5" customWidth="1"/>
    <col min="20" max="21" width="9.83203125" customWidth="1"/>
    <col min="22" max="22" width="1.5" customWidth="1"/>
    <col min="23" max="24" width="9.83203125" customWidth="1"/>
    <col min="25" max="25" width="1.5" customWidth="1"/>
    <col min="26" max="27" width="9.83203125" customWidth="1"/>
    <col min="28" max="28" width="1.5" customWidth="1"/>
    <col min="31" max="31" width="1.5" customWidth="1"/>
    <col min="34" max="34" width="1.5" customWidth="1"/>
    <col min="37" max="37" width="1.5" customWidth="1"/>
    <col min="40" max="40" width="1.5" customWidth="1"/>
    <col min="43" max="43" width="1.5" customWidth="1"/>
    <col min="46" max="46" width="1.5" customWidth="1"/>
    <col min="49" max="49" width="1.5" customWidth="1"/>
    <col min="52" max="52" width="1.5" customWidth="1"/>
  </cols>
  <sheetData>
    <row r="1" spans="1:54" s="4" customFormat="1" ht="33" customHeight="1" thickBot="1" x14ac:dyDescent="0.25">
      <c r="A1" s="84" t="s">
        <v>84</v>
      </c>
      <c r="B1" s="90" t="s">
        <v>28</v>
      </c>
      <c r="C1" s="82" t="s">
        <v>48</v>
      </c>
      <c r="D1" s="82"/>
      <c r="E1" s="80" t="s">
        <v>29</v>
      </c>
      <c r="F1" s="82" t="s">
        <v>47</v>
      </c>
      <c r="G1" s="82"/>
      <c r="H1" s="80" t="s">
        <v>30</v>
      </c>
      <c r="I1" s="82" t="s">
        <v>49</v>
      </c>
      <c r="J1" s="82"/>
      <c r="K1" s="80" t="s">
        <v>31</v>
      </c>
      <c r="L1" s="82" t="s">
        <v>50</v>
      </c>
      <c r="M1" s="82"/>
      <c r="N1" s="80" t="s">
        <v>32</v>
      </c>
      <c r="O1" s="82" t="s">
        <v>51</v>
      </c>
      <c r="P1" s="82"/>
      <c r="Q1" s="80" t="s">
        <v>33</v>
      </c>
      <c r="R1" s="82" t="s">
        <v>52</v>
      </c>
      <c r="S1" s="82"/>
      <c r="T1" s="80" t="s">
        <v>34</v>
      </c>
      <c r="U1" s="82" t="s">
        <v>53</v>
      </c>
      <c r="V1" s="82"/>
      <c r="W1" s="80" t="s">
        <v>35</v>
      </c>
      <c r="X1" s="82" t="s">
        <v>54</v>
      </c>
      <c r="Y1" s="82"/>
      <c r="Z1" s="80" t="s">
        <v>36</v>
      </c>
      <c r="AA1" s="82" t="s">
        <v>55</v>
      </c>
      <c r="AB1" s="82"/>
      <c r="AC1" s="80" t="s">
        <v>37</v>
      </c>
      <c r="AD1" s="82" t="s">
        <v>56</v>
      </c>
      <c r="AE1" s="82"/>
      <c r="AF1" s="80" t="s">
        <v>38</v>
      </c>
      <c r="AG1" s="82" t="s">
        <v>46</v>
      </c>
      <c r="AH1" s="82"/>
      <c r="AI1" s="80" t="s">
        <v>39</v>
      </c>
      <c r="AJ1" s="82" t="s">
        <v>57</v>
      </c>
      <c r="AK1" s="82"/>
      <c r="AL1" s="80" t="s">
        <v>40</v>
      </c>
      <c r="AM1" s="82" t="s">
        <v>58</v>
      </c>
      <c r="AN1" s="82"/>
      <c r="AO1" s="80" t="s">
        <v>41</v>
      </c>
      <c r="AP1" s="82" t="s">
        <v>59</v>
      </c>
      <c r="AQ1" s="82"/>
      <c r="AR1" s="80" t="s">
        <v>42</v>
      </c>
      <c r="AS1" s="82" t="s">
        <v>60</v>
      </c>
      <c r="AT1" s="82"/>
      <c r="AU1" s="80" t="s">
        <v>43</v>
      </c>
      <c r="AV1" s="82" t="s">
        <v>61</v>
      </c>
      <c r="AW1" s="82"/>
      <c r="AX1" s="80" t="s">
        <v>44</v>
      </c>
      <c r="AY1" s="82" t="s">
        <v>62</v>
      </c>
      <c r="AZ1" s="82"/>
      <c r="BA1" s="80" t="s">
        <v>45</v>
      </c>
      <c r="BB1" s="83" t="s">
        <v>63</v>
      </c>
    </row>
    <row r="2" spans="1:54" s="4" customFormat="1" ht="18" thickBot="1" x14ac:dyDescent="0.25">
      <c r="A2" s="84"/>
      <c r="B2" s="90" t="s">
        <v>82</v>
      </c>
      <c r="C2" s="82" t="s">
        <v>83</v>
      </c>
      <c r="D2" s="112"/>
      <c r="E2" s="90" t="s">
        <v>82</v>
      </c>
      <c r="F2" s="82" t="s">
        <v>83</v>
      </c>
      <c r="G2" s="112"/>
      <c r="H2" s="90" t="s">
        <v>82</v>
      </c>
      <c r="I2" s="82" t="s">
        <v>83</v>
      </c>
      <c r="J2" s="112"/>
      <c r="K2" s="90" t="s">
        <v>82</v>
      </c>
      <c r="L2" s="82" t="s">
        <v>83</v>
      </c>
      <c r="M2" s="112"/>
      <c r="N2" s="90" t="s">
        <v>82</v>
      </c>
      <c r="O2" s="82" t="s">
        <v>83</v>
      </c>
      <c r="P2" s="112"/>
      <c r="Q2" s="90" t="s">
        <v>82</v>
      </c>
      <c r="R2" s="82" t="s">
        <v>83</v>
      </c>
      <c r="S2" s="112"/>
      <c r="T2" s="90" t="s">
        <v>82</v>
      </c>
      <c r="U2" s="82" t="s">
        <v>83</v>
      </c>
      <c r="V2" s="112"/>
      <c r="W2" s="90" t="s">
        <v>82</v>
      </c>
      <c r="X2" s="82" t="s">
        <v>83</v>
      </c>
      <c r="Y2" s="112"/>
      <c r="Z2" s="90" t="s">
        <v>82</v>
      </c>
      <c r="AA2" s="82" t="s">
        <v>83</v>
      </c>
      <c r="AB2" s="112"/>
      <c r="AC2" s="90" t="s">
        <v>82</v>
      </c>
      <c r="AD2" s="82" t="s">
        <v>83</v>
      </c>
      <c r="AE2" s="112"/>
      <c r="AF2" s="90" t="s">
        <v>82</v>
      </c>
      <c r="AG2" s="82" t="s">
        <v>83</v>
      </c>
      <c r="AH2" s="112"/>
      <c r="AI2" s="90" t="s">
        <v>82</v>
      </c>
      <c r="AJ2" s="82" t="s">
        <v>83</v>
      </c>
      <c r="AK2" s="112"/>
      <c r="AL2" s="90" t="s">
        <v>82</v>
      </c>
      <c r="AM2" s="82" t="s">
        <v>83</v>
      </c>
      <c r="AN2" s="112"/>
      <c r="AO2" s="90" t="s">
        <v>82</v>
      </c>
      <c r="AP2" s="82" t="s">
        <v>83</v>
      </c>
      <c r="AQ2" s="112"/>
      <c r="AR2" s="90" t="s">
        <v>82</v>
      </c>
      <c r="AS2" s="82" t="s">
        <v>83</v>
      </c>
      <c r="AT2" s="112"/>
      <c r="AU2" s="90" t="s">
        <v>82</v>
      </c>
      <c r="AV2" s="82" t="s">
        <v>83</v>
      </c>
      <c r="AW2" s="112"/>
      <c r="AX2" s="90" t="s">
        <v>82</v>
      </c>
      <c r="AY2" s="82" t="s">
        <v>83</v>
      </c>
      <c r="AZ2" s="112"/>
      <c r="BA2" s="90" t="s">
        <v>82</v>
      </c>
      <c r="BB2" s="82" t="s">
        <v>83</v>
      </c>
    </row>
    <row r="3" spans="1:54" x14ac:dyDescent="0.2">
      <c r="A3" s="17">
        <v>1</v>
      </c>
      <c r="B3" s="43">
        <v>14.3</v>
      </c>
      <c r="C3" s="75">
        <v>14.3</v>
      </c>
      <c r="D3" s="75"/>
      <c r="E3" s="75">
        <v>13</v>
      </c>
      <c r="F3" s="75">
        <v>13.7</v>
      </c>
      <c r="G3" s="75"/>
      <c r="H3" s="75">
        <v>18.5</v>
      </c>
      <c r="I3" s="75">
        <v>18.5</v>
      </c>
      <c r="J3" s="75"/>
      <c r="K3" s="75">
        <v>19.399999999999999</v>
      </c>
      <c r="L3" s="75">
        <v>18.3</v>
      </c>
      <c r="M3" s="75"/>
      <c r="N3" s="75">
        <v>15</v>
      </c>
      <c r="O3" s="75">
        <v>15.4</v>
      </c>
      <c r="P3" s="75"/>
      <c r="Q3" s="75">
        <v>14.3</v>
      </c>
      <c r="R3" s="75">
        <v>12.8</v>
      </c>
      <c r="S3" s="75"/>
      <c r="T3" s="75">
        <v>17.600000000000001</v>
      </c>
      <c r="U3" s="75">
        <v>18.5</v>
      </c>
      <c r="V3" s="75"/>
      <c r="W3" s="92">
        <v>17.899999999999999</v>
      </c>
      <c r="X3" s="75">
        <v>20</v>
      </c>
      <c r="Y3" s="75"/>
      <c r="Z3" s="75">
        <v>15.3</v>
      </c>
      <c r="AA3" s="75">
        <v>14.5</v>
      </c>
      <c r="AB3" s="75"/>
      <c r="AC3" s="75">
        <v>16.899999999999999</v>
      </c>
      <c r="AD3" s="75">
        <v>13</v>
      </c>
      <c r="AE3" s="75"/>
      <c r="AF3" s="75">
        <v>12.5</v>
      </c>
      <c r="AG3" s="75">
        <v>11.4</v>
      </c>
      <c r="AH3" s="75"/>
      <c r="AI3" s="75">
        <v>12.6</v>
      </c>
      <c r="AJ3" s="75">
        <v>11.3</v>
      </c>
      <c r="AK3" s="75"/>
      <c r="AL3" s="75">
        <v>19.5</v>
      </c>
      <c r="AM3" s="75">
        <v>15.9</v>
      </c>
      <c r="AN3" s="75"/>
      <c r="AO3" s="75">
        <v>19.7</v>
      </c>
      <c r="AP3" s="75">
        <v>16.2</v>
      </c>
      <c r="AQ3" s="75"/>
      <c r="AR3" s="75">
        <v>16.899999999999999</v>
      </c>
      <c r="AS3" s="75">
        <v>17.100000000000001</v>
      </c>
      <c r="AT3" s="75"/>
      <c r="AU3" s="75">
        <v>16.2</v>
      </c>
      <c r="AV3" s="75">
        <v>17.2</v>
      </c>
      <c r="AW3" s="75"/>
      <c r="AX3" s="75">
        <v>14.6</v>
      </c>
      <c r="AY3" s="75">
        <v>13.8</v>
      </c>
      <c r="AZ3" s="75"/>
      <c r="BA3" s="75">
        <v>14.9</v>
      </c>
      <c r="BB3" s="44">
        <v>15.2</v>
      </c>
    </row>
    <row r="4" spans="1:54" x14ac:dyDescent="0.2">
      <c r="A4" s="19">
        <v>2</v>
      </c>
      <c r="B4" s="39">
        <v>13.7</v>
      </c>
      <c r="C4" s="74">
        <v>12.8</v>
      </c>
      <c r="D4" s="74"/>
      <c r="E4" s="74">
        <v>13.2</v>
      </c>
      <c r="F4" s="74">
        <v>13.4</v>
      </c>
      <c r="G4" s="74"/>
      <c r="H4" s="74">
        <v>19.7</v>
      </c>
      <c r="I4" s="74">
        <v>19.899999999999999</v>
      </c>
      <c r="J4" s="74"/>
      <c r="K4" s="74">
        <v>19.3</v>
      </c>
      <c r="L4" s="74">
        <v>17.5</v>
      </c>
      <c r="M4" s="74"/>
      <c r="N4" s="74">
        <v>14.5</v>
      </c>
      <c r="O4" s="74">
        <v>15.7</v>
      </c>
      <c r="P4" s="74"/>
      <c r="Q4" s="74">
        <v>14.4</v>
      </c>
      <c r="R4" s="74">
        <v>15</v>
      </c>
      <c r="S4" s="74"/>
      <c r="T4" s="74">
        <v>17.399999999999999</v>
      </c>
      <c r="U4" s="74">
        <v>17.899999999999999</v>
      </c>
      <c r="V4" s="74"/>
      <c r="W4" s="91">
        <v>18.899999999999999</v>
      </c>
      <c r="X4" s="74">
        <v>16.5</v>
      </c>
      <c r="Y4" s="74"/>
      <c r="Z4" s="74">
        <v>16.8</v>
      </c>
      <c r="AA4" s="74">
        <v>13.4</v>
      </c>
      <c r="AB4" s="74"/>
      <c r="AC4" s="74">
        <v>16.3</v>
      </c>
      <c r="AD4" s="74">
        <v>15.1</v>
      </c>
      <c r="AE4" s="74"/>
      <c r="AF4" s="74">
        <v>13.5</v>
      </c>
      <c r="AG4" s="74">
        <v>12</v>
      </c>
      <c r="AH4" s="74"/>
      <c r="AI4" s="74">
        <v>13</v>
      </c>
      <c r="AJ4" s="74">
        <v>12.8</v>
      </c>
      <c r="AK4" s="74"/>
      <c r="AL4" s="74">
        <v>18.600000000000001</v>
      </c>
      <c r="AM4" s="74">
        <v>13.5</v>
      </c>
      <c r="AN4" s="74"/>
      <c r="AO4" s="74">
        <v>16</v>
      </c>
      <c r="AP4" s="74">
        <v>18.5</v>
      </c>
      <c r="AQ4" s="74"/>
      <c r="AR4" s="74">
        <v>13.7</v>
      </c>
      <c r="AS4" s="74">
        <v>14.1</v>
      </c>
      <c r="AT4" s="74"/>
      <c r="AU4" s="74">
        <v>12.8</v>
      </c>
      <c r="AV4" s="74">
        <v>12.8</v>
      </c>
      <c r="AW4" s="74"/>
      <c r="AX4" s="74">
        <v>19.8</v>
      </c>
      <c r="AY4" s="74">
        <v>20.5</v>
      </c>
      <c r="AZ4" s="74"/>
      <c r="BA4" s="74">
        <v>19.3</v>
      </c>
      <c r="BB4" s="40">
        <v>17.7</v>
      </c>
    </row>
    <row r="5" spans="1:54" x14ac:dyDescent="0.2">
      <c r="A5" s="19">
        <v>3</v>
      </c>
      <c r="B5" s="39">
        <v>12.7</v>
      </c>
      <c r="C5" s="74">
        <v>14</v>
      </c>
      <c r="D5" s="74"/>
      <c r="E5" s="74">
        <v>12.2</v>
      </c>
      <c r="F5" s="74">
        <v>11.7</v>
      </c>
      <c r="G5" s="74"/>
      <c r="H5" s="74">
        <v>18.399999999999999</v>
      </c>
      <c r="I5" s="74">
        <v>21.1</v>
      </c>
      <c r="J5" s="74"/>
      <c r="K5" s="74">
        <v>20</v>
      </c>
      <c r="L5" s="74">
        <v>16.8</v>
      </c>
      <c r="M5" s="74"/>
      <c r="N5" s="74">
        <v>16.3</v>
      </c>
      <c r="O5" s="74">
        <v>15.2</v>
      </c>
      <c r="P5" s="74"/>
      <c r="Q5" s="74">
        <v>16.7</v>
      </c>
      <c r="R5" s="74">
        <v>16.8</v>
      </c>
      <c r="S5" s="74"/>
      <c r="T5" s="74">
        <v>21.8</v>
      </c>
      <c r="U5" s="74">
        <v>19.7</v>
      </c>
      <c r="V5" s="74"/>
      <c r="W5" s="91">
        <v>20.9</v>
      </c>
      <c r="X5" s="74">
        <v>19.8</v>
      </c>
      <c r="Y5" s="74"/>
      <c r="Z5" s="74">
        <v>13.6</v>
      </c>
      <c r="AA5" s="74">
        <v>15.6</v>
      </c>
      <c r="AB5" s="74"/>
      <c r="AC5" s="74">
        <v>15.1</v>
      </c>
      <c r="AD5" s="74">
        <v>12.9</v>
      </c>
      <c r="AE5" s="74"/>
      <c r="AF5" s="74">
        <v>11.6</v>
      </c>
      <c r="AG5" s="74">
        <v>11.6</v>
      </c>
      <c r="AH5" s="74"/>
      <c r="AI5" s="74">
        <v>12.3</v>
      </c>
      <c r="AJ5" s="74">
        <v>12.4</v>
      </c>
      <c r="AK5" s="74"/>
      <c r="AL5" s="74">
        <v>21.5</v>
      </c>
      <c r="AM5" s="74">
        <v>22.9</v>
      </c>
      <c r="AN5" s="74"/>
      <c r="AO5" s="74">
        <v>24</v>
      </c>
      <c r="AP5" s="74">
        <v>25.3</v>
      </c>
      <c r="AQ5" s="74"/>
      <c r="AR5" s="74">
        <v>18.3</v>
      </c>
      <c r="AS5" s="74">
        <v>15.8</v>
      </c>
      <c r="AT5" s="74"/>
      <c r="AU5" s="74">
        <v>19.7</v>
      </c>
      <c r="AV5" s="74">
        <v>16.899999999999999</v>
      </c>
      <c r="AW5" s="74"/>
      <c r="AX5" s="74">
        <v>13.5</v>
      </c>
      <c r="AY5" s="74">
        <v>13.4</v>
      </c>
      <c r="AZ5" s="74"/>
      <c r="BA5" s="74">
        <v>14.5</v>
      </c>
      <c r="BB5" s="40">
        <v>13.9</v>
      </c>
    </row>
    <row r="6" spans="1:54" x14ac:dyDescent="0.2">
      <c r="A6" s="17">
        <v>4</v>
      </c>
      <c r="B6" s="39">
        <v>14</v>
      </c>
      <c r="C6" s="74">
        <v>14</v>
      </c>
      <c r="D6" s="74"/>
      <c r="E6" s="74">
        <v>12.6</v>
      </c>
      <c r="F6" s="74">
        <v>11.6</v>
      </c>
      <c r="G6" s="74"/>
      <c r="H6" s="74">
        <v>21.1</v>
      </c>
      <c r="I6" s="74">
        <v>19.600000000000001</v>
      </c>
      <c r="J6" s="74"/>
      <c r="K6" s="74">
        <v>17.8</v>
      </c>
      <c r="L6" s="74">
        <v>17.7</v>
      </c>
      <c r="M6" s="74"/>
      <c r="N6" s="74">
        <v>15.3</v>
      </c>
      <c r="O6" s="74">
        <v>15.2</v>
      </c>
      <c r="P6" s="74"/>
      <c r="Q6" s="74">
        <v>14.3</v>
      </c>
      <c r="R6" s="74">
        <v>13.6</v>
      </c>
      <c r="S6" s="74"/>
      <c r="T6" s="74">
        <v>19</v>
      </c>
      <c r="U6" s="74">
        <v>18.600000000000001</v>
      </c>
      <c r="V6" s="74"/>
      <c r="W6" s="91">
        <v>21</v>
      </c>
      <c r="X6" s="74">
        <v>18.7</v>
      </c>
      <c r="Y6" s="74"/>
      <c r="Z6" s="74">
        <v>12.1</v>
      </c>
      <c r="AA6" s="74">
        <v>11.3</v>
      </c>
      <c r="AB6" s="74"/>
      <c r="AC6" s="74">
        <v>13.4</v>
      </c>
      <c r="AD6" s="74">
        <v>11.7</v>
      </c>
      <c r="AE6" s="74"/>
      <c r="AF6" s="74">
        <v>11.2</v>
      </c>
      <c r="AG6" s="74">
        <v>11</v>
      </c>
      <c r="AH6" s="74"/>
      <c r="AI6" s="74">
        <v>12.4</v>
      </c>
      <c r="AJ6" s="74">
        <v>11.1</v>
      </c>
      <c r="AK6" s="74"/>
      <c r="AL6" s="74">
        <v>14.9</v>
      </c>
      <c r="AM6" s="74">
        <v>15</v>
      </c>
      <c r="AN6" s="74"/>
      <c r="AO6" s="74">
        <v>16.7</v>
      </c>
      <c r="AP6" s="74">
        <v>14.7</v>
      </c>
      <c r="AQ6" s="74"/>
      <c r="AR6" s="74">
        <v>13.7</v>
      </c>
      <c r="AS6" s="74">
        <v>11.7</v>
      </c>
      <c r="AT6" s="74"/>
      <c r="AU6" s="74">
        <v>13.4</v>
      </c>
      <c r="AV6" s="74">
        <v>12.9</v>
      </c>
      <c r="AW6" s="74"/>
      <c r="AX6" s="74">
        <v>13.5</v>
      </c>
      <c r="AY6" s="74">
        <v>12.8</v>
      </c>
      <c r="AZ6" s="74"/>
      <c r="BA6" s="74">
        <v>14</v>
      </c>
      <c r="BB6" s="40">
        <v>15.7</v>
      </c>
    </row>
    <row r="7" spans="1:54" x14ac:dyDescent="0.2">
      <c r="A7" s="19">
        <v>5</v>
      </c>
      <c r="B7" s="39">
        <v>12</v>
      </c>
      <c r="C7" s="74">
        <v>11.6</v>
      </c>
      <c r="D7" s="74"/>
      <c r="E7" s="74">
        <v>13.4</v>
      </c>
      <c r="F7" s="74">
        <v>14.4</v>
      </c>
      <c r="G7" s="74"/>
      <c r="H7" s="74">
        <v>19.7</v>
      </c>
      <c r="I7" s="74">
        <v>17.600000000000001</v>
      </c>
      <c r="J7" s="74"/>
      <c r="K7" s="74">
        <v>17.100000000000001</v>
      </c>
      <c r="L7" s="74">
        <v>18</v>
      </c>
      <c r="M7" s="74"/>
      <c r="N7" s="74">
        <v>15.1</v>
      </c>
      <c r="O7" s="74">
        <v>12.3</v>
      </c>
      <c r="P7" s="74"/>
      <c r="Q7" s="74">
        <v>17.100000000000001</v>
      </c>
      <c r="R7" s="74">
        <v>13.4</v>
      </c>
      <c r="S7" s="74"/>
      <c r="T7" s="74">
        <v>15.1</v>
      </c>
      <c r="U7" s="74">
        <v>15.7</v>
      </c>
      <c r="V7" s="74"/>
      <c r="W7" s="91">
        <v>14.7</v>
      </c>
      <c r="X7" s="74">
        <v>14.3</v>
      </c>
      <c r="Y7" s="74"/>
      <c r="Z7" s="74">
        <v>30.7</v>
      </c>
      <c r="AA7" s="74">
        <v>13.2</v>
      </c>
      <c r="AB7" s="74"/>
      <c r="AC7" s="74">
        <v>35.200000000000003</v>
      </c>
      <c r="AD7" s="74">
        <v>15.7</v>
      </c>
      <c r="AE7" s="74"/>
      <c r="AF7" s="74">
        <v>11.7</v>
      </c>
      <c r="AG7" s="74">
        <v>12.1</v>
      </c>
      <c r="AH7" s="74"/>
      <c r="AI7" s="74">
        <v>12.8</v>
      </c>
      <c r="AJ7" s="74">
        <v>15</v>
      </c>
      <c r="AK7" s="74"/>
      <c r="AL7" s="74">
        <v>18.7</v>
      </c>
      <c r="AM7" s="74">
        <v>14.4</v>
      </c>
      <c r="AN7" s="74"/>
      <c r="AO7" s="74">
        <v>19.8</v>
      </c>
      <c r="AP7" s="74">
        <v>15.4</v>
      </c>
      <c r="AQ7" s="74"/>
      <c r="AR7" s="74">
        <v>15</v>
      </c>
      <c r="AS7" s="74">
        <v>15.4</v>
      </c>
      <c r="AT7" s="74"/>
      <c r="AU7" s="74">
        <v>15.5</v>
      </c>
      <c r="AV7" s="74">
        <v>16.3</v>
      </c>
      <c r="AW7" s="74"/>
      <c r="AX7" s="74">
        <v>12.9</v>
      </c>
      <c r="AY7" s="74">
        <v>13.3</v>
      </c>
      <c r="AZ7" s="74"/>
      <c r="BA7" s="74">
        <v>12.9</v>
      </c>
      <c r="BB7" s="40">
        <v>13.5</v>
      </c>
    </row>
    <row r="8" spans="1:54" x14ac:dyDescent="0.2">
      <c r="A8" s="19">
        <v>6</v>
      </c>
      <c r="B8" s="39">
        <v>13.6</v>
      </c>
      <c r="C8" s="74">
        <v>13.9</v>
      </c>
      <c r="D8" s="74"/>
      <c r="E8" s="74">
        <v>12.5</v>
      </c>
      <c r="F8" s="74">
        <v>12.7</v>
      </c>
      <c r="G8" s="74"/>
      <c r="H8" s="74">
        <v>17</v>
      </c>
      <c r="I8" s="74">
        <v>16.600000000000001</v>
      </c>
      <c r="J8" s="74"/>
      <c r="K8" s="74">
        <v>15.6</v>
      </c>
      <c r="L8" s="74">
        <v>17.3</v>
      </c>
      <c r="M8" s="74"/>
      <c r="N8" s="74">
        <v>13.6</v>
      </c>
      <c r="O8" s="74">
        <v>13</v>
      </c>
      <c r="P8" s="74"/>
      <c r="Q8" s="74">
        <v>14.3</v>
      </c>
      <c r="R8" s="74">
        <v>13.8</v>
      </c>
      <c r="S8" s="74"/>
      <c r="T8" s="74">
        <v>18.600000000000001</v>
      </c>
      <c r="U8" s="74">
        <v>18.7</v>
      </c>
      <c r="V8" s="74"/>
      <c r="W8" s="91">
        <v>18.7</v>
      </c>
      <c r="X8" s="74">
        <v>22.7</v>
      </c>
      <c r="Y8" s="74"/>
      <c r="Z8" s="74">
        <v>12.7</v>
      </c>
      <c r="AA8" s="74">
        <v>11</v>
      </c>
      <c r="AB8" s="74"/>
      <c r="AC8" s="74">
        <v>14.7</v>
      </c>
      <c r="AD8" s="74">
        <v>14.4</v>
      </c>
      <c r="AE8" s="74"/>
      <c r="AF8" s="74">
        <v>10.8</v>
      </c>
      <c r="AG8" s="74">
        <v>11.1</v>
      </c>
      <c r="AH8" s="74"/>
      <c r="AI8" s="74">
        <v>11.9</v>
      </c>
      <c r="AJ8" s="74">
        <v>12.3</v>
      </c>
      <c r="AK8" s="74"/>
      <c r="AL8" s="74">
        <v>14</v>
      </c>
      <c r="AM8" s="74">
        <v>16.8</v>
      </c>
      <c r="AN8" s="74"/>
      <c r="AO8" s="74">
        <v>13.9</v>
      </c>
      <c r="AP8" s="74">
        <v>13.4</v>
      </c>
      <c r="AQ8" s="74"/>
      <c r="AR8" s="74">
        <v>13</v>
      </c>
      <c r="AS8" s="74">
        <v>11.7</v>
      </c>
      <c r="AT8" s="74"/>
      <c r="AU8" s="74">
        <v>13</v>
      </c>
      <c r="AV8" s="74">
        <v>12</v>
      </c>
      <c r="AW8" s="74"/>
      <c r="AX8" s="74">
        <v>13.8</v>
      </c>
      <c r="AY8" s="74">
        <v>13.2</v>
      </c>
      <c r="AZ8" s="74"/>
      <c r="BA8" s="74">
        <v>13.9</v>
      </c>
      <c r="BB8" s="40">
        <v>14.3</v>
      </c>
    </row>
    <row r="9" spans="1:54" x14ac:dyDescent="0.2">
      <c r="A9" s="17">
        <v>7</v>
      </c>
      <c r="B9" s="39">
        <v>16.5</v>
      </c>
      <c r="C9" s="74">
        <v>12.6</v>
      </c>
      <c r="D9" s="74"/>
      <c r="E9" s="74">
        <v>14.4</v>
      </c>
      <c r="F9" s="74">
        <v>12.5</v>
      </c>
      <c r="G9" s="74"/>
      <c r="H9" s="74">
        <v>19.3</v>
      </c>
      <c r="I9" s="74">
        <v>17.399999999999999</v>
      </c>
      <c r="J9" s="74"/>
      <c r="K9" s="74">
        <v>17.8</v>
      </c>
      <c r="L9" s="74">
        <v>18.600000000000001</v>
      </c>
      <c r="M9" s="74"/>
      <c r="N9" s="74">
        <v>14.1</v>
      </c>
      <c r="O9" s="74">
        <v>13.8</v>
      </c>
      <c r="P9" s="74"/>
      <c r="Q9" s="74">
        <v>14.4</v>
      </c>
      <c r="R9" s="74">
        <v>13.7</v>
      </c>
      <c r="S9" s="74"/>
      <c r="T9" s="74">
        <v>20.2</v>
      </c>
      <c r="U9" s="74">
        <v>19.2</v>
      </c>
      <c r="V9" s="74"/>
      <c r="W9" s="91">
        <v>18.100000000000001</v>
      </c>
      <c r="X9" s="74">
        <v>18.899999999999999</v>
      </c>
      <c r="Y9" s="74"/>
      <c r="Z9" s="74">
        <v>17</v>
      </c>
      <c r="AA9" s="74">
        <v>14.2</v>
      </c>
      <c r="AB9" s="74"/>
      <c r="AC9" s="74">
        <v>16.2</v>
      </c>
      <c r="AD9" s="74">
        <v>14.3</v>
      </c>
      <c r="AE9" s="74"/>
      <c r="AF9" s="74">
        <v>13.5</v>
      </c>
      <c r="AG9" s="74">
        <v>13.3</v>
      </c>
      <c r="AH9" s="74"/>
      <c r="AI9" s="74">
        <v>15.3</v>
      </c>
      <c r="AJ9" s="74">
        <v>14.8</v>
      </c>
      <c r="AK9" s="74"/>
      <c r="AL9" s="74">
        <v>19.5</v>
      </c>
      <c r="AM9" s="74">
        <v>15.4</v>
      </c>
      <c r="AN9" s="74"/>
      <c r="AO9" s="74">
        <v>20.399999999999999</v>
      </c>
      <c r="AP9" s="74">
        <v>17</v>
      </c>
      <c r="AQ9" s="74"/>
      <c r="AR9" s="74">
        <v>17.2</v>
      </c>
      <c r="AS9" s="74">
        <v>15.8</v>
      </c>
      <c r="AT9" s="74"/>
      <c r="AU9" s="74">
        <v>15.6</v>
      </c>
      <c r="AV9" s="74">
        <v>18.3</v>
      </c>
      <c r="AW9" s="74"/>
      <c r="AX9" s="74">
        <v>14.3</v>
      </c>
      <c r="AY9" s="74">
        <v>13.5</v>
      </c>
      <c r="AZ9" s="74"/>
      <c r="BA9" s="74">
        <v>13.8</v>
      </c>
      <c r="BB9" s="40">
        <v>13.2</v>
      </c>
    </row>
    <row r="10" spans="1:54" x14ac:dyDescent="0.2">
      <c r="A10" s="19">
        <v>8</v>
      </c>
      <c r="B10" s="39">
        <v>12.8</v>
      </c>
      <c r="C10" s="74">
        <v>16.2</v>
      </c>
      <c r="D10" s="74"/>
      <c r="E10" s="74">
        <v>12</v>
      </c>
      <c r="F10" s="74">
        <v>11.6</v>
      </c>
      <c r="G10" s="74"/>
      <c r="H10" s="74">
        <v>24.1</v>
      </c>
      <c r="I10" s="74">
        <v>20.5</v>
      </c>
      <c r="J10" s="74"/>
      <c r="K10" s="74">
        <v>19.3</v>
      </c>
      <c r="L10" s="74">
        <v>19.8</v>
      </c>
      <c r="M10" s="74"/>
      <c r="N10" s="74">
        <v>14.8</v>
      </c>
      <c r="O10" s="74">
        <v>13.7</v>
      </c>
      <c r="P10" s="74"/>
      <c r="Q10" s="74">
        <v>14.8</v>
      </c>
      <c r="R10" s="74">
        <v>14.1</v>
      </c>
      <c r="S10" s="74"/>
      <c r="T10" s="74">
        <v>16.100000000000001</v>
      </c>
      <c r="U10" s="74">
        <v>18</v>
      </c>
      <c r="V10" s="74"/>
      <c r="W10" s="91">
        <v>18.600000000000001</v>
      </c>
      <c r="X10" s="74">
        <v>16.5</v>
      </c>
      <c r="Y10" s="74"/>
      <c r="Z10" s="74">
        <v>13.3</v>
      </c>
      <c r="AA10" s="74">
        <v>15.2</v>
      </c>
      <c r="AB10" s="74"/>
      <c r="AC10" s="74">
        <v>15</v>
      </c>
      <c r="AD10" s="74">
        <v>15.2</v>
      </c>
      <c r="AE10" s="74"/>
      <c r="AF10" s="74">
        <v>11.2</v>
      </c>
      <c r="AG10" s="74">
        <v>11.3</v>
      </c>
      <c r="AH10" s="74"/>
      <c r="AI10" s="74">
        <v>13</v>
      </c>
      <c r="AJ10" s="74">
        <v>11.8</v>
      </c>
      <c r="AK10" s="74"/>
      <c r="AL10" s="74">
        <v>17.2</v>
      </c>
      <c r="AM10" s="74">
        <v>17.5</v>
      </c>
      <c r="AN10" s="74"/>
      <c r="AO10" s="74">
        <v>16.100000000000001</v>
      </c>
      <c r="AP10" s="74">
        <v>17</v>
      </c>
      <c r="AQ10" s="74"/>
      <c r="AR10" s="74">
        <v>16.2</v>
      </c>
      <c r="AS10" s="74">
        <v>13.1</v>
      </c>
      <c r="AT10" s="74"/>
      <c r="AU10" s="74">
        <v>14.6</v>
      </c>
      <c r="AV10" s="74">
        <v>14</v>
      </c>
      <c r="AW10" s="74"/>
      <c r="AX10" s="74">
        <v>17.3</v>
      </c>
      <c r="AY10" s="74">
        <v>16.899999999999999</v>
      </c>
      <c r="AZ10" s="74"/>
      <c r="BA10" s="74">
        <v>16.899999999999999</v>
      </c>
      <c r="BB10" s="40">
        <v>16.399999999999999</v>
      </c>
    </row>
    <row r="11" spans="1:54" x14ac:dyDescent="0.2">
      <c r="A11" s="19">
        <v>9</v>
      </c>
      <c r="B11" s="39">
        <v>13.7</v>
      </c>
      <c r="C11" s="74">
        <v>11.9</v>
      </c>
      <c r="D11" s="74"/>
      <c r="E11" s="74">
        <v>12.3</v>
      </c>
      <c r="F11" s="74">
        <v>12.9</v>
      </c>
      <c r="G11" s="74"/>
      <c r="H11" s="74">
        <v>23.6</v>
      </c>
      <c r="I11" s="74">
        <v>20.7</v>
      </c>
      <c r="J11" s="74"/>
      <c r="K11" s="74">
        <v>18.7</v>
      </c>
      <c r="L11" s="74">
        <v>21</v>
      </c>
      <c r="M11" s="74"/>
      <c r="N11" s="74">
        <v>16.600000000000001</v>
      </c>
      <c r="O11" s="74">
        <v>17.8</v>
      </c>
      <c r="P11" s="74"/>
      <c r="Q11" s="74">
        <v>12.3</v>
      </c>
      <c r="R11" s="74">
        <v>13</v>
      </c>
      <c r="S11" s="74"/>
      <c r="T11" s="74">
        <v>16.7</v>
      </c>
      <c r="U11" s="74">
        <v>17.100000000000001</v>
      </c>
      <c r="V11" s="74"/>
      <c r="W11" s="91">
        <v>17.100000000000001</v>
      </c>
      <c r="X11" s="74">
        <v>14.4</v>
      </c>
      <c r="Y11" s="74"/>
      <c r="Z11" s="74">
        <v>13</v>
      </c>
      <c r="AA11" s="74">
        <v>12.5</v>
      </c>
      <c r="AB11" s="74"/>
      <c r="AC11" s="74">
        <v>12.3</v>
      </c>
      <c r="AD11" s="74">
        <v>11.7</v>
      </c>
      <c r="AE11" s="74"/>
      <c r="AF11" s="74">
        <v>12.5</v>
      </c>
      <c r="AG11" s="74">
        <v>13.2</v>
      </c>
      <c r="AH11" s="74"/>
      <c r="AI11" s="74">
        <v>13.4</v>
      </c>
      <c r="AJ11" s="74">
        <v>12.9</v>
      </c>
      <c r="AK11" s="74"/>
      <c r="AL11" s="74">
        <v>16.899999999999999</v>
      </c>
      <c r="AM11" s="74">
        <v>15.9</v>
      </c>
      <c r="AN11" s="74"/>
      <c r="AO11" s="74">
        <v>15.9</v>
      </c>
      <c r="AP11" s="74">
        <v>15.1</v>
      </c>
      <c r="AQ11" s="74"/>
      <c r="AR11" s="74">
        <v>13.1</v>
      </c>
      <c r="AS11" s="74">
        <v>13</v>
      </c>
      <c r="AT11" s="74"/>
      <c r="AU11" s="74">
        <v>13</v>
      </c>
      <c r="AV11" s="74">
        <v>13.5</v>
      </c>
      <c r="AW11" s="74"/>
      <c r="AX11" s="74">
        <v>14.1</v>
      </c>
      <c r="AY11" s="74">
        <v>13.3</v>
      </c>
      <c r="AZ11" s="74"/>
      <c r="BA11" s="74">
        <v>15.4</v>
      </c>
      <c r="BB11" s="40">
        <v>15.2</v>
      </c>
    </row>
    <row r="12" spans="1:54" x14ac:dyDescent="0.2">
      <c r="A12" s="17">
        <v>10</v>
      </c>
      <c r="B12" s="39">
        <v>14.8</v>
      </c>
      <c r="C12" s="74">
        <v>12.4</v>
      </c>
      <c r="D12" s="74"/>
      <c r="E12" s="74">
        <v>12.7</v>
      </c>
      <c r="F12" s="74">
        <v>11.9</v>
      </c>
      <c r="G12" s="74"/>
      <c r="H12" s="74">
        <v>14.9</v>
      </c>
      <c r="I12" s="74">
        <v>15.8</v>
      </c>
      <c r="J12" s="74"/>
      <c r="K12" s="74">
        <v>15.9</v>
      </c>
      <c r="L12" s="74">
        <v>15.7</v>
      </c>
      <c r="M12" s="74"/>
      <c r="N12" s="74">
        <v>14.9</v>
      </c>
      <c r="O12" s="74">
        <v>14.7</v>
      </c>
      <c r="P12" s="74"/>
      <c r="Q12" s="74">
        <v>16.5</v>
      </c>
      <c r="R12" s="74">
        <v>15.8</v>
      </c>
      <c r="S12" s="74"/>
      <c r="T12" s="74">
        <v>15.5</v>
      </c>
      <c r="U12" s="74">
        <v>15.9</v>
      </c>
      <c r="V12" s="74"/>
      <c r="W12" s="91">
        <v>14.6</v>
      </c>
      <c r="X12" s="74">
        <v>16.399999999999999</v>
      </c>
      <c r="Y12" s="74"/>
      <c r="Z12" s="74">
        <v>21.8</v>
      </c>
      <c r="AA12" s="74">
        <v>18.3</v>
      </c>
      <c r="AB12" s="74"/>
      <c r="AC12" s="74">
        <v>17.399999999999999</v>
      </c>
      <c r="AD12" s="74">
        <v>14.9</v>
      </c>
      <c r="AE12" s="74"/>
      <c r="AF12" s="74">
        <v>13.5</v>
      </c>
      <c r="AG12" s="74">
        <v>13.4</v>
      </c>
      <c r="AH12" s="74"/>
      <c r="AI12" s="74">
        <v>14.9</v>
      </c>
      <c r="AJ12" s="74">
        <v>11.6</v>
      </c>
      <c r="AK12" s="74"/>
      <c r="AL12" s="74">
        <v>15.3</v>
      </c>
      <c r="AM12" s="74">
        <v>15.6</v>
      </c>
      <c r="AN12" s="74"/>
      <c r="AO12" s="74">
        <v>14.9</v>
      </c>
      <c r="AP12" s="74">
        <v>16.8</v>
      </c>
      <c r="AQ12" s="74"/>
      <c r="AR12" s="74">
        <v>12.5</v>
      </c>
      <c r="AS12" s="74">
        <v>12.3</v>
      </c>
      <c r="AT12" s="74"/>
      <c r="AU12" s="74">
        <v>12.9</v>
      </c>
      <c r="AV12" s="74">
        <v>15.3</v>
      </c>
      <c r="AW12" s="74"/>
      <c r="AX12" s="74">
        <v>19.7</v>
      </c>
      <c r="AY12" s="74">
        <v>15.3</v>
      </c>
      <c r="AZ12" s="74"/>
      <c r="BA12" s="74">
        <v>15.7</v>
      </c>
      <c r="BB12" s="40">
        <v>14.1</v>
      </c>
    </row>
    <row r="13" spans="1:54" x14ac:dyDescent="0.2">
      <c r="A13" s="19">
        <v>11</v>
      </c>
      <c r="B13" s="39">
        <v>14.4</v>
      </c>
      <c r="C13" s="74">
        <v>14.8</v>
      </c>
      <c r="D13" s="74"/>
      <c r="E13" s="74">
        <v>12.2</v>
      </c>
      <c r="F13" s="74">
        <v>13.4</v>
      </c>
      <c r="G13" s="74"/>
      <c r="H13" s="74">
        <v>20.7</v>
      </c>
      <c r="I13" s="74">
        <v>20.6</v>
      </c>
      <c r="J13" s="74"/>
      <c r="K13" s="74">
        <v>22.5</v>
      </c>
      <c r="L13" s="74">
        <v>19.100000000000001</v>
      </c>
      <c r="M13" s="74"/>
      <c r="N13" s="74">
        <v>17.2</v>
      </c>
      <c r="O13" s="74">
        <v>15.5</v>
      </c>
      <c r="P13" s="74"/>
      <c r="Q13" s="74">
        <v>15.3</v>
      </c>
      <c r="R13" s="74">
        <v>17</v>
      </c>
      <c r="S13" s="74"/>
      <c r="T13" s="74">
        <v>16.600000000000001</v>
      </c>
      <c r="U13" s="74">
        <v>16.899999999999999</v>
      </c>
      <c r="V13" s="74"/>
      <c r="W13" s="91">
        <v>18.8</v>
      </c>
      <c r="X13" s="74">
        <v>15.9</v>
      </c>
      <c r="Y13" s="74"/>
      <c r="Z13" s="74">
        <v>14.4</v>
      </c>
      <c r="AA13" s="74">
        <v>13.8</v>
      </c>
      <c r="AB13" s="74"/>
      <c r="AC13" s="74">
        <v>14</v>
      </c>
      <c r="AD13" s="74">
        <v>16.8</v>
      </c>
      <c r="AE13" s="74"/>
      <c r="AF13" s="74">
        <v>14</v>
      </c>
      <c r="AG13" s="74">
        <v>12.2</v>
      </c>
      <c r="AH13" s="74"/>
      <c r="AI13" s="74">
        <v>13.8</v>
      </c>
      <c r="AJ13" s="74">
        <v>13.2</v>
      </c>
      <c r="AK13" s="74"/>
      <c r="AL13" s="74">
        <v>16.600000000000001</v>
      </c>
      <c r="AM13" s="74">
        <v>19.5</v>
      </c>
      <c r="AN13" s="74"/>
      <c r="AO13" s="74">
        <v>14.8</v>
      </c>
      <c r="AP13" s="74">
        <v>18.8</v>
      </c>
      <c r="AQ13" s="74"/>
      <c r="AR13" s="74">
        <v>16.8</v>
      </c>
      <c r="AS13" s="74">
        <v>17.7</v>
      </c>
      <c r="AT13" s="74"/>
      <c r="AU13" s="74">
        <v>19.2</v>
      </c>
      <c r="AV13" s="74">
        <v>15.7</v>
      </c>
      <c r="AW13" s="74"/>
      <c r="AX13" s="74">
        <v>17.100000000000001</v>
      </c>
      <c r="AY13" s="74">
        <v>14.9</v>
      </c>
      <c r="AZ13" s="74"/>
      <c r="BA13" s="74">
        <v>17.3</v>
      </c>
      <c r="BB13" s="40">
        <v>14.6</v>
      </c>
    </row>
    <row r="14" spans="1:54" x14ac:dyDescent="0.2">
      <c r="A14" s="19">
        <v>12</v>
      </c>
      <c r="B14" s="39">
        <v>14</v>
      </c>
      <c r="C14" s="74">
        <v>14.4</v>
      </c>
      <c r="D14" s="74"/>
      <c r="E14" s="74">
        <v>13.2</v>
      </c>
      <c r="F14" s="74">
        <v>12.5</v>
      </c>
      <c r="G14" s="74"/>
      <c r="H14" s="74">
        <v>18.399999999999999</v>
      </c>
      <c r="I14" s="74">
        <v>20.399999999999999</v>
      </c>
      <c r="J14" s="74"/>
      <c r="K14" s="74">
        <v>15.6</v>
      </c>
      <c r="L14" s="74">
        <v>16.399999999999999</v>
      </c>
      <c r="M14" s="74"/>
      <c r="N14" s="74">
        <v>13.4</v>
      </c>
      <c r="O14" s="74">
        <v>15.9</v>
      </c>
      <c r="P14" s="74"/>
      <c r="Q14" s="74">
        <v>15</v>
      </c>
      <c r="R14" s="74">
        <v>14.6</v>
      </c>
      <c r="S14" s="74"/>
      <c r="T14" s="74">
        <v>21.7</v>
      </c>
      <c r="U14" s="74">
        <v>18.600000000000001</v>
      </c>
      <c r="V14" s="74"/>
      <c r="W14" s="91">
        <v>18.8</v>
      </c>
      <c r="X14" s="74">
        <v>17.600000000000001</v>
      </c>
      <c r="Y14" s="74"/>
      <c r="Z14" s="74">
        <v>13.4</v>
      </c>
      <c r="AA14" s="74">
        <v>13.4</v>
      </c>
      <c r="AB14" s="74"/>
      <c r="AC14" s="74">
        <v>14.9</v>
      </c>
      <c r="AD14" s="74">
        <v>13</v>
      </c>
      <c r="AE14" s="74"/>
      <c r="AF14" s="74">
        <v>10.5</v>
      </c>
      <c r="AG14" s="74">
        <v>11.5</v>
      </c>
      <c r="AH14" s="74"/>
      <c r="AI14" s="74">
        <v>13.7</v>
      </c>
      <c r="AJ14" s="74">
        <v>12.9</v>
      </c>
      <c r="AK14" s="74"/>
      <c r="AL14" s="74">
        <v>15.5</v>
      </c>
      <c r="AM14" s="74">
        <v>15.1</v>
      </c>
      <c r="AN14" s="74"/>
      <c r="AO14" s="74">
        <v>15.6</v>
      </c>
      <c r="AP14" s="74">
        <v>14.9</v>
      </c>
      <c r="AQ14" s="74"/>
      <c r="AR14" s="74">
        <v>14.1</v>
      </c>
      <c r="AS14" s="74">
        <v>13</v>
      </c>
      <c r="AT14" s="74"/>
      <c r="AU14" s="74">
        <v>13.4</v>
      </c>
      <c r="AV14" s="74">
        <v>14.1</v>
      </c>
      <c r="AW14" s="74"/>
      <c r="AX14" s="74">
        <v>14</v>
      </c>
      <c r="AY14" s="74">
        <v>13.3</v>
      </c>
      <c r="AZ14" s="74"/>
      <c r="BA14" s="74">
        <v>14.2</v>
      </c>
      <c r="BB14" s="40">
        <v>13.8</v>
      </c>
    </row>
    <row r="15" spans="1:54" x14ac:dyDescent="0.2">
      <c r="A15" s="17">
        <v>13</v>
      </c>
      <c r="B15" s="39">
        <v>13.1</v>
      </c>
      <c r="C15" s="74">
        <v>11.8</v>
      </c>
      <c r="D15" s="74"/>
      <c r="E15" s="74">
        <v>13.7</v>
      </c>
      <c r="F15" s="74">
        <v>11.7</v>
      </c>
      <c r="G15" s="74"/>
      <c r="H15" s="74">
        <v>19.3</v>
      </c>
      <c r="I15" s="74">
        <v>23.5</v>
      </c>
      <c r="J15" s="74"/>
      <c r="K15" s="74">
        <v>21.5</v>
      </c>
      <c r="L15" s="74">
        <v>22.5</v>
      </c>
      <c r="M15" s="74"/>
      <c r="N15" s="74">
        <v>15.5</v>
      </c>
      <c r="O15" s="74">
        <v>15.1</v>
      </c>
      <c r="P15" s="74"/>
      <c r="Q15" s="74">
        <v>13.3</v>
      </c>
      <c r="R15" s="74">
        <v>14.9</v>
      </c>
      <c r="S15" s="74"/>
      <c r="T15" s="74">
        <v>17.8</v>
      </c>
      <c r="U15" s="74">
        <v>16.5</v>
      </c>
      <c r="V15" s="74"/>
      <c r="W15" s="91">
        <v>16.7</v>
      </c>
      <c r="X15" s="74">
        <v>17.5</v>
      </c>
      <c r="Y15" s="74"/>
      <c r="Z15" s="74">
        <v>13.7</v>
      </c>
      <c r="AA15" s="74">
        <v>15.6</v>
      </c>
      <c r="AB15" s="74"/>
      <c r="AC15" s="74">
        <v>15.3</v>
      </c>
      <c r="AD15" s="74">
        <v>15.9</v>
      </c>
      <c r="AE15" s="74"/>
      <c r="AF15" s="74">
        <v>11.1</v>
      </c>
      <c r="AG15" s="74">
        <v>12</v>
      </c>
      <c r="AH15" s="74"/>
      <c r="AI15" s="74">
        <v>11.7</v>
      </c>
      <c r="AJ15" s="74">
        <v>12</v>
      </c>
      <c r="AK15" s="74"/>
      <c r="AL15" s="74">
        <v>15.3</v>
      </c>
      <c r="AM15" s="74">
        <v>16.600000000000001</v>
      </c>
      <c r="AN15" s="74"/>
      <c r="AO15" s="74">
        <v>14.8</v>
      </c>
      <c r="AP15" s="74">
        <v>16.5</v>
      </c>
      <c r="AQ15" s="74"/>
      <c r="AR15" s="74">
        <v>14.5</v>
      </c>
      <c r="AS15" s="74">
        <v>15.3</v>
      </c>
      <c r="AT15" s="74"/>
      <c r="AU15" s="74">
        <v>14.7</v>
      </c>
      <c r="AV15" s="74">
        <v>16.3</v>
      </c>
      <c r="AW15" s="74"/>
      <c r="AX15" s="74">
        <v>13.4</v>
      </c>
      <c r="AY15" s="74">
        <v>13.5</v>
      </c>
      <c r="AZ15" s="74"/>
      <c r="BA15" s="74">
        <v>13.1</v>
      </c>
      <c r="BB15" s="40">
        <v>16.2</v>
      </c>
    </row>
    <row r="16" spans="1:54" x14ac:dyDescent="0.2">
      <c r="A16" s="19">
        <v>14</v>
      </c>
      <c r="B16" s="39">
        <v>13.3</v>
      </c>
      <c r="C16" s="74">
        <v>13.7</v>
      </c>
      <c r="D16" s="74"/>
      <c r="E16" s="74">
        <v>12.4</v>
      </c>
      <c r="F16" s="74">
        <v>12.6</v>
      </c>
      <c r="G16" s="74"/>
      <c r="H16" s="74">
        <v>17.3</v>
      </c>
      <c r="I16" s="74">
        <v>16.600000000000001</v>
      </c>
      <c r="J16" s="74"/>
      <c r="K16" s="74">
        <v>17.5</v>
      </c>
      <c r="L16" s="74">
        <v>19.399999999999999</v>
      </c>
      <c r="M16" s="74"/>
      <c r="N16" s="74">
        <v>13.8</v>
      </c>
      <c r="O16" s="74">
        <v>14.7</v>
      </c>
      <c r="P16" s="74"/>
      <c r="Q16" s="74">
        <v>15.2</v>
      </c>
      <c r="R16" s="74">
        <v>14.7</v>
      </c>
      <c r="S16" s="74"/>
      <c r="T16" s="74">
        <v>20.2</v>
      </c>
      <c r="U16" s="74">
        <v>17.399999999999999</v>
      </c>
      <c r="V16" s="74"/>
      <c r="W16" s="91">
        <v>16.399999999999999</v>
      </c>
      <c r="X16" s="74">
        <v>17.2</v>
      </c>
      <c r="Y16" s="74"/>
      <c r="Z16" s="74">
        <v>14.5</v>
      </c>
      <c r="AA16" s="74">
        <v>15.8</v>
      </c>
      <c r="AB16" s="74"/>
      <c r="AC16" s="74">
        <v>16.100000000000001</v>
      </c>
      <c r="AD16" s="74">
        <v>15</v>
      </c>
      <c r="AE16" s="74"/>
      <c r="AF16" s="74">
        <v>11.7</v>
      </c>
      <c r="AG16" s="74">
        <v>11</v>
      </c>
      <c r="AH16" s="74"/>
      <c r="AI16" s="74">
        <v>13.5</v>
      </c>
      <c r="AJ16" s="74">
        <v>12.4</v>
      </c>
      <c r="AK16" s="74"/>
      <c r="AL16" s="74">
        <v>16.100000000000001</v>
      </c>
      <c r="AM16" s="74">
        <v>16.100000000000001</v>
      </c>
      <c r="AN16" s="74"/>
      <c r="AO16" s="74">
        <v>17.2</v>
      </c>
      <c r="AP16" s="74">
        <v>16.3</v>
      </c>
      <c r="AQ16" s="74"/>
      <c r="AR16" s="74">
        <v>14.8</v>
      </c>
      <c r="AS16" s="74">
        <v>14.7</v>
      </c>
      <c r="AT16" s="74"/>
      <c r="AU16" s="74">
        <v>14.4</v>
      </c>
      <c r="AV16" s="74">
        <v>14.9</v>
      </c>
      <c r="AW16" s="74"/>
      <c r="AX16" s="74">
        <v>14.4</v>
      </c>
      <c r="AY16" s="74">
        <v>14</v>
      </c>
      <c r="AZ16" s="74"/>
      <c r="BA16" s="74">
        <v>15.5</v>
      </c>
      <c r="BB16" s="40">
        <v>14.9</v>
      </c>
    </row>
    <row r="17" spans="1:54" x14ac:dyDescent="0.2">
      <c r="A17" s="19">
        <v>15</v>
      </c>
      <c r="B17" s="39">
        <v>13</v>
      </c>
      <c r="C17" s="74">
        <v>14.7</v>
      </c>
      <c r="D17" s="74"/>
      <c r="E17" s="74">
        <v>14.6</v>
      </c>
      <c r="F17" s="74">
        <v>12.5</v>
      </c>
      <c r="G17" s="74"/>
      <c r="H17" s="74">
        <v>19.2</v>
      </c>
      <c r="I17" s="74">
        <v>20.7</v>
      </c>
      <c r="J17" s="74"/>
      <c r="K17" s="74">
        <v>18.5</v>
      </c>
      <c r="L17" s="74">
        <v>20.5</v>
      </c>
      <c r="M17" s="74"/>
      <c r="N17" s="74">
        <v>16.5</v>
      </c>
      <c r="O17" s="74">
        <v>13.5</v>
      </c>
      <c r="P17" s="74"/>
      <c r="Q17" s="74">
        <v>15.3</v>
      </c>
      <c r="R17" s="74">
        <v>14.5</v>
      </c>
      <c r="S17" s="74"/>
      <c r="T17" s="74">
        <v>17.8</v>
      </c>
      <c r="U17" s="74">
        <v>18.7</v>
      </c>
      <c r="V17" s="74"/>
      <c r="W17" s="91">
        <v>17</v>
      </c>
      <c r="X17" s="74">
        <v>17.600000000000001</v>
      </c>
      <c r="Y17" s="74"/>
      <c r="Z17" s="74">
        <v>12.9</v>
      </c>
      <c r="AA17" s="74">
        <v>12.8</v>
      </c>
      <c r="AB17" s="74"/>
      <c r="AC17" s="74">
        <v>11.8</v>
      </c>
      <c r="AD17" s="74">
        <v>15.6</v>
      </c>
      <c r="AE17" s="74"/>
      <c r="AF17" s="74">
        <v>11.6</v>
      </c>
      <c r="AG17" s="74">
        <v>12.1</v>
      </c>
      <c r="AH17" s="74"/>
      <c r="AI17" s="74">
        <v>13</v>
      </c>
      <c r="AJ17" s="74">
        <v>12.2</v>
      </c>
      <c r="AK17" s="74"/>
      <c r="AL17" s="74">
        <v>18.5</v>
      </c>
      <c r="AM17" s="74">
        <v>16.399999999999999</v>
      </c>
      <c r="AN17" s="74"/>
      <c r="AO17" s="74">
        <v>19.100000000000001</v>
      </c>
      <c r="AP17" s="74">
        <v>17</v>
      </c>
      <c r="AQ17" s="74"/>
      <c r="AR17" s="74">
        <v>13.2</v>
      </c>
      <c r="AS17" s="74">
        <v>13.7</v>
      </c>
      <c r="AT17" s="74"/>
      <c r="AU17" s="74">
        <v>12.3</v>
      </c>
      <c r="AV17" s="74">
        <v>13.2</v>
      </c>
      <c r="AW17" s="74"/>
      <c r="AX17" s="74">
        <v>19.3</v>
      </c>
      <c r="AY17" s="74">
        <v>12.1</v>
      </c>
      <c r="AZ17" s="74"/>
      <c r="BA17" s="74">
        <v>17.399999999999999</v>
      </c>
      <c r="BB17" s="40">
        <v>12.7</v>
      </c>
    </row>
    <row r="18" spans="1:54" x14ac:dyDescent="0.2">
      <c r="A18" s="17">
        <v>16</v>
      </c>
      <c r="B18" s="39">
        <v>13.7</v>
      </c>
      <c r="C18" s="74">
        <v>13.9</v>
      </c>
      <c r="D18" s="74"/>
      <c r="E18" s="74">
        <v>12</v>
      </c>
      <c r="F18" s="74">
        <v>11.4</v>
      </c>
      <c r="G18" s="74"/>
      <c r="H18" s="74">
        <v>25.3</v>
      </c>
      <c r="I18" s="74">
        <v>23.6</v>
      </c>
      <c r="J18" s="74"/>
      <c r="K18" s="74">
        <v>21.6</v>
      </c>
      <c r="L18" s="74">
        <v>22.6</v>
      </c>
      <c r="M18" s="74"/>
      <c r="N18" s="74">
        <v>18.7</v>
      </c>
      <c r="O18" s="74">
        <v>14</v>
      </c>
      <c r="P18" s="74"/>
      <c r="Q18" s="74">
        <v>17.600000000000001</v>
      </c>
      <c r="R18" s="74">
        <v>14.2</v>
      </c>
      <c r="S18" s="74"/>
      <c r="T18" s="74">
        <v>18.600000000000001</v>
      </c>
      <c r="U18" s="74">
        <v>18.2</v>
      </c>
      <c r="V18" s="74"/>
      <c r="W18" s="91">
        <v>17.7</v>
      </c>
      <c r="X18" s="74">
        <v>19.100000000000001</v>
      </c>
      <c r="Y18" s="74"/>
      <c r="Z18" s="74">
        <v>14.2</v>
      </c>
      <c r="AA18" s="74">
        <v>12</v>
      </c>
      <c r="AB18" s="74"/>
      <c r="AC18" s="74">
        <v>14</v>
      </c>
      <c r="AD18" s="74">
        <v>12.7</v>
      </c>
      <c r="AE18" s="74"/>
      <c r="AF18" s="74">
        <v>12.1</v>
      </c>
      <c r="AG18" s="74">
        <v>11.6</v>
      </c>
      <c r="AH18" s="74"/>
      <c r="AI18" s="74">
        <v>12.2</v>
      </c>
      <c r="AJ18" s="74">
        <v>12.1</v>
      </c>
      <c r="AK18" s="74"/>
      <c r="AL18" s="74">
        <v>21.3</v>
      </c>
      <c r="AM18" s="74">
        <v>19.399999999999999</v>
      </c>
      <c r="AN18" s="74"/>
      <c r="AO18" s="74">
        <v>19.7</v>
      </c>
      <c r="AP18" s="74">
        <v>20.399999999999999</v>
      </c>
      <c r="AQ18" s="74"/>
      <c r="AR18" s="74">
        <v>14.8</v>
      </c>
      <c r="AS18" s="74">
        <v>13.3</v>
      </c>
      <c r="AT18" s="74"/>
      <c r="AU18" s="74">
        <v>13.8</v>
      </c>
      <c r="AV18" s="74">
        <v>13.9</v>
      </c>
      <c r="AW18" s="74"/>
      <c r="AX18" s="74">
        <v>13.6</v>
      </c>
      <c r="AY18" s="74">
        <v>13.2</v>
      </c>
      <c r="AZ18" s="74"/>
      <c r="BA18" s="74">
        <v>14.3</v>
      </c>
      <c r="BB18" s="40">
        <v>14.2</v>
      </c>
    </row>
    <row r="19" spans="1:54" ht="17" thickBot="1" x14ac:dyDescent="0.25">
      <c r="A19" s="19">
        <v>17</v>
      </c>
      <c r="B19" s="76">
        <v>15.6</v>
      </c>
      <c r="C19" s="77">
        <v>14.8</v>
      </c>
      <c r="D19" s="77"/>
      <c r="E19" s="77">
        <v>14</v>
      </c>
      <c r="F19" s="77">
        <v>13.3</v>
      </c>
      <c r="G19" s="77"/>
      <c r="H19" s="77">
        <v>21.5</v>
      </c>
      <c r="I19" s="77">
        <v>19.7</v>
      </c>
      <c r="J19" s="77"/>
      <c r="K19" s="77">
        <v>19.2</v>
      </c>
      <c r="L19" s="77">
        <v>21.6</v>
      </c>
      <c r="M19" s="77"/>
      <c r="N19" s="77">
        <v>15.8</v>
      </c>
      <c r="O19" s="77">
        <v>15.1</v>
      </c>
      <c r="P19" s="77"/>
      <c r="Q19" s="77">
        <v>15</v>
      </c>
      <c r="R19" s="77">
        <v>14.4</v>
      </c>
      <c r="S19" s="77"/>
      <c r="T19" s="77">
        <v>20.399999999999999</v>
      </c>
      <c r="U19" s="77">
        <v>22.1</v>
      </c>
      <c r="V19" s="77"/>
      <c r="W19" s="93">
        <v>21.7</v>
      </c>
      <c r="X19" s="77">
        <v>20.6</v>
      </c>
      <c r="Y19" s="77"/>
      <c r="Z19" s="77">
        <v>12.9</v>
      </c>
      <c r="AA19" s="77">
        <v>12.6</v>
      </c>
      <c r="AB19" s="77"/>
      <c r="AC19" s="77">
        <v>13.6</v>
      </c>
      <c r="AD19" s="77">
        <v>12.9</v>
      </c>
      <c r="AE19" s="77"/>
      <c r="AF19" s="77">
        <v>12.6</v>
      </c>
      <c r="AG19" s="77">
        <v>11.5</v>
      </c>
      <c r="AH19" s="77"/>
      <c r="AI19" s="77">
        <v>13.2</v>
      </c>
      <c r="AJ19" s="77">
        <v>13.6</v>
      </c>
      <c r="AK19" s="77"/>
      <c r="AL19" s="77">
        <v>18</v>
      </c>
      <c r="AM19" s="77">
        <v>16.600000000000001</v>
      </c>
      <c r="AN19" s="77"/>
      <c r="AO19" s="77">
        <v>16.3</v>
      </c>
      <c r="AP19" s="77">
        <v>17.7</v>
      </c>
      <c r="AQ19" s="77"/>
      <c r="AR19" s="77">
        <v>12.7</v>
      </c>
      <c r="AS19" s="77">
        <v>11.8</v>
      </c>
      <c r="AT19" s="77"/>
      <c r="AU19" s="77">
        <v>12.1</v>
      </c>
      <c r="AV19" s="77">
        <v>12.5</v>
      </c>
      <c r="AW19" s="77"/>
      <c r="AX19" s="77">
        <v>13.1</v>
      </c>
      <c r="AY19" s="77">
        <v>13</v>
      </c>
      <c r="AZ19" s="77"/>
      <c r="BA19" s="77">
        <v>13.6</v>
      </c>
      <c r="BB19" s="78">
        <v>13.3</v>
      </c>
    </row>
    <row r="20" spans="1:54" s="1" customFormat="1" x14ac:dyDescent="0.2">
      <c r="A20" s="57" t="s">
        <v>15</v>
      </c>
      <c r="B20" s="7">
        <f>AVERAGE(B3:B19)</f>
        <v>13.835294117647058</v>
      </c>
      <c r="C20" s="10">
        <f t="shared" ref="C20:BB20" si="0">AVERAGE(C3:C19)</f>
        <v>13.635294117647062</v>
      </c>
      <c r="D20" s="10"/>
      <c r="E20" s="10">
        <f t="shared" si="0"/>
        <v>12.96470588235294</v>
      </c>
      <c r="F20" s="10">
        <f t="shared" si="0"/>
        <v>12.576470588235296</v>
      </c>
      <c r="G20" s="10"/>
      <c r="H20" s="10">
        <f t="shared" si="0"/>
        <v>19.882352941176471</v>
      </c>
      <c r="I20" s="10">
        <f t="shared" si="0"/>
        <v>19.576470588235296</v>
      </c>
      <c r="J20" s="10"/>
      <c r="K20" s="10">
        <f t="shared" si="0"/>
        <v>18.664705882352941</v>
      </c>
      <c r="L20" s="10">
        <f t="shared" si="0"/>
        <v>18.988235294117647</v>
      </c>
      <c r="M20" s="10"/>
      <c r="N20" s="10">
        <f t="shared" si="0"/>
        <v>15.358823529411763</v>
      </c>
      <c r="O20" s="10">
        <f t="shared" si="0"/>
        <v>14.741176470588233</v>
      </c>
      <c r="P20" s="10"/>
      <c r="Q20" s="10">
        <f t="shared" si="0"/>
        <v>15.047058823529413</v>
      </c>
      <c r="R20" s="10">
        <f t="shared" si="0"/>
        <v>14.488235294117645</v>
      </c>
      <c r="S20" s="10"/>
      <c r="T20" s="10">
        <f t="shared" si="0"/>
        <v>18.299999999999997</v>
      </c>
      <c r="U20" s="10">
        <f t="shared" si="0"/>
        <v>18.099999999999998</v>
      </c>
      <c r="V20" s="10"/>
      <c r="W20" s="10">
        <f t="shared" si="0"/>
        <v>18.094117647058823</v>
      </c>
      <c r="X20" s="10">
        <f t="shared" si="0"/>
        <v>17.864705882352943</v>
      </c>
      <c r="Y20" s="10"/>
      <c r="Z20" s="10">
        <f t="shared" si="0"/>
        <v>15.429411764705883</v>
      </c>
      <c r="AA20" s="10">
        <f t="shared" si="0"/>
        <v>13.835294117647061</v>
      </c>
      <c r="AB20" s="10"/>
      <c r="AC20" s="10">
        <f t="shared" si="0"/>
        <v>16.011764705882356</v>
      </c>
      <c r="AD20" s="10">
        <f t="shared" si="0"/>
        <v>14.164705882352942</v>
      </c>
      <c r="AE20" s="10"/>
      <c r="AF20" s="10">
        <f t="shared" si="0"/>
        <v>12.094117647058821</v>
      </c>
      <c r="AG20" s="10">
        <f t="shared" si="0"/>
        <v>11.899999999999999</v>
      </c>
      <c r="AH20" s="10"/>
      <c r="AI20" s="10">
        <f t="shared" si="0"/>
        <v>13.1</v>
      </c>
      <c r="AJ20" s="10">
        <f t="shared" si="0"/>
        <v>12.611764705882351</v>
      </c>
      <c r="AK20" s="10"/>
      <c r="AL20" s="10">
        <f t="shared" si="0"/>
        <v>17.494117647058825</v>
      </c>
      <c r="AM20" s="10">
        <f t="shared" si="0"/>
        <v>16.623529411764707</v>
      </c>
      <c r="AN20" s="10"/>
      <c r="AO20" s="10">
        <f t="shared" si="0"/>
        <v>17.347058823529412</v>
      </c>
      <c r="AP20" s="10">
        <f t="shared" si="0"/>
        <v>17.117647058823529</v>
      </c>
      <c r="AQ20" s="10"/>
      <c r="AR20" s="10">
        <f t="shared" si="0"/>
        <v>14.735294117647058</v>
      </c>
      <c r="AS20" s="10">
        <f t="shared" si="0"/>
        <v>14.088235294117647</v>
      </c>
      <c r="AT20" s="10"/>
      <c r="AU20" s="10">
        <f t="shared" si="0"/>
        <v>14.505882352941176</v>
      </c>
      <c r="AV20" s="10">
        <f t="shared" si="0"/>
        <v>14.694117647058823</v>
      </c>
      <c r="AW20" s="10"/>
      <c r="AX20" s="10">
        <f t="shared" si="0"/>
        <v>15.2</v>
      </c>
      <c r="AY20" s="10">
        <f t="shared" si="0"/>
        <v>14.117647058823531</v>
      </c>
      <c r="AZ20" s="10"/>
      <c r="BA20" s="10">
        <f t="shared" si="0"/>
        <v>15.100000000000003</v>
      </c>
      <c r="BB20" s="11">
        <f t="shared" si="0"/>
        <v>14.641176470588235</v>
      </c>
    </row>
    <row r="21" spans="1:54" s="1" customFormat="1" ht="17" thickBot="1" x14ac:dyDescent="0.25">
      <c r="A21" s="56" t="s">
        <v>1</v>
      </c>
      <c r="B21" s="9">
        <f>STDEV(B3:B19)</f>
        <v>1.0925550194787608</v>
      </c>
      <c r="C21" s="12">
        <f t="shared" ref="C21:BB21" si="1">STDEV(C3:C19)</f>
        <v>1.2668569258555737</v>
      </c>
      <c r="D21" s="12"/>
      <c r="E21" s="12">
        <f t="shared" si="1"/>
        <v>0.82381822666668125</v>
      </c>
      <c r="F21" s="12">
        <f t="shared" si="1"/>
        <v>0.86206830628778075</v>
      </c>
      <c r="G21" s="12"/>
      <c r="H21" s="12">
        <f t="shared" si="1"/>
        <v>2.6580620981548031</v>
      </c>
      <c r="I21" s="12">
        <f t="shared" si="1"/>
        <v>2.2487578270471524</v>
      </c>
      <c r="J21" s="12"/>
      <c r="K21" s="12">
        <f t="shared" si="1"/>
        <v>2.0392833227847977</v>
      </c>
      <c r="L21" s="12">
        <f t="shared" si="1"/>
        <v>2.0916149122571328</v>
      </c>
      <c r="M21" s="12"/>
      <c r="N21" s="12">
        <f t="shared" si="1"/>
        <v>1.3897206659655619</v>
      </c>
      <c r="O21" s="12">
        <f t="shared" si="1"/>
        <v>1.2835784079719341</v>
      </c>
      <c r="P21" s="12"/>
      <c r="Q21" s="12">
        <f t="shared" si="1"/>
        <v>1.3440227151441784</v>
      </c>
      <c r="R21" s="12">
        <f t="shared" si="1"/>
        <v>1.1789202437724406</v>
      </c>
      <c r="S21" s="12"/>
      <c r="T21" s="12">
        <f t="shared" si="1"/>
        <v>2.0353132437047861</v>
      </c>
      <c r="U21" s="12">
        <f t="shared" si="1"/>
        <v>1.5268431484602474</v>
      </c>
      <c r="V21" s="12"/>
      <c r="W21" s="12">
        <f t="shared" si="1"/>
        <v>1.9765723450696742</v>
      </c>
      <c r="X21" s="12">
        <f t="shared" si="1"/>
        <v>2.2025386422463056</v>
      </c>
      <c r="Y21" s="12"/>
      <c r="Z21" s="12">
        <f t="shared" si="1"/>
        <v>4.5675163800858849</v>
      </c>
      <c r="AA21" s="12">
        <f t="shared" si="1"/>
        <v>1.8617670290850368</v>
      </c>
      <c r="AB21" s="12"/>
      <c r="AC21" s="12">
        <f t="shared" si="1"/>
        <v>5.1756500018042546</v>
      </c>
      <c r="AD21" s="12">
        <f t="shared" si="1"/>
        <v>1.5378317432632829</v>
      </c>
      <c r="AE21" s="12"/>
      <c r="AF21" s="12">
        <f t="shared" si="1"/>
        <v>1.053251268831003</v>
      </c>
      <c r="AG21" s="12">
        <f t="shared" si="1"/>
        <v>0.76892782496148493</v>
      </c>
      <c r="AH21" s="12"/>
      <c r="AI21" s="12">
        <f t="shared" si="1"/>
        <v>0.96501295328093928</v>
      </c>
      <c r="AJ21" s="12">
        <f t="shared" si="1"/>
        <v>1.0810193990749983</v>
      </c>
      <c r="AK21" s="12"/>
      <c r="AL21" s="12">
        <f t="shared" si="1"/>
        <v>2.211467439347468</v>
      </c>
      <c r="AM21" s="12">
        <f t="shared" si="1"/>
        <v>2.2325796211346729</v>
      </c>
      <c r="AN21" s="12"/>
      <c r="AO21" s="12">
        <f t="shared" si="1"/>
        <v>2.6767792323655373</v>
      </c>
      <c r="AP21" s="12">
        <f t="shared" si="1"/>
        <v>2.6977387044795664</v>
      </c>
      <c r="AQ21" s="12"/>
      <c r="AR21" s="12">
        <f t="shared" si="1"/>
        <v>1.763143916584299</v>
      </c>
      <c r="AS21" s="12">
        <f t="shared" si="1"/>
        <v>1.8624185730325153</v>
      </c>
      <c r="AT21" s="12"/>
      <c r="AU21" s="12">
        <f t="shared" si="1"/>
        <v>2.2043906721119404</v>
      </c>
      <c r="AV21" s="12">
        <f t="shared" si="1"/>
        <v>1.8494832346615453</v>
      </c>
      <c r="AW21" s="12"/>
      <c r="AX21" s="12">
        <f t="shared" si="1"/>
        <v>2.4230662392927043</v>
      </c>
      <c r="AY21" s="12">
        <f t="shared" si="1"/>
        <v>1.9783943281477014</v>
      </c>
      <c r="AZ21" s="12"/>
      <c r="BA21" s="12">
        <f t="shared" si="1"/>
        <v>1.7482133737046699</v>
      </c>
      <c r="BB21" s="13">
        <f t="shared" si="1"/>
        <v>1.311039102930101</v>
      </c>
    </row>
    <row r="22" spans="1:54" s="37" customFormat="1" ht="4" customHeight="1" x14ac:dyDescent="0.2">
      <c r="A22" s="33"/>
      <c r="B22" s="34"/>
      <c r="C22" s="35"/>
      <c r="D22" s="35"/>
      <c r="E22" s="35"/>
      <c r="F22" s="35"/>
      <c r="G22" s="35"/>
      <c r="H22" s="35"/>
      <c r="I22" s="35"/>
      <c r="J22" s="35"/>
      <c r="K22" s="35"/>
      <c r="L22" s="35"/>
      <c r="M22" s="35"/>
      <c r="N22" s="35"/>
      <c r="O22" s="35"/>
      <c r="P22" s="35"/>
      <c r="Q22" s="35"/>
      <c r="R22" s="35"/>
      <c r="S22" s="35"/>
      <c r="T22" s="35"/>
      <c r="U22" s="35"/>
      <c r="V22" s="35"/>
      <c r="W22" s="35"/>
      <c r="X22" s="35"/>
      <c r="Y22" s="35"/>
      <c r="Z22" s="35"/>
      <c r="AA22" s="36"/>
      <c r="AB22" s="113"/>
    </row>
    <row r="23" spans="1:54" x14ac:dyDescent="0.2">
      <c r="A23" s="5"/>
      <c r="B23" s="2"/>
    </row>
    <row r="24" spans="1:54" x14ac:dyDescent="0.2">
      <c r="A24" s="5"/>
      <c r="B24" s="2"/>
    </row>
    <row r="25" spans="1:54" x14ac:dyDescent="0.2">
      <c r="A25" s="5"/>
      <c r="B25" s="2"/>
    </row>
    <row r="26" spans="1:54" x14ac:dyDescent="0.2">
      <c r="A26" s="5"/>
      <c r="B26" s="2"/>
    </row>
    <row r="27" spans="1:54" x14ac:dyDescent="0.2">
      <c r="A27" s="5"/>
      <c r="B27" s="2"/>
    </row>
    <row r="28" spans="1:54" x14ac:dyDescent="0.2">
      <c r="A28" s="5"/>
      <c r="B28" s="2"/>
    </row>
    <row r="29" spans="1:54" x14ac:dyDescent="0.2">
      <c r="A29" s="5"/>
      <c r="B29" s="2"/>
    </row>
    <row r="30" spans="1:54" x14ac:dyDescent="0.2">
      <c r="A30" s="5"/>
      <c r="B30" s="2"/>
    </row>
    <row r="31" spans="1:54" x14ac:dyDescent="0.2">
      <c r="A31" s="5"/>
      <c r="B31" s="2"/>
    </row>
    <row r="32" spans="1:54" x14ac:dyDescent="0.2">
      <c r="A32" s="5"/>
      <c r="B32" s="2"/>
    </row>
    <row r="33" spans="1:2" x14ac:dyDescent="0.2">
      <c r="A33" s="5"/>
      <c r="B33" s="2"/>
    </row>
    <row r="34" spans="1:2" x14ac:dyDescent="0.2">
      <c r="A34" s="5"/>
      <c r="B34" s="2"/>
    </row>
    <row r="35" spans="1:2" x14ac:dyDescent="0.2">
      <c r="A35" s="5"/>
      <c r="B35" s="2"/>
    </row>
    <row r="36" spans="1:2" x14ac:dyDescent="0.2">
      <c r="A36" s="5"/>
      <c r="B36" s="2"/>
    </row>
    <row r="37" spans="1:2" x14ac:dyDescent="0.2">
      <c r="A37" s="5"/>
      <c r="B37" s="2"/>
    </row>
    <row r="38" spans="1:2" x14ac:dyDescent="0.2">
      <c r="A38" s="5"/>
      <c r="B38" s="2"/>
    </row>
    <row r="39" spans="1:2" x14ac:dyDescent="0.2">
      <c r="A39" s="5"/>
      <c r="B39" s="2"/>
    </row>
    <row r="40" spans="1:2" x14ac:dyDescent="0.2">
      <c r="A40" s="5"/>
      <c r="B40" s="2"/>
    </row>
    <row r="41" spans="1:2" x14ac:dyDescent="0.2">
      <c r="A41" s="5"/>
      <c r="B41" s="2"/>
    </row>
    <row r="42" spans="1:2" x14ac:dyDescent="0.2">
      <c r="A42" s="5"/>
      <c r="B42" s="2"/>
    </row>
  </sheetData>
  <pageMargins left="0.7" right="0.7" top="0.75" bottom="0.75" header="0.3" footer="0.3"/>
  <pageSetup paperSize="9" orientation="portrait" horizontalDpi="0" verticalDpi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03B1F7-5BC1-9740-A599-B805E8290BEC}">
  <dimension ref="A1:BB42"/>
  <sheetViews>
    <sheetView zoomScale="50" zoomScaleNormal="50" workbookViewId="0">
      <selection activeCell="A3" sqref="A3:A19"/>
    </sheetView>
  </sheetViews>
  <sheetFormatPr baseColWidth="10" defaultRowHeight="16" x14ac:dyDescent="0.2"/>
  <cols>
    <col min="1" max="1" width="18" style="4" bestFit="1" customWidth="1"/>
    <col min="2" max="3" width="10.6640625" customWidth="1"/>
    <col min="4" max="4" width="1.6640625" customWidth="1"/>
    <col min="5" max="6" width="10.6640625" customWidth="1"/>
    <col min="7" max="7" width="1.6640625" customWidth="1"/>
    <col min="8" max="9" width="10.6640625" customWidth="1"/>
    <col min="10" max="10" width="1.6640625" customWidth="1"/>
    <col min="11" max="12" width="10.6640625" customWidth="1"/>
    <col min="13" max="13" width="1.6640625" customWidth="1"/>
    <col min="14" max="15" width="10.6640625" customWidth="1"/>
    <col min="16" max="16" width="1.6640625" customWidth="1"/>
    <col min="17" max="18" width="10.6640625" customWidth="1"/>
    <col min="19" max="19" width="1.6640625" customWidth="1"/>
    <col min="20" max="21" width="10.6640625" customWidth="1"/>
    <col min="22" max="22" width="1.6640625" customWidth="1"/>
    <col min="23" max="24" width="10.6640625" customWidth="1"/>
    <col min="25" max="25" width="1.6640625" customWidth="1"/>
    <col min="26" max="27" width="10.6640625" customWidth="1"/>
    <col min="28" max="28" width="1.6640625" customWidth="1"/>
    <col min="29" max="30" width="10.6640625" customWidth="1"/>
    <col min="31" max="31" width="1.6640625" customWidth="1"/>
    <col min="32" max="33" width="10.6640625" customWidth="1"/>
    <col min="34" max="34" width="1.6640625" customWidth="1"/>
    <col min="35" max="36" width="10.6640625" customWidth="1"/>
    <col min="37" max="37" width="1.6640625" customWidth="1"/>
    <col min="38" max="39" width="10.6640625" customWidth="1"/>
    <col min="40" max="40" width="1.6640625" customWidth="1"/>
    <col min="41" max="42" width="10.6640625" customWidth="1"/>
    <col min="43" max="43" width="1.6640625" customWidth="1"/>
    <col min="44" max="45" width="10.6640625" customWidth="1"/>
    <col min="46" max="46" width="1.6640625" customWidth="1"/>
    <col min="47" max="48" width="10.6640625" customWidth="1"/>
    <col min="49" max="49" width="1.6640625" customWidth="1"/>
    <col min="50" max="51" width="10.6640625" customWidth="1"/>
    <col min="52" max="52" width="1.6640625" customWidth="1"/>
    <col min="53" max="54" width="10.6640625" customWidth="1"/>
  </cols>
  <sheetData>
    <row r="1" spans="1:54" s="4" customFormat="1" ht="33" customHeight="1" thickBot="1" x14ac:dyDescent="0.25">
      <c r="A1" s="84" t="s">
        <v>84</v>
      </c>
      <c r="B1" s="86" t="s">
        <v>28</v>
      </c>
      <c r="C1" s="87" t="s">
        <v>48</v>
      </c>
      <c r="D1" s="87"/>
      <c r="E1" s="88" t="s">
        <v>29</v>
      </c>
      <c r="F1" s="87" t="s">
        <v>47</v>
      </c>
      <c r="G1" s="87"/>
      <c r="H1" s="88" t="s">
        <v>30</v>
      </c>
      <c r="I1" s="87" t="s">
        <v>49</v>
      </c>
      <c r="J1" s="87"/>
      <c r="K1" s="88" t="s">
        <v>31</v>
      </c>
      <c r="L1" s="87" t="s">
        <v>50</v>
      </c>
      <c r="M1" s="87"/>
      <c r="N1" s="88" t="s">
        <v>32</v>
      </c>
      <c r="O1" s="87" t="s">
        <v>51</v>
      </c>
      <c r="P1" s="87"/>
      <c r="Q1" s="88" t="s">
        <v>33</v>
      </c>
      <c r="R1" s="87" t="s">
        <v>52</v>
      </c>
      <c r="S1" s="87"/>
      <c r="T1" s="88" t="s">
        <v>34</v>
      </c>
      <c r="U1" s="87" t="s">
        <v>53</v>
      </c>
      <c r="V1" s="87"/>
      <c r="W1" s="88" t="s">
        <v>35</v>
      </c>
      <c r="X1" s="87" t="s">
        <v>54</v>
      </c>
      <c r="Y1" s="87"/>
      <c r="Z1" s="88" t="s">
        <v>36</v>
      </c>
      <c r="AA1" s="87" t="s">
        <v>55</v>
      </c>
      <c r="AB1" s="87"/>
      <c r="AC1" s="88" t="s">
        <v>37</v>
      </c>
      <c r="AD1" s="87" t="s">
        <v>56</v>
      </c>
      <c r="AE1" s="87"/>
      <c r="AF1" s="88" t="s">
        <v>38</v>
      </c>
      <c r="AG1" s="87" t="s">
        <v>46</v>
      </c>
      <c r="AH1" s="87"/>
      <c r="AI1" s="88" t="s">
        <v>39</v>
      </c>
      <c r="AJ1" s="87" t="s">
        <v>57</v>
      </c>
      <c r="AK1" s="87"/>
      <c r="AL1" s="88" t="s">
        <v>40</v>
      </c>
      <c r="AM1" s="87" t="s">
        <v>58</v>
      </c>
      <c r="AN1" s="87"/>
      <c r="AO1" s="88" t="s">
        <v>41</v>
      </c>
      <c r="AP1" s="87" t="s">
        <v>59</v>
      </c>
      <c r="AQ1" s="87"/>
      <c r="AR1" s="88" t="s">
        <v>42</v>
      </c>
      <c r="AS1" s="87" t="s">
        <v>60</v>
      </c>
      <c r="AT1" s="87"/>
      <c r="AU1" s="88" t="s">
        <v>43</v>
      </c>
      <c r="AV1" s="87" t="s">
        <v>61</v>
      </c>
      <c r="AW1" s="87"/>
      <c r="AX1" s="88" t="s">
        <v>44</v>
      </c>
      <c r="AY1" s="87" t="s">
        <v>62</v>
      </c>
      <c r="AZ1" s="87"/>
      <c r="BA1" s="88" t="s">
        <v>45</v>
      </c>
      <c r="BB1" s="89" t="s">
        <v>63</v>
      </c>
    </row>
    <row r="2" spans="1:54" s="4" customFormat="1" ht="18" thickBot="1" x14ac:dyDescent="0.25">
      <c r="A2" s="84"/>
      <c r="B2" s="90" t="s">
        <v>82</v>
      </c>
      <c r="C2" s="82" t="s">
        <v>83</v>
      </c>
      <c r="D2" s="112"/>
      <c r="E2" s="90" t="s">
        <v>82</v>
      </c>
      <c r="F2" s="82" t="s">
        <v>83</v>
      </c>
      <c r="G2" s="112"/>
      <c r="H2" s="90" t="s">
        <v>82</v>
      </c>
      <c r="I2" s="82" t="s">
        <v>83</v>
      </c>
      <c r="J2" s="112"/>
      <c r="K2" s="90" t="s">
        <v>82</v>
      </c>
      <c r="L2" s="82" t="s">
        <v>83</v>
      </c>
      <c r="M2" s="112"/>
      <c r="N2" s="90" t="s">
        <v>82</v>
      </c>
      <c r="O2" s="82" t="s">
        <v>83</v>
      </c>
      <c r="P2" s="112"/>
      <c r="Q2" s="90" t="s">
        <v>82</v>
      </c>
      <c r="R2" s="82" t="s">
        <v>83</v>
      </c>
      <c r="S2" s="112"/>
      <c r="T2" s="90" t="s">
        <v>82</v>
      </c>
      <c r="U2" s="82" t="s">
        <v>83</v>
      </c>
      <c r="V2" s="112"/>
      <c r="W2" s="90" t="s">
        <v>82</v>
      </c>
      <c r="X2" s="82" t="s">
        <v>83</v>
      </c>
      <c r="Y2" s="112"/>
      <c r="Z2" s="90" t="s">
        <v>82</v>
      </c>
      <c r="AA2" s="82" t="s">
        <v>83</v>
      </c>
      <c r="AB2" s="112"/>
      <c r="AC2" s="90" t="s">
        <v>82</v>
      </c>
      <c r="AD2" s="82" t="s">
        <v>83</v>
      </c>
      <c r="AE2" s="112"/>
      <c r="AF2" s="90" t="s">
        <v>82</v>
      </c>
      <c r="AG2" s="82" t="s">
        <v>83</v>
      </c>
      <c r="AH2" s="112"/>
      <c r="AI2" s="90" t="s">
        <v>82</v>
      </c>
      <c r="AJ2" s="82" t="s">
        <v>83</v>
      </c>
      <c r="AK2" s="112"/>
      <c r="AL2" s="90" t="s">
        <v>82</v>
      </c>
      <c r="AM2" s="82" t="s">
        <v>83</v>
      </c>
      <c r="AN2" s="112"/>
      <c r="AO2" s="90" t="s">
        <v>82</v>
      </c>
      <c r="AP2" s="82" t="s">
        <v>83</v>
      </c>
      <c r="AQ2" s="112"/>
      <c r="AR2" s="90" t="s">
        <v>82</v>
      </c>
      <c r="AS2" s="82" t="s">
        <v>83</v>
      </c>
      <c r="AT2" s="112"/>
      <c r="AU2" s="90" t="s">
        <v>82</v>
      </c>
      <c r="AV2" s="82" t="s">
        <v>83</v>
      </c>
      <c r="AW2" s="112"/>
      <c r="AX2" s="90" t="s">
        <v>82</v>
      </c>
      <c r="AY2" s="82" t="s">
        <v>83</v>
      </c>
      <c r="AZ2" s="112"/>
      <c r="BA2" s="90" t="s">
        <v>82</v>
      </c>
      <c r="BB2" s="82" t="s">
        <v>83</v>
      </c>
    </row>
    <row r="3" spans="1:54" x14ac:dyDescent="0.2">
      <c r="A3" s="17">
        <v>1</v>
      </c>
      <c r="B3" s="41">
        <v>20.9</v>
      </c>
      <c r="C3" s="85">
        <v>23.3</v>
      </c>
      <c r="D3" s="85"/>
      <c r="E3" s="85">
        <v>22.8</v>
      </c>
      <c r="F3" s="85">
        <v>20.9</v>
      </c>
      <c r="G3" s="85"/>
      <c r="H3" s="85">
        <v>14.2</v>
      </c>
      <c r="I3" s="85">
        <v>14.1</v>
      </c>
      <c r="J3" s="85"/>
      <c r="K3" s="85">
        <v>14.2</v>
      </c>
      <c r="L3" s="85">
        <v>15.2</v>
      </c>
      <c r="M3" s="85"/>
      <c r="N3" s="85">
        <v>20.5</v>
      </c>
      <c r="O3" s="85">
        <v>19.2</v>
      </c>
      <c r="P3" s="85"/>
      <c r="Q3" s="85">
        <v>19.7</v>
      </c>
      <c r="R3" s="85">
        <v>23.3</v>
      </c>
      <c r="S3" s="85"/>
      <c r="T3" s="85">
        <v>17.3</v>
      </c>
      <c r="U3" s="85">
        <v>16</v>
      </c>
      <c r="V3" s="85"/>
      <c r="W3" s="85">
        <v>16.7</v>
      </c>
      <c r="X3" s="85">
        <v>15</v>
      </c>
      <c r="Y3" s="85"/>
      <c r="Z3" s="85">
        <v>18.899999999999999</v>
      </c>
      <c r="AA3" s="85">
        <v>21.5</v>
      </c>
      <c r="AB3" s="85"/>
      <c r="AC3" s="85">
        <v>15.3</v>
      </c>
      <c r="AD3" s="85">
        <v>21.1</v>
      </c>
      <c r="AE3" s="85"/>
      <c r="AF3" s="85">
        <v>25.6</v>
      </c>
      <c r="AG3" s="85">
        <v>28.2</v>
      </c>
      <c r="AH3" s="85"/>
      <c r="AI3" s="85">
        <v>25.4</v>
      </c>
      <c r="AJ3" s="85">
        <v>29</v>
      </c>
      <c r="AK3" s="85"/>
      <c r="AL3" s="85">
        <v>12.8</v>
      </c>
      <c r="AM3" s="85">
        <v>17.100000000000001</v>
      </c>
      <c r="AN3" s="85"/>
      <c r="AO3" s="85">
        <v>13.5</v>
      </c>
      <c r="AP3" s="85">
        <v>16</v>
      </c>
      <c r="AQ3" s="85"/>
      <c r="AR3" s="85">
        <v>15.6</v>
      </c>
      <c r="AS3" s="85">
        <v>17.100000000000001</v>
      </c>
      <c r="AT3" s="85"/>
      <c r="AU3" s="85">
        <v>17.5</v>
      </c>
      <c r="AV3" s="85">
        <v>17.100000000000001</v>
      </c>
      <c r="AW3" s="85"/>
      <c r="AX3" s="85">
        <v>19.899999999999999</v>
      </c>
      <c r="AY3" s="85">
        <v>21.4</v>
      </c>
      <c r="AZ3" s="85"/>
      <c r="BA3" s="85">
        <v>20.5</v>
      </c>
      <c r="BB3" s="42">
        <v>19.3</v>
      </c>
    </row>
    <row r="4" spans="1:54" x14ac:dyDescent="0.2">
      <c r="A4" s="19">
        <v>2</v>
      </c>
      <c r="B4" s="39">
        <v>22.9</v>
      </c>
      <c r="C4" s="74">
        <v>25.6</v>
      </c>
      <c r="D4" s="74"/>
      <c r="E4" s="74">
        <v>25</v>
      </c>
      <c r="F4" s="74">
        <v>23.4</v>
      </c>
      <c r="G4" s="74"/>
      <c r="H4" s="74">
        <v>11.6</v>
      </c>
      <c r="I4" s="74">
        <v>12.5</v>
      </c>
      <c r="J4" s="74"/>
      <c r="K4" s="74">
        <v>12.5</v>
      </c>
      <c r="L4" s="74">
        <v>15.1</v>
      </c>
      <c r="M4" s="74"/>
      <c r="N4" s="74">
        <v>22.1</v>
      </c>
      <c r="O4" s="74">
        <v>18</v>
      </c>
      <c r="P4" s="74"/>
      <c r="Q4" s="74">
        <v>20.6</v>
      </c>
      <c r="R4" s="74">
        <v>18.600000000000001</v>
      </c>
      <c r="S4" s="74"/>
      <c r="T4" s="74">
        <v>17.7</v>
      </c>
      <c r="U4" s="74">
        <v>16.5</v>
      </c>
      <c r="V4" s="74"/>
      <c r="W4" s="74">
        <v>15.3</v>
      </c>
      <c r="X4" s="74">
        <v>18.3</v>
      </c>
      <c r="Y4" s="74"/>
      <c r="Z4" s="74">
        <v>14.9</v>
      </c>
      <c r="AA4" s="74">
        <v>18.399999999999999</v>
      </c>
      <c r="AB4" s="74"/>
      <c r="AC4" s="74">
        <v>16.7</v>
      </c>
      <c r="AD4" s="74">
        <v>18.100000000000001</v>
      </c>
      <c r="AE4" s="74"/>
      <c r="AF4" s="74">
        <v>24.3</v>
      </c>
      <c r="AG4" s="74">
        <v>25.6</v>
      </c>
      <c r="AH4" s="74"/>
      <c r="AI4" s="74">
        <v>22.5</v>
      </c>
      <c r="AJ4" s="74">
        <v>25.1</v>
      </c>
      <c r="AK4" s="74"/>
      <c r="AL4" s="74">
        <v>12.7</v>
      </c>
      <c r="AM4" s="74">
        <v>19</v>
      </c>
      <c r="AN4" s="74"/>
      <c r="AO4" s="74">
        <v>16.2</v>
      </c>
      <c r="AP4" s="74">
        <v>13.8</v>
      </c>
      <c r="AQ4" s="74"/>
      <c r="AR4" s="74">
        <v>20.6</v>
      </c>
      <c r="AS4" s="74">
        <v>19.8</v>
      </c>
      <c r="AT4" s="74"/>
      <c r="AU4" s="74">
        <v>24</v>
      </c>
      <c r="AV4" s="74">
        <v>23.5</v>
      </c>
      <c r="AW4" s="74"/>
      <c r="AX4" s="74">
        <v>12.2</v>
      </c>
      <c r="AY4" s="74">
        <v>11.3</v>
      </c>
      <c r="AZ4" s="74"/>
      <c r="BA4" s="74">
        <v>12.5</v>
      </c>
      <c r="BB4" s="40">
        <v>13.9</v>
      </c>
    </row>
    <row r="5" spans="1:54" x14ac:dyDescent="0.2">
      <c r="A5" s="19">
        <v>3</v>
      </c>
      <c r="B5" s="39">
        <v>21.6</v>
      </c>
      <c r="C5" s="74">
        <v>23.2</v>
      </c>
      <c r="D5" s="74"/>
      <c r="E5" s="74">
        <v>27.7</v>
      </c>
      <c r="F5" s="74">
        <v>27.2</v>
      </c>
      <c r="G5" s="74"/>
      <c r="H5" s="74">
        <v>14.6</v>
      </c>
      <c r="I5" s="74">
        <v>12.3</v>
      </c>
      <c r="J5" s="74"/>
      <c r="K5" s="74">
        <v>12.8</v>
      </c>
      <c r="L5" s="74">
        <v>16.600000000000001</v>
      </c>
      <c r="M5" s="74"/>
      <c r="N5" s="74">
        <v>18.5</v>
      </c>
      <c r="O5" s="74">
        <v>18.5</v>
      </c>
      <c r="P5" s="74"/>
      <c r="Q5" s="74">
        <v>15.9</v>
      </c>
      <c r="R5" s="74">
        <v>15.3</v>
      </c>
      <c r="S5" s="74"/>
      <c r="T5" s="74">
        <v>12.4</v>
      </c>
      <c r="U5" s="74">
        <v>13.7</v>
      </c>
      <c r="V5" s="74"/>
      <c r="W5" s="74">
        <v>13.1</v>
      </c>
      <c r="X5" s="74">
        <v>14</v>
      </c>
      <c r="Y5" s="74"/>
      <c r="Z5" s="74">
        <v>19.600000000000001</v>
      </c>
      <c r="AA5" s="74">
        <v>19.600000000000001</v>
      </c>
      <c r="AB5" s="74"/>
      <c r="AC5" s="74">
        <v>19.3</v>
      </c>
      <c r="AD5" s="74">
        <v>25.3</v>
      </c>
      <c r="AE5" s="74"/>
      <c r="AF5" s="74">
        <v>27.2</v>
      </c>
      <c r="AG5" s="74">
        <v>28.4</v>
      </c>
      <c r="AH5" s="74"/>
      <c r="AI5" s="74">
        <v>27</v>
      </c>
      <c r="AJ5" s="74">
        <v>26</v>
      </c>
      <c r="AK5" s="74"/>
      <c r="AL5" s="74">
        <v>10.6</v>
      </c>
      <c r="AM5" s="74">
        <v>9.9</v>
      </c>
      <c r="AN5" s="74"/>
      <c r="AO5" s="74">
        <v>9.9</v>
      </c>
      <c r="AP5" s="74">
        <v>9.3000000000000007</v>
      </c>
      <c r="AQ5" s="74"/>
      <c r="AR5" s="74">
        <v>12.9</v>
      </c>
      <c r="AS5" s="74">
        <v>18.100000000000001</v>
      </c>
      <c r="AT5" s="74"/>
      <c r="AU5" s="74">
        <v>12.5</v>
      </c>
      <c r="AV5" s="74">
        <v>16.8</v>
      </c>
      <c r="AW5" s="74"/>
      <c r="AX5" s="74">
        <v>20.7</v>
      </c>
      <c r="AY5" s="74">
        <v>20.399999999999999</v>
      </c>
      <c r="AZ5" s="74"/>
      <c r="BA5" s="74">
        <v>18.899999999999999</v>
      </c>
      <c r="BB5" s="40">
        <v>20.8</v>
      </c>
    </row>
    <row r="6" spans="1:54" x14ac:dyDescent="0.2">
      <c r="A6" s="17">
        <v>4</v>
      </c>
      <c r="B6" s="39">
        <v>20.9</v>
      </c>
      <c r="C6" s="74">
        <v>22.9</v>
      </c>
      <c r="D6" s="74"/>
      <c r="E6" s="74">
        <v>25.6</v>
      </c>
      <c r="F6" s="74">
        <v>26.1</v>
      </c>
      <c r="G6" s="74"/>
      <c r="H6" s="74">
        <v>11.6</v>
      </c>
      <c r="I6" s="74">
        <v>12.2</v>
      </c>
      <c r="J6" s="74"/>
      <c r="K6" s="74">
        <v>15.4</v>
      </c>
      <c r="L6" s="74">
        <v>14.8</v>
      </c>
      <c r="M6" s="74"/>
      <c r="N6" s="74">
        <v>19</v>
      </c>
      <c r="O6" s="74">
        <v>19.2</v>
      </c>
      <c r="P6" s="74"/>
      <c r="Q6" s="74">
        <v>19.899999999999999</v>
      </c>
      <c r="R6" s="74">
        <v>19.899999999999999</v>
      </c>
      <c r="S6" s="74"/>
      <c r="T6" s="74">
        <v>14.6</v>
      </c>
      <c r="U6" s="74">
        <v>15.3</v>
      </c>
      <c r="V6" s="74"/>
      <c r="W6" s="74">
        <v>12.2</v>
      </c>
      <c r="X6" s="74">
        <v>15.4</v>
      </c>
      <c r="Y6" s="74"/>
      <c r="Z6" s="74">
        <v>24.9</v>
      </c>
      <c r="AA6" s="74">
        <v>24.9</v>
      </c>
      <c r="AB6" s="74"/>
      <c r="AC6" s="74">
        <v>24.1</v>
      </c>
      <c r="AD6" s="74">
        <v>24.5</v>
      </c>
      <c r="AE6" s="74"/>
      <c r="AF6" s="74">
        <v>29.3</v>
      </c>
      <c r="AG6" s="74">
        <v>29.1</v>
      </c>
      <c r="AH6" s="74"/>
      <c r="AI6" s="74">
        <v>26.4</v>
      </c>
      <c r="AJ6" s="74">
        <v>29.7</v>
      </c>
      <c r="AK6" s="74"/>
      <c r="AL6" s="74">
        <v>19.2</v>
      </c>
      <c r="AM6" s="74">
        <v>18.399999999999999</v>
      </c>
      <c r="AN6" s="74"/>
      <c r="AO6" s="74">
        <v>16</v>
      </c>
      <c r="AP6" s="74">
        <v>19.600000000000001</v>
      </c>
      <c r="AQ6" s="74"/>
      <c r="AR6" s="74">
        <v>19.600000000000001</v>
      </c>
      <c r="AS6" s="74">
        <v>24.6</v>
      </c>
      <c r="AT6" s="74"/>
      <c r="AU6" s="74">
        <v>20.8</v>
      </c>
      <c r="AV6" s="74">
        <v>20.7</v>
      </c>
      <c r="AW6" s="74"/>
      <c r="AX6" s="74">
        <v>23.4</v>
      </c>
      <c r="AY6" s="74">
        <v>24.5</v>
      </c>
      <c r="AZ6" s="74"/>
      <c r="BA6" s="74">
        <v>21</v>
      </c>
      <c r="BB6" s="40">
        <v>18</v>
      </c>
    </row>
    <row r="7" spans="1:54" x14ac:dyDescent="0.2">
      <c r="A7" s="19">
        <v>5</v>
      </c>
      <c r="B7" s="39">
        <v>21.8</v>
      </c>
      <c r="C7" s="74">
        <v>22.3</v>
      </c>
      <c r="D7" s="74"/>
      <c r="E7" s="74">
        <v>20.100000000000001</v>
      </c>
      <c r="F7" s="74">
        <v>18.8</v>
      </c>
      <c r="G7" s="74"/>
      <c r="H7" s="74">
        <v>11.9</v>
      </c>
      <c r="I7" s="74">
        <v>14.2</v>
      </c>
      <c r="J7" s="74"/>
      <c r="K7" s="74">
        <v>14.9</v>
      </c>
      <c r="L7" s="74">
        <v>13.7</v>
      </c>
      <c r="M7" s="74"/>
      <c r="N7" s="74">
        <v>19.8</v>
      </c>
      <c r="O7" s="74">
        <v>26.5</v>
      </c>
      <c r="P7" s="74"/>
      <c r="Q7" s="74">
        <v>15.9</v>
      </c>
      <c r="R7" s="74">
        <v>19.8</v>
      </c>
      <c r="S7" s="74"/>
      <c r="T7" s="74">
        <v>20.7</v>
      </c>
      <c r="U7" s="74">
        <v>19.100000000000001</v>
      </c>
      <c r="V7" s="74"/>
      <c r="W7" s="74">
        <v>21.3</v>
      </c>
      <c r="X7" s="74">
        <v>22.4</v>
      </c>
      <c r="Y7" s="74"/>
      <c r="Z7" s="74">
        <v>9.6999999999999993</v>
      </c>
      <c r="AA7" s="74">
        <v>21.4</v>
      </c>
      <c r="AB7" s="74"/>
      <c r="AC7" s="74">
        <v>9</v>
      </c>
      <c r="AD7" s="74">
        <v>18.100000000000001</v>
      </c>
      <c r="AE7" s="74"/>
      <c r="AF7" s="74">
        <v>24.1</v>
      </c>
      <c r="AG7" s="74">
        <v>24.2</v>
      </c>
      <c r="AH7" s="74"/>
      <c r="AI7" s="74">
        <v>24.7</v>
      </c>
      <c r="AJ7" s="74">
        <v>19.3</v>
      </c>
      <c r="AK7" s="74"/>
      <c r="AL7" s="74">
        <v>13.1</v>
      </c>
      <c r="AM7" s="74">
        <v>19.2</v>
      </c>
      <c r="AN7" s="74"/>
      <c r="AO7" s="74">
        <v>12.3</v>
      </c>
      <c r="AP7" s="74">
        <v>17.100000000000001</v>
      </c>
      <c r="AQ7" s="74"/>
      <c r="AR7" s="74">
        <v>17.8</v>
      </c>
      <c r="AS7" s="74">
        <v>18.2</v>
      </c>
      <c r="AT7" s="74"/>
      <c r="AU7" s="74">
        <v>17</v>
      </c>
      <c r="AV7" s="74">
        <v>17.100000000000001</v>
      </c>
      <c r="AW7" s="74"/>
      <c r="AX7" s="74">
        <v>21.1</v>
      </c>
      <c r="AY7" s="74">
        <v>19.2</v>
      </c>
      <c r="AZ7" s="74"/>
      <c r="BA7" s="74">
        <v>21.9</v>
      </c>
      <c r="BB7" s="40">
        <v>19.3</v>
      </c>
    </row>
    <row r="8" spans="1:54" x14ac:dyDescent="0.2">
      <c r="A8" s="19">
        <v>6</v>
      </c>
      <c r="B8" s="39">
        <v>23.7</v>
      </c>
      <c r="C8" s="74">
        <v>23.1</v>
      </c>
      <c r="D8" s="74"/>
      <c r="E8" s="74">
        <v>24.8</v>
      </c>
      <c r="F8" s="74">
        <v>24.5</v>
      </c>
      <c r="G8" s="74"/>
      <c r="H8" s="74">
        <v>16</v>
      </c>
      <c r="I8" s="74">
        <v>16.5</v>
      </c>
      <c r="J8" s="74"/>
      <c r="K8" s="74">
        <v>18.5</v>
      </c>
      <c r="L8" s="74">
        <v>16.5</v>
      </c>
      <c r="M8" s="74"/>
      <c r="N8" s="74">
        <v>23.3</v>
      </c>
      <c r="O8" s="74">
        <v>24.9</v>
      </c>
      <c r="P8" s="74"/>
      <c r="Q8" s="74">
        <v>20.100000000000001</v>
      </c>
      <c r="R8" s="74">
        <v>22.5</v>
      </c>
      <c r="S8" s="74"/>
      <c r="T8" s="74">
        <v>15.9</v>
      </c>
      <c r="U8" s="74">
        <v>16</v>
      </c>
      <c r="V8" s="74"/>
      <c r="W8" s="74">
        <v>15.7</v>
      </c>
      <c r="X8" s="74">
        <v>11.6</v>
      </c>
      <c r="Y8" s="74"/>
      <c r="Z8" s="74">
        <v>23.8</v>
      </c>
      <c r="AA8" s="74">
        <v>26.2</v>
      </c>
      <c r="AB8" s="74"/>
      <c r="AC8" s="74">
        <v>19.7</v>
      </c>
      <c r="AD8" s="74">
        <v>20.5</v>
      </c>
      <c r="AE8" s="74"/>
      <c r="AF8" s="74">
        <v>28.7</v>
      </c>
      <c r="AG8" s="74">
        <v>28.3</v>
      </c>
      <c r="AH8" s="74"/>
      <c r="AI8" s="74">
        <v>27</v>
      </c>
      <c r="AJ8" s="74">
        <v>26.2</v>
      </c>
      <c r="AK8" s="74"/>
      <c r="AL8" s="74">
        <v>20.8</v>
      </c>
      <c r="AM8" s="74">
        <v>15.2</v>
      </c>
      <c r="AN8" s="74"/>
      <c r="AO8" s="74">
        <v>21.4</v>
      </c>
      <c r="AP8" s="74">
        <v>21.7</v>
      </c>
      <c r="AQ8" s="74"/>
      <c r="AR8" s="74">
        <v>23.6</v>
      </c>
      <c r="AS8" s="74">
        <v>25</v>
      </c>
      <c r="AT8" s="74"/>
      <c r="AU8" s="74">
        <v>20.100000000000001</v>
      </c>
      <c r="AV8" s="74">
        <v>23.3</v>
      </c>
      <c r="AW8" s="74"/>
      <c r="AX8" s="74">
        <v>21.7</v>
      </c>
      <c r="AY8" s="74">
        <v>21.1</v>
      </c>
      <c r="AZ8" s="74"/>
      <c r="BA8" s="74">
        <v>20.9</v>
      </c>
      <c r="BB8" s="40">
        <v>19</v>
      </c>
    </row>
    <row r="9" spans="1:54" x14ac:dyDescent="0.2">
      <c r="A9" s="17">
        <v>7</v>
      </c>
      <c r="B9" s="39">
        <v>17.3</v>
      </c>
      <c r="C9" s="74">
        <v>21.3</v>
      </c>
      <c r="D9" s="74"/>
      <c r="E9" s="74">
        <v>20.399999999999999</v>
      </c>
      <c r="F9" s="74">
        <v>22.8</v>
      </c>
      <c r="G9" s="74"/>
      <c r="H9" s="74">
        <v>13.3</v>
      </c>
      <c r="I9" s="74">
        <v>15</v>
      </c>
      <c r="J9" s="74"/>
      <c r="K9" s="74">
        <v>15.5</v>
      </c>
      <c r="L9" s="74">
        <v>12.7</v>
      </c>
      <c r="M9" s="74"/>
      <c r="N9" s="74">
        <v>22.4</v>
      </c>
      <c r="O9" s="74">
        <v>23.5</v>
      </c>
      <c r="P9" s="74"/>
      <c r="Q9" s="74">
        <v>21.4</v>
      </c>
      <c r="R9" s="74">
        <v>20.5</v>
      </c>
      <c r="S9" s="74"/>
      <c r="T9" s="74">
        <v>13.8</v>
      </c>
      <c r="U9" s="74">
        <v>15.2</v>
      </c>
      <c r="V9" s="74"/>
      <c r="W9" s="74">
        <v>16.600000000000001</v>
      </c>
      <c r="X9" s="74">
        <v>15.5</v>
      </c>
      <c r="Y9" s="74"/>
      <c r="Z9" s="74">
        <v>16.5</v>
      </c>
      <c r="AA9" s="74">
        <v>20.6</v>
      </c>
      <c r="AB9" s="74"/>
      <c r="AC9" s="74">
        <v>18.100000000000001</v>
      </c>
      <c r="AD9" s="74">
        <v>20.399999999999999</v>
      </c>
      <c r="AE9" s="74"/>
      <c r="AF9" s="74">
        <v>20.2</v>
      </c>
      <c r="AG9" s="74">
        <v>21</v>
      </c>
      <c r="AH9" s="74"/>
      <c r="AI9" s="74">
        <v>16.600000000000001</v>
      </c>
      <c r="AJ9" s="74">
        <v>19</v>
      </c>
      <c r="AK9" s="74"/>
      <c r="AL9" s="74">
        <v>12.9</v>
      </c>
      <c r="AM9" s="74">
        <v>17.7</v>
      </c>
      <c r="AN9" s="74"/>
      <c r="AO9" s="74">
        <v>12.3</v>
      </c>
      <c r="AP9" s="74">
        <v>14.5</v>
      </c>
      <c r="AQ9" s="74"/>
      <c r="AR9" s="74">
        <v>13.6</v>
      </c>
      <c r="AS9" s="74">
        <v>15.2</v>
      </c>
      <c r="AT9" s="74"/>
      <c r="AU9" s="74">
        <v>16.7</v>
      </c>
      <c r="AV9" s="74">
        <v>11.4</v>
      </c>
      <c r="AW9" s="74"/>
      <c r="AX9" s="74">
        <v>20.7</v>
      </c>
      <c r="AY9" s="74">
        <v>23.5</v>
      </c>
      <c r="AZ9" s="74"/>
      <c r="BA9" s="74">
        <v>21.2</v>
      </c>
      <c r="BB9" s="40">
        <v>22.4</v>
      </c>
    </row>
    <row r="10" spans="1:54" x14ac:dyDescent="0.2">
      <c r="A10" s="19">
        <v>8</v>
      </c>
      <c r="B10" s="39">
        <v>20.8</v>
      </c>
      <c r="C10" s="74">
        <v>16.2</v>
      </c>
      <c r="D10" s="74"/>
      <c r="E10" s="74">
        <v>23.2</v>
      </c>
      <c r="F10" s="74">
        <v>22.5</v>
      </c>
      <c r="G10" s="74"/>
      <c r="H10" s="74">
        <v>8.5</v>
      </c>
      <c r="I10" s="74">
        <v>11.2</v>
      </c>
      <c r="J10" s="74"/>
      <c r="K10" s="74">
        <v>13.1</v>
      </c>
      <c r="L10" s="74">
        <v>12.2</v>
      </c>
      <c r="M10" s="74"/>
      <c r="N10" s="74">
        <v>18.7</v>
      </c>
      <c r="O10" s="74">
        <v>19.2</v>
      </c>
      <c r="P10" s="74"/>
      <c r="Q10" s="74">
        <v>17.8</v>
      </c>
      <c r="R10" s="74">
        <v>18.3</v>
      </c>
      <c r="S10" s="74"/>
      <c r="T10" s="74">
        <v>18.8</v>
      </c>
      <c r="U10" s="74">
        <v>15.6</v>
      </c>
      <c r="V10" s="74"/>
      <c r="W10" s="74">
        <v>16.5</v>
      </c>
      <c r="X10" s="74">
        <v>19.5</v>
      </c>
      <c r="Y10" s="74"/>
      <c r="Z10" s="74">
        <v>20.5</v>
      </c>
      <c r="AA10" s="74">
        <v>18.2</v>
      </c>
      <c r="AB10" s="74"/>
      <c r="AC10" s="74">
        <v>17.600000000000001</v>
      </c>
      <c r="AD10" s="74">
        <v>17.5</v>
      </c>
      <c r="AE10" s="74"/>
      <c r="AF10" s="74">
        <v>25.4</v>
      </c>
      <c r="AG10" s="74">
        <v>24.6</v>
      </c>
      <c r="AH10" s="74"/>
      <c r="AI10" s="74">
        <v>24.2</v>
      </c>
      <c r="AJ10" s="74">
        <v>22.2</v>
      </c>
      <c r="AK10" s="74"/>
      <c r="AL10" s="74">
        <v>14.5</v>
      </c>
      <c r="AM10" s="74">
        <v>14.5</v>
      </c>
      <c r="AN10" s="74"/>
      <c r="AO10" s="74">
        <v>15.9</v>
      </c>
      <c r="AP10" s="74">
        <v>14.8</v>
      </c>
      <c r="AQ10" s="74"/>
      <c r="AR10" s="74">
        <v>17.8</v>
      </c>
      <c r="AS10" s="74">
        <v>21.1</v>
      </c>
      <c r="AT10" s="74"/>
      <c r="AU10" s="74">
        <v>20.8</v>
      </c>
      <c r="AV10" s="74">
        <v>20.8</v>
      </c>
      <c r="AW10" s="74"/>
      <c r="AX10" s="74">
        <v>14.3</v>
      </c>
      <c r="AY10" s="74">
        <v>15.3</v>
      </c>
      <c r="AZ10" s="74"/>
      <c r="BA10" s="74">
        <v>15.3</v>
      </c>
      <c r="BB10" s="40">
        <v>15.8</v>
      </c>
    </row>
    <row r="11" spans="1:54" x14ac:dyDescent="0.2">
      <c r="A11" s="19">
        <v>9</v>
      </c>
      <c r="B11" s="39">
        <v>22.3</v>
      </c>
      <c r="C11" s="74">
        <v>22.4</v>
      </c>
      <c r="D11" s="74"/>
      <c r="E11" s="74">
        <v>25.1</v>
      </c>
      <c r="F11" s="74">
        <v>24.5</v>
      </c>
      <c r="G11" s="74"/>
      <c r="H11" s="74">
        <v>8.6999999999999993</v>
      </c>
      <c r="I11" s="74">
        <v>10.9</v>
      </c>
      <c r="J11" s="74"/>
      <c r="K11" s="74">
        <v>13.3</v>
      </c>
      <c r="L11" s="74">
        <v>10.9</v>
      </c>
      <c r="M11" s="74"/>
      <c r="N11" s="74">
        <v>17.5</v>
      </c>
      <c r="O11" s="74">
        <v>16</v>
      </c>
      <c r="P11" s="74"/>
      <c r="Q11" s="74">
        <v>24.2</v>
      </c>
      <c r="R11" s="74">
        <v>21</v>
      </c>
      <c r="S11" s="74"/>
      <c r="T11" s="74">
        <v>18.5</v>
      </c>
      <c r="U11" s="74">
        <v>17.8</v>
      </c>
      <c r="V11" s="74"/>
      <c r="W11" s="74">
        <v>17.5</v>
      </c>
      <c r="X11" s="74">
        <v>22.8</v>
      </c>
      <c r="Y11" s="74"/>
      <c r="Z11" s="74">
        <v>24.8</v>
      </c>
      <c r="AA11" s="74">
        <v>23.8</v>
      </c>
      <c r="AB11" s="74"/>
      <c r="AC11" s="74">
        <v>23</v>
      </c>
      <c r="AD11" s="74">
        <v>25.1</v>
      </c>
      <c r="AE11" s="74"/>
      <c r="AF11" s="74">
        <v>25.7</v>
      </c>
      <c r="AG11" s="74">
        <v>24.3</v>
      </c>
      <c r="AH11" s="74"/>
      <c r="AI11" s="74">
        <v>21.8</v>
      </c>
      <c r="AJ11" s="74">
        <v>22.9</v>
      </c>
      <c r="AK11" s="74"/>
      <c r="AL11" s="74">
        <v>17.2</v>
      </c>
      <c r="AM11" s="74">
        <v>18.100000000000001</v>
      </c>
      <c r="AN11" s="74"/>
      <c r="AO11" s="74">
        <v>18.100000000000001</v>
      </c>
      <c r="AP11" s="74">
        <v>18.600000000000001</v>
      </c>
      <c r="AQ11" s="74"/>
      <c r="AR11" s="74">
        <v>20.9</v>
      </c>
      <c r="AS11" s="74">
        <v>22.1</v>
      </c>
      <c r="AT11" s="74"/>
      <c r="AU11" s="74">
        <v>20.8</v>
      </c>
      <c r="AV11" s="74">
        <v>20.7</v>
      </c>
      <c r="AW11" s="74"/>
      <c r="AX11" s="74">
        <v>20.3</v>
      </c>
      <c r="AY11" s="74">
        <v>23.1</v>
      </c>
      <c r="AZ11" s="74"/>
      <c r="BA11" s="74">
        <v>18.100000000000001</v>
      </c>
      <c r="BB11" s="40">
        <v>18.8</v>
      </c>
    </row>
    <row r="12" spans="1:54" x14ac:dyDescent="0.2">
      <c r="A12" s="17">
        <v>10</v>
      </c>
      <c r="B12" s="39">
        <v>19.100000000000001</v>
      </c>
      <c r="C12" s="74">
        <v>23.8</v>
      </c>
      <c r="D12" s="74"/>
      <c r="E12" s="74">
        <v>23</v>
      </c>
      <c r="F12" s="74">
        <v>22.5</v>
      </c>
      <c r="G12" s="74"/>
      <c r="H12" s="74">
        <v>19.3</v>
      </c>
      <c r="I12" s="74">
        <v>17.399999999999999</v>
      </c>
      <c r="J12" s="74"/>
      <c r="K12" s="74">
        <v>17.5</v>
      </c>
      <c r="L12" s="74">
        <v>17.7</v>
      </c>
      <c r="M12" s="74"/>
      <c r="N12" s="74">
        <v>19</v>
      </c>
      <c r="O12" s="74">
        <v>18.600000000000001</v>
      </c>
      <c r="P12" s="74"/>
      <c r="Q12" s="74">
        <v>14.7</v>
      </c>
      <c r="R12" s="74">
        <v>16.399999999999999</v>
      </c>
      <c r="S12" s="74"/>
      <c r="T12" s="74">
        <v>19.600000000000001</v>
      </c>
      <c r="U12" s="74">
        <v>19.2</v>
      </c>
      <c r="V12" s="74"/>
      <c r="W12" s="74">
        <v>22.3</v>
      </c>
      <c r="X12" s="74">
        <v>18.600000000000001</v>
      </c>
      <c r="Y12" s="74"/>
      <c r="Z12" s="74">
        <v>10.7</v>
      </c>
      <c r="AA12" s="74">
        <v>13.7</v>
      </c>
      <c r="AB12" s="74"/>
      <c r="AC12" s="74">
        <v>12.7</v>
      </c>
      <c r="AD12" s="74">
        <v>18.8</v>
      </c>
      <c r="AE12" s="74"/>
      <c r="AF12" s="74">
        <v>20.7</v>
      </c>
      <c r="AG12" s="74">
        <v>21.7</v>
      </c>
      <c r="AH12" s="74"/>
      <c r="AI12" s="74">
        <v>18.2</v>
      </c>
      <c r="AJ12" s="74">
        <v>25.1</v>
      </c>
      <c r="AK12" s="74"/>
      <c r="AL12" s="74">
        <v>17.2</v>
      </c>
      <c r="AM12" s="74">
        <v>16.399999999999999</v>
      </c>
      <c r="AN12" s="74"/>
      <c r="AO12" s="74">
        <v>19.3</v>
      </c>
      <c r="AP12" s="74">
        <v>15.4</v>
      </c>
      <c r="AQ12" s="74"/>
      <c r="AR12" s="74">
        <v>23.3</v>
      </c>
      <c r="AS12" s="74">
        <v>24.1</v>
      </c>
      <c r="AT12" s="74"/>
      <c r="AU12" s="74">
        <v>22</v>
      </c>
      <c r="AV12" s="74">
        <v>17.7</v>
      </c>
      <c r="AW12" s="74"/>
      <c r="AX12" s="74">
        <v>11.7</v>
      </c>
      <c r="AY12" s="74">
        <v>18.100000000000001</v>
      </c>
      <c r="AZ12" s="74"/>
      <c r="BA12" s="74">
        <v>16.399999999999999</v>
      </c>
      <c r="BB12" s="40">
        <v>19.5</v>
      </c>
    </row>
    <row r="13" spans="1:54" x14ac:dyDescent="0.2">
      <c r="A13" s="19">
        <v>11</v>
      </c>
      <c r="B13" s="39">
        <v>22.7</v>
      </c>
      <c r="C13" s="74">
        <v>22.4</v>
      </c>
      <c r="D13" s="74"/>
      <c r="E13" s="74">
        <v>25.9</v>
      </c>
      <c r="F13" s="74">
        <v>22.6</v>
      </c>
      <c r="G13" s="74"/>
      <c r="H13" s="74">
        <v>11.5</v>
      </c>
      <c r="I13" s="74">
        <v>11.3</v>
      </c>
      <c r="J13" s="74"/>
      <c r="K13" s="74">
        <v>10.4</v>
      </c>
      <c r="L13" s="74">
        <v>13.1</v>
      </c>
      <c r="M13" s="74"/>
      <c r="N13" s="74">
        <v>15.2</v>
      </c>
      <c r="O13" s="74">
        <v>18.2</v>
      </c>
      <c r="P13" s="74"/>
      <c r="Q13" s="74">
        <v>18.100000000000001</v>
      </c>
      <c r="R13" s="74">
        <v>16</v>
      </c>
      <c r="S13" s="74"/>
      <c r="T13" s="74">
        <v>20</v>
      </c>
      <c r="U13" s="74">
        <v>19.100000000000001</v>
      </c>
      <c r="V13" s="74"/>
      <c r="W13" s="74">
        <v>15.1</v>
      </c>
      <c r="X13" s="74">
        <v>20.399999999999999</v>
      </c>
      <c r="Y13" s="74"/>
      <c r="Z13" s="74">
        <v>19.2</v>
      </c>
      <c r="AA13" s="74">
        <v>23.2</v>
      </c>
      <c r="AB13" s="74"/>
      <c r="AC13" s="74">
        <v>21.8</v>
      </c>
      <c r="AD13" s="74">
        <v>16.100000000000001</v>
      </c>
      <c r="AE13" s="74"/>
      <c r="AF13" s="74">
        <v>20</v>
      </c>
      <c r="AG13" s="74">
        <v>22.5</v>
      </c>
      <c r="AH13" s="74"/>
      <c r="AI13" s="74">
        <v>22.9</v>
      </c>
      <c r="AJ13" s="74">
        <v>23.2</v>
      </c>
      <c r="AK13" s="74"/>
      <c r="AL13" s="74">
        <v>16.899999999999999</v>
      </c>
      <c r="AM13" s="74">
        <v>12.3</v>
      </c>
      <c r="AN13" s="74"/>
      <c r="AO13" s="74">
        <v>19</v>
      </c>
      <c r="AP13" s="74">
        <v>13.3</v>
      </c>
      <c r="AQ13" s="74"/>
      <c r="AR13" s="74">
        <v>17</v>
      </c>
      <c r="AS13" s="74">
        <v>17.2</v>
      </c>
      <c r="AT13" s="74"/>
      <c r="AU13" s="74">
        <v>15.9</v>
      </c>
      <c r="AV13" s="74">
        <v>17.100000000000001</v>
      </c>
      <c r="AW13" s="74"/>
      <c r="AX13" s="74">
        <v>15.9</v>
      </c>
      <c r="AY13" s="74">
        <v>17.100000000000001</v>
      </c>
      <c r="AZ13" s="74"/>
      <c r="BA13" s="74">
        <v>15.6</v>
      </c>
      <c r="BB13" s="40">
        <v>20</v>
      </c>
    </row>
    <row r="14" spans="1:54" x14ac:dyDescent="0.2">
      <c r="A14" s="19">
        <v>12</v>
      </c>
      <c r="B14" s="39">
        <v>21.2</v>
      </c>
      <c r="C14" s="74">
        <v>21.5</v>
      </c>
      <c r="D14" s="74"/>
      <c r="E14" s="74">
        <v>22.8</v>
      </c>
      <c r="F14" s="74">
        <v>23.4</v>
      </c>
      <c r="G14" s="74"/>
      <c r="H14" s="74">
        <v>12.7</v>
      </c>
      <c r="I14" s="74">
        <v>10.8</v>
      </c>
      <c r="J14" s="74"/>
      <c r="K14" s="74">
        <v>16.3</v>
      </c>
      <c r="L14" s="74">
        <v>15.5</v>
      </c>
      <c r="M14" s="74"/>
      <c r="N14" s="74">
        <v>23</v>
      </c>
      <c r="O14" s="74">
        <v>17.899999999999999</v>
      </c>
      <c r="P14" s="74"/>
      <c r="Q14" s="74">
        <v>18.8</v>
      </c>
      <c r="R14" s="74">
        <v>21.1</v>
      </c>
      <c r="S14" s="74"/>
      <c r="T14" s="74">
        <v>11.8</v>
      </c>
      <c r="U14" s="74">
        <v>15.6</v>
      </c>
      <c r="V14" s="74"/>
      <c r="W14" s="74">
        <v>15.6</v>
      </c>
      <c r="X14" s="74">
        <v>17.5</v>
      </c>
      <c r="Y14" s="74"/>
      <c r="Z14" s="74">
        <v>19.5</v>
      </c>
      <c r="AA14" s="74">
        <v>20</v>
      </c>
      <c r="AB14" s="74"/>
      <c r="AC14" s="74">
        <v>20.100000000000001</v>
      </c>
      <c r="AD14" s="74">
        <v>22.2</v>
      </c>
      <c r="AE14" s="74"/>
      <c r="AF14" s="74">
        <v>28.4</v>
      </c>
      <c r="AG14" s="74">
        <v>26.5</v>
      </c>
      <c r="AH14" s="74"/>
      <c r="AI14" s="74">
        <v>21.1</v>
      </c>
      <c r="AJ14" s="74">
        <v>23</v>
      </c>
      <c r="AK14" s="74"/>
      <c r="AL14" s="74">
        <v>17</v>
      </c>
      <c r="AM14" s="74">
        <v>17</v>
      </c>
      <c r="AN14" s="74"/>
      <c r="AO14" s="74">
        <v>17.399999999999999</v>
      </c>
      <c r="AP14" s="74">
        <v>19.7</v>
      </c>
      <c r="AQ14" s="74"/>
      <c r="AR14" s="74">
        <v>20.7</v>
      </c>
      <c r="AS14" s="74">
        <v>22.9</v>
      </c>
      <c r="AT14" s="74"/>
      <c r="AU14" s="74">
        <v>23.2</v>
      </c>
      <c r="AV14" s="74">
        <v>20.5</v>
      </c>
      <c r="AW14" s="74"/>
      <c r="AX14" s="74">
        <v>21.4</v>
      </c>
      <c r="AY14" s="74">
        <v>20.399999999999999</v>
      </c>
      <c r="AZ14" s="74"/>
      <c r="BA14" s="74">
        <v>19.3</v>
      </c>
      <c r="BB14" s="40">
        <v>19.7</v>
      </c>
    </row>
    <row r="15" spans="1:54" x14ac:dyDescent="0.2">
      <c r="A15" s="17">
        <v>13</v>
      </c>
      <c r="B15" s="39">
        <v>24.5</v>
      </c>
      <c r="C15" s="74">
        <v>26.9</v>
      </c>
      <c r="D15" s="74"/>
      <c r="E15" s="74">
        <v>23.1</v>
      </c>
      <c r="F15" s="74">
        <v>25.5</v>
      </c>
      <c r="G15" s="74"/>
      <c r="H15" s="74">
        <v>13.5</v>
      </c>
      <c r="I15" s="74">
        <v>10.3</v>
      </c>
      <c r="J15" s="74"/>
      <c r="K15" s="74">
        <v>10.6</v>
      </c>
      <c r="L15" s="74">
        <v>9.6999999999999993</v>
      </c>
      <c r="M15" s="74"/>
      <c r="N15" s="74">
        <v>18.8</v>
      </c>
      <c r="O15" s="74">
        <v>19.5</v>
      </c>
      <c r="P15" s="74"/>
      <c r="Q15" s="74">
        <v>21.4</v>
      </c>
      <c r="R15" s="74">
        <v>17.8</v>
      </c>
      <c r="S15" s="74"/>
      <c r="T15" s="74">
        <v>16.899999999999999</v>
      </c>
      <c r="U15" s="74">
        <v>17.600000000000001</v>
      </c>
      <c r="V15" s="74"/>
      <c r="W15" s="74">
        <v>17.8</v>
      </c>
      <c r="X15" s="74">
        <v>16.5</v>
      </c>
      <c r="Y15" s="74"/>
      <c r="Z15" s="74">
        <v>19.899999999999999</v>
      </c>
      <c r="AA15" s="74">
        <v>18.5</v>
      </c>
      <c r="AB15" s="74"/>
      <c r="AC15" s="74">
        <v>19.7</v>
      </c>
      <c r="AD15" s="74">
        <v>17.7</v>
      </c>
      <c r="AE15" s="74"/>
      <c r="AF15" s="74">
        <v>26.4</v>
      </c>
      <c r="AG15" s="74">
        <v>22.3</v>
      </c>
      <c r="AH15" s="74"/>
      <c r="AI15" s="74">
        <v>24.2</v>
      </c>
      <c r="AJ15" s="74">
        <v>26.5</v>
      </c>
      <c r="AK15" s="74"/>
      <c r="AL15" s="74">
        <v>20.100000000000001</v>
      </c>
      <c r="AM15" s="74">
        <v>17.899999999999999</v>
      </c>
      <c r="AN15" s="74"/>
      <c r="AO15" s="74">
        <v>21</v>
      </c>
      <c r="AP15" s="74">
        <v>18.600000000000001</v>
      </c>
      <c r="AQ15" s="74"/>
      <c r="AR15" s="74">
        <v>19.100000000000001</v>
      </c>
      <c r="AS15" s="74">
        <v>18.2</v>
      </c>
      <c r="AT15" s="74"/>
      <c r="AU15" s="74">
        <v>19.3</v>
      </c>
      <c r="AV15" s="74">
        <v>17.899999999999999</v>
      </c>
      <c r="AW15" s="74"/>
      <c r="AX15" s="74">
        <v>23.5</v>
      </c>
      <c r="AY15" s="74">
        <v>22</v>
      </c>
      <c r="AZ15" s="74"/>
      <c r="BA15" s="74">
        <v>22.5</v>
      </c>
      <c r="BB15" s="40">
        <v>17.5</v>
      </c>
    </row>
    <row r="16" spans="1:54" x14ac:dyDescent="0.2">
      <c r="A16" s="19">
        <v>14</v>
      </c>
      <c r="B16" s="39">
        <v>21.5</v>
      </c>
      <c r="C16" s="74">
        <v>22.2</v>
      </c>
      <c r="D16" s="74"/>
      <c r="E16" s="74">
        <v>21.6</v>
      </c>
      <c r="F16" s="74">
        <v>23.2</v>
      </c>
      <c r="G16" s="74"/>
      <c r="H16" s="74">
        <v>14.7</v>
      </c>
      <c r="I16" s="74">
        <v>15.6</v>
      </c>
      <c r="J16" s="74"/>
      <c r="K16" s="74">
        <v>14.7</v>
      </c>
      <c r="L16" s="74">
        <v>10.3</v>
      </c>
      <c r="M16" s="74"/>
      <c r="N16" s="74">
        <v>21.5</v>
      </c>
      <c r="O16" s="74">
        <v>20.100000000000001</v>
      </c>
      <c r="P16" s="74"/>
      <c r="Q16" s="74">
        <v>17.899999999999999</v>
      </c>
      <c r="R16" s="74">
        <v>17.399999999999999</v>
      </c>
      <c r="S16" s="74"/>
      <c r="T16" s="74">
        <v>13.3</v>
      </c>
      <c r="U16" s="74">
        <v>17.3</v>
      </c>
      <c r="V16" s="74"/>
      <c r="W16" s="74">
        <v>19.100000000000001</v>
      </c>
      <c r="X16" s="74">
        <v>16.8</v>
      </c>
      <c r="Y16" s="74"/>
      <c r="Z16" s="74">
        <v>21</v>
      </c>
      <c r="AA16" s="74">
        <v>18.600000000000001</v>
      </c>
      <c r="AB16" s="74"/>
      <c r="AC16" s="74">
        <v>17.7</v>
      </c>
      <c r="AD16" s="74">
        <v>20.5</v>
      </c>
      <c r="AE16" s="74"/>
      <c r="AF16" s="74">
        <v>27.8</v>
      </c>
      <c r="AG16" s="74">
        <v>27.3</v>
      </c>
      <c r="AH16" s="74"/>
      <c r="AI16" s="74">
        <v>23</v>
      </c>
      <c r="AJ16" s="74">
        <v>23.9</v>
      </c>
      <c r="AK16" s="74"/>
      <c r="AL16" s="74">
        <v>16.3</v>
      </c>
      <c r="AM16" s="74">
        <v>16</v>
      </c>
      <c r="AN16" s="74"/>
      <c r="AO16" s="74">
        <v>15.9</v>
      </c>
      <c r="AP16" s="74">
        <v>15.5</v>
      </c>
      <c r="AQ16" s="74"/>
      <c r="AR16" s="74">
        <v>17.5</v>
      </c>
      <c r="AS16" s="74">
        <v>18.2</v>
      </c>
      <c r="AT16" s="74"/>
      <c r="AU16" s="74">
        <v>19.5</v>
      </c>
      <c r="AV16" s="74">
        <v>18.100000000000001</v>
      </c>
      <c r="AW16" s="74"/>
      <c r="AX16" s="74">
        <v>19.3</v>
      </c>
      <c r="AY16" s="74">
        <v>19.399999999999999</v>
      </c>
      <c r="AZ16" s="74"/>
      <c r="BA16" s="74">
        <v>17.7</v>
      </c>
      <c r="BB16" s="40">
        <v>18.399999999999999</v>
      </c>
    </row>
    <row r="17" spans="1:54" x14ac:dyDescent="0.2">
      <c r="A17" s="19">
        <v>15</v>
      </c>
      <c r="B17" s="39">
        <v>24</v>
      </c>
      <c r="C17" s="74">
        <v>22.4</v>
      </c>
      <c r="D17" s="74"/>
      <c r="E17" s="74">
        <v>19.100000000000001</v>
      </c>
      <c r="F17" s="74">
        <v>25.3</v>
      </c>
      <c r="G17" s="74"/>
      <c r="H17" s="74">
        <v>12.9</v>
      </c>
      <c r="I17" s="74">
        <v>11.7</v>
      </c>
      <c r="J17" s="74"/>
      <c r="K17" s="74">
        <v>12.9</v>
      </c>
      <c r="L17" s="74">
        <v>10.8</v>
      </c>
      <c r="M17" s="74"/>
      <c r="N17" s="74">
        <v>15.9</v>
      </c>
      <c r="O17" s="74">
        <v>21.7</v>
      </c>
      <c r="P17" s="74"/>
      <c r="Q17" s="74">
        <v>16.399999999999999</v>
      </c>
      <c r="R17" s="74">
        <v>17.600000000000001</v>
      </c>
      <c r="S17" s="74"/>
      <c r="T17" s="74">
        <v>17.2</v>
      </c>
      <c r="U17" s="74">
        <v>16.2</v>
      </c>
      <c r="V17" s="74"/>
      <c r="W17" s="74">
        <v>18.399999999999999</v>
      </c>
      <c r="X17" s="74">
        <v>16.7</v>
      </c>
      <c r="Y17" s="74"/>
      <c r="Z17" s="74">
        <v>23.6</v>
      </c>
      <c r="AA17" s="74">
        <v>21.5</v>
      </c>
      <c r="AB17" s="74"/>
      <c r="AC17" s="74">
        <v>23.1</v>
      </c>
      <c r="AD17" s="74">
        <v>19.8</v>
      </c>
      <c r="AE17" s="74"/>
      <c r="AF17" s="74">
        <v>24.7</v>
      </c>
      <c r="AG17" s="74">
        <v>24.6</v>
      </c>
      <c r="AH17" s="74"/>
      <c r="AI17" s="74">
        <v>23.2</v>
      </c>
      <c r="AJ17" s="74">
        <v>23.5</v>
      </c>
      <c r="AK17" s="74"/>
      <c r="AL17" s="74">
        <v>13.2</v>
      </c>
      <c r="AM17" s="74">
        <v>16.600000000000001</v>
      </c>
      <c r="AN17" s="74"/>
      <c r="AO17" s="74">
        <v>12.7</v>
      </c>
      <c r="AP17" s="74">
        <v>15.3</v>
      </c>
      <c r="AQ17" s="74"/>
      <c r="AR17" s="74">
        <v>19.600000000000001</v>
      </c>
      <c r="AS17" s="74">
        <v>21.6</v>
      </c>
      <c r="AT17" s="74"/>
      <c r="AU17" s="74">
        <v>21.9</v>
      </c>
      <c r="AV17" s="74">
        <v>21.5</v>
      </c>
      <c r="AW17" s="74"/>
      <c r="AX17" s="74">
        <v>14.3</v>
      </c>
      <c r="AY17" s="74">
        <v>22.8</v>
      </c>
      <c r="AZ17" s="74"/>
      <c r="BA17" s="74">
        <v>14.8</v>
      </c>
      <c r="BB17" s="40">
        <v>23.5</v>
      </c>
    </row>
    <row r="18" spans="1:54" x14ac:dyDescent="0.2">
      <c r="A18" s="17">
        <v>16</v>
      </c>
      <c r="B18" s="39">
        <v>23.8</v>
      </c>
      <c r="C18" s="74">
        <v>23</v>
      </c>
      <c r="D18" s="74"/>
      <c r="E18" s="74">
        <v>25.7</v>
      </c>
      <c r="F18" s="74">
        <v>26.2</v>
      </c>
      <c r="G18" s="74"/>
      <c r="H18" s="74">
        <v>9.1999999999999993</v>
      </c>
      <c r="I18" s="74">
        <v>9.8000000000000007</v>
      </c>
      <c r="J18" s="74"/>
      <c r="K18" s="74">
        <v>12.8</v>
      </c>
      <c r="L18" s="74">
        <v>10.6</v>
      </c>
      <c r="M18" s="74"/>
      <c r="N18" s="74">
        <v>13.6</v>
      </c>
      <c r="O18" s="74">
        <v>20.399999999999999</v>
      </c>
      <c r="P18" s="74"/>
      <c r="Q18" s="74">
        <v>14.2</v>
      </c>
      <c r="R18" s="74">
        <v>19.399999999999999</v>
      </c>
      <c r="S18" s="74"/>
      <c r="T18" s="74">
        <v>16</v>
      </c>
      <c r="U18" s="74">
        <v>17.399999999999999</v>
      </c>
      <c r="V18" s="74"/>
      <c r="W18" s="74">
        <v>16.8</v>
      </c>
      <c r="X18" s="74">
        <v>14.7</v>
      </c>
      <c r="Y18" s="74"/>
      <c r="Z18" s="74">
        <v>20.8</v>
      </c>
      <c r="AA18" s="74">
        <v>23.3</v>
      </c>
      <c r="AB18" s="74"/>
      <c r="AC18" s="74">
        <v>20</v>
      </c>
      <c r="AD18" s="74">
        <v>26.1</v>
      </c>
      <c r="AE18" s="74"/>
      <c r="AF18" s="74">
        <v>24.1</v>
      </c>
      <c r="AG18" s="74">
        <v>26.8</v>
      </c>
      <c r="AH18" s="74"/>
      <c r="AI18" s="74">
        <v>24.3</v>
      </c>
      <c r="AJ18" s="74">
        <v>25.2</v>
      </c>
      <c r="AK18" s="74"/>
      <c r="AL18" s="74">
        <v>11.2</v>
      </c>
      <c r="AM18" s="74">
        <v>13.4</v>
      </c>
      <c r="AN18" s="74"/>
      <c r="AO18" s="74">
        <v>12.6</v>
      </c>
      <c r="AP18" s="74">
        <v>11.9</v>
      </c>
      <c r="AQ18" s="74"/>
      <c r="AR18" s="74">
        <v>20.100000000000001</v>
      </c>
      <c r="AS18" s="74">
        <v>20.5</v>
      </c>
      <c r="AT18" s="74"/>
      <c r="AU18" s="74">
        <v>19.5</v>
      </c>
      <c r="AV18" s="74">
        <v>20.6</v>
      </c>
      <c r="AW18" s="74"/>
      <c r="AX18" s="74">
        <v>20.9</v>
      </c>
      <c r="AY18" s="74">
        <v>22.9</v>
      </c>
      <c r="AZ18" s="74"/>
      <c r="BA18" s="74">
        <v>21.1</v>
      </c>
      <c r="BB18" s="40">
        <v>20</v>
      </c>
    </row>
    <row r="19" spans="1:54" ht="17" thickBot="1" x14ac:dyDescent="0.25">
      <c r="A19" s="19">
        <v>17</v>
      </c>
      <c r="B19" s="76">
        <v>19.100000000000001</v>
      </c>
      <c r="C19" s="77">
        <v>19.7</v>
      </c>
      <c r="D19" s="77"/>
      <c r="E19" s="77">
        <v>21.3</v>
      </c>
      <c r="F19" s="77">
        <v>23</v>
      </c>
      <c r="G19" s="77"/>
      <c r="H19" s="77">
        <v>11.5</v>
      </c>
      <c r="I19" s="77">
        <v>13.2</v>
      </c>
      <c r="J19" s="77"/>
      <c r="K19" s="77">
        <v>12.9</v>
      </c>
      <c r="L19" s="77">
        <v>10.6</v>
      </c>
      <c r="M19" s="77"/>
      <c r="N19" s="77">
        <v>18.7</v>
      </c>
      <c r="O19" s="77">
        <v>20.3</v>
      </c>
      <c r="P19" s="77"/>
      <c r="Q19" s="77">
        <v>19.7</v>
      </c>
      <c r="R19" s="77">
        <v>21</v>
      </c>
      <c r="S19" s="77"/>
      <c r="T19" s="77">
        <v>14.3</v>
      </c>
      <c r="U19" s="77">
        <v>12.1</v>
      </c>
      <c r="V19" s="77"/>
      <c r="W19" s="77">
        <v>13.5</v>
      </c>
      <c r="X19" s="77">
        <v>13.9</v>
      </c>
      <c r="Y19" s="77"/>
      <c r="Z19" s="77">
        <v>20.3</v>
      </c>
      <c r="AA19" s="77">
        <v>21.6</v>
      </c>
      <c r="AB19" s="77"/>
      <c r="AC19" s="77">
        <v>22.9</v>
      </c>
      <c r="AD19" s="77">
        <v>21.3</v>
      </c>
      <c r="AE19" s="77"/>
      <c r="AF19" s="77">
        <v>24.3</v>
      </c>
      <c r="AG19" s="77">
        <v>24.7</v>
      </c>
      <c r="AH19" s="77"/>
      <c r="AI19" s="77">
        <v>22.5</v>
      </c>
      <c r="AJ19" s="77">
        <v>21.6</v>
      </c>
      <c r="AK19" s="77"/>
      <c r="AL19" s="77">
        <v>14.7</v>
      </c>
      <c r="AM19" s="77">
        <v>15.7</v>
      </c>
      <c r="AN19" s="77"/>
      <c r="AO19" s="77">
        <v>17</v>
      </c>
      <c r="AP19" s="77">
        <v>15.7</v>
      </c>
      <c r="AQ19" s="77"/>
      <c r="AR19" s="77">
        <v>22.3</v>
      </c>
      <c r="AS19" s="77">
        <v>23</v>
      </c>
      <c r="AT19" s="77"/>
      <c r="AU19" s="77">
        <v>21.9</v>
      </c>
      <c r="AV19" s="77">
        <v>20.7</v>
      </c>
      <c r="AW19" s="77"/>
      <c r="AX19" s="77">
        <v>23.9</v>
      </c>
      <c r="AY19" s="77">
        <v>22.8</v>
      </c>
      <c r="AZ19" s="77"/>
      <c r="BA19" s="77">
        <v>22</v>
      </c>
      <c r="BB19" s="78">
        <v>20.5</v>
      </c>
    </row>
    <row r="20" spans="1:54" s="1" customFormat="1" x14ac:dyDescent="0.2">
      <c r="A20" s="57" t="s">
        <v>15</v>
      </c>
      <c r="B20" s="7">
        <f>AVERAGE(B3:B19)</f>
        <v>21.652941176470591</v>
      </c>
      <c r="C20" s="10">
        <f t="shared" ref="C20:BB20" si="0">AVERAGE(C3:C19)</f>
        <v>22.482352941176465</v>
      </c>
      <c r="D20" s="10"/>
      <c r="E20" s="10">
        <f t="shared" si="0"/>
        <v>23.364705882352943</v>
      </c>
      <c r="F20" s="10">
        <f t="shared" si="0"/>
        <v>23.670588235294115</v>
      </c>
      <c r="G20" s="10"/>
      <c r="H20" s="10">
        <f t="shared" si="0"/>
        <v>12.688235294117646</v>
      </c>
      <c r="I20" s="10">
        <f t="shared" si="0"/>
        <v>12.882352941176473</v>
      </c>
      <c r="J20" s="10"/>
      <c r="K20" s="10">
        <f t="shared" si="0"/>
        <v>14.017647058823529</v>
      </c>
      <c r="L20" s="10">
        <f t="shared" si="0"/>
        <v>13.294117647058824</v>
      </c>
      <c r="M20" s="10"/>
      <c r="N20" s="10">
        <f t="shared" si="0"/>
        <v>19.264705882352938</v>
      </c>
      <c r="O20" s="10">
        <f t="shared" si="0"/>
        <v>20.099999999999998</v>
      </c>
      <c r="P20" s="10"/>
      <c r="Q20" s="10">
        <f t="shared" si="0"/>
        <v>18.629411764705878</v>
      </c>
      <c r="R20" s="10">
        <f t="shared" si="0"/>
        <v>19.170588235294115</v>
      </c>
      <c r="S20" s="10"/>
      <c r="T20" s="10">
        <f t="shared" si="0"/>
        <v>16.400000000000002</v>
      </c>
      <c r="U20" s="10">
        <f t="shared" si="0"/>
        <v>16.452941176470588</v>
      </c>
      <c r="V20" s="10"/>
      <c r="W20" s="10">
        <f t="shared" si="0"/>
        <v>16.676470588235293</v>
      </c>
      <c r="X20" s="10">
        <f t="shared" si="0"/>
        <v>17.035294117647055</v>
      </c>
      <c r="Y20" s="10"/>
      <c r="Z20" s="10">
        <f t="shared" si="0"/>
        <v>19.329411764705885</v>
      </c>
      <c r="AA20" s="10">
        <f t="shared" si="0"/>
        <v>20.882352941176475</v>
      </c>
      <c r="AB20" s="10"/>
      <c r="AC20" s="10">
        <f t="shared" si="0"/>
        <v>18.870588235294115</v>
      </c>
      <c r="AD20" s="10">
        <f t="shared" si="0"/>
        <v>20.77058823529412</v>
      </c>
      <c r="AE20" s="10"/>
      <c r="AF20" s="10">
        <f t="shared" si="0"/>
        <v>25.111764705882347</v>
      </c>
      <c r="AG20" s="10">
        <f t="shared" si="0"/>
        <v>25.3</v>
      </c>
      <c r="AH20" s="10"/>
      <c r="AI20" s="10">
        <f t="shared" si="0"/>
        <v>23.235294117647058</v>
      </c>
      <c r="AJ20" s="10">
        <f t="shared" si="0"/>
        <v>24.2</v>
      </c>
      <c r="AK20" s="10"/>
      <c r="AL20" s="10">
        <f t="shared" si="0"/>
        <v>15.317647058823528</v>
      </c>
      <c r="AM20" s="10">
        <f t="shared" si="0"/>
        <v>16.141176470588235</v>
      </c>
      <c r="AN20" s="10"/>
      <c r="AO20" s="10">
        <f t="shared" si="0"/>
        <v>15.911764705882353</v>
      </c>
      <c r="AP20" s="10">
        <f t="shared" si="0"/>
        <v>15.929411764705883</v>
      </c>
      <c r="AQ20" s="10"/>
      <c r="AR20" s="10">
        <f t="shared" si="0"/>
        <v>18.941176470588239</v>
      </c>
      <c r="AS20" s="10">
        <f t="shared" si="0"/>
        <v>20.405882352941177</v>
      </c>
      <c r="AT20" s="10"/>
      <c r="AU20" s="10">
        <f t="shared" si="0"/>
        <v>19.611764705882351</v>
      </c>
      <c r="AV20" s="10">
        <f t="shared" si="0"/>
        <v>19.147058823529413</v>
      </c>
      <c r="AW20" s="10"/>
      <c r="AX20" s="10">
        <f t="shared" si="0"/>
        <v>19.129411764705882</v>
      </c>
      <c r="AY20" s="10">
        <f t="shared" si="0"/>
        <v>20.31176470588235</v>
      </c>
      <c r="AZ20" s="10"/>
      <c r="BA20" s="10">
        <f t="shared" si="0"/>
        <v>18.805882352941179</v>
      </c>
      <c r="BB20" s="11">
        <f t="shared" si="0"/>
        <v>19.2</v>
      </c>
    </row>
    <row r="21" spans="1:54" s="1" customFormat="1" ht="17" thickBot="1" x14ac:dyDescent="0.25">
      <c r="A21" s="56" t="s">
        <v>1</v>
      </c>
      <c r="B21" s="9">
        <f>STDEV(B3:B19)</f>
        <v>1.9297401531873479</v>
      </c>
      <c r="C21" s="12">
        <f t="shared" ref="C21:BB21" si="1">STDEV(C3:C19)</f>
        <v>2.2732782754531087</v>
      </c>
      <c r="D21" s="12"/>
      <c r="E21" s="12">
        <f t="shared" si="1"/>
        <v>2.3624513689361382</v>
      </c>
      <c r="F21" s="12">
        <f t="shared" si="1"/>
        <v>2.0765851493143597</v>
      </c>
      <c r="G21" s="12"/>
      <c r="H21" s="12">
        <f t="shared" si="1"/>
        <v>2.7062156124700207</v>
      </c>
      <c r="I21" s="12">
        <f t="shared" si="1"/>
        <v>2.2472859447891835</v>
      </c>
      <c r="J21" s="12"/>
      <c r="K21" s="12">
        <f t="shared" si="1"/>
        <v>2.1895305701558603</v>
      </c>
      <c r="L21" s="12">
        <f t="shared" si="1"/>
        <v>2.5586790020035988</v>
      </c>
      <c r="M21" s="12"/>
      <c r="N21" s="12">
        <f t="shared" si="1"/>
        <v>2.7333452893091339</v>
      </c>
      <c r="O21" s="12">
        <f t="shared" si="1"/>
        <v>2.6870057685088753</v>
      </c>
      <c r="P21" s="12"/>
      <c r="Q21" s="12">
        <f t="shared" si="1"/>
        <v>2.6551282233355744</v>
      </c>
      <c r="R21" s="12">
        <f t="shared" si="1"/>
        <v>2.2717737304478742</v>
      </c>
      <c r="S21" s="12"/>
      <c r="T21" s="12">
        <f t="shared" si="1"/>
        <v>2.7023138233743338</v>
      </c>
      <c r="U21" s="12">
        <f t="shared" si="1"/>
        <v>1.8983932834962247</v>
      </c>
      <c r="V21" s="12"/>
      <c r="W21" s="12">
        <f t="shared" si="1"/>
        <v>2.6604814911413865</v>
      </c>
      <c r="X21" s="12">
        <f t="shared" si="1"/>
        <v>3.0345801143796369</v>
      </c>
      <c r="Y21" s="12"/>
      <c r="Z21" s="12">
        <f t="shared" si="1"/>
        <v>4.3437835906445565</v>
      </c>
      <c r="AA21" s="12">
        <f t="shared" si="1"/>
        <v>3.0002573419036764</v>
      </c>
      <c r="AB21" s="12"/>
      <c r="AC21" s="12">
        <f t="shared" si="1"/>
        <v>3.9369665838501926</v>
      </c>
      <c r="AD21" s="12">
        <f t="shared" si="1"/>
        <v>3.0136698363213212</v>
      </c>
      <c r="AE21" s="12"/>
      <c r="AF21" s="12">
        <f t="shared" si="1"/>
        <v>2.8328171386760244</v>
      </c>
      <c r="AG21" s="12">
        <f>STDEV(AG3:AG19)</f>
        <v>2.5134637455113609</v>
      </c>
      <c r="AH21" s="12"/>
      <c r="AI21" s="12">
        <f t="shared" si="1"/>
        <v>2.7999868697171335</v>
      </c>
      <c r="AJ21" s="12">
        <f t="shared" si="1"/>
        <v>2.904307146291512</v>
      </c>
      <c r="AK21" s="12"/>
      <c r="AL21" s="12">
        <f t="shared" si="1"/>
        <v>3.0627265822543008</v>
      </c>
      <c r="AM21" s="12">
        <f t="shared" si="1"/>
        <v>2.4867294845663901</v>
      </c>
      <c r="AN21" s="12"/>
      <c r="AO21" s="12">
        <f t="shared" si="1"/>
        <v>3.3037634511533107</v>
      </c>
      <c r="AP21" s="12">
        <f t="shared" si="1"/>
        <v>3.0872246245378618</v>
      </c>
      <c r="AQ21" s="12"/>
      <c r="AR21" s="12">
        <f t="shared" si="1"/>
        <v>3.0469367452265268</v>
      </c>
      <c r="AS21" s="12">
        <f t="shared" si="1"/>
        <v>2.9439494281142409</v>
      </c>
      <c r="AT21" s="12"/>
      <c r="AU21" s="12">
        <f t="shared" si="1"/>
        <v>2.9263634328593735</v>
      </c>
      <c r="AV21" s="12">
        <f t="shared" si="1"/>
        <v>2.9419631300924634</v>
      </c>
      <c r="AW21" s="12"/>
      <c r="AX21" s="12">
        <f t="shared" si="1"/>
        <v>3.9218561781830945</v>
      </c>
      <c r="AY21" s="12">
        <f t="shared" si="1"/>
        <v>3.380436797394176</v>
      </c>
      <c r="AZ21" s="12"/>
      <c r="BA21" s="12">
        <f t="shared" si="1"/>
        <v>2.9856889046406114</v>
      </c>
      <c r="BB21" s="13">
        <f t="shared" si="1"/>
        <v>2.2282279955157263</v>
      </c>
    </row>
    <row r="22" spans="1:54" s="37" customFormat="1" ht="4" customHeight="1" x14ac:dyDescent="0.2">
      <c r="A22" s="33"/>
      <c r="B22" s="34"/>
      <c r="C22" s="35"/>
      <c r="D22" s="35"/>
      <c r="E22" s="35"/>
      <c r="F22" s="35"/>
      <c r="G22" s="35"/>
      <c r="H22" s="35"/>
      <c r="I22" s="35"/>
      <c r="J22" s="35"/>
      <c r="K22" s="35"/>
      <c r="L22" s="35"/>
      <c r="M22" s="35"/>
      <c r="N22" s="35"/>
      <c r="O22" s="35"/>
      <c r="P22" s="35"/>
      <c r="Q22" s="35"/>
      <c r="R22" s="35"/>
      <c r="S22" s="35"/>
      <c r="T22" s="35"/>
      <c r="U22" s="35"/>
      <c r="V22" s="35"/>
      <c r="W22" s="35"/>
      <c r="X22" s="35"/>
      <c r="Y22" s="35"/>
      <c r="Z22" s="35"/>
      <c r="AA22" s="36"/>
      <c r="AB22" s="113"/>
    </row>
    <row r="23" spans="1:54" x14ac:dyDescent="0.2">
      <c r="A23" s="5"/>
      <c r="B23" s="2"/>
    </row>
    <row r="24" spans="1:54" x14ac:dyDescent="0.2">
      <c r="A24" s="5"/>
      <c r="B24" s="2"/>
    </row>
    <row r="25" spans="1:54" x14ac:dyDescent="0.2">
      <c r="A25" s="5"/>
      <c r="B25" s="2"/>
    </row>
    <row r="26" spans="1:54" x14ac:dyDescent="0.2">
      <c r="A26" s="5"/>
      <c r="B26" s="2"/>
    </row>
    <row r="27" spans="1:54" x14ac:dyDescent="0.2">
      <c r="A27" s="5"/>
      <c r="B27" s="2"/>
    </row>
    <row r="28" spans="1:54" x14ac:dyDescent="0.2">
      <c r="A28" s="5"/>
      <c r="B28" s="2"/>
    </row>
    <row r="29" spans="1:54" x14ac:dyDescent="0.2">
      <c r="A29" s="5"/>
      <c r="B29" s="2"/>
    </row>
    <row r="30" spans="1:54" x14ac:dyDescent="0.2">
      <c r="A30" s="5"/>
      <c r="B30" s="2"/>
    </row>
    <row r="31" spans="1:54" x14ac:dyDescent="0.2">
      <c r="A31" s="5"/>
      <c r="B31" s="2"/>
    </row>
    <row r="32" spans="1:54" x14ac:dyDescent="0.2">
      <c r="A32" s="5"/>
      <c r="B32" s="2"/>
    </row>
    <row r="33" spans="1:2" x14ac:dyDescent="0.2">
      <c r="A33" s="5"/>
      <c r="B33" s="2"/>
    </row>
    <row r="34" spans="1:2" x14ac:dyDescent="0.2">
      <c r="A34" s="5"/>
      <c r="B34" s="2"/>
    </row>
    <row r="35" spans="1:2" x14ac:dyDescent="0.2">
      <c r="A35" s="5"/>
      <c r="B35" s="2"/>
    </row>
    <row r="36" spans="1:2" x14ac:dyDescent="0.2">
      <c r="A36" s="5"/>
      <c r="B36" s="2"/>
    </row>
    <row r="37" spans="1:2" x14ac:dyDescent="0.2">
      <c r="A37" s="5"/>
      <c r="B37" s="2"/>
    </row>
    <row r="38" spans="1:2" x14ac:dyDescent="0.2">
      <c r="A38" s="5"/>
      <c r="B38" s="2"/>
    </row>
    <row r="39" spans="1:2" x14ac:dyDescent="0.2">
      <c r="A39" s="5"/>
      <c r="B39" s="2"/>
    </row>
    <row r="40" spans="1:2" x14ac:dyDescent="0.2">
      <c r="A40" s="5"/>
      <c r="B40" s="2"/>
    </row>
    <row r="41" spans="1:2" x14ac:dyDescent="0.2">
      <c r="A41" s="5"/>
      <c r="B41" s="2"/>
    </row>
    <row r="42" spans="1:2" x14ac:dyDescent="0.2">
      <c r="A42" s="5"/>
      <c r="B42" s="2"/>
    </row>
  </sheetData>
  <pageMargins left="0.7" right="0.7" top="0.75" bottom="0.75" header="0.3" footer="0.3"/>
  <pageSetup paperSize="9" orientation="portrait" horizontalDpi="0" verticalDpi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FB08BF-FAA7-0146-8176-9942A61D75CF}">
  <dimension ref="A1:BB42"/>
  <sheetViews>
    <sheetView zoomScale="50" zoomScaleNormal="50" workbookViewId="0">
      <selection activeCell="A3" sqref="A3:A19"/>
    </sheetView>
  </sheetViews>
  <sheetFormatPr baseColWidth="10" defaultRowHeight="16" x14ac:dyDescent="0.2"/>
  <cols>
    <col min="1" max="1" width="18" style="4" bestFit="1" customWidth="1"/>
    <col min="2" max="3" width="9" customWidth="1"/>
    <col min="4" max="4" width="1.5" customWidth="1"/>
    <col min="5" max="6" width="9" customWidth="1"/>
    <col min="7" max="7" width="1.5" customWidth="1"/>
    <col min="8" max="8" width="10.1640625" customWidth="1"/>
    <col min="9" max="9" width="9" customWidth="1"/>
    <col min="10" max="10" width="1.5" customWidth="1"/>
    <col min="11" max="12" width="10.33203125" customWidth="1"/>
    <col min="13" max="13" width="1.5" customWidth="1"/>
    <col min="14" max="15" width="9" customWidth="1"/>
    <col min="16" max="16" width="1.5" customWidth="1"/>
    <col min="17" max="18" width="9" customWidth="1"/>
    <col min="19" max="19" width="1.5" customWidth="1"/>
    <col min="20" max="21" width="9" customWidth="1"/>
    <col min="22" max="22" width="1.5" customWidth="1"/>
    <col min="23" max="24" width="9" customWidth="1"/>
    <col min="25" max="25" width="1.5" customWidth="1"/>
    <col min="26" max="27" width="9" customWidth="1"/>
    <col min="28" max="28" width="1.5" customWidth="1"/>
    <col min="29" max="30" width="9" customWidth="1"/>
    <col min="31" max="31" width="1.5" customWidth="1"/>
    <col min="32" max="33" width="10.1640625" customWidth="1"/>
    <col min="34" max="34" width="1.5" customWidth="1"/>
    <col min="35" max="36" width="10.1640625" customWidth="1"/>
    <col min="37" max="37" width="1.5" customWidth="1"/>
    <col min="38" max="39" width="9" customWidth="1"/>
    <col min="40" max="40" width="1.5" customWidth="1"/>
    <col min="41" max="42" width="9" customWidth="1"/>
    <col min="43" max="43" width="1.5" customWidth="1"/>
    <col min="44" max="45" width="9" customWidth="1"/>
    <col min="46" max="46" width="1.5" customWidth="1"/>
    <col min="47" max="48" width="9" customWidth="1"/>
    <col min="49" max="49" width="1.5" customWidth="1"/>
    <col min="50" max="51" width="9" customWidth="1"/>
    <col min="52" max="52" width="1.5" customWidth="1"/>
    <col min="53" max="54" width="9" customWidth="1"/>
  </cols>
  <sheetData>
    <row r="1" spans="1:54" s="81" customFormat="1" ht="45" customHeight="1" thickBot="1" x14ac:dyDescent="0.25">
      <c r="A1" s="70" t="s">
        <v>84</v>
      </c>
      <c r="B1" s="79" t="s">
        <v>28</v>
      </c>
      <c r="C1" s="82" t="s">
        <v>48</v>
      </c>
      <c r="D1" s="82"/>
      <c r="E1" s="80" t="s">
        <v>29</v>
      </c>
      <c r="F1" s="82" t="s">
        <v>47</v>
      </c>
      <c r="G1" s="82"/>
      <c r="H1" s="80" t="s">
        <v>30</v>
      </c>
      <c r="I1" s="82" t="s">
        <v>49</v>
      </c>
      <c r="J1" s="82"/>
      <c r="K1" s="80" t="s">
        <v>31</v>
      </c>
      <c r="L1" s="82" t="s">
        <v>50</v>
      </c>
      <c r="M1" s="82"/>
      <c r="N1" s="80" t="s">
        <v>32</v>
      </c>
      <c r="O1" s="82" t="s">
        <v>51</v>
      </c>
      <c r="P1" s="82"/>
      <c r="Q1" s="80" t="s">
        <v>33</v>
      </c>
      <c r="R1" s="82" t="s">
        <v>52</v>
      </c>
      <c r="S1" s="82"/>
      <c r="T1" s="80" t="s">
        <v>34</v>
      </c>
      <c r="U1" s="82" t="s">
        <v>53</v>
      </c>
      <c r="V1" s="82"/>
      <c r="W1" s="80" t="s">
        <v>35</v>
      </c>
      <c r="X1" s="82" t="s">
        <v>54</v>
      </c>
      <c r="Y1" s="82"/>
      <c r="Z1" s="80" t="s">
        <v>36</v>
      </c>
      <c r="AA1" s="82" t="s">
        <v>55</v>
      </c>
      <c r="AB1" s="82"/>
      <c r="AC1" s="80" t="s">
        <v>37</v>
      </c>
      <c r="AD1" s="82" t="s">
        <v>56</v>
      </c>
      <c r="AE1" s="82"/>
      <c r="AF1" s="80" t="s">
        <v>38</v>
      </c>
      <c r="AG1" s="82" t="s">
        <v>46</v>
      </c>
      <c r="AH1" s="82"/>
      <c r="AI1" s="80" t="s">
        <v>39</v>
      </c>
      <c r="AJ1" s="82" t="s">
        <v>57</v>
      </c>
      <c r="AK1" s="82"/>
      <c r="AL1" s="80" t="s">
        <v>40</v>
      </c>
      <c r="AM1" s="82" t="s">
        <v>58</v>
      </c>
      <c r="AN1" s="82"/>
      <c r="AO1" s="80" t="s">
        <v>41</v>
      </c>
      <c r="AP1" s="82" t="s">
        <v>59</v>
      </c>
      <c r="AQ1" s="82"/>
      <c r="AR1" s="80" t="s">
        <v>42</v>
      </c>
      <c r="AS1" s="82" t="s">
        <v>60</v>
      </c>
      <c r="AT1" s="82"/>
      <c r="AU1" s="80" t="s">
        <v>43</v>
      </c>
      <c r="AV1" s="82" t="s">
        <v>61</v>
      </c>
      <c r="AW1" s="82"/>
      <c r="AX1" s="80" t="s">
        <v>44</v>
      </c>
      <c r="AY1" s="82" t="s">
        <v>62</v>
      </c>
      <c r="AZ1" s="82"/>
      <c r="BA1" s="80" t="s">
        <v>45</v>
      </c>
      <c r="BB1" s="83" t="s">
        <v>63</v>
      </c>
    </row>
    <row r="2" spans="1:54" s="4" customFormat="1" ht="18" thickBot="1" x14ac:dyDescent="0.25">
      <c r="A2" s="84"/>
      <c r="B2" s="90" t="s">
        <v>82</v>
      </c>
      <c r="C2" s="82" t="s">
        <v>83</v>
      </c>
      <c r="D2" s="112"/>
      <c r="E2" s="90" t="s">
        <v>82</v>
      </c>
      <c r="F2" s="82" t="s">
        <v>83</v>
      </c>
      <c r="G2" s="112"/>
      <c r="H2" s="90" t="s">
        <v>82</v>
      </c>
      <c r="I2" s="82" t="s">
        <v>83</v>
      </c>
      <c r="J2" s="112"/>
      <c r="K2" s="90" t="s">
        <v>82</v>
      </c>
      <c r="L2" s="82" t="s">
        <v>83</v>
      </c>
      <c r="M2" s="112"/>
      <c r="N2" s="90" t="s">
        <v>82</v>
      </c>
      <c r="O2" s="82" t="s">
        <v>83</v>
      </c>
      <c r="P2" s="112"/>
      <c r="Q2" s="90" t="s">
        <v>82</v>
      </c>
      <c r="R2" s="82" t="s">
        <v>83</v>
      </c>
      <c r="S2" s="112"/>
      <c r="T2" s="90" t="s">
        <v>82</v>
      </c>
      <c r="U2" s="82" t="s">
        <v>83</v>
      </c>
      <c r="V2" s="112"/>
      <c r="W2" s="90" t="s">
        <v>82</v>
      </c>
      <c r="X2" s="82" t="s">
        <v>83</v>
      </c>
      <c r="Y2" s="112"/>
      <c r="Z2" s="90" t="s">
        <v>82</v>
      </c>
      <c r="AA2" s="82" t="s">
        <v>83</v>
      </c>
      <c r="AB2" s="112"/>
      <c r="AC2" s="90" t="s">
        <v>82</v>
      </c>
      <c r="AD2" s="82" t="s">
        <v>83</v>
      </c>
      <c r="AE2" s="112"/>
      <c r="AF2" s="90" t="s">
        <v>82</v>
      </c>
      <c r="AG2" s="82" t="s">
        <v>83</v>
      </c>
      <c r="AH2" s="112"/>
      <c r="AI2" s="90" t="s">
        <v>82</v>
      </c>
      <c r="AJ2" s="82" t="s">
        <v>83</v>
      </c>
      <c r="AK2" s="112"/>
      <c r="AL2" s="90" t="s">
        <v>82</v>
      </c>
      <c r="AM2" s="82" t="s">
        <v>83</v>
      </c>
      <c r="AN2" s="112"/>
      <c r="AO2" s="90" t="s">
        <v>82</v>
      </c>
      <c r="AP2" s="82" t="s">
        <v>83</v>
      </c>
      <c r="AQ2" s="112"/>
      <c r="AR2" s="90" t="s">
        <v>82</v>
      </c>
      <c r="AS2" s="82" t="s">
        <v>83</v>
      </c>
      <c r="AT2" s="112"/>
      <c r="AU2" s="90" t="s">
        <v>82</v>
      </c>
      <c r="AV2" s="82" t="s">
        <v>83</v>
      </c>
      <c r="AW2" s="112"/>
      <c r="AX2" s="90" t="s">
        <v>82</v>
      </c>
      <c r="AY2" s="82" t="s">
        <v>83</v>
      </c>
      <c r="AZ2" s="112"/>
      <c r="BA2" s="90" t="s">
        <v>82</v>
      </c>
      <c r="BB2" s="82" t="s">
        <v>83</v>
      </c>
    </row>
    <row r="3" spans="1:54" x14ac:dyDescent="0.2">
      <c r="A3" s="17">
        <v>1</v>
      </c>
      <c r="B3" s="43">
        <v>1.26</v>
      </c>
      <c r="C3" s="75">
        <v>1.42</v>
      </c>
      <c r="D3" s="75"/>
      <c r="E3" s="75">
        <v>1.02</v>
      </c>
      <c r="F3" s="75">
        <v>1.17</v>
      </c>
      <c r="G3" s="75"/>
      <c r="H3" s="75">
        <v>0.93</v>
      </c>
      <c r="I3" s="75">
        <v>0.93</v>
      </c>
      <c r="J3" s="75"/>
      <c r="K3" s="75">
        <v>0.57999999999999996</v>
      </c>
      <c r="L3" s="75">
        <v>0.88</v>
      </c>
      <c r="M3" s="75"/>
      <c r="N3" s="75">
        <v>0.75</v>
      </c>
      <c r="O3" s="75">
        <v>0.98</v>
      </c>
      <c r="P3" s="75"/>
      <c r="Q3" s="75">
        <v>0.86</v>
      </c>
      <c r="R3" s="75">
        <v>0.87</v>
      </c>
      <c r="S3" s="75"/>
      <c r="T3" s="75">
        <v>0.98</v>
      </c>
      <c r="U3" s="75">
        <v>0.74</v>
      </c>
      <c r="V3" s="75"/>
      <c r="W3" s="75">
        <v>0.96</v>
      </c>
      <c r="X3" s="75">
        <v>0.81</v>
      </c>
      <c r="Y3" s="75"/>
      <c r="Z3" s="75">
        <v>0.64</v>
      </c>
      <c r="AA3" s="75">
        <v>0.61</v>
      </c>
      <c r="AB3" s="75"/>
      <c r="AC3" s="75">
        <v>0.55000000000000004</v>
      </c>
      <c r="AD3" s="75">
        <v>0.55000000000000004</v>
      </c>
      <c r="AE3" s="75"/>
      <c r="AF3" s="75">
        <v>1</v>
      </c>
      <c r="AG3" s="75">
        <v>0.98</v>
      </c>
      <c r="AH3" s="75"/>
      <c r="AI3" s="75">
        <v>1.05</v>
      </c>
      <c r="AJ3" s="75">
        <v>1.1100000000000001</v>
      </c>
      <c r="AK3" s="75"/>
      <c r="AL3" s="75">
        <v>0.91</v>
      </c>
      <c r="AM3" s="75">
        <v>0.99</v>
      </c>
      <c r="AN3" s="75"/>
      <c r="AO3" s="75">
        <v>0.85</v>
      </c>
      <c r="AP3" s="75">
        <v>0.9</v>
      </c>
      <c r="AQ3" s="75"/>
      <c r="AR3" s="75">
        <v>1.63</v>
      </c>
      <c r="AS3" s="75">
        <v>1.54</v>
      </c>
      <c r="AT3" s="75"/>
      <c r="AU3" s="75">
        <v>1.1399999999999999</v>
      </c>
      <c r="AV3" s="75">
        <v>1.46</v>
      </c>
      <c r="AW3" s="75"/>
      <c r="AX3" s="75">
        <v>0.78</v>
      </c>
      <c r="AY3" s="75">
        <v>0.75</v>
      </c>
      <c r="AZ3" s="75"/>
      <c r="BA3" s="75">
        <v>0.7</v>
      </c>
      <c r="BB3" s="44">
        <v>0.65</v>
      </c>
    </row>
    <row r="4" spans="1:54" x14ac:dyDescent="0.2">
      <c r="A4" s="19">
        <v>2</v>
      </c>
      <c r="B4" s="39">
        <v>1.02</v>
      </c>
      <c r="C4" s="74">
        <v>1.33</v>
      </c>
      <c r="D4" s="74"/>
      <c r="E4" s="74">
        <v>0.92</v>
      </c>
      <c r="F4" s="74">
        <v>1.27</v>
      </c>
      <c r="G4" s="74"/>
      <c r="H4" s="74">
        <v>0.82</v>
      </c>
      <c r="I4" s="74">
        <v>0.68</v>
      </c>
      <c r="J4" s="74"/>
      <c r="K4" s="74">
        <v>0.85</v>
      </c>
      <c r="L4" s="74">
        <v>0.73</v>
      </c>
      <c r="M4" s="74"/>
      <c r="N4" s="74">
        <v>0.92</v>
      </c>
      <c r="O4" s="74">
        <v>0.86</v>
      </c>
      <c r="P4" s="74"/>
      <c r="Q4" s="74">
        <v>0.73</v>
      </c>
      <c r="R4" s="74">
        <v>0.74</v>
      </c>
      <c r="S4" s="74"/>
      <c r="T4" s="74">
        <v>0.89</v>
      </c>
      <c r="U4" s="74">
        <v>0.76</v>
      </c>
      <c r="V4" s="74"/>
      <c r="W4" s="74">
        <v>0.77</v>
      </c>
      <c r="X4" s="74">
        <v>0.78</v>
      </c>
      <c r="Y4" s="74"/>
      <c r="Z4" s="74">
        <v>0.7</v>
      </c>
      <c r="AA4" s="74">
        <v>0.54</v>
      </c>
      <c r="AB4" s="74"/>
      <c r="AC4" s="74">
        <v>1.03</v>
      </c>
      <c r="AD4" s="74">
        <v>0.81</v>
      </c>
      <c r="AE4" s="74"/>
      <c r="AF4" s="74">
        <v>0.8</v>
      </c>
      <c r="AG4" s="74">
        <v>1.02</v>
      </c>
      <c r="AH4" s="74"/>
      <c r="AI4" s="74">
        <v>0.65</v>
      </c>
      <c r="AJ4" s="74">
        <v>1.1299999999999999</v>
      </c>
      <c r="AK4" s="74"/>
      <c r="AL4" s="74">
        <v>0.68</v>
      </c>
      <c r="AM4" s="74">
        <v>0.81</v>
      </c>
      <c r="AN4" s="74"/>
      <c r="AO4" s="74">
        <v>0.79</v>
      </c>
      <c r="AP4" s="74">
        <v>0.52</v>
      </c>
      <c r="AQ4" s="74"/>
      <c r="AR4" s="74">
        <v>1.0900000000000001</v>
      </c>
      <c r="AS4" s="74">
        <v>1.7</v>
      </c>
      <c r="AT4" s="74"/>
      <c r="AU4" s="74">
        <v>1.04</v>
      </c>
      <c r="AV4" s="74">
        <v>1.3</v>
      </c>
      <c r="AW4" s="74"/>
      <c r="AX4" s="74">
        <v>0.59</v>
      </c>
      <c r="AY4" s="74">
        <v>0.62</v>
      </c>
      <c r="AZ4" s="74"/>
      <c r="BA4" s="74">
        <v>0.64</v>
      </c>
      <c r="BB4" s="40">
        <v>0.62</v>
      </c>
    </row>
    <row r="5" spans="1:54" x14ac:dyDescent="0.2">
      <c r="A5" s="19">
        <v>3</v>
      </c>
      <c r="B5" s="39">
        <v>1.43</v>
      </c>
      <c r="C5" s="74">
        <v>1.27</v>
      </c>
      <c r="D5" s="74"/>
      <c r="E5" s="74">
        <v>0.99</v>
      </c>
      <c r="F5" s="74">
        <v>1.31</v>
      </c>
      <c r="G5" s="74"/>
      <c r="H5" s="74">
        <v>0.96</v>
      </c>
      <c r="I5" s="74">
        <v>1.05</v>
      </c>
      <c r="J5" s="74"/>
      <c r="K5" s="74">
        <v>0.86</v>
      </c>
      <c r="L5" s="74">
        <v>1.1499999999999999</v>
      </c>
      <c r="M5" s="74"/>
      <c r="N5" s="74">
        <v>0.77</v>
      </c>
      <c r="O5" s="74">
        <v>0.93</v>
      </c>
      <c r="P5" s="74"/>
      <c r="Q5" s="74">
        <v>0.77</v>
      </c>
      <c r="R5" s="74">
        <v>0.86</v>
      </c>
      <c r="S5" s="74"/>
      <c r="T5" s="74">
        <v>0.92</v>
      </c>
      <c r="U5" s="74">
        <v>0.93</v>
      </c>
      <c r="V5" s="74"/>
      <c r="W5" s="74">
        <v>1</v>
      </c>
      <c r="X5" s="74">
        <v>0.95</v>
      </c>
      <c r="Y5" s="74"/>
      <c r="Z5" s="74">
        <v>0.62</v>
      </c>
      <c r="AA5" s="74">
        <v>0.83</v>
      </c>
      <c r="AB5" s="74"/>
      <c r="AC5" s="74">
        <v>0.71</v>
      </c>
      <c r="AD5" s="74">
        <v>0.72</v>
      </c>
      <c r="AE5" s="74"/>
      <c r="AF5" s="74">
        <v>1.45</v>
      </c>
      <c r="AG5" s="74">
        <v>1.18</v>
      </c>
      <c r="AH5" s="74"/>
      <c r="AI5" s="74">
        <v>1.1499999999999999</v>
      </c>
      <c r="AJ5" s="74">
        <v>1.21</v>
      </c>
      <c r="AK5" s="74"/>
      <c r="AL5" s="74">
        <v>0.82</v>
      </c>
      <c r="AM5" s="74">
        <v>0.96</v>
      </c>
      <c r="AN5" s="74"/>
      <c r="AO5" s="74">
        <v>0.88</v>
      </c>
      <c r="AP5" s="74">
        <v>0.95</v>
      </c>
      <c r="AQ5" s="74"/>
      <c r="AR5" s="74">
        <v>1.54</v>
      </c>
      <c r="AS5" s="74">
        <v>1.63</v>
      </c>
      <c r="AT5" s="74"/>
      <c r="AU5" s="74">
        <v>1.31</v>
      </c>
      <c r="AV5" s="74">
        <v>1.27</v>
      </c>
      <c r="AW5" s="74"/>
      <c r="AX5" s="74">
        <v>0.89</v>
      </c>
      <c r="AY5" s="74">
        <v>0.93</v>
      </c>
      <c r="AZ5" s="74"/>
      <c r="BA5" s="74">
        <v>0.65</v>
      </c>
      <c r="BB5" s="40">
        <v>0.61</v>
      </c>
    </row>
    <row r="6" spans="1:54" x14ac:dyDescent="0.2">
      <c r="A6" s="17">
        <v>4</v>
      </c>
      <c r="B6" s="39">
        <v>1.1000000000000001</v>
      </c>
      <c r="C6" s="74">
        <v>1.1499999999999999</v>
      </c>
      <c r="D6" s="74"/>
      <c r="E6" s="74">
        <v>1</v>
      </c>
      <c r="F6" s="74">
        <v>1.29</v>
      </c>
      <c r="G6" s="74"/>
      <c r="H6" s="74">
        <v>1.08</v>
      </c>
      <c r="I6" s="74">
        <v>0.98</v>
      </c>
      <c r="J6" s="74"/>
      <c r="K6" s="74">
        <v>0.83</v>
      </c>
      <c r="L6" s="74">
        <v>0.93</v>
      </c>
      <c r="M6" s="74"/>
      <c r="N6" s="74">
        <v>0.99</v>
      </c>
      <c r="O6" s="74">
        <v>0.98</v>
      </c>
      <c r="P6" s="74"/>
      <c r="Q6" s="74">
        <v>0.71</v>
      </c>
      <c r="R6" s="74">
        <v>0.79</v>
      </c>
      <c r="S6" s="74"/>
      <c r="T6" s="74">
        <v>0.73</v>
      </c>
      <c r="U6" s="74">
        <v>0.66</v>
      </c>
      <c r="V6" s="74"/>
      <c r="W6" s="74">
        <v>0.71</v>
      </c>
      <c r="X6" s="74">
        <v>0.77</v>
      </c>
      <c r="Y6" s="74"/>
      <c r="Z6" s="74">
        <v>0.65</v>
      </c>
      <c r="AA6" s="74">
        <v>0.62</v>
      </c>
      <c r="AB6" s="74"/>
      <c r="AC6" s="74">
        <v>0.59</v>
      </c>
      <c r="AD6" s="74">
        <v>0.7</v>
      </c>
      <c r="AE6" s="74"/>
      <c r="AF6" s="74">
        <v>1.05</v>
      </c>
      <c r="AG6" s="74">
        <v>1.1499999999999999</v>
      </c>
      <c r="AH6" s="74"/>
      <c r="AI6" s="74">
        <v>1.01</v>
      </c>
      <c r="AJ6" s="74">
        <v>1.27</v>
      </c>
      <c r="AK6" s="74"/>
      <c r="AL6" s="74">
        <v>1.18</v>
      </c>
      <c r="AM6" s="74">
        <v>0.84</v>
      </c>
      <c r="AN6" s="74"/>
      <c r="AO6" s="74">
        <v>0.89</v>
      </c>
      <c r="AP6" s="74">
        <v>1.42</v>
      </c>
      <c r="AQ6" s="74"/>
      <c r="AR6" s="74">
        <v>1.23</v>
      </c>
      <c r="AS6" s="74">
        <v>1.1599999999999999</v>
      </c>
      <c r="AT6" s="74"/>
      <c r="AU6" s="74">
        <v>1.1100000000000001</v>
      </c>
      <c r="AV6" s="74">
        <v>1.17</v>
      </c>
      <c r="AW6" s="74"/>
      <c r="AX6" s="74">
        <v>0.88</v>
      </c>
      <c r="AY6" s="74">
        <v>0.7</v>
      </c>
      <c r="AZ6" s="74"/>
      <c r="BA6" s="74">
        <v>0.84</v>
      </c>
      <c r="BB6" s="40">
        <v>0.81</v>
      </c>
    </row>
    <row r="7" spans="1:54" x14ac:dyDescent="0.2">
      <c r="A7" s="19">
        <v>5</v>
      </c>
      <c r="B7" s="39">
        <v>1.03</v>
      </c>
      <c r="C7" s="74">
        <v>1.25</v>
      </c>
      <c r="D7" s="74"/>
      <c r="E7" s="74">
        <v>0.76</v>
      </c>
      <c r="F7" s="74">
        <v>0.62</v>
      </c>
      <c r="G7" s="74"/>
      <c r="H7" s="74">
        <v>0.72</v>
      </c>
      <c r="I7" s="74">
        <v>0.96</v>
      </c>
      <c r="J7" s="74"/>
      <c r="K7" s="74">
        <v>0.88</v>
      </c>
      <c r="L7" s="74">
        <v>0.82</v>
      </c>
      <c r="M7" s="74"/>
      <c r="N7" s="74">
        <v>0.82</v>
      </c>
      <c r="O7" s="74">
        <v>0.83</v>
      </c>
      <c r="P7" s="74"/>
      <c r="Q7" s="74">
        <v>0.78</v>
      </c>
      <c r="R7" s="74">
        <v>0.73</v>
      </c>
      <c r="S7" s="74"/>
      <c r="T7" s="74">
        <v>0.96</v>
      </c>
      <c r="U7" s="74">
        <v>0.89</v>
      </c>
      <c r="V7" s="74"/>
      <c r="W7" s="74">
        <v>0.75</v>
      </c>
      <c r="X7" s="74">
        <v>0.93</v>
      </c>
      <c r="Y7" s="74"/>
      <c r="Z7" s="74">
        <v>1.43</v>
      </c>
      <c r="AA7" s="74">
        <v>0.68</v>
      </c>
      <c r="AB7" s="74"/>
      <c r="AC7" s="74">
        <v>1.47</v>
      </c>
      <c r="AD7" s="74">
        <v>0.65</v>
      </c>
      <c r="AE7" s="74"/>
      <c r="AF7" s="74">
        <v>1.03</v>
      </c>
      <c r="AG7" s="74">
        <v>0.95</v>
      </c>
      <c r="AH7" s="74"/>
      <c r="AI7" s="74">
        <v>1.05</v>
      </c>
      <c r="AJ7" s="74">
        <v>0.77</v>
      </c>
      <c r="AK7" s="74"/>
      <c r="AL7" s="74">
        <v>0.65</v>
      </c>
      <c r="AM7" s="74">
        <v>0.7</v>
      </c>
      <c r="AN7" s="74"/>
      <c r="AO7" s="74">
        <v>0.67</v>
      </c>
      <c r="AP7" s="74">
        <v>0.68</v>
      </c>
      <c r="AQ7" s="74"/>
      <c r="AR7" s="74">
        <v>1.23</v>
      </c>
      <c r="AS7" s="74">
        <v>1.55</v>
      </c>
      <c r="AT7" s="74"/>
      <c r="AU7" s="74">
        <v>1.27</v>
      </c>
      <c r="AV7" s="74">
        <v>1.22</v>
      </c>
      <c r="AW7" s="74"/>
      <c r="AX7" s="74">
        <v>0.7</v>
      </c>
      <c r="AY7" s="74">
        <v>0.57999999999999996</v>
      </c>
      <c r="AZ7" s="74"/>
      <c r="BA7" s="74">
        <v>0.7</v>
      </c>
      <c r="BB7" s="40">
        <v>0.56000000000000005</v>
      </c>
    </row>
    <row r="8" spans="1:54" x14ac:dyDescent="0.2">
      <c r="A8" s="19">
        <v>6</v>
      </c>
      <c r="B8" s="39">
        <v>0.94</v>
      </c>
      <c r="C8" s="74">
        <v>0.74</v>
      </c>
      <c r="D8" s="74"/>
      <c r="E8" s="74">
        <v>1.01</v>
      </c>
      <c r="F8" s="74">
        <v>0.9</v>
      </c>
      <c r="G8" s="74"/>
      <c r="H8" s="74">
        <v>0.91</v>
      </c>
      <c r="I8" s="74">
        <v>1.23</v>
      </c>
      <c r="J8" s="74"/>
      <c r="K8" s="74">
        <v>0.92</v>
      </c>
      <c r="L8" s="74">
        <v>1.03</v>
      </c>
      <c r="M8" s="74"/>
      <c r="N8" s="74">
        <v>0.74</v>
      </c>
      <c r="O8" s="74">
        <v>0.99</v>
      </c>
      <c r="P8" s="74"/>
      <c r="Q8" s="74">
        <v>0.91</v>
      </c>
      <c r="R8" s="74">
        <v>0.89</v>
      </c>
      <c r="S8" s="74"/>
      <c r="T8" s="74">
        <v>0.89</v>
      </c>
      <c r="U8" s="74">
        <v>0.91</v>
      </c>
      <c r="V8" s="74"/>
      <c r="W8" s="74">
        <v>0.87</v>
      </c>
      <c r="X8" s="74">
        <v>0.83</v>
      </c>
      <c r="Y8" s="74"/>
      <c r="Z8" s="74">
        <v>0.62</v>
      </c>
      <c r="AA8" s="74">
        <v>0.83</v>
      </c>
      <c r="AB8" s="74"/>
      <c r="AC8" s="74">
        <v>0.63</v>
      </c>
      <c r="AD8" s="74">
        <v>0.6</v>
      </c>
      <c r="AE8" s="74"/>
      <c r="AF8" s="74">
        <v>1.24</v>
      </c>
      <c r="AG8" s="74">
        <v>1.28</v>
      </c>
      <c r="AH8" s="74"/>
      <c r="AI8" s="74">
        <v>1.22</v>
      </c>
      <c r="AJ8" s="74">
        <v>1.29</v>
      </c>
      <c r="AK8" s="74"/>
      <c r="AL8" s="74">
        <v>1.1000000000000001</v>
      </c>
      <c r="AM8" s="74">
        <v>0.56999999999999995</v>
      </c>
      <c r="AN8" s="74"/>
      <c r="AO8" s="74">
        <v>1.1599999999999999</v>
      </c>
      <c r="AP8" s="74">
        <v>1.01</v>
      </c>
      <c r="AQ8" s="74"/>
      <c r="AR8" s="74">
        <v>1.05</v>
      </c>
      <c r="AS8" s="74">
        <v>0.71</v>
      </c>
      <c r="AT8" s="74"/>
      <c r="AU8" s="74">
        <v>0.7</v>
      </c>
      <c r="AV8" s="74">
        <v>0.7</v>
      </c>
      <c r="AW8" s="74"/>
      <c r="AX8" s="74">
        <v>0.81</v>
      </c>
      <c r="AY8" s="74">
        <v>1.05</v>
      </c>
      <c r="AZ8" s="74"/>
      <c r="BA8" s="74">
        <v>0.78</v>
      </c>
      <c r="BB8" s="40">
        <v>0.65</v>
      </c>
    </row>
    <row r="9" spans="1:54" x14ac:dyDescent="0.2">
      <c r="A9" s="17">
        <v>7</v>
      </c>
      <c r="B9" s="39">
        <v>0.89</v>
      </c>
      <c r="C9" s="74">
        <v>0.9</v>
      </c>
      <c r="D9" s="74"/>
      <c r="E9" s="74">
        <v>0.88</v>
      </c>
      <c r="F9" s="74">
        <v>0.9</v>
      </c>
      <c r="G9" s="74"/>
      <c r="H9" s="74">
        <v>1.08</v>
      </c>
      <c r="I9" s="74">
        <v>0.88</v>
      </c>
      <c r="J9" s="74"/>
      <c r="K9" s="74">
        <v>0.98</v>
      </c>
      <c r="L9" s="74">
        <v>0.85</v>
      </c>
      <c r="M9" s="74"/>
      <c r="N9" s="74">
        <v>0.72</v>
      </c>
      <c r="O9" s="74">
        <v>0.7</v>
      </c>
      <c r="P9" s="74"/>
      <c r="Q9" s="74">
        <v>0.73</v>
      </c>
      <c r="R9" s="74">
        <v>0.66</v>
      </c>
      <c r="S9" s="74"/>
      <c r="T9" s="74">
        <v>0.84</v>
      </c>
      <c r="U9" s="74">
        <v>0.83</v>
      </c>
      <c r="V9" s="74"/>
      <c r="W9" s="74">
        <v>0.93</v>
      </c>
      <c r="X9" s="74">
        <v>0.78</v>
      </c>
      <c r="Y9" s="74"/>
      <c r="Z9" s="74">
        <v>0.66</v>
      </c>
      <c r="AA9" s="74">
        <v>0.56999999999999995</v>
      </c>
      <c r="AB9" s="74"/>
      <c r="AC9" s="74">
        <v>0.73</v>
      </c>
      <c r="AD9" s="74">
        <v>0.64</v>
      </c>
      <c r="AE9" s="74"/>
      <c r="AF9" s="74">
        <v>0.74</v>
      </c>
      <c r="AG9" s="74">
        <v>0.88</v>
      </c>
      <c r="AH9" s="74"/>
      <c r="AI9" s="74">
        <v>0.82</v>
      </c>
      <c r="AJ9" s="74">
        <v>0.82</v>
      </c>
      <c r="AK9" s="74"/>
      <c r="AL9" s="74">
        <v>0.8</v>
      </c>
      <c r="AM9" s="74">
        <v>0.93</v>
      </c>
      <c r="AN9" s="74"/>
      <c r="AO9" s="74">
        <v>0.95</v>
      </c>
      <c r="AP9" s="74">
        <v>0.9</v>
      </c>
      <c r="AQ9" s="74"/>
      <c r="AR9" s="74">
        <v>1.2</v>
      </c>
      <c r="AS9" s="74">
        <v>1.0900000000000001</v>
      </c>
      <c r="AT9" s="74"/>
      <c r="AU9" s="74">
        <v>1.28</v>
      </c>
      <c r="AV9" s="74">
        <v>0.79</v>
      </c>
      <c r="AW9" s="74"/>
      <c r="AX9" s="74">
        <v>0.99</v>
      </c>
      <c r="AY9" s="74">
        <v>0.98</v>
      </c>
      <c r="AZ9" s="74"/>
      <c r="BA9" s="74">
        <v>1.01</v>
      </c>
      <c r="BB9" s="40">
        <v>0.72</v>
      </c>
    </row>
    <row r="10" spans="1:54" x14ac:dyDescent="0.2">
      <c r="A10" s="19">
        <v>8</v>
      </c>
      <c r="B10" s="39">
        <v>1.39</v>
      </c>
      <c r="C10" s="74">
        <v>0.97</v>
      </c>
      <c r="D10" s="74"/>
      <c r="E10" s="74">
        <v>1.04</v>
      </c>
      <c r="F10" s="74">
        <v>1.2</v>
      </c>
      <c r="G10" s="74"/>
      <c r="H10" s="74">
        <v>0.72</v>
      </c>
      <c r="I10" s="74">
        <v>0.86</v>
      </c>
      <c r="J10" s="74"/>
      <c r="K10" s="74">
        <v>0.89</v>
      </c>
      <c r="L10" s="74">
        <v>0.92</v>
      </c>
      <c r="M10" s="74"/>
      <c r="N10" s="74">
        <v>0.75</v>
      </c>
      <c r="O10" s="74">
        <v>0.7</v>
      </c>
      <c r="P10" s="74"/>
      <c r="Q10" s="74">
        <v>0.93</v>
      </c>
      <c r="R10" s="74">
        <v>0.79</v>
      </c>
      <c r="S10" s="74"/>
      <c r="T10" s="74">
        <v>0.9</v>
      </c>
      <c r="U10" s="74">
        <v>0.8</v>
      </c>
      <c r="V10" s="74"/>
      <c r="W10" s="74">
        <v>0.76</v>
      </c>
      <c r="X10" s="74">
        <v>0.83</v>
      </c>
      <c r="Y10" s="74"/>
      <c r="Z10" s="74">
        <v>0.62</v>
      </c>
      <c r="AA10" s="74">
        <v>0.67</v>
      </c>
      <c r="AB10" s="74"/>
      <c r="AC10" s="74">
        <v>0.68</v>
      </c>
      <c r="AD10" s="74">
        <v>0.63</v>
      </c>
      <c r="AE10" s="74"/>
      <c r="AF10" s="74">
        <v>1.01</v>
      </c>
      <c r="AG10" s="74">
        <v>0.99</v>
      </c>
      <c r="AH10" s="74"/>
      <c r="AI10" s="74">
        <v>0.82</v>
      </c>
      <c r="AJ10" s="74">
        <v>0.99</v>
      </c>
      <c r="AK10" s="74"/>
      <c r="AL10" s="74">
        <v>0.79</v>
      </c>
      <c r="AM10" s="74">
        <v>0.8</v>
      </c>
      <c r="AN10" s="74"/>
      <c r="AO10" s="74">
        <v>0.91</v>
      </c>
      <c r="AP10" s="74">
        <v>0.82</v>
      </c>
      <c r="AQ10" s="74"/>
      <c r="AR10" s="74">
        <v>1.25</v>
      </c>
      <c r="AS10" s="74">
        <v>2.0499999999999998</v>
      </c>
      <c r="AT10" s="74"/>
      <c r="AU10" s="74">
        <v>1.1000000000000001</v>
      </c>
      <c r="AV10" s="74">
        <v>1.41</v>
      </c>
      <c r="AW10" s="74"/>
      <c r="AX10" s="74">
        <v>0.9</v>
      </c>
      <c r="AY10" s="74">
        <v>1.06</v>
      </c>
      <c r="AZ10" s="74"/>
      <c r="BA10" s="74">
        <v>1.06</v>
      </c>
      <c r="BB10" s="40">
        <v>0.88</v>
      </c>
    </row>
    <row r="11" spans="1:54" x14ac:dyDescent="0.2">
      <c r="A11" s="19">
        <v>9</v>
      </c>
      <c r="B11" s="39">
        <v>1.39</v>
      </c>
      <c r="C11" s="74">
        <v>1.47</v>
      </c>
      <c r="D11" s="74"/>
      <c r="E11" s="74">
        <v>0.97</v>
      </c>
      <c r="F11" s="74">
        <v>0.81</v>
      </c>
      <c r="G11" s="74"/>
      <c r="H11" s="74">
        <v>0.9</v>
      </c>
      <c r="I11" s="74">
        <v>0.83</v>
      </c>
      <c r="J11" s="74"/>
      <c r="K11" s="74">
        <v>0.9</v>
      </c>
      <c r="L11" s="74">
        <v>0.82</v>
      </c>
      <c r="M11" s="74"/>
      <c r="N11" s="74">
        <v>0.9</v>
      </c>
      <c r="O11" s="74">
        <v>1.05</v>
      </c>
      <c r="P11" s="74"/>
      <c r="Q11" s="74">
        <v>0.69</v>
      </c>
      <c r="R11" s="74">
        <v>0.65</v>
      </c>
      <c r="S11" s="74"/>
      <c r="T11" s="74">
        <v>0.94</v>
      </c>
      <c r="U11" s="74">
        <v>0.95</v>
      </c>
      <c r="V11" s="74"/>
      <c r="W11" s="74">
        <v>0.93</v>
      </c>
      <c r="X11" s="74">
        <v>1.1100000000000001</v>
      </c>
      <c r="Y11" s="74"/>
      <c r="Z11" s="74">
        <v>0.71</v>
      </c>
      <c r="AA11" s="74">
        <v>0.62</v>
      </c>
      <c r="AB11" s="74"/>
      <c r="AC11" s="74">
        <v>0.62</v>
      </c>
      <c r="AD11" s="74">
        <v>0.62</v>
      </c>
      <c r="AE11" s="74"/>
      <c r="AF11" s="74">
        <v>1.06</v>
      </c>
      <c r="AG11" s="74">
        <v>1.04</v>
      </c>
      <c r="AH11" s="74"/>
      <c r="AI11" s="74">
        <v>0.95</v>
      </c>
      <c r="AJ11" s="74">
        <v>0.93</v>
      </c>
      <c r="AK11" s="74"/>
      <c r="AL11" s="74">
        <v>0.95</v>
      </c>
      <c r="AM11" s="74">
        <v>0.99</v>
      </c>
      <c r="AN11" s="74"/>
      <c r="AO11" s="74">
        <v>1.56</v>
      </c>
      <c r="AP11" s="74">
        <v>1.25</v>
      </c>
      <c r="AQ11" s="74"/>
      <c r="AR11" s="74">
        <v>1.35</v>
      </c>
      <c r="AS11" s="74">
        <v>1.03</v>
      </c>
      <c r="AT11" s="74"/>
      <c r="AU11" s="74">
        <v>1.37</v>
      </c>
      <c r="AV11" s="74">
        <v>0.99</v>
      </c>
      <c r="AW11" s="74"/>
      <c r="AX11" s="74">
        <v>0.71</v>
      </c>
      <c r="AY11" s="74">
        <v>0.87</v>
      </c>
      <c r="AZ11" s="74"/>
      <c r="BA11" s="74">
        <v>0.61</v>
      </c>
      <c r="BB11" s="40">
        <v>0.79</v>
      </c>
    </row>
    <row r="12" spans="1:54" x14ac:dyDescent="0.2">
      <c r="A12" s="17">
        <v>10</v>
      </c>
      <c r="B12" s="39">
        <v>0.82</v>
      </c>
      <c r="C12" s="74">
        <v>1.06</v>
      </c>
      <c r="D12" s="74"/>
      <c r="E12" s="74">
        <v>1.02</v>
      </c>
      <c r="F12" s="74">
        <v>1.3</v>
      </c>
      <c r="G12" s="74"/>
      <c r="H12" s="74">
        <v>0.57999999999999996</v>
      </c>
      <c r="I12" s="74">
        <v>0.7</v>
      </c>
      <c r="J12" s="74"/>
      <c r="K12" s="74">
        <v>0.62</v>
      </c>
      <c r="L12" s="74">
        <v>0.57999999999999996</v>
      </c>
      <c r="M12" s="74"/>
      <c r="N12" s="74">
        <v>0.78</v>
      </c>
      <c r="O12" s="74">
        <v>0.8</v>
      </c>
      <c r="P12" s="74"/>
      <c r="Q12" s="74">
        <v>0.73</v>
      </c>
      <c r="R12" s="74">
        <v>0.79</v>
      </c>
      <c r="S12" s="74"/>
      <c r="T12" s="74">
        <v>0.79</v>
      </c>
      <c r="U12" s="74">
        <v>0.89</v>
      </c>
      <c r="V12" s="74"/>
      <c r="W12" s="74">
        <v>1.29</v>
      </c>
      <c r="X12" s="74">
        <v>1.04</v>
      </c>
      <c r="Y12" s="74"/>
      <c r="Z12" s="74">
        <v>0.96</v>
      </c>
      <c r="AA12" s="74">
        <v>0.81</v>
      </c>
      <c r="AB12" s="74"/>
      <c r="AC12" s="74">
        <v>0.69</v>
      </c>
      <c r="AD12" s="74">
        <v>0.65</v>
      </c>
      <c r="AE12" s="74"/>
      <c r="AF12" s="74">
        <v>0.96</v>
      </c>
      <c r="AG12" s="74">
        <v>0.82</v>
      </c>
      <c r="AH12" s="74"/>
      <c r="AI12" s="74">
        <v>0.82</v>
      </c>
      <c r="AJ12" s="74">
        <v>1.06</v>
      </c>
      <c r="AK12" s="74"/>
      <c r="AL12" s="74">
        <v>0.8</v>
      </c>
      <c r="AM12" s="74">
        <v>0.66</v>
      </c>
      <c r="AN12" s="74"/>
      <c r="AO12" s="74">
        <v>1.08</v>
      </c>
      <c r="AP12" s="74">
        <v>0.71</v>
      </c>
      <c r="AQ12" s="74"/>
      <c r="AR12" s="74">
        <v>1.0900000000000001</v>
      </c>
      <c r="AS12" s="74">
        <v>1.2</v>
      </c>
      <c r="AT12" s="74"/>
      <c r="AU12" s="74">
        <v>0.9</v>
      </c>
      <c r="AV12" s="74">
        <v>1.19</v>
      </c>
      <c r="AW12" s="74"/>
      <c r="AX12" s="74">
        <v>0.51</v>
      </c>
      <c r="AY12" s="74">
        <v>0.57999999999999996</v>
      </c>
      <c r="AZ12" s="74"/>
      <c r="BA12" s="74">
        <v>0.72</v>
      </c>
      <c r="BB12" s="40">
        <v>0.55000000000000004</v>
      </c>
    </row>
    <row r="13" spans="1:54" x14ac:dyDescent="0.2">
      <c r="A13" s="19">
        <v>11</v>
      </c>
      <c r="B13" s="39">
        <v>1.1399999999999999</v>
      </c>
      <c r="C13" s="74">
        <v>1.47</v>
      </c>
      <c r="D13" s="74"/>
      <c r="E13" s="74">
        <v>1.1299999999999999</v>
      </c>
      <c r="F13" s="74">
        <v>1.04</v>
      </c>
      <c r="G13" s="74"/>
      <c r="H13" s="74">
        <v>0.67</v>
      </c>
      <c r="I13" s="74">
        <v>0.71</v>
      </c>
      <c r="J13" s="74"/>
      <c r="K13" s="74">
        <v>0.89</v>
      </c>
      <c r="L13" s="74">
        <v>0.68</v>
      </c>
      <c r="M13" s="74"/>
      <c r="N13" s="74">
        <v>0.95</v>
      </c>
      <c r="O13" s="74">
        <v>0.82</v>
      </c>
      <c r="P13" s="74"/>
      <c r="Q13" s="74">
        <v>0.79</v>
      </c>
      <c r="R13" s="74">
        <v>0.94</v>
      </c>
      <c r="S13" s="74"/>
      <c r="T13" s="74">
        <v>1.1299999999999999</v>
      </c>
      <c r="U13" s="74">
        <v>0.98</v>
      </c>
      <c r="V13" s="74"/>
      <c r="W13" s="74">
        <v>1.04</v>
      </c>
      <c r="X13" s="74">
        <v>0.93</v>
      </c>
      <c r="Y13" s="74"/>
      <c r="Z13" s="74">
        <v>0.59</v>
      </c>
      <c r="AA13" s="74">
        <v>0.88</v>
      </c>
      <c r="AB13" s="74"/>
      <c r="AC13" s="74">
        <v>0.69</v>
      </c>
      <c r="AD13" s="74">
        <v>0.96</v>
      </c>
      <c r="AE13" s="74"/>
      <c r="AF13" s="74">
        <v>1.03</v>
      </c>
      <c r="AG13" s="74">
        <v>0.88</v>
      </c>
      <c r="AH13" s="74"/>
      <c r="AI13" s="74">
        <v>0.76</v>
      </c>
      <c r="AJ13" s="74">
        <v>0.87</v>
      </c>
      <c r="AK13" s="74"/>
      <c r="AL13" s="74">
        <v>1.1200000000000001</v>
      </c>
      <c r="AM13" s="74">
        <v>0.84</v>
      </c>
      <c r="AN13" s="74"/>
      <c r="AO13" s="74">
        <v>0.91</v>
      </c>
      <c r="AP13" s="74">
        <v>0.77</v>
      </c>
      <c r="AQ13" s="74"/>
      <c r="AR13" s="74">
        <v>1.57</v>
      </c>
      <c r="AS13" s="74">
        <v>2.13</v>
      </c>
      <c r="AT13" s="74"/>
      <c r="AU13" s="74">
        <v>2.04</v>
      </c>
      <c r="AV13" s="74">
        <v>1.72</v>
      </c>
      <c r="AW13" s="74"/>
      <c r="AX13" s="74">
        <v>0.9</v>
      </c>
      <c r="AY13" s="74">
        <v>0.6</v>
      </c>
      <c r="AZ13" s="74"/>
      <c r="BA13" s="74">
        <v>0.78</v>
      </c>
      <c r="BB13" s="40">
        <v>0.76</v>
      </c>
    </row>
    <row r="14" spans="1:54" x14ac:dyDescent="0.2">
      <c r="A14" s="19">
        <v>12</v>
      </c>
      <c r="B14" s="39">
        <v>1.03</v>
      </c>
      <c r="C14" s="74">
        <v>1.18</v>
      </c>
      <c r="D14" s="74"/>
      <c r="E14" s="74">
        <v>0.99</v>
      </c>
      <c r="F14" s="74">
        <v>1.38</v>
      </c>
      <c r="G14" s="74"/>
      <c r="H14" s="74">
        <v>0.86</v>
      </c>
      <c r="I14" s="74">
        <v>0.88</v>
      </c>
      <c r="J14" s="74"/>
      <c r="K14" s="74">
        <v>0.99</v>
      </c>
      <c r="L14" s="74">
        <v>0.96</v>
      </c>
      <c r="M14" s="74"/>
      <c r="N14" s="74">
        <v>0.95</v>
      </c>
      <c r="O14" s="74">
        <v>1.1399999999999999</v>
      </c>
      <c r="P14" s="74"/>
      <c r="Q14" s="74">
        <v>0.71</v>
      </c>
      <c r="R14" s="74">
        <v>0.82</v>
      </c>
      <c r="S14" s="74"/>
      <c r="T14" s="74">
        <v>0.69</v>
      </c>
      <c r="U14" s="74">
        <v>0.91</v>
      </c>
      <c r="V14" s="74"/>
      <c r="W14" s="74">
        <v>0.91</v>
      </c>
      <c r="X14" s="74">
        <v>0.88</v>
      </c>
      <c r="Y14" s="74"/>
      <c r="Z14" s="74">
        <v>0.59</v>
      </c>
      <c r="AA14" s="74">
        <v>0.55000000000000004</v>
      </c>
      <c r="AB14" s="74"/>
      <c r="AC14" s="74">
        <v>0.67</v>
      </c>
      <c r="AD14" s="74">
        <v>0.59</v>
      </c>
      <c r="AE14" s="74"/>
      <c r="AF14" s="74">
        <v>1.44</v>
      </c>
      <c r="AG14" s="74">
        <v>1.18</v>
      </c>
      <c r="AH14" s="74"/>
      <c r="AI14" s="74">
        <v>1.06</v>
      </c>
      <c r="AJ14" s="74">
        <v>1.07</v>
      </c>
      <c r="AK14" s="74"/>
      <c r="AL14" s="74">
        <v>0.97</v>
      </c>
      <c r="AM14" s="74">
        <v>1.1399999999999999</v>
      </c>
      <c r="AN14" s="74"/>
      <c r="AO14" s="74">
        <v>0.93</v>
      </c>
      <c r="AP14" s="74">
        <v>1</v>
      </c>
      <c r="AQ14" s="74"/>
      <c r="AR14" s="74">
        <v>0.86</v>
      </c>
      <c r="AS14" s="74">
        <v>0.84</v>
      </c>
      <c r="AT14" s="74"/>
      <c r="AU14" s="74">
        <v>0.75</v>
      </c>
      <c r="AV14" s="74">
        <v>1.2</v>
      </c>
      <c r="AW14" s="74"/>
      <c r="AX14" s="74">
        <v>0.85</v>
      </c>
      <c r="AY14" s="74">
        <v>0.71</v>
      </c>
      <c r="AZ14" s="74"/>
      <c r="BA14" s="74">
        <v>0.73</v>
      </c>
      <c r="BB14" s="40">
        <v>0.66</v>
      </c>
    </row>
    <row r="15" spans="1:54" x14ac:dyDescent="0.2">
      <c r="A15" s="17">
        <v>13</v>
      </c>
      <c r="B15" s="39">
        <v>1.19</v>
      </c>
      <c r="C15" s="74">
        <v>1.39</v>
      </c>
      <c r="D15" s="74"/>
      <c r="E15" s="74">
        <v>1.54</v>
      </c>
      <c r="F15" s="74">
        <v>1.1299999999999999</v>
      </c>
      <c r="G15" s="74"/>
      <c r="H15" s="74">
        <v>0.75</v>
      </c>
      <c r="I15" s="74">
        <v>0.67</v>
      </c>
      <c r="J15" s="74"/>
      <c r="K15" s="74">
        <v>0.75</v>
      </c>
      <c r="L15" s="74">
        <v>0.75</v>
      </c>
      <c r="M15" s="74"/>
      <c r="N15" s="74">
        <v>1.05</v>
      </c>
      <c r="O15" s="74">
        <v>1.07</v>
      </c>
      <c r="P15" s="74"/>
      <c r="Q15" s="74">
        <v>0.71</v>
      </c>
      <c r="R15" s="74">
        <v>0.64</v>
      </c>
      <c r="S15" s="74"/>
      <c r="T15" s="74">
        <v>0.73</v>
      </c>
      <c r="U15" s="74">
        <v>0.79</v>
      </c>
      <c r="V15" s="74"/>
      <c r="W15" s="74">
        <v>0.96</v>
      </c>
      <c r="X15" s="74">
        <v>1.02</v>
      </c>
      <c r="Y15" s="74"/>
      <c r="Z15" s="74">
        <v>0.54</v>
      </c>
      <c r="AA15" s="74">
        <v>0.63</v>
      </c>
      <c r="AB15" s="74"/>
      <c r="AC15" s="74">
        <v>0.61</v>
      </c>
      <c r="AD15" s="74">
        <v>0.56999999999999995</v>
      </c>
      <c r="AE15" s="74"/>
      <c r="AF15" s="74">
        <v>1.4</v>
      </c>
      <c r="AG15" s="74">
        <v>1.05</v>
      </c>
      <c r="AH15" s="74"/>
      <c r="AI15" s="74">
        <v>1.1299999999999999</v>
      </c>
      <c r="AJ15" s="74">
        <v>0.95</v>
      </c>
      <c r="AK15" s="74"/>
      <c r="AL15" s="74">
        <v>1.24</v>
      </c>
      <c r="AM15" s="74">
        <v>1.21</v>
      </c>
      <c r="AN15" s="74"/>
      <c r="AO15" s="74">
        <v>1.45</v>
      </c>
      <c r="AP15" s="74">
        <v>1.01</v>
      </c>
      <c r="AQ15" s="74"/>
      <c r="AR15" s="74">
        <v>1.1399999999999999</v>
      </c>
      <c r="AS15" s="74">
        <v>1.45</v>
      </c>
      <c r="AT15" s="74"/>
      <c r="AU15" s="74">
        <v>1.22</v>
      </c>
      <c r="AV15" s="74">
        <v>1.41</v>
      </c>
      <c r="AW15" s="74"/>
      <c r="AX15" s="74">
        <v>0.79</v>
      </c>
      <c r="AY15" s="74">
        <v>0.9</v>
      </c>
      <c r="AZ15" s="74"/>
      <c r="BA15" s="74">
        <v>0.87</v>
      </c>
      <c r="BB15" s="40">
        <v>0.83</v>
      </c>
    </row>
    <row r="16" spans="1:54" x14ac:dyDescent="0.2">
      <c r="A16" s="19">
        <v>14</v>
      </c>
      <c r="B16" s="39">
        <v>1.1100000000000001</v>
      </c>
      <c r="C16" s="74">
        <v>0.98</v>
      </c>
      <c r="D16" s="74"/>
      <c r="E16" s="74">
        <v>1.0900000000000001</v>
      </c>
      <c r="F16" s="74">
        <v>0.91</v>
      </c>
      <c r="G16" s="74"/>
      <c r="H16" s="74">
        <v>0.76</v>
      </c>
      <c r="I16" s="74">
        <v>0.73</v>
      </c>
      <c r="J16" s="74"/>
      <c r="K16" s="74">
        <v>0.73</v>
      </c>
      <c r="L16" s="74">
        <v>0.78</v>
      </c>
      <c r="M16" s="74"/>
      <c r="N16" s="74">
        <v>0.82</v>
      </c>
      <c r="O16" s="74">
        <v>0.95</v>
      </c>
      <c r="P16" s="74"/>
      <c r="Q16" s="74">
        <v>0.81</v>
      </c>
      <c r="R16" s="74">
        <v>0.74</v>
      </c>
      <c r="S16" s="74"/>
      <c r="T16" s="74">
        <v>0.77</v>
      </c>
      <c r="U16" s="74">
        <v>1</v>
      </c>
      <c r="V16" s="74"/>
      <c r="W16" s="74">
        <v>1.03</v>
      </c>
      <c r="X16" s="74">
        <v>0.86</v>
      </c>
      <c r="Y16" s="74"/>
      <c r="Z16" s="74">
        <v>0.71</v>
      </c>
      <c r="AA16" s="74">
        <v>0.81</v>
      </c>
      <c r="AB16" s="74"/>
      <c r="AC16" s="74">
        <v>0.71</v>
      </c>
      <c r="AD16" s="74">
        <v>0.63</v>
      </c>
      <c r="AE16" s="74"/>
      <c r="AF16" s="74">
        <v>1.1100000000000001</v>
      </c>
      <c r="AG16" s="74">
        <v>1.1399999999999999</v>
      </c>
      <c r="AH16" s="74"/>
      <c r="AI16" s="74">
        <v>1.24</v>
      </c>
      <c r="AJ16" s="74">
        <v>1.1299999999999999</v>
      </c>
      <c r="AK16" s="74"/>
      <c r="AL16" s="74">
        <v>0.86</v>
      </c>
      <c r="AM16" s="74">
        <v>0.75</v>
      </c>
      <c r="AN16" s="74"/>
      <c r="AO16" s="74">
        <v>1</v>
      </c>
      <c r="AP16" s="74">
        <v>0.72</v>
      </c>
      <c r="AQ16" s="74"/>
      <c r="AR16" s="74">
        <v>1.1200000000000001</v>
      </c>
      <c r="AS16" s="74">
        <v>1.02</v>
      </c>
      <c r="AT16" s="74"/>
      <c r="AU16" s="74">
        <v>1.1599999999999999</v>
      </c>
      <c r="AV16" s="74">
        <v>1.06</v>
      </c>
      <c r="AW16" s="74"/>
      <c r="AX16" s="74">
        <v>0.67</v>
      </c>
      <c r="AY16" s="74">
        <v>0.67</v>
      </c>
      <c r="AZ16" s="74"/>
      <c r="BA16" s="74">
        <v>0.68</v>
      </c>
      <c r="BB16" s="40">
        <v>0.73</v>
      </c>
    </row>
    <row r="17" spans="1:54" x14ac:dyDescent="0.2">
      <c r="A17" s="19">
        <v>15</v>
      </c>
      <c r="B17" s="39">
        <v>1.1299999999999999</v>
      </c>
      <c r="C17" s="74">
        <v>1.41</v>
      </c>
      <c r="D17" s="74"/>
      <c r="E17" s="74">
        <v>0.94</v>
      </c>
      <c r="F17" s="74">
        <v>1.0900000000000001</v>
      </c>
      <c r="G17" s="74"/>
      <c r="H17" s="74">
        <v>0.81</v>
      </c>
      <c r="I17" s="74">
        <v>0.91</v>
      </c>
      <c r="J17" s="74"/>
      <c r="K17" s="74">
        <v>0.84</v>
      </c>
      <c r="L17" s="74">
        <v>0.99</v>
      </c>
      <c r="M17" s="74"/>
      <c r="N17" s="74">
        <v>0.62</v>
      </c>
      <c r="O17" s="74">
        <v>0.83</v>
      </c>
      <c r="P17" s="74"/>
      <c r="Q17" s="74">
        <v>0.62</v>
      </c>
      <c r="R17" s="74">
        <v>0.73</v>
      </c>
      <c r="S17" s="74"/>
      <c r="T17" s="74">
        <v>0.86</v>
      </c>
      <c r="U17" s="74">
        <v>0.86</v>
      </c>
      <c r="V17" s="74"/>
      <c r="W17" s="74">
        <v>0.9</v>
      </c>
      <c r="X17" s="74">
        <v>0.97</v>
      </c>
      <c r="Y17" s="74"/>
      <c r="Z17" s="74">
        <v>0.84</v>
      </c>
      <c r="AA17" s="74">
        <v>0.61</v>
      </c>
      <c r="AB17" s="74"/>
      <c r="AC17" s="74">
        <v>0.57999999999999996</v>
      </c>
      <c r="AD17" s="74">
        <v>0.65</v>
      </c>
      <c r="AE17" s="74"/>
      <c r="AF17" s="74">
        <v>1.1299999999999999</v>
      </c>
      <c r="AG17" s="74">
        <v>0.95</v>
      </c>
      <c r="AH17" s="74"/>
      <c r="AI17" s="74">
        <v>0.99</v>
      </c>
      <c r="AJ17" s="74">
        <v>1.0900000000000001</v>
      </c>
      <c r="AK17" s="74"/>
      <c r="AL17" s="74">
        <v>0.82</v>
      </c>
      <c r="AM17" s="74">
        <v>0.74</v>
      </c>
      <c r="AN17" s="74"/>
      <c r="AO17" s="74">
        <v>0.91</v>
      </c>
      <c r="AP17" s="74">
        <v>0.91</v>
      </c>
      <c r="AQ17" s="74"/>
      <c r="AR17" s="74">
        <v>1.07</v>
      </c>
      <c r="AS17" s="74">
        <v>1.49</v>
      </c>
      <c r="AT17" s="74"/>
      <c r="AU17" s="74">
        <v>0.85</v>
      </c>
      <c r="AV17" s="74">
        <v>1.1100000000000001</v>
      </c>
      <c r="AW17" s="74"/>
      <c r="AX17" s="74">
        <v>0.82</v>
      </c>
      <c r="AY17" s="74">
        <v>0.8</v>
      </c>
      <c r="AZ17" s="74"/>
      <c r="BA17" s="74">
        <v>0.54</v>
      </c>
      <c r="BB17" s="40">
        <v>0.96</v>
      </c>
    </row>
    <row r="18" spans="1:54" x14ac:dyDescent="0.2">
      <c r="A18" s="17">
        <v>16</v>
      </c>
      <c r="B18" s="39">
        <v>1.43</v>
      </c>
      <c r="C18" s="74">
        <v>1.27</v>
      </c>
      <c r="D18" s="74"/>
      <c r="E18" s="74">
        <v>1.1499999999999999</v>
      </c>
      <c r="F18" s="74">
        <v>1.43</v>
      </c>
      <c r="G18" s="74"/>
      <c r="H18" s="74">
        <v>1.04</v>
      </c>
      <c r="I18" s="74">
        <v>0.71</v>
      </c>
      <c r="J18" s="74"/>
      <c r="K18" s="74">
        <v>0.97</v>
      </c>
      <c r="L18" s="74">
        <v>0.65</v>
      </c>
      <c r="M18" s="74"/>
      <c r="N18" s="74">
        <v>0.88</v>
      </c>
      <c r="O18" s="74">
        <v>0.77</v>
      </c>
      <c r="P18" s="74"/>
      <c r="Q18" s="74">
        <v>0.78</v>
      </c>
      <c r="R18" s="74">
        <v>0.89</v>
      </c>
      <c r="S18" s="74"/>
      <c r="T18" s="74">
        <v>0.87</v>
      </c>
      <c r="U18" s="74">
        <v>1.18</v>
      </c>
      <c r="V18" s="74"/>
      <c r="W18" s="74">
        <v>0.91</v>
      </c>
      <c r="X18" s="74">
        <v>0.82</v>
      </c>
      <c r="Y18" s="74"/>
      <c r="Z18" s="74">
        <v>0.59</v>
      </c>
      <c r="AA18" s="74">
        <v>0.73</v>
      </c>
      <c r="AB18" s="74"/>
      <c r="AC18" s="74">
        <v>0.64</v>
      </c>
      <c r="AD18" s="74">
        <v>0.67</v>
      </c>
      <c r="AE18" s="74"/>
      <c r="AF18" s="74">
        <v>1.08</v>
      </c>
      <c r="AG18" s="74">
        <v>1.02</v>
      </c>
      <c r="AH18" s="74"/>
      <c r="AI18" s="74">
        <v>1.02</v>
      </c>
      <c r="AJ18" s="74">
        <v>0.97</v>
      </c>
      <c r="AK18" s="74"/>
      <c r="AL18" s="74">
        <v>0.85</v>
      </c>
      <c r="AM18" s="74">
        <v>0.82</v>
      </c>
      <c r="AN18" s="74"/>
      <c r="AO18" s="74">
        <v>0.87</v>
      </c>
      <c r="AP18" s="74">
        <v>0.81</v>
      </c>
      <c r="AQ18" s="74"/>
      <c r="AR18" s="74">
        <v>1.1599999999999999</v>
      </c>
      <c r="AS18" s="74">
        <v>1.1499999999999999</v>
      </c>
      <c r="AT18" s="74"/>
      <c r="AU18" s="74">
        <v>1.1599999999999999</v>
      </c>
      <c r="AV18" s="74">
        <v>1.1100000000000001</v>
      </c>
      <c r="AW18" s="74"/>
      <c r="AX18" s="74">
        <v>0.89</v>
      </c>
      <c r="AY18" s="74">
        <v>0.78</v>
      </c>
      <c r="AZ18" s="74"/>
      <c r="BA18" s="74">
        <v>0.71</v>
      </c>
      <c r="BB18" s="40">
        <v>0.63</v>
      </c>
    </row>
    <row r="19" spans="1:54" ht="17" thickBot="1" x14ac:dyDescent="0.25">
      <c r="A19" s="19">
        <v>17</v>
      </c>
      <c r="B19" s="76">
        <v>0.93</v>
      </c>
      <c r="C19" s="77">
        <v>1.18</v>
      </c>
      <c r="D19" s="77"/>
      <c r="E19" s="77">
        <v>1.35</v>
      </c>
      <c r="F19" s="77">
        <v>0.94</v>
      </c>
      <c r="G19" s="77"/>
      <c r="H19" s="77">
        <v>1.02</v>
      </c>
      <c r="I19" s="77">
        <v>1.01</v>
      </c>
      <c r="J19" s="77"/>
      <c r="K19" s="77">
        <v>1.23</v>
      </c>
      <c r="L19" s="77">
        <v>0.99</v>
      </c>
      <c r="M19" s="77"/>
      <c r="N19" s="77">
        <v>0.99</v>
      </c>
      <c r="O19" s="77">
        <v>0.8</v>
      </c>
      <c r="P19" s="77"/>
      <c r="Q19" s="77">
        <v>0.79</v>
      </c>
      <c r="R19" s="77">
        <v>0.75</v>
      </c>
      <c r="S19" s="77"/>
      <c r="T19" s="77">
        <v>0.98</v>
      </c>
      <c r="U19" s="77">
        <v>0.83</v>
      </c>
      <c r="V19" s="77"/>
      <c r="W19" s="77">
        <v>0.86</v>
      </c>
      <c r="X19" s="77">
        <v>0.84</v>
      </c>
      <c r="Y19" s="77"/>
      <c r="Z19" s="77">
        <v>0.63</v>
      </c>
      <c r="AA19" s="77">
        <v>0.52</v>
      </c>
      <c r="AB19" s="77"/>
      <c r="AC19" s="77">
        <v>0.65</v>
      </c>
      <c r="AD19" s="77">
        <v>0.54</v>
      </c>
      <c r="AE19" s="77"/>
      <c r="AF19" s="77">
        <v>0.87</v>
      </c>
      <c r="AG19" s="77">
        <v>0.81</v>
      </c>
      <c r="AH19" s="77"/>
      <c r="AI19" s="77">
        <v>0.79</v>
      </c>
      <c r="AJ19" s="77">
        <v>0.77</v>
      </c>
      <c r="AK19" s="77"/>
      <c r="AL19" s="77">
        <v>0.76</v>
      </c>
      <c r="AM19" s="77">
        <v>0.82</v>
      </c>
      <c r="AN19" s="77"/>
      <c r="AO19" s="77">
        <v>1.05</v>
      </c>
      <c r="AP19" s="77">
        <v>1.1200000000000001</v>
      </c>
      <c r="AQ19" s="77"/>
      <c r="AR19" s="77">
        <v>0.99</v>
      </c>
      <c r="AS19" s="77">
        <v>0.98</v>
      </c>
      <c r="AT19" s="77"/>
      <c r="AU19" s="77">
        <v>0.94</v>
      </c>
      <c r="AV19" s="77">
        <v>0.92</v>
      </c>
      <c r="AW19" s="77"/>
      <c r="AX19" s="77">
        <v>0.84</v>
      </c>
      <c r="AY19" s="77">
        <v>0.66</v>
      </c>
      <c r="AZ19" s="77"/>
      <c r="BA19" s="77">
        <v>0.71</v>
      </c>
      <c r="BB19" s="78">
        <v>0.59</v>
      </c>
    </row>
    <row r="20" spans="1:54" s="1" customFormat="1" x14ac:dyDescent="0.2">
      <c r="A20" s="57" t="s">
        <v>15</v>
      </c>
      <c r="B20" s="7">
        <f>AVERAGE(B3:B19)</f>
        <v>1.1311764705882352</v>
      </c>
      <c r="C20" s="10">
        <f t="shared" ref="C20:BB20" si="0">AVERAGE(C3:C19)</f>
        <v>1.2023529411764706</v>
      </c>
      <c r="D20" s="10"/>
      <c r="E20" s="10">
        <f t="shared" si="0"/>
        <v>1.0470588235294118</v>
      </c>
      <c r="F20" s="10">
        <f t="shared" si="0"/>
        <v>1.0994117647058825</v>
      </c>
      <c r="G20" s="10"/>
      <c r="H20" s="10">
        <f t="shared" si="0"/>
        <v>0.85941176470588232</v>
      </c>
      <c r="I20" s="10">
        <f t="shared" si="0"/>
        <v>0.86588235294117655</v>
      </c>
      <c r="J20" s="10"/>
      <c r="K20" s="10">
        <f t="shared" si="0"/>
        <v>0.86529411764705899</v>
      </c>
      <c r="L20" s="10">
        <f t="shared" si="0"/>
        <v>0.85352941176470576</v>
      </c>
      <c r="M20" s="10"/>
      <c r="N20" s="10">
        <f t="shared" si="0"/>
        <v>0.84705882352941175</v>
      </c>
      <c r="O20" s="10">
        <f t="shared" si="0"/>
        <v>0.89411764705882368</v>
      </c>
      <c r="P20" s="10"/>
      <c r="Q20" s="10">
        <f t="shared" si="0"/>
        <v>0.76764705882352946</v>
      </c>
      <c r="R20" s="10">
        <f t="shared" si="0"/>
        <v>0.78117647058823547</v>
      </c>
      <c r="S20" s="10"/>
      <c r="T20" s="10">
        <f t="shared" si="0"/>
        <v>0.874705882352941</v>
      </c>
      <c r="U20" s="10">
        <f t="shared" si="0"/>
        <v>0.87705882352941189</v>
      </c>
      <c r="V20" s="10"/>
      <c r="W20" s="10">
        <f t="shared" si="0"/>
        <v>0.91647058823529404</v>
      </c>
      <c r="X20" s="10">
        <f t="shared" si="0"/>
        <v>0.89117647058823546</v>
      </c>
      <c r="Y20" s="10"/>
      <c r="Z20" s="10">
        <f t="shared" si="0"/>
        <v>0.71176470588235308</v>
      </c>
      <c r="AA20" s="10">
        <f t="shared" si="0"/>
        <v>0.67705882352941182</v>
      </c>
      <c r="AB20" s="10"/>
      <c r="AC20" s="10">
        <f t="shared" si="0"/>
        <v>0.72058823529411764</v>
      </c>
      <c r="AD20" s="10">
        <f t="shared" si="0"/>
        <v>0.65764705882352958</v>
      </c>
      <c r="AE20" s="10"/>
      <c r="AF20" s="10">
        <f t="shared" si="0"/>
        <v>1.0823529411764707</v>
      </c>
      <c r="AG20" s="10">
        <f t="shared" si="0"/>
        <v>1.0188235294117647</v>
      </c>
      <c r="AH20" s="10"/>
      <c r="AI20" s="10">
        <f t="shared" si="0"/>
        <v>0.97235294117647064</v>
      </c>
      <c r="AJ20" s="10">
        <f t="shared" si="0"/>
        <v>1.0252941176470587</v>
      </c>
      <c r="AK20" s="10"/>
      <c r="AL20" s="10">
        <f t="shared" si="0"/>
        <v>0.9</v>
      </c>
      <c r="AM20" s="10">
        <f t="shared" si="0"/>
        <v>0.85705882352941187</v>
      </c>
      <c r="AN20" s="10"/>
      <c r="AO20" s="10">
        <f t="shared" si="0"/>
        <v>0.99176470588235288</v>
      </c>
      <c r="AP20" s="10">
        <f t="shared" si="0"/>
        <v>0.91176470588235292</v>
      </c>
      <c r="AQ20" s="10"/>
      <c r="AR20" s="10">
        <f t="shared" si="0"/>
        <v>1.21</v>
      </c>
      <c r="AS20" s="10">
        <f t="shared" si="0"/>
        <v>1.3364705882352939</v>
      </c>
      <c r="AT20" s="10"/>
      <c r="AU20" s="10">
        <f t="shared" si="0"/>
        <v>1.1376470588235297</v>
      </c>
      <c r="AV20" s="10">
        <f t="shared" si="0"/>
        <v>1.1782352941176468</v>
      </c>
      <c r="AW20" s="10"/>
      <c r="AX20" s="10">
        <f t="shared" si="0"/>
        <v>0.79529411764705893</v>
      </c>
      <c r="AY20" s="10">
        <f t="shared" si="0"/>
        <v>0.77882352941176469</v>
      </c>
      <c r="AZ20" s="10"/>
      <c r="BA20" s="10">
        <f t="shared" si="0"/>
        <v>0.74882352941176478</v>
      </c>
      <c r="BB20" s="11">
        <f t="shared" si="0"/>
        <v>0.70588235294117663</v>
      </c>
    </row>
    <row r="21" spans="1:54" s="1" customFormat="1" ht="17" thickBot="1" x14ac:dyDescent="0.25">
      <c r="A21" s="56" t="s">
        <v>1</v>
      </c>
      <c r="B21" s="9">
        <f>STDEV(B3:B19)</f>
        <v>0.19348392546091364</v>
      </c>
      <c r="C21" s="12">
        <f t="shared" ref="C21:BB21" si="1">STDEV(C3:C19)</f>
        <v>0.21349851907462558</v>
      </c>
      <c r="D21" s="12"/>
      <c r="E21" s="12">
        <f t="shared" si="1"/>
        <v>0.17845744261175922</v>
      </c>
      <c r="F21" s="12">
        <f t="shared" si="1"/>
        <v>0.22529066193018429</v>
      </c>
      <c r="G21" s="12"/>
      <c r="H21" s="12">
        <f t="shared" si="1"/>
        <v>0.1486804706507926</v>
      </c>
      <c r="I21" s="12">
        <f t="shared" si="1"/>
        <v>0.15500237189835983</v>
      </c>
      <c r="J21" s="12"/>
      <c r="K21" s="12">
        <f t="shared" si="1"/>
        <v>0.14866563351439055</v>
      </c>
      <c r="L21" s="12">
        <f t="shared" si="1"/>
        <v>0.14970559343552456</v>
      </c>
      <c r="M21" s="12"/>
      <c r="N21" s="12">
        <f t="shared" si="1"/>
        <v>0.11788578719900548</v>
      </c>
      <c r="O21" s="12">
        <f t="shared" si="1"/>
        <v>0.12927967858142822</v>
      </c>
      <c r="P21" s="12"/>
      <c r="Q21" s="12">
        <f t="shared" si="1"/>
        <v>7.917775980070936E-2</v>
      </c>
      <c r="R21" s="12">
        <f t="shared" si="1"/>
        <v>8.880331869791977E-2</v>
      </c>
      <c r="S21" s="12"/>
      <c r="T21" s="12">
        <f t="shared" si="1"/>
        <v>0.11113717014678473</v>
      </c>
      <c r="U21" s="12">
        <f t="shared" si="1"/>
        <v>0.11883626897344614</v>
      </c>
      <c r="V21" s="12"/>
      <c r="W21" s="12">
        <f t="shared" si="1"/>
        <v>0.13711041064004789</v>
      </c>
      <c r="X21" s="12">
        <f t="shared" si="1"/>
        <v>0.10049143949493593</v>
      </c>
      <c r="Y21" s="12"/>
      <c r="Z21" s="12">
        <f t="shared" si="1"/>
        <v>0.21089794019020267</v>
      </c>
      <c r="AA21" s="12">
        <f t="shared" si="1"/>
        <v>0.11590754429082382</v>
      </c>
      <c r="AB21" s="12"/>
      <c r="AC21" s="12">
        <f t="shared" si="1"/>
        <v>0.21961530537041568</v>
      </c>
      <c r="AD21" s="12">
        <f t="shared" si="1"/>
        <v>0.10152151322285632</v>
      </c>
      <c r="AE21" s="12"/>
      <c r="AF21" s="12">
        <f t="shared" si="1"/>
        <v>0.20431377253396005</v>
      </c>
      <c r="AG21" s="12">
        <f t="shared" si="1"/>
        <v>0.13392546214878084</v>
      </c>
      <c r="AH21" s="12"/>
      <c r="AI21" s="12">
        <f t="shared" si="1"/>
        <v>0.17056997873910495</v>
      </c>
      <c r="AJ21" s="12">
        <f t="shared" si="1"/>
        <v>0.16128847010321484</v>
      </c>
      <c r="AK21" s="12"/>
      <c r="AL21" s="12">
        <f t="shared" si="1"/>
        <v>0.17128193132960612</v>
      </c>
      <c r="AM21" s="12">
        <f t="shared" si="1"/>
        <v>0.1650289635898172</v>
      </c>
      <c r="AN21" s="12"/>
      <c r="AO21" s="12">
        <f t="shared" si="1"/>
        <v>0.22361337432378825</v>
      </c>
      <c r="AP21" s="12">
        <f t="shared" si="1"/>
        <v>0.21915278044430664</v>
      </c>
      <c r="AQ21" s="12"/>
      <c r="AR21" s="12">
        <f t="shared" si="1"/>
        <v>0.20877619596112937</v>
      </c>
      <c r="AS21" s="12">
        <f t="shared" si="1"/>
        <v>0.40202520406795789</v>
      </c>
      <c r="AT21" s="12"/>
      <c r="AU21" s="12">
        <f t="shared" si="1"/>
        <v>0.30365542584821142</v>
      </c>
      <c r="AV21" s="12">
        <f t="shared" si="1"/>
        <v>0.25135222532627555</v>
      </c>
      <c r="AW21" s="12"/>
      <c r="AX21" s="12">
        <f t="shared" si="1"/>
        <v>0.1241530128036986</v>
      </c>
      <c r="AY21" s="12">
        <f t="shared" si="1"/>
        <v>0.16073589957369441</v>
      </c>
      <c r="AZ21" s="12"/>
      <c r="BA21" s="12">
        <f t="shared" si="1"/>
        <v>0.1342051765460803</v>
      </c>
      <c r="BB21" s="13">
        <f t="shared" si="1"/>
        <v>0.11768914688329384</v>
      </c>
    </row>
    <row r="22" spans="1:54" s="37" customFormat="1" ht="4" customHeight="1" x14ac:dyDescent="0.2">
      <c r="A22" s="33"/>
      <c r="B22" s="34"/>
      <c r="C22" s="35"/>
      <c r="D22" s="35"/>
      <c r="E22" s="35"/>
      <c r="F22" s="35"/>
      <c r="G22" s="35"/>
      <c r="H22" s="35"/>
      <c r="I22" s="35"/>
      <c r="J22" s="35"/>
      <c r="K22" s="35"/>
      <c r="L22" s="35"/>
      <c r="M22" s="35"/>
      <c r="N22" s="35"/>
      <c r="O22" s="35"/>
      <c r="P22" s="35"/>
      <c r="Q22" s="35"/>
      <c r="R22" s="35"/>
      <c r="S22" s="35"/>
      <c r="T22" s="35"/>
      <c r="U22" s="35"/>
      <c r="V22" s="35"/>
      <c r="W22" s="35"/>
      <c r="X22" s="35"/>
      <c r="Y22" s="35"/>
      <c r="Z22" s="35"/>
      <c r="AA22" s="36"/>
      <c r="AB22" s="113"/>
    </row>
    <row r="23" spans="1:54" x14ac:dyDescent="0.2">
      <c r="A23" s="5"/>
      <c r="B23" s="2"/>
    </row>
    <row r="24" spans="1:54" x14ac:dyDescent="0.2">
      <c r="A24" s="5"/>
      <c r="B24" s="2"/>
    </row>
    <row r="25" spans="1:54" x14ac:dyDescent="0.2">
      <c r="A25" s="5"/>
      <c r="B25" s="2"/>
    </row>
    <row r="26" spans="1:54" x14ac:dyDescent="0.2">
      <c r="A26" s="5"/>
      <c r="B26" s="2"/>
    </row>
    <row r="27" spans="1:54" x14ac:dyDescent="0.2">
      <c r="A27" s="5"/>
      <c r="B27" s="2"/>
    </row>
    <row r="28" spans="1:54" x14ac:dyDescent="0.2">
      <c r="A28" s="5"/>
      <c r="B28" s="2"/>
    </row>
    <row r="29" spans="1:54" x14ac:dyDescent="0.2">
      <c r="A29" s="5"/>
      <c r="B29" s="2"/>
    </row>
    <row r="30" spans="1:54" x14ac:dyDescent="0.2">
      <c r="A30" s="5"/>
      <c r="B30" s="2"/>
    </row>
    <row r="31" spans="1:54" x14ac:dyDescent="0.2">
      <c r="A31" s="5"/>
      <c r="B31" s="2"/>
    </row>
    <row r="32" spans="1:54" x14ac:dyDescent="0.2">
      <c r="A32" s="5"/>
      <c r="B32" s="2"/>
    </row>
    <row r="33" spans="1:2" x14ac:dyDescent="0.2">
      <c r="A33" s="5"/>
      <c r="B33" s="2"/>
    </row>
    <row r="34" spans="1:2" x14ac:dyDescent="0.2">
      <c r="A34" s="5"/>
      <c r="B34" s="2"/>
    </row>
    <row r="35" spans="1:2" x14ac:dyDescent="0.2">
      <c r="A35" s="5"/>
      <c r="B35" s="2"/>
    </row>
    <row r="36" spans="1:2" x14ac:dyDescent="0.2">
      <c r="A36" s="5"/>
      <c r="B36" s="2"/>
    </row>
    <row r="37" spans="1:2" x14ac:dyDescent="0.2">
      <c r="A37" s="5"/>
      <c r="B37" s="2"/>
    </row>
    <row r="38" spans="1:2" x14ac:dyDescent="0.2">
      <c r="A38" s="5"/>
      <c r="B38" s="2"/>
    </row>
    <row r="39" spans="1:2" x14ac:dyDescent="0.2">
      <c r="A39" s="5"/>
      <c r="B39" s="2"/>
    </row>
    <row r="40" spans="1:2" x14ac:dyDescent="0.2">
      <c r="A40" s="5"/>
      <c r="B40" s="2"/>
    </row>
    <row r="41" spans="1:2" x14ac:dyDescent="0.2">
      <c r="A41" s="5"/>
      <c r="B41" s="2"/>
    </row>
    <row r="42" spans="1:2" x14ac:dyDescent="0.2">
      <c r="A42" s="5"/>
      <c r="B42" s="2"/>
    </row>
  </sheetData>
  <pageMargins left="0.7" right="0.7" top="0.75" bottom="0.75" header="0.3" footer="0.3"/>
  <pageSetup paperSize="9" orientation="portrait" horizontalDpi="0" verticalDpi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D72CFB-68B8-A14B-8B7C-98B0AA2E25F4}">
  <dimension ref="A1:BB41"/>
  <sheetViews>
    <sheetView zoomScale="50" zoomScaleNormal="50" workbookViewId="0">
      <pane xSplit="1" topLeftCell="B1" activePane="topRight" state="frozen"/>
      <selection pane="topRight" activeCell="A2" sqref="A2"/>
    </sheetView>
  </sheetViews>
  <sheetFormatPr baseColWidth="10" defaultRowHeight="16" x14ac:dyDescent="0.2"/>
  <cols>
    <col min="1" max="1" width="18.6640625" style="4" bestFit="1" customWidth="1"/>
    <col min="2" max="3" width="29.6640625" customWidth="1"/>
    <col min="4" max="4" width="4.33203125" customWidth="1"/>
    <col min="5" max="6" width="29.6640625" customWidth="1"/>
    <col min="7" max="7" width="4.33203125" customWidth="1"/>
    <col min="8" max="9" width="20.33203125" customWidth="1"/>
    <col min="10" max="10" width="4.33203125" customWidth="1"/>
    <col min="11" max="12" width="20.33203125" customWidth="1"/>
    <col min="13" max="13" width="4.33203125" customWidth="1"/>
    <col min="14" max="15" width="29.6640625" customWidth="1"/>
    <col min="16" max="16" width="4.33203125" customWidth="1"/>
    <col min="17" max="18" width="29.6640625" customWidth="1"/>
  </cols>
  <sheetData>
    <row r="1" spans="1:54" s="72" customFormat="1" ht="51" customHeight="1" thickBot="1" x14ac:dyDescent="0.25">
      <c r="A1" s="70" t="s">
        <v>84</v>
      </c>
      <c r="B1" s="71" t="s">
        <v>16</v>
      </c>
      <c r="C1" s="73" t="s">
        <v>22</v>
      </c>
      <c r="D1" s="73"/>
      <c r="E1" s="71" t="s">
        <v>17</v>
      </c>
      <c r="F1" s="73" t="s">
        <v>23</v>
      </c>
      <c r="G1" s="73"/>
      <c r="H1" s="71" t="s">
        <v>18</v>
      </c>
      <c r="I1" s="73" t="s">
        <v>24</v>
      </c>
      <c r="J1" s="73"/>
      <c r="K1" s="71" t="s">
        <v>19</v>
      </c>
      <c r="L1" s="73" t="s">
        <v>25</v>
      </c>
      <c r="M1" s="73"/>
      <c r="N1" s="71" t="s">
        <v>20</v>
      </c>
      <c r="O1" s="73" t="s">
        <v>26</v>
      </c>
      <c r="P1" s="73"/>
      <c r="Q1" s="71" t="s">
        <v>21</v>
      </c>
      <c r="R1" s="73" t="s">
        <v>27</v>
      </c>
    </row>
    <row r="2" spans="1:54" s="4" customFormat="1" ht="18" thickBot="1" x14ac:dyDescent="0.25">
      <c r="A2" s="84"/>
      <c r="B2" s="90" t="s">
        <v>82</v>
      </c>
      <c r="C2" s="82" t="s">
        <v>83</v>
      </c>
      <c r="D2" s="112"/>
      <c r="E2" s="90" t="s">
        <v>82</v>
      </c>
      <c r="F2" s="82" t="s">
        <v>83</v>
      </c>
      <c r="G2" s="112"/>
      <c r="H2" s="90" t="s">
        <v>82</v>
      </c>
      <c r="I2" s="82" t="s">
        <v>83</v>
      </c>
      <c r="J2" s="112"/>
      <c r="K2" s="90" t="s">
        <v>82</v>
      </c>
      <c r="L2" s="82" t="s">
        <v>83</v>
      </c>
      <c r="M2" s="112"/>
      <c r="N2" s="90" t="s">
        <v>82</v>
      </c>
      <c r="O2" s="82" t="s">
        <v>83</v>
      </c>
      <c r="P2" s="112"/>
      <c r="Q2" s="90" t="s">
        <v>82</v>
      </c>
      <c r="R2" s="82" t="s">
        <v>83</v>
      </c>
      <c r="S2" s="112"/>
      <c r="T2" s="90" t="s">
        <v>82</v>
      </c>
      <c r="U2" s="82" t="s">
        <v>83</v>
      </c>
      <c r="V2" s="112"/>
      <c r="W2" s="90" t="s">
        <v>82</v>
      </c>
      <c r="X2" s="82" t="s">
        <v>83</v>
      </c>
      <c r="Y2" s="112"/>
      <c r="Z2" s="90" t="s">
        <v>82</v>
      </c>
      <c r="AA2" s="82" t="s">
        <v>83</v>
      </c>
      <c r="AB2" s="112"/>
      <c r="AC2" s="90" t="s">
        <v>82</v>
      </c>
      <c r="AD2" s="82" t="s">
        <v>83</v>
      </c>
      <c r="AE2" s="112"/>
      <c r="AF2" s="90" t="s">
        <v>82</v>
      </c>
      <c r="AG2" s="82" t="s">
        <v>83</v>
      </c>
      <c r="AH2" s="112"/>
      <c r="AI2" s="90" t="s">
        <v>82</v>
      </c>
      <c r="AJ2" s="82" t="s">
        <v>83</v>
      </c>
      <c r="AK2" s="112"/>
      <c r="AL2" s="90" t="s">
        <v>82</v>
      </c>
      <c r="AM2" s="82" t="s">
        <v>83</v>
      </c>
      <c r="AN2" s="112"/>
      <c r="AO2" s="90" t="s">
        <v>82</v>
      </c>
      <c r="AP2" s="82" t="s">
        <v>83</v>
      </c>
      <c r="AQ2" s="112"/>
      <c r="AR2" s="90" t="s">
        <v>82</v>
      </c>
      <c r="AS2" s="82" t="s">
        <v>83</v>
      </c>
      <c r="AT2" s="112"/>
      <c r="AU2" s="90" t="s">
        <v>82</v>
      </c>
      <c r="AV2" s="82" t="s">
        <v>83</v>
      </c>
      <c r="AW2" s="112"/>
      <c r="AX2" s="90" t="s">
        <v>82</v>
      </c>
      <c r="AY2" s="82" t="s">
        <v>83</v>
      </c>
      <c r="AZ2" s="112"/>
      <c r="BA2" s="90" t="s">
        <v>82</v>
      </c>
      <c r="BB2" s="82" t="s">
        <v>83</v>
      </c>
    </row>
    <row r="3" spans="1:54" s="1" customFormat="1" x14ac:dyDescent="0.2">
      <c r="A3" s="17">
        <v>1</v>
      </c>
      <c r="B3" s="62">
        <v>262.89999999999998</v>
      </c>
      <c r="C3" s="63">
        <v>232.2</v>
      </c>
      <c r="D3" s="63"/>
      <c r="E3" s="63">
        <v>277.89999999999998</v>
      </c>
      <c r="F3" s="63">
        <v>250.5</v>
      </c>
      <c r="G3" s="63"/>
      <c r="H3" s="63">
        <v>33.299999999999997</v>
      </c>
      <c r="I3" s="63">
        <v>75.099999999999994</v>
      </c>
      <c r="J3" s="63"/>
      <c r="K3" s="63">
        <v>36.4</v>
      </c>
      <c r="L3" s="63">
        <v>71.5</v>
      </c>
      <c r="M3" s="63"/>
      <c r="N3" s="63">
        <v>5.0999999999999996</v>
      </c>
      <c r="O3" s="63">
        <v>4.5</v>
      </c>
      <c r="P3" s="63"/>
      <c r="Q3" s="64">
        <v>5.4</v>
      </c>
      <c r="R3" s="65">
        <v>4.9000000000000004</v>
      </c>
    </row>
    <row r="4" spans="1:54" s="1" customFormat="1" x14ac:dyDescent="0.2">
      <c r="A4" s="19">
        <v>2</v>
      </c>
      <c r="B4" s="14">
        <v>482.5</v>
      </c>
      <c r="C4" s="58">
        <v>544.1</v>
      </c>
      <c r="D4" s="58"/>
      <c r="E4" s="58">
        <v>684.1</v>
      </c>
      <c r="F4" s="58">
        <v>768</v>
      </c>
      <c r="G4" s="58"/>
      <c r="H4" s="58">
        <v>248.2</v>
      </c>
      <c r="I4" s="58">
        <v>544.1</v>
      </c>
      <c r="J4" s="58"/>
      <c r="K4" s="58">
        <v>530.29999999999995</v>
      </c>
      <c r="L4" s="58">
        <v>743.9</v>
      </c>
      <c r="M4" s="58"/>
      <c r="N4" s="58">
        <v>9.4</v>
      </c>
      <c r="O4" s="58">
        <v>10.6</v>
      </c>
      <c r="P4" s="58"/>
      <c r="Q4" s="61">
        <v>13.4</v>
      </c>
      <c r="R4" s="66">
        <v>15</v>
      </c>
    </row>
    <row r="5" spans="1:54" s="1" customFormat="1" x14ac:dyDescent="0.2">
      <c r="A5" s="19">
        <v>3</v>
      </c>
      <c r="B5" s="14">
        <v>329.1</v>
      </c>
      <c r="C5" s="58">
        <v>269.10000000000002</v>
      </c>
      <c r="D5" s="58"/>
      <c r="E5" s="58">
        <v>377.8</v>
      </c>
      <c r="F5" s="58">
        <v>213.6</v>
      </c>
      <c r="G5" s="58"/>
      <c r="H5" s="58">
        <v>74.5</v>
      </c>
      <c r="I5" s="58">
        <v>46.6</v>
      </c>
      <c r="J5" s="58"/>
      <c r="K5" s="58">
        <v>123.3</v>
      </c>
      <c r="L5" s="58">
        <v>27.4</v>
      </c>
      <c r="M5" s="58"/>
      <c r="N5" s="58">
        <v>6.4</v>
      </c>
      <c r="O5" s="58">
        <v>5.3</v>
      </c>
      <c r="P5" s="58"/>
      <c r="Q5" s="61">
        <v>7.4</v>
      </c>
      <c r="R5" s="66">
        <v>4.2</v>
      </c>
    </row>
    <row r="6" spans="1:54" s="1" customFormat="1" x14ac:dyDescent="0.2">
      <c r="A6" s="17">
        <v>4</v>
      </c>
      <c r="B6" s="14">
        <v>494.7</v>
      </c>
      <c r="C6" s="58">
        <v>337.1</v>
      </c>
      <c r="D6" s="58"/>
      <c r="E6" s="58">
        <v>686.3</v>
      </c>
      <c r="F6" s="58">
        <v>386.5</v>
      </c>
      <c r="G6" s="58"/>
      <c r="H6" s="58">
        <v>99.6</v>
      </c>
      <c r="I6" s="58">
        <v>62.9</v>
      </c>
      <c r="J6" s="58"/>
      <c r="K6" s="58">
        <v>87.5</v>
      </c>
      <c r="L6" s="58">
        <v>72.599999999999994</v>
      </c>
      <c r="M6" s="58"/>
      <c r="N6" s="58">
        <v>9.6999999999999993</v>
      </c>
      <c r="O6" s="58">
        <v>6.6</v>
      </c>
      <c r="P6" s="58"/>
      <c r="Q6" s="61">
        <v>13.4</v>
      </c>
      <c r="R6" s="66">
        <v>7.5</v>
      </c>
    </row>
    <row r="7" spans="1:54" s="1" customFormat="1" x14ac:dyDescent="0.2">
      <c r="A7" s="19">
        <v>5</v>
      </c>
      <c r="B7" s="14">
        <v>609.20000000000005</v>
      </c>
      <c r="C7" s="58">
        <v>721.4</v>
      </c>
      <c r="D7" s="58"/>
      <c r="E7" s="58">
        <v>1185.2</v>
      </c>
      <c r="F7" s="58">
        <v>1124.3</v>
      </c>
      <c r="G7" s="58"/>
      <c r="H7" s="58">
        <v>609.20000000000005</v>
      </c>
      <c r="I7" s="58">
        <v>447.5</v>
      </c>
      <c r="J7" s="58"/>
      <c r="K7" s="58">
        <v>514.29999999999995</v>
      </c>
      <c r="L7" s="58">
        <v>578.4</v>
      </c>
      <c r="M7" s="58"/>
      <c r="N7" s="58">
        <v>11.9</v>
      </c>
      <c r="O7" s="58">
        <v>14.1</v>
      </c>
      <c r="P7" s="58"/>
      <c r="Q7" s="61">
        <v>23.1</v>
      </c>
      <c r="R7" s="66">
        <v>22</v>
      </c>
    </row>
    <row r="8" spans="1:54" s="1" customFormat="1" x14ac:dyDescent="0.2">
      <c r="A8" s="19">
        <v>6</v>
      </c>
      <c r="B8" s="14">
        <v>562.29999999999995</v>
      </c>
      <c r="C8" s="58">
        <v>555.9</v>
      </c>
      <c r="D8" s="58"/>
      <c r="E8" s="58">
        <v>920.7</v>
      </c>
      <c r="F8" s="58">
        <v>537.70000000000005</v>
      </c>
      <c r="G8" s="58"/>
      <c r="H8" s="58">
        <v>237.3</v>
      </c>
      <c r="I8" s="58">
        <v>298.8</v>
      </c>
      <c r="J8" s="58"/>
      <c r="K8" s="58">
        <v>272.7</v>
      </c>
      <c r="L8" s="58">
        <v>151.1</v>
      </c>
      <c r="M8" s="58"/>
      <c r="N8" s="58">
        <v>11</v>
      </c>
      <c r="O8" s="58">
        <v>10.9</v>
      </c>
      <c r="P8" s="58"/>
      <c r="Q8" s="61">
        <v>18</v>
      </c>
      <c r="R8" s="66">
        <v>10.5</v>
      </c>
    </row>
    <row r="9" spans="1:54" s="1" customFormat="1" x14ac:dyDescent="0.2">
      <c r="A9" s="17">
        <v>7</v>
      </c>
      <c r="B9" s="14">
        <v>208.3</v>
      </c>
      <c r="C9" s="58">
        <v>233</v>
      </c>
      <c r="D9" s="58"/>
      <c r="E9" s="58">
        <v>303.60000000000002</v>
      </c>
      <c r="F9" s="58">
        <v>253.7</v>
      </c>
      <c r="G9" s="58"/>
      <c r="H9" s="58">
        <v>44.2</v>
      </c>
      <c r="I9" s="58">
        <v>94</v>
      </c>
      <c r="J9" s="58"/>
      <c r="K9" s="58">
        <v>43</v>
      </c>
      <c r="L9" s="58">
        <v>52.9</v>
      </c>
      <c r="M9" s="58"/>
      <c r="N9" s="58">
        <v>4.0999999999999996</v>
      </c>
      <c r="O9" s="58">
        <v>4.5999999999999996</v>
      </c>
      <c r="P9" s="58"/>
      <c r="Q9" s="61">
        <v>5.9</v>
      </c>
      <c r="R9" s="66">
        <v>5</v>
      </c>
    </row>
    <row r="10" spans="1:54" s="1" customFormat="1" x14ac:dyDescent="0.2">
      <c r="A10" s="19">
        <v>8</v>
      </c>
      <c r="B10" s="14">
        <v>448.8</v>
      </c>
      <c r="C10" s="58">
        <v>820.9</v>
      </c>
      <c r="D10" s="58"/>
      <c r="E10" s="58">
        <v>809.4</v>
      </c>
      <c r="F10" s="58">
        <v>1521.6</v>
      </c>
      <c r="G10" s="58"/>
      <c r="H10" s="58">
        <v>132.9</v>
      </c>
      <c r="I10" s="58">
        <v>490.5</v>
      </c>
      <c r="J10" s="58"/>
      <c r="K10" s="58">
        <v>590.20000000000005</v>
      </c>
      <c r="L10" s="58">
        <v>523.4</v>
      </c>
      <c r="M10" s="58"/>
      <c r="N10" s="58">
        <v>8.8000000000000007</v>
      </c>
      <c r="O10" s="58">
        <v>16</v>
      </c>
      <c r="P10" s="58"/>
      <c r="Q10" s="61">
        <v>15.8</v>
      </c>
      <c r="R10" s="66">
        <v>29.7</v>
      </c>
    </row>
    <row r="11" spans="1:54" s="1" customFormat="1" x14ac:dyDescent="0.2">
      <c r="A11" s="19">
        <v>9</v>
      </c>
      <c r="B11" s="14">
        <v>851.8</v>
      </c>
      <c r="C11" s="58">
        <v>589.20000000000005</v>
      </c>
      <c r="D11" s="58"/>
      <c r="E11" s="58">
        <v>1708.5</v>
      </c>
      <c r="F11" s="58">
        <v>1408.3</v>
      </c>
      <c r="G11" s="58"/>
      <c r="H11" s="58">
        <v>199.5</v>
      </c>
      <c r="I11" s="58">
        <v>154</v>
      </c>
      <c r="J11" s="58"/>
      <c r="K11" s="58">
        <v>293.8</v>
      </c>
      <c r="L11" s="58">
        <v>307.89999999999998</v>
      </c>
      <c r="M11" s="58"/>
      <c r="N11" s="58">
        <v>16.600000000000001</v>
      </c>
      <c r="O11" s="58">
        <v>11.5</v>
      </c>
      <c r="P11" s="58"/>
      <c r="Q11" s="61">
        <v>33.4</v>
      </c>
      <c r="R11" s="66">
        <v>27.5</v>
      </c>
    </row>
    <row r="12" spans="1:54" s="1" customFormat="1" x14ac:dyDescent="0.2">
      <c r="A12" s="17">
        <v>10</v>
      </c>
      <c r="B12" s="14">
        <v>493.7</v>
      </c>
      <c r="C12" s="58">
        <v>790.2</v>
      </c>
      <c r="D12" s="58"/>
      <c r="E12" s="58">
        <v>455.9</v>
      </c>
      <c r="F12" s="58">
        <v>1925.6</v>
      </c>
      <c r="G12" s="58"/>
      <c r="H12" s="58">
        <v>331.7</v>
      </c>
      <c r="I12" s="58">
        <v>912.8</v>
      </c>
      <c r="J12" s="58"/>
      <c r="K12" s="58">
        <v>441.2</v>
      </c>
      <c r="L12" s="58">
        <v>995.5</v>
      </c>
      <c r="M12" s="58"/>
      <c r="N12" s="58">
        <v>9.6</v>
      </c>
      <c r="O12" s="58">
        <v>15.4</v>
      </c>
      <c r="P12" s="58"/>
      <c r="Q12" s="61">
        <v>8.9</v>
      </c>
      <c r="R12" s="66">
        <v>37.6</v>
      </c>
    </row>
    <row r="13" spans="1:54" s="1" customFormat="1" x14ac:dyDescent="0.2">
      <c r="A13" s="19">
        <v>11</v>
      </c>
      <c r="B13" s="14">
        <v>371.9</v>
      </c>
      <c r="C13" s="58">
        <v>402.7</v>
      </c>
      <c r="D13" s="58"/>
      <c r="E13" s="58">
        <v>420.5</v>
      </c>
      <c r="F13" s="58">
        <v>580.70000000000005</v>
      </c>
      <c r="G13" s="58"/>
      <c r="H13" s="58">
        <v>155.9</v>
      </c>
      <c r="I13" s="58">
        <v>105.5</v>
      </c>
      <c r="J13" s="58"/>
      <c r="K13" s="58">
        <v>197.1</v>
      </c>
      <c r="L13" s="58">
        <v>304.7</v>
      </c>
      <c r="M13" s="58"/>
      <c r="N13" s="58">
        <v>7.3</v>
      </c>
      <c r="O13" s="58">
        <v>7.9</v>
      </c>
      <c r="P13" s="58"/>
      <c r="Q13" s="61">
        <v>8.1999999999999993</v>
      </c>
      <c r="R13" s="66">
        <v>11.3</v>
      </c>
    </row>
    <row r="14" spans="1:54" s="1" customFormat="1" x14ac:dyDescent="0.2">
      <c r="A14" s="19">
        <v>12</v>
      </c>
      <c r="B14" s="14">
        <v>273.8</v>
      </c>
      <c r="C14" s="58">
        <v>282.7</v>
      </c>
      <c r="D14" s="58"/>
      <c r="E14" s="58">
        <v>447</v>
      </c>
      <c r="F14" s="58">
        <v>480.9</v>
      </c>
      <c r="G14" s="58"/>
      <c r="H14" s="58">
        <v>97.1</v>
      </c>
      <c r="I14" s="58">
        <v>77.599999999999994</v>
      </c>
      <c r="J14" s="58"/>
      <c r="K14" s="58">
        <v>115.4</v>
      </c>
      <c r="L14" s="58">
        <v>175.2</v>
      </c>
      <c r="M14" s="58"/>
      <c r="N14" s="58">
        <v>5.3</v>
      </c>
      <c r="O14" s="58">
        <v>5.5</v>
      </c>
      <c r="P14" s="58"/>
      <c r="Q14" s="61">
        <v>8.6999999999999993</v>
      </c>
      <c r="R14" s="66">
        <v>9.4</v>
      </c>
    </row>
    <row r="15" spans="1:54" s="1" customFormat="1" x14ac:dyDescent="0.2">
      <c r="A15" s="17">
        <v>13</v>
      </c>
      <c r="B15" s="14">
        <v>348.6</v>
      </c>
      <c r="C15" s="58">
        <v>441.2</v>
      </c>
      <c r="D15" s="58"/>
      <c r="E15" s="58">
        <v>470.2</v>
      </c>
      <c r="F15" s="58">
        <v>512.20000000000005</v>
      </c>
      <c r="G15" s="58"/>
      <c r="H15" s="58">
        <v>47.1</v>
      </c>
      <c r="I15" s="58">
        <v>85.2</v>
      </c>
      <c r="J15" s="58"/>
      <c r="K15" s="58">
        <v>67.900000000000006</v>
      </c>
      <c r="L15" s="58">
        <v>69.400000000000006</v>
      </c>
      <c r="M15" s="58"/>
      <c r="N15" s="58">
        <v>6.8</v>
      </c>
      <c r="O15" s="58">
        <v>8.6</v>
      </c>
      <c r="P15" s="58"/>
      <c r="Q15" s="61">
        <v>9.1999999999999993</v>
      </c>
      <c r="R15" s="66">
        <v>10</v>
      </c>
    </row>
    <row r="16" spans="1:54" s="1" customFormat="1" x14ac:dyDescent="0.2">
      <c r="A16" s="19">
        <v>14</v>
      </c>
      <c r="B16" s="14">
        <v>482.7</v>
      </c>
      <c r="C16" s="58">
        <v>702.6</v>
      </c>
      <c r="D16" s="58"/>
      <c r="E16" s="58">
        <v>688.6</v>
      </c>
      <c r="F16" s="58">
        <v>595.9</v>
      </c>
      <c r="G16" s="58"/>
      <c r="H16" s="58">
        <v>183.8</v>
      </c>
      <c r="I16" s="58">
        <v>396.9</v>
      </c>
      <c r="J16" s="58"/>
      <c r="K16" s="58">
        <v>201.1</v>
      </c>
      <c r="L16" s="58">
        <v>195.7</v>
      </c>
      <c r="M16" s="58"/>
      <c r="N16" s="58">
        <v>9.4</v>
      </c>
      <c r="O16" s="58">
        <v>13.7</v>
      </c>
      <c r="P16" s="58"/>
      <c r="Q16" s="61">
        <v>13.4</v>
      </c>
      <c r="R16" s="66">
        <v>11.6</v>
      </c>
    </row>
    <row r="17" spans="1:18" s="1" customFormat="1" x14ac:dyDescent="0.2">
      <c r="A17" s="19">
        <v>15</v>
      </c>
      <c r="B17" s="14">
        <v>918.6</v>
      </c>
      <c r="C17" s="58">
        <v>1296.0999999999999</v>
      </c>
      <c r="D17" s="58"/>
      <c r="E17" s="58">
        <v>670.6</v>
      </c>
      <c r="F17" s="58">
        <v>935.1</v>
      </c>
      <c r="G17" s="58"/>
      <c r="H17" s="58">
        <v>618.20000000000005</v>
      </c>
      <c r="I17" s="58">
        <v>763</v>
      </c>
      <c r="J17" s="58"/>
      <c r="K17" s="58">
        <v>261.2</v>
      </c>
      <c r="L17" s="58">
        <v>733.5</v>
      </c>
      <c r="M17" s="58"/>
      <c r="N17" s="58">
        <v>17.899999999999999</v>
      </c>
      <c r="O17" s="58">
        <v>25.3</v>
      </c>
      <c r="P17" s="58"/>
      <c r="Q17" s="61">
        <v>13.1</v>
      </c>
      <c r="R17" s="66">
        <v>18.3</v>
      </c>
    </row>
    <row r="18" spans="1:18" s="1" customFormat="1" x14ac:dyDescent="0.2">
      <c r="A18" s="17">
        <v>16</v>
      </c>
      <c r="B18" s="14">
        <v>226.9</v>
      </c>
      <c r="C18" s="58">
        <v>254.9</v>
      </c>
      <c r="D18" s="58"/>
      <c r="E18" s="58">
        <v>280.8</v>
      </c>
      <c r="F18" s="58">
        <v>330.8</v>
      </c>
      <c r="G18" s="58"/>
      <c r="H18" s="58">
        <v>26.1</v>
      </c>
      <c r="I18" s="58">
        <v>46.9</v>
      </c>
      <c r="J18" s="58"/>
      <c r="K18" s="58">
        <v>61</v>
      </c>
      <c r="L18" s="58">
        <v>75.7</v>
      </c>
      <c r="M18" s="58"/>
      <c r="N18" s="58">
        <v>4.4000000000000004</v>
      </c>
      <c r="O18" s="58">
        <v>5</v>
      </c>
      <c r="P18" s="58"/>
      <c r="Q18" s="61">
        <v>5.5</v>
      </c>
      <c r="R18" s="66">
        <v>6.5</v>
      </c>
    </row>
    <row r="19" spans="1:18" s="1" customFormat="1" ht="17" thickBot="1" x14ac:dyDescent="0.25">
      <c r="A19" s="19">
        <v>17</v>
      </c>
      <c r="B19" s="67">
        <v>917.3</v>
      </c>
      <c r="C19" s="60">
        <v>1439.8</v>
      </c>
      <c r="D19" s="60"/>
      <c r="E19" s="60">
        <v>1378</v>
      </c>
      <c r="F19" s="60">
        <v>968</v>
      </c>
      <c r="G19" s="60"/>
      <c r="H19" s="60">
        <v>283</v>
      </c>
      <c r="I19" s="60">
        <v>737.3</v>
      </c>
      <c r="J19" s="60"/>
      <c r="K19" s="60">
        <v>360.6</v>
      </c>
      <c r="L19" s="60">
        <v>466</v>
      </c>
      <c r="M19" s="60"/>
      <c r="N19" s="60">
        <v>17.899999999999999</v>
      </c>
      <c r="O19" s="60">
        <v>28.1</v>
      </c>
      <c r="P19" s="60"/>
      <c r="Q19" s="68">
        <v>26.9</v>
      </c>
      <c r="R19" s="69">
        <v>18.899999999999999</v>
      </c>
    </row>
    <row r="20" spans="1:18" s="1" customFormat="1" x14ac:dyDescent="0.2">
      <c r="A20" s="55" t="s">
        <v>15</v>
      </c>
      <c r="B20" s="7">
        <f>AVERAGE(B3:B19)</f>
        <v>487.24117647058824</v>
      </c>
      <c r="C20" s="10">
        <f t="shared" ref="C20:R20" si="0">AVERAGE(C3:C19)</f>
        <v>583.12352941176459</v>
      </c>
      <c r="D20" s="10"/>
      <c r="E20" s="10">
        <f t="shared" si="0"/>
        <v>692.064705882353</v>
      </c>
      <c r="F20" s="10">
        <f t="shared" si="0"/>
        <v>752.55294117647054</v>
      </c>
      <c r="G20" s="10"/>
      <c r="H20" s="10">
        <f t="shared" si="0"/>
        <v>201.2705882352941</v>
      </c>
      <c r="I20" s="10">
        <f t="shared" si="0"/>
        <v>314.0411764705882</v>
      </c>
      <c r="J20" s="10"/>
      <c r="K20" s="10">
        <f t="shared" si="0"/>
        <v>246.88235294117646</v>
      </c>
      <c r="L20" s="10">
        <f t="shared" si="0"/>
        <v>326.16470588235291</v>
      </c>
      <c r="M20" s="10"/>
      <c r="N20" s="10">
        <f t="shared" si="0"/>
        <v>9.5058823529411764</v>
      </c>
      <c r="O20" s="10">
        <f t="shared" si="0"/>
        <v>11.388235294117647</v>
      </c>
      <c r="P20" s="10"/>
      <c r="Q20" s="10">
        <f t="shared" si="0"/>
        <v>13.511764705882353</v>
      </c>
      <c r="R20" s="11">
        <f t="shared" si="0"/>
        <v>14.700000000000003</v>
      </c>
    </row>
    <row r="21" spans="1:18" s="1" customFormat="1" ht="17" thickBot="1" x14ac:dyDescent="0.25">
      <c r="A21" s="56" t="s">
        <v>1</v>
      </c>
      <c r="B21" s="9">
        <f>STDEV(B3:B19)</f>
        <v>227.08141727919829</v>
      </c>
      <c r="C21" s="12">
        <f t="shared" ref="C21:R21" si="1">STDEV(C3:C19)</f>
        <v>356.44918208878642</v>
      </c>
      <c r="D21" s="12"/>
      <c r="E21" s="12">
        <f t="shared" si="1"/>
        <v>406.40046742895186</v>
      </c>
      <c r="F21" s="12">
        <f t="shared" si="1"/>
        <v>496.9094825992546</v>
      </c>
      <c r="G21" s="12"/>
      <c r="H21" s="12">
        <f t="shared" si="1"/>
        <v>180.11588896008695</v>
      </c>
      <c r="I21" s="12">
        <f t="shared" si="1"/>
        <v>289.07670923740886</v>
      </c>
      <c r="J21" s="12"/>
      <c r="K21" s="12">
        <f t="shared" si="1"/>
        <v>183.4502052168861</v>
      </c>
      <c r="L21" s="12">
        <f t="shared" si="1"/>
        <v>296.17457255218693</v>
      </c>
      <c r="M21" s="12"/>
      <c r="N21" s="12">
        <f t="shared" si="1"/>
        <v>4.4300776782460733</v>
      </c>
      <c r="O21" s="12">
        <f t="shared" si="1"/>
        <v>6.9493598943482926</v>
      </c>
      <c r="P21" s="12"/>
      <c r="Q21" s="12">
        <f t="shared" si="1"/>
        <v>7.9404724633472821</v>
      </c>
      <c r="R21" s="13">
        <f t="shared" si="1"/>
        <v>9.7007731650626656</v>
      </c>
    </row>
    <row r="22" spans="1:18" x14ac:dyDescent="0.2">
      <c r="A22" s="5"/>
      <c r="B22" s="2"/>
      <c r="C22" s="2"/>
      <c r="D22" s="2"/>
      <c r="E22" s="2"/>
      <c r="F22" s="2"/>
      <c r="G22" s="2"/>
      <c r="H22" s="2"/>
      <c r="I22" s="2"/>
      <c r="J22" s="2"/>
    </row>
    <row r="23" spans="1:18" x14ac:dyDescent="0.2">
      <c r="A23" s="5"/>
      <c r="B23" s="2"/>
      <c r="C23" s="2"/>
      <c r="D23" s="2"/>
      <c r="E23" s="2"/>
      <c r="F23" s="2"/>
      <c r="G23" s="2"/>
      <c r="H23" s="2"/>
      <c r="I23" s="2"/>
      <c r="J23" s="2"/>
    </row>
    <row r="24" spans="1:18" x14ac:dyDescent="0.2">
      <c r="A24" s="5"/>
      <c r="B24" s="2"/>
      <c r="C24" s="2"/>
      <c r="D24" s="2"/>
      <c r="E24" s="2"/>
      <c r="F24" s="2"/>
      <c r="G24" s="2"/>
      <c r="H24" s="2"/>
      <c r="I24" s="2"/>
      <c r="J24" s="2"/>
    </row>
    <row r="25" spans="1:18" x14ac:dyDescent="0.2">
      <c r="A25" s="5"/>
      <c r="B25" s="2"/>
      <c r="C25" s="2"/>
      <c r="D25" s="2"/>
      <c r="E25" s="2"/>
      <c r="F25" s="2"/>
      <c r="G25" s="2"/>
      <c r="H25" s="2"/>
      <c r="I25" s="2"/>
      <c r="J25" s="2"/>
    </row>
    <row r="26" spans="1:18" x14ac:dyDescent="0.2">
      <c r="A26" s="5"/>
      <c r="B26" s="2"/>
      <c r="C26" s="2"/>
      <c r="D26" s="2"/>
      <c r="E26" s="2"/>
      <c r="F26" s="2"/>
      <c r="G26" s="2"/>
      <c r="H26" s="2"/>
      <c r="I26" s="2"/>
      <c r="J26" s="2"/>
    </row>
    <row r="27" spans="1:18" x14ac:dyDescent="0.2">
      <c r="A27" s="5"/>
      <c r="B27" s="2"/>
      <c r="C27" s="2"/>
      <c r="D27" s="2"/>
      <c r="E27" s="2"/>
      <c r="F27" s="2"/>
      <c r="G27" s="2"/>
      <c r="H27" s="2"/>
      <c r="I27" s="2"/>
      <c r="J27" s="2"/>
    </row>
    <row r="28" spans="1:18" x14ac:dyDescent="0.2">
      <c r="A28" s="5"/>
      <c r="B28" s="2"/>
      <c r="C28" s="2"/>
      <c r="D28" s="2"/>
      <c r="E28" s="2"/>
      <c r="F28" s="2"/>
      <c r="G28" s="2"/>
      <c r="H28" s="2"/>
      <c r="I28" s="2"/>
      <c r="J28" s="2"/>
    </row>
    <row r="29" spans="1:18" x14ac:dyDescent="0.2">
      <c r="A29" s="5"/>
      <c r="B29" s="2"/>
      <c r="C29" s="2"/>
      <c r="D29" s="2"/>
      <c r="E29" s="2"/>
      <c r="F29" s="2"/>
      <c r="G29" s="2"/>
      <c r="H29" s="2"/>
      <c r="I29" s="2"/>
      <c r="J29" s="2"/>
    </row>
    <row r="30" spans="1:18" x14ac:dyDescent="0.2">
      <c r="A30" s="5"/>
      <c r="B30" s="2"/>
      <c r="C30" s="2"/>
      <c r="D30" s="2"/>
      <c r="E30" s="2"/>
      <c r="F30" s="2"/>
      <c r="G30" s="2"/>
      <c r="H30" s="2"/>
      <c r="I30" s="2"/>
      <c r="J30" s="2"/>
    </row>
    <row r="31" spans="1:18" x14ac:dyDescent="0.2">
      <c r="A31" s="5"/>
      <c r="B31" s="2"/>
      <c r="C31" s="2"/>
      <c r="D31" s="2"/>
      <c r="E31" s="2"/>
      <c r="F31" s="2"/>
      <c r="G31" s="2"/>
      <c r="H31" s="2"/>
      <c r="I31" s="2"/>
      <c r="J31" s="2"/>
    </row>
    <row r="32" spans="1:18" x14ac:dyDescent="0.2">
      <c r="A32" s="5"/>
      <c r="B32" s="2"/>
      <c r="C32" s="2"/>
      <c r="D32" s="2"/>
      <c r="E32" s="2"/>
      <c r="F32" s="2"/>
      <c r="G32" s="2"/>
      <c r="H32" s="2"/>
      <c r="I32" s="2"/>
      <c r="J32" s="2"/>
    </row>
    <row r="33" spans="1:10" x14ac:dyDescent="0.2">
      <c r="A33" s="5"/>
      <c r="B33" s="2"/>
      <c r="C33" s="2"/>
      <c r="D33" s="2"/>
      <c r="E33" s="2"/>
      <c r="F33" s="2"/>
      <c r="G33" s="2"/>
      <c r="H33" s="2"/>
      <c r="I33" s="2"/>
      <c r="J33" s="2"/>
    </row>
    <row r="34" spans="1:10" x14ac:dyDescent="0.2">
      <c r="A34" s="5"/>
      <c r="B34" s="2"/>
      <c r="C34" s="2"/>
      <c r="D34" s="2"/>
      <c r="E34" s="2"/>
      <c r="F34" s="2"/>
      <c r="G34" s="2"/>
      <c r="H34" s="2"/>
      <c r="I34" s="2"/>
      <c r="J34" s="2"/>
    </row>
    <row r="35" spans="1:10" x14ac:dyDescent="0.2">
      <c r="A35" s="5"/>
      <c r="B35" s="2"/>
      <c r="C35" s="2"/>
      <c r="D35" s="2"/>
      <c r="E35" s="2"/>
      <c r="F35" s="2"/>
      <c r="G35" s="2"/>
      <c r="H35" s="2"/>
      <c r="I35" s="2"/>
      <c r="J35" s="2"/>
    </row>
    <row r="36" spans="1:10" x14ac:dyDescent="0.2">
      <c r="A36" s="5"/>
      <c r="B36" s="2"/>
      <c r="C36" s="2"/>
      <c r="D36" s="2"/>
      <c r="E36" s="2"/>
      <c r="F36" s="2"/>
      <c r="G36" s="2"/>
      <c r="H36" s="2"/>
      <c r="I36" s="2"/>
      <c r="J36" s="2"/>
    </row>
    <row r="37" spans="1:10" x14ac:dyDescent="0.2">
      <c r="A37" s="5"/>
      <c r="B37" s="2"/>
      <c r="C37" s="2"/>
      <c r="D37" s="2"/>
      <c r="E37" s="2"/>
      <c r="F37" s="2"/>
      <c r="G37" s="2"/>
      <c r="H37" s="2"/>
      <c r="I37" s="2"/>
      <c r="J37" s="2"/>
    </row>
    <row r="38" spans="1:10" x14ac:dyDescent="0.2">
      <c r="A38" s="5"/>
      <c r="B38" s="2"/>
      <c r="C38" s="2"/>
      <c r="D38" s="2"/>
      <c r="E38" s="2"/>
      <c r="F38" s="2"/>
      <c r="G38" s="2"/>
      <c r="H38" s="2"/>
      <c r="I38" s="2"/>
      <c r="J38" s="2"/>
    </row>
    <row r="39" spans="1:10" x14ac:dyDescent="0.2">
      <c r="A39" s="5"/>
      <c r="B39" s="2"/>
      <c r="C39" s="2"/>
      <c r="D39" s="2"/>
      <c r="E39" s="2"/>
      <c r="F39" s="2"/>
      <c r="G39" s="2"/>
      <c r="H39" s="2"/>
    </row>
    <row r="40" spans="1:10" x14ac:dyDescent="0.2">
      <c r="A40" s="5"/>
      <c r="B40" s="2"/>
      <c r="C40" s="2"/>
      <c r="D40" s="2"/>
      <c r="E40" s="2"/>
      <c r="F40" s="2"/>
      <c r="G40" s="2"/>
      <c r="H40" s="2"/>
    </row>
    <row r="41" spans="1:10" x14ac:dyDescent="0.2">
      <c r="A41" s="5"/>
      <c r="B41" s="2"/>
      <c r="C41" s="2"/>
      <c r="D41" s="2"/>
      <c r="E41" s="2"/>
      <c r="F41" s="2"/>
      <c r="G41" s="2"/>
      <c r="H41" s="2"/>
    </row>
  </sheetData>
  <pageMargins left="0.7" right="0.7" top="0.75" bottom="0.75" header="0.3" footer="0.3"/>
  <pageSetup paperSize="9" orientation="portrait" horizontalDpi="0" verticalDpi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016FDF-A70F-2340-B118-902470C0CE20}">
  <dimension ref="A1:S14"/>
  <sheetViews>
    <sheetView workbookViewId="0">
      <selection activeCell="S13" sqref="S13"/>
    </sheetView>
  </sheetViews>
  <sheetFormatPr baseColWidth="10" defaultRowHeight="16" x14ac:dyDescent="0.2"/>
  <cols>
    <col min="1" max="1" width="18.6640625" bestFit="1" customWidth="1"/>
    <col min="2" max="2" width="16.33203125" customWidth="1"/>
    <col min="3" max="6" width="7.83203125" bestFit="1" customWidth="1"/>
    <col min="7" max="7" width="7.1640625" bestFit="1" customWidth="1"/>
    <col min="8" max="8" width="16.33203125" bestFit="1" customWidth="1"/>
    <col min="9" max="9" width="17.33203125" bestFit="1" customWidth="1"/>
    <col min="10" max="10" width="16.83203125" bestFit="1" customWidth="1"/>
    <col min="11" max="11" width="18.5" bestFit="1" customWidth="1"/>
    <col min="12" max="12" width="20.83203125" bestFit="1" customWidth="1"/>
    <col min="13" max="13" width="22.6640625" bestFit="1" customWidth="1"/>
    <col min="14" max="14" width="8.83203125" bestFit="1" customWidth="1"/>
    <col min="15" max="15" width="9.5" bestFit="1" customWidth="1"/>
    <col min="16" max="16" width="10" bestFit="1" customWidth="1"/>
    <col min="17" max="17" width="8" bestFit="1" customWidth="1"/>
    <col min="18" max="18" width="12" bestFit="1" customWidth="1"/>
  </cols>
  <sheetData>
    <row r="1" spans="1:19" ht="17" thickBot="1" x14ac:dyDescent="0.25">
      <c r="C1" s="114" t="s">
        <v>4</v>
      </c>
      <c r="D1" s="115"/>
      <c r="E1" s="115"/>
      <c r="F1" s="115"/>
      <c r="G1" s="116"/>
      <c r="H1" s="98"/>
      <c r="I1" s="98"/>
      <c r="J1" s="98"/>
      <c r="K1" s="98"/>
    </row>
    <row r="2" spans="1:19" ht="17" thickBot="1" x14ac:dyDescent="0.25">
      <c r="A2" s="96" t="s">
        <v>5</v>
      </c>
      <c r="B2" s="46" t="s">
        <v>3</v>
      </c>
      <c r="C2" s="46" t="s">
        <v>66</v>
      </c>
      <c r="D2" s="46" t="s">
        <v>65</v>
      </c>
      <c r="E2" s="46" t="s">
        <v>67</v>
      </c>
      <c r="F2" s="46" t="s">
        <v>68</v>
      </c>
      <c r="G2" s="46" t="s">
        <v>69</v>
      </c>
      <c r="H2" s="46" t="s">
        <v>80</v>
      </c>
      <c r="I2" s="46" t="s">
        <v>81</v>
      </c>
      <c r="J2" s="46" t="s">
        <v>70</v>
      </c>
      <c r="K2" s="46" t="s">
        <v>71</v>
      </c>
      <c r="L2" s="46" t="s">
        <v>78</v>
      </c>
      <c r="M2" s="46" t="s">
        <v>79</v>
      </c>
      <c r="N2" s="45" t="s">
        <v>72</v>
      </c>
      <c r="O2" s="104" t="s">
        <v>73</v>
      </c>
      <c r="P2" s="105" t="s">
        <v>74</v>
      </c>
      <c r="Q2" s="105" t="s">
        <v>75</v>
      </c>
      <c r="R2" s="106" t="s">
        <v>76</v>
      </c>
    </row>
    <row r="3" spans="1:19" x14ac:dyDescent="0.2">
      <c r="A3" s="17" t="s">
        <v>6</v>
      </c>
      <c r="B3" s="7">
        <v>4775.32</v>
      </c>
      <c r="C3" s="7">
        <v>1214.23</v>
      </c>
      <c r="D3" s="10">
        <v>2723.75</v>
      </c>
      <c r="E3" s="10">
        <v>540.71</v>
      </c>
      <c r="F3" s="10">
        <v>188.27</v>
      </c>
      <c r="G3" s="11">
        <v>108.27</v>
      </c>
      <c r="H3" s="8">
        <v>6.08</v>
      </c>
      <c r="I3" s="8">
        <v>1.17</v>
      </c>
      <c r="J3" s="48">
        <v>45</v>
      </c>
      <c r="K3" s="48">
        <v>62</v>
      </c>
      <c r="L3" s="15">
        <v>0.59</v>
      </c>
      <c r="M3" s="15">
        <v>0.82</v>
      </c>
      <c r="N3" s="101">
        <v>186</v>
      </c>
      <c r="O3" s="107">
        <v>154</v>
      </c>
      <c r="P3" s="108">
        <v>3.18</v>
      </c>
      <c r="Q3" s="108">
        <v>44.07</v>
      </c>
      <c r="R3" s="109">
        <v>51.45</v>
      </c>
    </row>
    <row r="4" spans="1:19" x14ac:dyDescent="0.2">
      <c r="A4" s="17" t="s">
        <v>7</v>
      </c>
      <c r="B4" s="18">
        <v>4130.91</v>
      </c>
      <c r="C4" s="18">
        <v>1297.74</v>
      </c>
      <c r="D4" s="38">
        <v>2234.7399999999998</v>
      </c>
      <c r="E4" s="38">
        <v>377.32</v>
      </c>
      <c r="F4" s="38">
        <v>131.79</v>
      </c>
      <c r="G4" s="32">
        <v>89.33</v>
      </c>
      <c r="H4" s="99">
        <v>6.41</v>
      </c>
      <c r="I4" s="99">
        <v>1.07</v>
      </c>
      <c r="J4" s="49">
        <v>36</v>
      </c>
      <c r="K4" s="49">
        <v>70</v>
      </c>
      <c r="L4" s="47">
        <v>0.47</v>
      </c>
      <c r="M4" s="47">
        <v>0.91</v>
      </c>
      <c r="N4" s="102">
        <v>195</v>
      </c>
      <c r="O4" s="110">
        <v>163</v>
      </c>
      <c r="P4" s="61">
        <v>6.65</v>
      </c>
      <c r="Q4" s="61">
        <v>22.85</v>
      </c>
      <c r="R4" s="66">
        <v>55.25</v>
      </c>
    </row>
    <row r="5" spans="1:19" x14ac:dyDescent="0.2">
      <c r="A5" s="17" t="s">
        <v>8</v>
      </c>
      <c r="B5" s="18">
        <v>4057.03</v>
      </c>
      <c r="C5" s="18">
        <v>1208.79</v>
      </c>
      <c r="D5" s="38">
        <v>2136.38</v>
      </c>
      <c r="E5" s="38">
        <v>448.12</v>
      </c>
      <c r="F5" s="38">
        <v>196.51</v>
      </c>
      <c r="G5" s="32">
        <v>67.23</v>
      </c>
      <c r="H5" s="99">
        <v>5.74</v>
      </c>
      <c r="I5" s="99">
        <v>1.1000000000000001</v>
      </c>
      <c r="J5" s="49">
        <v>31</v>
      </c>
      <c r="K5" s="49">
        <v>51</v>
      </c>
      <c r="L5" s="47">
        <v>0.42</v>
      </c>
      <c r="M5" s="47">
        <v>0.69</v>
      </c>
      <c r="N5" s="102">
        <v>186</v>
      </c>
      <c r="O5" s="110">
        <v>149</v>
      </c>
      <c r="P5" s="61">
        <v>14.18</v>
      </c>
      <c r="Q5" s="61">
        <v>45.12</v>
      </c>
      <c r="R5" s="66">
        <v>39.799999999999997</v>
      </c>
    </row>
    <row r="6" spans="1:19" x14ac:dyDescent="0.2">
      <c r="A6" s="17" t="s">
        <v>9</v>
      </c>
      <c r="B6" s="18">
        <v>4229.13</v>
      </c>
      <c r="C6" s="18">
        <v>1334.63</v>
      </c>
      <c r="D6" s="38">
        <v>2160.9899999999998</v>
      </c>
      <c r="E6" s="38">
        <v>462.92</v>
      </c>
      <c r="F6" s="38">
        <v>179.42</v>
      </c>
      <c r="G6" s="32">
        <v>91.17</v>
      </c>
      <c r="H6" s="99">
        <v>5.31</v>
      </c>
      <c r="I6" s="99">
        <v>1.06</v>
      </c>
      <c r="J6" s="49">
        <v>37</v>
      </c>
      <c r="K6" s="49">
        <v>78</v>
      </c>
      <c r="L6" s="47">
        <v>0.49</v>
      </c>
      <c r="M6" s="47">
        <v>1.04</v>
      </c>
      <c r="N6" s="102">
        <v>190</v>
      </c>
      <c r="O6" s="110">
        <v>156</v>
      </c>
      <c r="P6" s="61">
        <v>7.35</v>
      </c>
      <c r="Q6" s="61">
        <v>36.94</v>
      </c>
      <c r="R6" s="66">
        <v>52.25</v>
      </c>
    </row>
    <row r="7" spans="1:19" x14ac:dyDescent="0.2">
      <c r="A7" s="17" t="s">
        <v>10</v>
      </c>
      <c r="B7" s="18">
        <v>4059.56</v>
      </c>
      <c r="C7" s="18">
        <v>1348.33</v>
      </c>
      <c r="D7" s="38">
        <v>2164.81</v>
      </c>
      <c r="E7" s="38">
        <v>294.08999999999997</v>
      </c>
      <c r="F7" s="38">
        <v>142.12</v>
      </c>
      <c r="G7" s="32">
        <v>110.2</v>
      </c>
      <c r="H7" s="99">
        <v>6.73</v>
      </c>
      <c r="I7" s="99">
        <v>1.03</v>
      </c>
      <c r="J7" s="49">
        <v>56</v>
      </c>
      <c r="K7" s="49">
        <v>40</v>
      </c>
      <c r="L7" s="47">
        <v>0.71</v>
      </c>
      <c r="M7" s="47">
        <v>0.51</v>
      </c>
      <c r="N7" s="102">
        <v>178</v>
      </c>
      <c r="O7" s="110">
        <v>138</v>
      </c>
      <c r="P7" s="61">
        <v>26.34</v>
      </c>
      <c r="Q7" s="61">
        <v>56.42</v>
      </c>
      <c r="R7" s="66">
        <v>17.239999999999998</v>
      </c>
    </row>
    <row r="8" spans="1:19" x14ac:dyDescent="0.2">
      <c r="A8" s="17" t="s">
        <v>11</v>
      </c>
      <c r="B8" s="18">
        <v>3908</v>
      </c>
      <c r="C8" s="18">
        <v>1399.95</v>
      </c>
      <c r="D8" s="38">
        <v>1828.98</v>
      </c>
      <c r="E8" s="38">
        <v>452.67</v>
      </c>
      <c r="F8" s="38">
        <v>160.76</v>
      </c>
      <c r="G8" s="32">
        <v>65.64</v>
      </c>
      <c r="H8" s="99">
        <v>5.54</v>
      </c>
      <c r="I8" s="99">
        <v>1.01</v>
      </c>
      <c r="J8" s="49">
        <v>50</v>
      </c>
      <c r="K8" s="49">
        <v>65</v>
      </c>
      <c r="L8" s="47">
        <v>0.62</v>
      </c>
      <c r="M8" s="47">
        <v>0.81</v>
      </c>
      <c r="N8" s="102">
        <v>177</v>
      </c>
      <c r="O8" s="110">
        <v>139</v>
      </c>
      <c r="P8" s="61">
        <v>24.46</v>
      </c>
      <c r="Q8" s="61">
        <v>58.9</v>
      </c>
      <c r="R8" s="66">
        <v>16.64</v>
      </c>
    </row>
    <row r="9" spans="1:19" x14ac:dyDescent="0.2">
      <c r="A9" s="17" t="s">
        <v>12</v>
      </c>
      <c r="B9" s="18">
        <v>3676.17</v>
      </c>
      <c r="C9" s="18">
        <v>1328.46</v>
      </c>
      <c r="D9" s="38">
        <v>1825.68</v>
      </c>
      <c r="E9" s="38">
        <v>373.15</v>
      </c>
      <c r="F9" s="38">
        <v>112.3</v>
      </c>
      <c r="G9" s="32">
        <v>36.58</v>
      </c>
      <c r="H9" s="99">
        <v>5.46</v>
      </c>
      <c r="I9" s="99">
        <v>1.01</v>
      </c>
      <c r="J9" s="49">
        <v>42</v>
      </c>
      <c r="K9" s="49">
        <v>63</v>
      </c>
      <c r="L9" s="47">
        <v>0.55000000000000004</v>
      </c>
      <c r="M9" s="47">
        <v>0.82</v>
      </c>
      <c r="N9" s="102">
        <v>171</v>
      </c>
      <c r="O9" s="110">
        <v>123</v>
      </c>
      <c r="P9" s="61">
        <v>45.53</v>
      </c>
      <c r="Q9" s="61">
        <v>44.47</v>
      </c>
      <c r="R9" s="66">
        <v>10.01</v>
      </c>
    </row>
    <row r="10" spans="1:19" x14ac:dyDescent="0.2">
      <c r="A10" s="17" t="s">
        <v>13</v>
      </c>
      <c r="B10" s="18">
        <v>3947.93</v>
      </c>
      <c r="C10" s="18">
        <v>1260.8499999999999</v>
      </c>
      <c r="D10" s="38">
        <v>1888.17</v>
      </c>
      <c r="E10" s="38">
        <v>499.19</v>
      </c>
      <c r="F10" s="38">
        <v>229.34</v>
      </c>
      <c r="G10" s="32">
        <v>70.38</v>
      </c>
      <c r="H10" s="99">
        <v>5.95</v>
      </c>
      <c r="I10" s="99">
        <v>1.08</v>
      </c>
      <c r="J10" s="49">
        <v>45</v>
      </c>
      <c r="K10" s="49">
        <v>69</v>
      </c>
      <c r="L10" s="47">
        <v>0.57999999999999996</v>
      </c>
      <c r="M10" s="47">
        <v>0.89</v>
      </c>
      <c r="N10" s="102">
        <v>193</v>
      </c>
      <c r="O10" s="110">
        <v>142</v>
      </c>
      <c r="P10" s="61">
        <v>27.03</v>
      </c>
      <c r="Q10" s="61">
        <v>35.26</v>
      </c>
      <c r="R10" s="66">
        <v>33.21</v>
      </c>
    </row>
    <row r="11" spans="1:19" x14ac:dyDescent="0.2">
      <c r="A11" s="17" t="s">
        <v>14</v>
      </c>
      <c r="B11" s="18">
        <v>3779.85</v>
      </c>
      <c r="C11" s="18">
        <v>1231.99</v>
      </c>
      <c r="D11" s="38">
        <v>2045.02</v>
      </c>
      <c r="E11" s="38">
        <v>334.22</v>
      </c>
      <c r="F11" s="38">
        <v>112.49</v>
      </c>
      <c r="G11" s="32">
        <v>56.13</v>
      </c>
      <c r="H11" s="99">
        <v>6.18</v>
      </c>
      <c r="I11" s="99">
        <v>1.02</v>
      </c>
      <c r="J11" s="49">
        <v>34</v>
      </c>
      <c r="K11" s="49">
        <v>43</v>
      </c>
      <c r="L11" s="47">
        <v>0.44</v>
      </c>
      <c r="M11" s="47">
        <v>0.56000000000000005</v>
      </c>
      <c r="N11" s="102">
        <v>190</v>
      </c>
      <c r="O11" s="110">
        <v>153</v>
      </c>
      <c r="P11" s="61">
        <v>10.5</v>
      </c>
      <c r="Q11" s="61">
        <v>44.38</v>
      </c>
      <c r="R11" s="66">
        <v>40.17</v>
      </c>
    </row>
    <row r="12" spans="1:19" ht="17" thickBot="1" x14ac:dyDescent="0.25">
      <c r="A12" s="17" t="s">
        <v>77</v>
      </c>
      <c r="B12" s="50">
        <v>3054.29</v>
      </c>
      <c r="C12" s="50">
        <v>1468.75</v>
      </c>
      <c r="D12" s="51">
        <v>1136.02</v>
      </c>
      <c r="E12" s="51">
        <v>292.94</v>
      </c>
      <c r="F12" s="51">
        <v>99.56</v>
      </c>
      <c r="G12" s="52">
        <v>57.02</v>
      </c>
      <c r="H12" s="100">
        <v>6.11</v>
      </c>
      <c r="I12" s="100">
        <v>0.9</v>
      </c>
      <c r="J12" s="54">
        <v>21</v>
      </c>
      <c r="K12" s="54">
        <v>38</v>
      </c>
      <c r="L12" s="53">
        <v>0.27</v>
      </c>
      <c r="M12" s="53">
        <v>0.5</v>
      </c>
      <c r="N12" s="103">
        <v>174</v>
      </c>
      <c r="O12" s="110">
        <v>130</v>
      </c>
      <c r="P12" s="61">
        <v>43.86</v>
      </c>
      <c r="Q12" s="61">
        <v>46.85</v>
      </c>
      <c r="R12" s="66">
        <v>9.2899999999999991</v>
      </c>
    </row>
    <row r="13" spans="1:19" x14ac:dyDescent="0.2">
      <c r="A13" s="55" t="s">
        <v>15</v>
      </c>
      <c r="B13" s="15">
        <f>AVERAGE(B3:B12)</f>
        <v>3961.8190000000004</v>
      </c>
      <c r="C13" s="7">
        <f t="shared" ref="C13:R13" si="0">AVERAGE(C3:C12)</f>
        <v>1309.3720000000001</v>
      </c>
      <c r="D13" s="7">
        <f t="shared" si="0"/>
        <v>2014.4540000000002</v>
      </c>
      <c r="E13" s="7">
        <f t="shared" si="0"/>
        <v>407.53300000000002</v>
      </c>
      <c r="F13" s="7">
        <f t="shared" si="0"/>
        <v>155.25599999999997</v>
      </c>
      <c r="G13" s="7">
        <f t="shared" si="0"/>
        <v>75.195000000000007</v>
      </c>
      <c r="H13" s="7">
        <f t="shared" si="0"/>
        <v>5.9510000000000005</v>
      </c>
      <c r="I13" s="7">
        <f t="shared" si="0"/>
        <v>1.0450000000000002</v>
      </c>
      <c r="J13" s="7">
        <f t="shared" si="0"/>
        <v>39.700000000000003</v>
      </c>
      <c r="K13" s="7">
        <f t="shared" si="0"/>
        <v>57.9</v>
      </c>
      <c r="L13" s="7">
        <f t="shared" si="0"/>
        <v>0.51400000000000001</v>
      </c>
      <c r="M13" s="7">
        <f t="shared" si="0"/>
        <v>0.75499999999999989</v>
      </c>
      <c r="N13" s="7">
        <f t="shared" si="0"/>
        <v>184</v>
      </c>
      <c r="O13" s="7">
        <f t="shared" si="0"/>
        <v>144.69999999999999</v>
      </c>
      <c r="P13" s="7">
        <f t="shared" si="0"/>
        <v>20.907999999999998</v>
      </c>
      <c r="Q13" s="7">
        <f t="shared" si="0"/>
        <v>43.525999999999996</v>
      </c>
      <c r="R13" s="7">
        <f t="shared" si="0"/>
        <v>32.530999999999999</v>
      </c>
      <c r="S13" s="111"/>
    </row>
    <row r="14" spans="1:19" ht="17" thickBot="1" x14ac:dyDescent="0.25">
      <c r="A14" s="56" t="s">
        <v>1</v>
      </c>
      <c r="B14" s="16">
        <f>STDEV(B3:B12)</f>
        <v>437.39831766810482</v>
      </c>
      <c r="C14" s="9">
        <f t="shared" ref="C14:R14" si="1">STDEV(C3:C12)</f>
        <v>84.17717146326288</v>
      </c>
      <c r="D14" s="9">
        <f t="shared" si="1"/>
        <v>404.0265203121628</v>
      </c>
      <c r="E14" s="9">
        <f t="shared" si="1"/>
        <v>85.868228511934348</v>
      </c>
      <c r="F14" s="9">
        <f t="shared" si="1"/>
        <v>42.679489531467866</v>
      </c>
      <c r="G14" s="9">
        <f t="shared" si="1"/>
        <v>23.891307229013467</v>
      </c>
      <c r="H14" s="9">
        <f t="shared" si="1"/>
        <v>0.44438346803933509</v>
      </c>
      <c r="I14" s="9">
        <f t="shared" si="1"/>
        <v>7.074995092263707E-2</v>
      </c>
      <c r="J14" s="9">
        <f t="shared" si="1"/>
        <v>10.066997787048754</v>
      </c>
      <c r="K14" s="9">
        <f t="shared" si="1"/>
        <v>13.955882869480771</v>
      </c>
      <c r="L14" s="9">
        <f t="shared" si="1"/>
        <v>0.12357633718115713</v>
      </c>
      <c r="M14" s="9">
        <f t="shared" si="1"/>
        <v>0.1832575600987133</v>
      </c>
      <c r="N14" s="9">
        <f t="shared" si="1"/>
        <v>8.4063468086123283</v>
      </c>
      <c r="O14" s="9">
        <f t="shared" si="1"/>
        <v>12.508219519801992</v>
      </c>
      <c r="P14" s="9">
        <f t="shared" si="1"/>
        <v>15.157043687122281</v>
      </c>
      <c r="Q14" s="9">
        <f t="shared" si="1"/>
        <v>10.313531780034312</v>
      </c>
      <c r="R14" s="9">
        <f t="shared" si="1"/>
        <v>17.976071409886352</v>
      </c>
    </row>
  </sheetData>
  <mergeCells count="1">
    <mergeCell ref="C1:G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7</vt:i4>
      </vt:variant>
    </vt:vector>
  </HeadingPairs>
  <TitlesOfParts>
    <vt:vector size="7" baseType="lpstr">
      <vt:lpstr>Subjects Charact.</vt:lpstr>
      <vt:lpstr>Muscle Stiffness Nm</vt:lpstr>
      <vt:lpstr>Muscle Tone (Hz)</vt:lpstr>
      <vt:lpstr>Relaxation Time (ms)</vt:lpstr>
      <vt:lpstr>Muscle Elasticity (Dm)</vt:lpstr>
      <vt:lpstr>Postural Control</vt:lpstr>
      <vt:lpstr>Match Load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Joshua  Colomar Axup - Academia Sánchez-Casal</cp:lastModifiedBy>
  <dcterms:created xsi:type="dcterms:W3CDTF">2019-07-08T17:43:30Z</dcterms:created>
  <dcterms:modified xsi:type="dcterms:W3CDTF">2020-12-31T17:57:53Z</dcterms:modified>
</cp:coreProperties>
</file>