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1"/>
  </bookViews>
  <sheets>
    <sheet name="U2OS" sheetId="14" r:id="rId1"/>
    <sheet name="Mg63" sheetId="11" r:id="rId2"/>
  </sheets>
  <calcPr calcId="144525"/>
</workbook>
</file>

<file path=xl/sharedStrings.xml><?xml version="1.0" encoding="utf-8"?>
<sst xmlns="http://schemas.openxmlformats.org/spreadsheetml/2006/main" count="62" uniqueCount="16">
  <si>
    <t>sample</t>
  </si>
  <si>
    <r>
      <rPr>
        <sz val="11"/>
        <color theme="1"/>
        <rFont val="宋体"/>
        <charset val="134"/>
      </rPr>
      <t>△</t>
    </r>
    <r>
      <rPr>
        <sz val="11"/>
        <color theme="1"/>
        <rFont val="Times New Roman"/>
        <charset val="134"/>
      </rPr>
      <t>Ct</t>
    </r>
  </si>
  <si>
    <t>actin Ct</t>
  </si>
  <si>
    <t>KIF4A ct</t>
  </si>
  <si>
    <r>
      <rPr>
        <sz val="11"/>
        <color theme="1"/>
        <rFont val="Times New Roman"/>
        <charset val="134"/>
      </rPr>
      <t>-</t>
    </r>
    <r>
      <rPr>
        <sz val="11"/>
        <color theme="1"/>
        <rFont val="宋体"/>
        <charset val="134"/>
      </rPr>
      <t>△△</t>
    </r>
    <r>
      <rPr>
        <sz val="11"/>
        <color theme="1"/>
        <rFont val="Times New Roman"/>
        <charset val="134"/>
      </rPr>
      <t>Ct</t>
    </r>
  </si>
  <si>
    <r>
      <rPr>
        <sz val="11"/>
        <color theme="1"/>
        <rFont val="Times New Roman"/>
        <charset val="134"/>
      </rPr>
      <t>2-</t>
    </r>
    <r>
      <rPr>
        <sz val="11"/>
        <color theme="1"/>
        <rFont val="宋体"/>
        <charset val="134"/>
      </rPr>
      <t>△</t>
    </r>
    <r>
      <rPr>
        <sz val="11"/>
        <color theme="1"/>
        <rFont val="宋体"/>
        <charset val="134"/>
      </rPr>
      <t>△</t>
    </r>
    <r>
      <rPr>
        <sz val="11"/>
        <color theme="1"/>
        <rFont val="Times New Roman"/>
        <charset val="134"/>
      </rPr>
      <t>Ct</t>
    </r>
  </si>
  <si>
    <t>Average</t>
  </si>
  <si>
    <t>SD</t>
  </si>
  <si>
    <t>空白</t>
  </si>
  <si>
    <t>NC</t>
  </si>
  <si>
    <t>KIF4A-1</t>
  </si>
  <si>
    <t>KIF4A-2</t>
  </si>
  <si>
    <t>KIF4A-3</t>
  </si>
  <si>
    <t>OE-NC</t>
  </si>
  <si>
    <t>OE-KIF4A</t>
  </si>
  <si>
    <t>Control</t>
  </si>
</sst>
</file>

<file path=xl/styles.xml><?xml version="1.0" encoding="utf-8"?>
<styleSheet xmlns="http://schemas.openxmlformats.org/spreadsheetml/2006/main">
  <numFmts count="9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6" formatCode="0.0000E+00"/>
    <numFmt numFmtId="177" formatCode="0.00_ "/>
    <numFmt numFmtId="178" formatCode="0.00_);\(0.00\)"/>
    <numFmt numFmtId="179" formatCode="0.00_);[Red]\(0.00\)"/>
    <numFmt numFmtId="180" formatCode="0.0000_);\(0.0000\)"/>
  </numFmts>
  <fonts count="26">
    <font>
      <sz val="11"/>
      <color theme="1"/>
      <name val="宋体"/>
      <charset val="134"/>
      <scheme val="minor"/>
    </font>
    <font>
      <sz val="11"/>
      <color rgb="FF000000"/>
      <name val="Times New Roman"/>
      <charset val="134"/>
    </font>
    <font>
      <sz val="12"/>
      <color rgb="FF000000"/>
      <name val="Times New Roman"/>
      <charset val="134"/>
    </font>
    <font>
      <sz val="11"/>
      <color theme="1"/>
      <name val="Times New Roman"/>
      <charset val="134"/>
    </font>
    <font>
      <sz val="11"/>
      <color indexed="8"/>
      <name val="Calibri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9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0" fillId="2" borderId="4" applyNumberFormat="0" applyAlignment="0" applyProtection="0">
      <alignment vertical="center"/>
    </xf>
    <xf numFmtId="0" fontId="5" fillId="0" borderId="0"/>
    <xf numFmtId="0" fontId="5" fillId="0" borderId="0"/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5" fillId="0" borderId="0"/>
    <xf numFmtId="0" fontId="0" fillId="3" borderId="5" applyNumberFormat="0" applyFont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5" fillId="0" borderId="0"/>
    <xf numFmtId="0" fontId="20" fillId="0" borderId="0" applyNumberFormat="0" applyFill="0" applyBorder="0" applyAlignment="0" applyProtection="0">
      <alignment vertical="center"/>
    </xf>
    <xf numFmtId="0" fontId="7" fillId="0" borderId="1" applyNumberFormat="0" applyFill="0" applyAlignment="0" applyProtection="0">
      <alignment vertical="center"/>
    </xf>
    <xf numFmtId="0" fontId="23" fillId="0" borderId="1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7" fillId="16" borderId="7" applyNumberFormat="0" applyAlignment="0" applyProtection="0">
      <alignment vertical="center"/>
    </xf>
    <xf numFmtId="0" fontId="5" fillId="0" borderId="0"/>
    <xf numFmtId="0" fontId="5" fillId="0" borderId="0"/>
    <xf numFmtId="0" fontId="22" fillId="16" borderId="4" applyNumberFormat="0" applyAlignment="0" applyProtection="0">
      <alignment vertical="center"/>
    </xf>
    <xf numFmtId="0" fontId="19" fillId="17" borderId="8" applyNumberFormat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25" fillId="27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5" fillId="0" borderId="0"/>
    <xf numFmtId="0" fontId="13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</cellStyleXfs>
  <cellXfs count="42">
    <xf numFmtId="0" fontId="0" fillId="0" borderId="0" xfId="0">
      <alignment vertical="center"/>
    </xf>
    <xf numFmtId="0" fontId="0" fillId="0" borderId="0" xfId="0" applyBorder="1" applyAlignment="1">
      <alignment horizontal="center" vertical="center"/>
    </xf>
    <xf numFmtId="179" fontId="0" fillId="0" borderId="0" xfId="0" applyNumberFormat="1" applyBorder="1" applyAlignment="1">
      <alignment horizontal="center" vertical="center"/>
    </xf>
    <xf numFmtId="0" fontId="0" fillId="0" borderId="0" xfId="0" applyBorder="1">
      <alignment vertical="center"/>
    </xf>
    <xf numFmtId="0" fontId="1" fillId="0" borderId="0" xfId="0" applyFont="1" applyBorder="1" applyAlignment="1">
      <alignment horizontal="center" vertical="center"/>
    </xf>
    <xf numFmtId="179" fontId="2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177" fontId="3" fillId="0" borderId="0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179" fontId="4" fillId="0" borderId="0" xfId="0" applyNumberFormat="1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79" fontId="3" fillId="0" borderId="0" xfId="0" applyNumberFormat="1" applyFont="1" applyBorder="1" applyAlignment="1">
      <alignment horizontal="center"/>
    </xf>
    <xf numFmtId="178" fontId="3" fillId="0" borderId="0" xfId="82" applyNumberFormat="1" applyFont="1" applyBorder="1" applyAlignment="1">
      <alignment horizontal="center"/>
    </xf>
    <xf numFmtId="178" fontId="3" fillId="0" borderId="0" xfId="0" applyNumberFormat="1" applyFont="1" applyBorder="1" applyAlignment="1">
      <alignment horizontal="center" vertical="center"/>
    </xf>
    <xf numFmtId="178" fontId="3" fillId="0" borderId="0" xfId="84" applyNumberFormat="1" applyFont="1" applyBorder="1" applyAlignment="1">
      <alignment horizontal="center"/>
    </xf>
    <xf numFmtId="178" fontId="3" fillId="0" borderId="0" xfId="86" applyNumberFormat="1" applyFont="1" applyBorder="1" applyAlignment="1">
      <alignment horizontal="center"/>
    </xf>
    <xf numFmtId="178" fontId="3" fillId="0" borderId="0" xfId="5" applyNumberFormat="1" applyFont="1" applyBorder="1" applyAlignment="1">
      <alignment horizontal="center"/>
    </xf>
    <xf numFmtId="178" fontId="3" fillId="0" borderId="0" xfId="79" applyNumberFormat="1" applyFont="1" applyBorder="1" applyAlignment="1">
      <alignment horizontal="center"/>
    </xf>
    <xf numFmtId="178" fontId="3" fillId="0" borderId="0" xfId="81" applyNumberFormat="1" applyFont="1" applyBorder="1" applyAlignment="1">
      <alignment horizontal="center"/>
    </xf>
    <xf numFmtId="178" fontId="3" fillId="0" borderId="0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180" fontId="3" fillId="0" borderId="0" xfId="0" applyNumberFormat="1" applyFont="1" applyBorder="1" applyAlignment="1">
      <alignment horizontal="center" vertical="center"/>
    </xf>
    <xf numFmtId="180" fontId="3" fillId="0" borderId="0" xfId="0" applyNumberFormat="1" applyFont="1" applyBorder="1" applyAlignment="1">
      <alignment horizontal="left" vertical="center"/>
    </xf>
    <xf numFmtId="176" fontId="3" fillId="0" borderId="0" xfId="0" applyNumberFormat="1" applyFont="1" applyBorder="1" applyAlignment="1">
      <alignment horizontal="left" vertical="center"/>
    </xf>
    <xf numFmtId="176" fontId="3" fillId="0" borderId="0" xfId="0" applyNumberFormat="1" applyFont="1" applyBorder="1" applyAlignment="1">
      <alignment horizontal="center" vertical="center"/>
    </xf>
    <xf numFmtId="0" fontId="5" fillId="0" borderId="0" xfId="21" applyBorder="1" applyAlignment="1">
      <alignment horizontal="left"/>
    </xf>
    <xf numFmtId="176" fontId="0" fillId="0" borderId="0" xfId="0" applyNumberFormat="1" applyBorder="1">
      <alignment vertical="center"/>
    </xf>
    <xf numFmtId="178" fontId="3" fillId="0" borderId="0" xfId="0" applyNumberFormat="1" applyFont="1" applyFill="1" applyBorder="1" applyAlignment="1">
      <alignment horizontal="center"/>
    </xf>
    <xf numFmtId="179" fontId="3" fillId="0" borderId="0" xfId="0" applyNumberFormat="1" applyFont="1" applyBorder="1" applyAlignment="1">
      <alignment horizontal="center" vertical="center"/>
    </xf>
    <xf numFmtId="177" fontId="3" fillId="0" borderId="0" xfId="0" applyNumberFormat="1" applyFont="1" applyBorder="1" applyAlignment="1">
      <alignment horizontal="center"/>
    </xf>
    <xf numFmtId="177" fontId="0" fillId="0" borderId="0" xfId="0" applyNumberFormat="1" applyBorder="1" applyAlignment="1">
      <alignment horizontal="center"/>
    </xf>
    <xf numFmtId="0" fontId="3" fillId="0" borderId="0" xfId="0" applyFont="1" applyBorder="1">
      <alignment vertical="center"/>
    </xf>
    <xf numFmtId="0" fontId="0" fillId="0" borderId="0" xfId="0" applyBorder="1" applyAlignment="1">
      <alignment vertical="center"/>
    </xf>
    <xf numFmtId="0" fontId="6" fillId="0" borderId="0" xfId="62" applyFont="1" applyBorder="1" applyAlignment="1">
      <alignment horizontal="left"/>
    </xf>
    <xf numFmtId="180" fontId="0" fillId="0" borderId="0" xfId="0" applyNumberFormat="1" applyBorder="1" applyAlignment="1">
      <alignment horizontal="left" vertical="center"/>
    </xf>
    <xf numFmtId="176" fontId="0" fillId="0" borderId="0" xfId="0" applyNumberFormat="1" applyBorder="1" applyAlignment="1">
      <alignment horizontal="left" vertical="center"/>
    </xf>
  </cellXfs>
  <cellStyles count="92">
    <cellStyle name="常规" xfId="0" builtinId="0"/>
    <cellStyle name="货币[0]" xfId="1" builtinId="7"/>
    <cellStyle name="20% - 强调文字颜色 3" xfId="2" builtinId="38"/>
    <cellStyle name="输入" xfId="3" builtinId="20"/>
    <cellStyle name="常规 44" xfId="4"/>
    <cellStyle name="常规 39" xfId="5"/>
    <cellStyle name="货币" xfId="6" builtinId="4"/>
    <cellStyle name="千位分隔[0]" xfId="7" builtinId="6"/>
    <cellStyle name="40% - 强调文字颜色 3" xfId="8" builtinId="39"/>
    <cellStyle name="差" xfId="9" builtinId="27"/>
    <cellStyle name="千位分隔" xfId="10" builtinId="3"/>
    <cellStyle name="60% - 强调文字颜色 3" xfId="11" builtinId="40"/>
    <cellStyle name="超链接" xfId="12" builtinId="8"/>
    <cellStyle name="百分比" xfId="13" builtinId="5"/>
    <cellStyle name="已访问的超链接" xfId="14" builtinId="9"/>
    <cellStyle name="常规 6" xfId="15"/>
    <cellStyle name="注释" xfId="16" builtinId="10"/>
    <cellStyle name="60% - 强调文字颜色 2" xfId="17" builtinId="36"/>
    <cellStyle name="标题 4" xfId="18" builtinId="19"/>
    <cellStyle name="警告文本" xfId="19" builtinId="11"/>
    <cellStyle name="标题" xfId="20" builtinId="15"/>
    <cellStyle name="常规 12" xfId="21"/>
    <cellStyle name="解释性文本" xfId="22" builtinId="53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常规 31" xfId="29"/>
    <cellStyle name="常规 26" xfId="30"/>
    <cellStyle name="计算" xfId="31" builtinId="22"/>
    <cellStyle name="检查单元格" xfId="32" builtinId="23"/>
    <cellStyle name="20% - 强调文字颜色 6" xfId="33" builtinId="50"/>
    <cellStyle name="强调文字颜色 2" xfId="34" builtinId="33"/>
    <cellStyle name="链接单元格" xfId="35" builtinId="24"/>
    <cellStyle name="汇总" xfId="36" builtinId="25"/>
    <cellStyle name="好" xfId="37" builtinId="26"/>
    <cellStyle name="常规 16" xfId="38"/>
    <cellStyle name="常规 21" xfId="39"/>
    <cellStyle name="适中" xfId="40" builtinId="28"/>
    <cellStyle name="20% - 强调文字颜色 5" xfId="41" builtinId="46"/>
    <cellStyle name="强调文字颜色 1" xfId="42" builtinId="29"/>
    <cellStyle name="20% - 强调文字颜色 1" xfId="43" builtinId="30"/>
    <cellStyle name="40% - 强调文字颜色 1" xfId="44" builtinId="31"/>
    <cellStyle name="20% - 强调文字颜色 2" xfId="45" builtinId="34"/>
    <cellStyle name="40% - 强调文字颜色 2" xfId="46" builtinId="35"/>
    <cellStyle name="强调文字颜色 3" xfId="47" builtinId="37"/>
    <cellStyle name="强调文字颜色 4" xfId="48" builtinId="41"/>
    <cellStyle name="20% - 强调文字颜色 4" xfId="49" builtinId="42"/>
    <cellStyle name="40% - 强调文字颜色 4" xfId="50" builtinId="43"/>
    <cellStyle name="强调文字颜色 5" xfId="51" builtinId="45"/>
    <cellStyle name="40% - 强调文字颜色 5" xfId="52" builtinId="47"/>
    <cellStyle name="60% - 强调文字颜色 5" xfId="53" builtinId="48"/>
    <cellStyle name="强调文字颜色 6" xfId="54" builtinId="49"/>
    <cellStyle name="常规 10" xfId="55"/>
    <cellStyle name="40% - 强调文字颜色 6" xfId="56" builtinId="51"/>
    <cellStyle name="60% - 强调文字颜色 6" xfId="57" builtinId="52"/>
    <cellStyle name="常规 11" xfId="58"/>
    <cellStyle name="常规 13" xfId="59"/>
    <cellStyle name="常规 14" xfId="60"/>
    <cellStyle name="常规 15" xfId="61"/>
    <cellStyle name="常规 20" xfId="62"/>
    <cellStyle name="常规 17" xfId="63"/>
    <cellStyle name="常规 22" xfId="64"/>
    <cellStyle name="常规 18" xfId="65"/>
    <cellStyle name="常规 23" xfId="66"/>
    <cellStyle name="常规 19" xfId="67"/>
    <cellStyle name="常规 24" xfId="68"/>
    <cellStyle name="常规 2" xfId="69"/>
    <cellStyle name="常规 30" xfId="70"/>
    <cellStyle name="常规 25" xfId="71"/>
    <cellStyle name="常规 32" xfId="72"/>
    <cellStyle name="常规 27" xfId="73"/>
    <cellStyle name="常规 33" xfId="74"/>
    <cellStyle name="常规 28" xfId="75"/>
    <cellStyle name="常规 34" xfId="76"/>
    <cellStyle name="常规 29" xfId="77"/>
    <cellStyle name="常规 3" xfId="78"/>
    <cellStyle name="常规 40" xfId="79"/>
    <cellStyle name="常规 35" xfId="80"/>
    <cellStyle name="常规 41" xfId="81"/>
    <cellStyle name="常规 36" xfId="82"/>
    <cellStyle name="常规 42" xfId="83"/>
    <cellStyle name="常规 37" xfId="84"/>
    <cellStyle name="常规 43" xfId="85"/>
    <cellStyle name="常规 38" xfId="86"/>
    <cellStyle name="常规 4" xfId="87"/>
    <cellStyle name="常规 5" xfId="88"/>
    <cellStyle name="常规 7" xfId="89"/>
    <cellStyle name="常规 8" xfId="90"/>
    <cellStyle name="常规 9" xfId="91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altLang="zh-CN" sz="1800" b="1" i="0" baseline="0">
                <a:effectLst/>
              </a:rPr>
              <a:t>KIF4A</a:t>
            </a:r>
            <a:r>
              <a:rPr lang="zh-CN" altLang="zh-CN" sz="1800" b="1" i="0" baseline="0">
                <a:effectLst/>
              </a:rPr>
              <a:t> 相对表达量</a:t>
            </a:r>
            <a:endParaRPr lang="zh-CN" altLang="zh-CN">
              <a:effectLst/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0947613809006892"/>
          <c:y val="0.0686155983079435"/>
          <c:w val="0.889238992385934"/>
          <c:h val="0.72702771475599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Lbls>
            <c:delete val="1"/>
          </c:dLbls>
          <c:cat>
            <c:strRef>
              <c:f>U2OS!$N$3:$N$9</c:f>
              <c:strCache>
                <c:ptCount val="7"/>
                <c:pt idx="0">
                  <c:v>空白</c:v>
                </c:pt>
                <c:pt idx="1">
                  <c:v>NC</c:v>
                </c:pt>
                <c:pt idx="2">
                  <c:v>KIF4A-1</c:v>
                </c:pt>
                <c:pt idx="3">
                  <c:v>KIF4A-2</c:v>
                </c:pt>
                <c:pt idx="4">
                  <c:v>KIF4A-3</c:v>
                </c:pt>
                <c:pt idx="5">
                  <c:v>OE-NC</c:v>
                </c:pt>
                <c:pt idx="6">
                  <c:v>OE-KIF4A</c:v>
                </c:pt>
              </c:strCache>
            </c:strRef>
          </c:cat>
          <c:val>
            <c:numRef>
              <c:f>U2OS!$O$3:$O$9</c:f>
              <c:numCache>
                <c:formatCode>0.0000_);\(0.0000\)</c:formatCode>
                <c:ptCount val="7"/>
                <c:pt idx="0">
                  <c:v>1.00698870390015</c:v>
                </c:pt>
                <c:pt idx="1">
                  <c:v>0.988448776132945</c:v>
                </c:pt>
                <c:pt idx="2">
                  <c:v>0.0348013309522806</c:v>
                </c:pt>
                <c:pt idx="3">
                  <c:v>0.0616697035165592</c:v>
                </c:pt>
                <c:pt idx="4">
                  <c:v>0.027199016596628</c:v>
                </c:pt>
                <c:pt idx="5">
                  <c:v>0.967004952259924</c:v>
                </c:pt>
                <c:pt idx="6">
                  <c:v>3.22346607966807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3"/>
        <c:axId val="77712000"/>
        <c:axId val="80814464"/>
      </c:barChart>
      <c:catAx>
        <c:axId val="77712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94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80814464"/>
        <c:crosses val="autoZero"/>
        <c:auto val="1"/>
        <c:lblAlgn val="ctr"/>
        <c:lblOffset val="100"/>
        <c:noMultiLvlLbl val="0"/>
      </c:catAx>
      <c:valAx>
        <c:axId val="80814464"/>
        <c:scaling>
          <c:orientation val="minMax"/>
        </c:scaling>
        <c:delete val="0"/>
        <c:axPos val="l"/>
        <c:numFmt formatCode="#,##0.00;[Red]#,##0.00" sourceLinked="0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77712000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12</xdr:col>
      <xdr:colOff>208915</xdr:colOff>
      <xdr:row>11</xdr:row>
      <xdr:rowOff>57150</xdr:rowOff>
    </xdr:from>
    <xdr:to>
      <xdr:col>22</xdr:col>
      <xdr:colOff>37465</xdr:colOff>
      <xdr:row>29</xdr:row>
      <xdr:rowOff>187960</xdr:rowOff>
    </xdr:to>
    <xdr:graphicFrame>
      <xdr:nvGraphicFramePr>
        <xdr:cNvPr id="2" name="图表 1"/>
        <xdr:cNvGraphicFramePr/>
      </xdr:nvGraphicFramePr>
      <xdr:xfrm>
        <a:off x="8790940" y="2257425"/>
        <a:ext cx="7848600" cy="366458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00"/>
  <sheetViews>
    <sheetView workbookViewId="0">
      <selection activeCell="D27" sqref="D27"/>
    </sheetView>
  </sheetViews>
  <sheetFormatPr defaultColWidth="9" defaultRowHeight="13.5"/>
  <cols>
    <col min="1" max="1" width="9.75" style="1" customWidth="1"/>
    <col min="2" max="3" width="7.375" style="2" customWidth="1"/>
    <col min="4" max="4" width="6.125" style="1" customWidth="1"/>
    <col min="5" max="5" width="13.75" style="1" customWidth="1"/>
    <col min="6" max="6" width="9.125" style="1" customWidth="1"/>
    <col min="7" max="7" width="9.375" style="1" customWidth="1"/>
    <col min="8" max="8" width="7.375" style="1" customWidth="1"/>
    <col min="9" max="9" width="9.375" style="1" customWidth="1"/>
    <col min="10" max="10" width="10.375" style="1" customWidth="1"/>
    <col min="11" max="11" width="11.375" style="3" customWidth="1"/>
    <col min="12" max="12" width="11.25" style="3" customWidth="1"/>
    <col min="13" max="13" width="9" style="3"/>
    <col min="14" max="14" width="13.75" style="3" customWidth="1"/>
    <col min="15" max="16" width="11.625" style="3" customWidth="1"/>
    <col min="17" max="18" width="9" style="3"/>
    <col min="19" max="20" width="11.625" style="3" customWidth="1"/>
    <col min="21" max="16384" width="9" style="3"/>
  </cols>
  <sheetData>
    <row r="1" ht="15.75" spans="1:16">
      <c r="A1" s="4" t="s">
        <v>0</v>
      </c>
      <c r="B1" s="5" t="str">
        <f>F1</f>
        <v>actin Ct</v>
      </c>
      <c r="C1" s="5" t="str">
        <f>G1</f>
        <v>KIF4A ct</v>
      </c>
      <c r="D1" s="6" t="s">
        <v>1</v>
      </c>
      <c r="E1" s="7" t="s">
        <v>0</v>
      </c>
      <c r="F1" s="7" t="s">
        <v>2</v>
      </c>
      <c r="G1" s="8" t="s">
        <v>3</v>
      </c>
      <c r="H1" s="6" t="s">
        <v>1</v>
      </c>
      <c r="I1" s="24" t="s">
        <v>4</v>
      </c>
      <c r="J1" s="6" t="s">
        <v>5</v>
      </c>
      <c r="K1" s="25" t="s">
        <v>6</v>
      </c>
      <c r="L1" s="25" t="s">
        <v>7</v>
      </c>
      <c r="M1" s="26"/>
      <c r="N1" s="38"/>
      <c r="O1" s="38"/>
      <c r="P1" s="38"/>
    </row>
    <row r="2" ht="15.75" spans="1:16">
      <c r="A2" s="9" t="str">
        <f>E5</f>
        <v>NC</v>
      </c>
      <c r="B2" s="5">
        <f>AVERAGE(F2:F4)</f>
        <v>20.7833333333333</v>
      </c>
      <c r="C2" s="5">
        <f>AVERAGE(G2:G4)</f>
        <v>23.8566666666667</v>
      </c>
      <c r="D2" s="10">
        <f t="shared" ref="D2:D22" si="0">C2-B2</f>
        <v>3.07333333333334</v>
      </c>
      <c r="E2" s="1" t="s">
        <v>8</v>
      </c>
      <c r="F2" s="11">
        <v>21.01</v>
      </c>
      <c r="G2" s="11">
        <v>23.86</v>
      </c>
      <c r="H2" s="10">
        <f t="shared" ref="H2:H16" si="1">G2-F2</f>
        <v>2.85</v>
      </c>
      <c r="I2" s="10">
        <f t="shared" ref="I2:I16" si="2">-(H2-D2)</f>
        <v>0.22333333333334</v>
      </c>
      <c r="J2" s="27">
        <f t="shared" ref="J2:J16" si="3">POWER(2,I2)</f>
        <v>1.16742780375698</v>
      </c>
      <c r="K2" s="25"/>
      <c r="L2" s="25"/>
      <c r="M2" s="26"/>
      <c r="N2" s="38"/>
      <c r="O2" s="38"/>
      <c r="P2" s="38"/>
    </row>
    <row r="3" ht="15.75" spans="1:16">
      <c r="A3" s="9" t="str">
        <f>E6</f>
        <v>NC</v>
      </c>
      <c r="B3" s="5">
        <f>B2</f>
        <v>20.7833333333333</v>
      </c>
      <c r="C3" s="5">
        <f>C2</f>
        <v>23.8566666666667</v>
      </c>
      <c r="D3" s="10">
        <f t="shared" si="0"/>
        <v>3.07333333333334</v>
      </c>
      <c r="E3" s="1" t="s">
        <v>8</v>
      </c>
      <c r="F3" s="11">
        <v>20.65</v>
      </c>
      <c r="G3" s="11">
        <v>23.76</v>
      </c>
      <c r="H3" s="10">
        <f t="shared" si="1"/>
        <v>3.11</v>
      </c>
      <c r="I3" s="10">
        <f t="shared" si="2"/>
        <v>-0.0366666666666653</v>
      </c>
      <c r="J3" s="27">
        <f t="shared" si="3"/>
        <v>0.974904855722241</v>
      </c>
      <c r="K3" s="25"/>
      <c r="L3" s="25"/>
      <c r="M3" s="26"/>
      <c r="N3" s="39" t="str">
        <f>E2</f>
        <v>空白</v>
      </c>
      <c r="O3" s="40">
        <f>K4</f>
        <v>1.00698870390015</v>
      </c>
      <c r="P3" s="41">
        <f>L4</f>
        <v>0.14704616402738</v>
      </c>
    </row>
    <row r="4" ht="15.75" spans="1:16">
      <c r="A4" s="9" t="str">
        <f>E7</f>
        <v>NC</v>
      </c>
      <c r="B4" s="5">
        <f>B2</f>
        <v>20.7833333333333</v>
      </c>
      <c r="C4" s="5">
        <f>C2</f>
        <v>23.8566666666667</v>
      </c>
      <c r="D4" s="10">
        <f t="shared" si="0"/>
        <v>3.07333333333334</v>
      </c>
      <c r="E4" s="1" t="s">
        <v>8</v>
      </c>
      <c r="F4" s="11">
        <v>20.69</v>
      </c>
      <c r="G4" s="11">
        <v>23.95</v>
      </c>
      <c r="H4" s="10">
        <f t="shared" si="1"/>
        <v>3.26</v>
      </c>
      <c r="I4" s="10">
        <f t="shared" si="2"/>
        <v>-0.18666666666666</v>
      </c>
      <c r="J4" s="27">
        <f t="shared" si="3"/>
        <v>0.878633452221218</v>
      </c>
      <c r="K4" s="28">
        <f>(J2+J3+J4)/3</f>
        <v>1.00698870390015</v>
      </c>
      <c r="L4" s="29">
        <f>STDEV(J2:J4)</f>
        <v>0.14704616402738</v>
      </c>
      <c r="M4" s="26"/>
      <c r="N4" s="39" t="str">
        <f>E5</f>
        <v>NC</v>
      </c>
      <c r="O4" s="40">
        <f>K7</f>
        <v>0.988448776132945</v>
      </c>
      <c r="P4" s="41">
        <f>L7</f>
        <v>0.166967097376272</v>
      </c>
    </row>
    <row r="5" ht="15.75" spans="1:16">
      <c r="A5" s="9" t="str">
        <f t="shared" ref="A5:A22" si="4">A2</f>
        <v>NC</v>
      </c>
      <c r="B5" s="5">
        <f t="shared" ref="B5:B22" si="5">B2</f>
        <v>20.7833333333333</v>
      </c>
      <c r="C5" s="5">
        <f t="shared" ref="C5:C22" si="6">C2</f>
        <v>23.8566666666667</v>
      </c>
      <c r="D5" s="10">
        <f t="shared" si="0"/>
        <v>3.07333333333334</v>
      </c>
      <c r="E5" s="11" t="s">
        <v>9</v>
      </c>
      <c r="F5" s="11">
        <v>20.75</v>
      </c>
      <c r="G5" s="11">
        <v>23.92</v>
      </c>
      <c r="H5" s="10">
        <f t="shared" si="1"/>
        <v>3.17</v>
      </c>
      <c r="I5" s="10">
        <f t="shared" si="2"/>
        <v>-0.096666666666664</v>
      </c>
      <c r="J5" s="27">
        <f t="shared" si="3"/>
        <v>0.93519124785032</v>
      </c>
      <c r="K5" s="25"/>
      <c r="L5" s="25"/>
      <c r="M5" s="26"/>
      <c r="N5" s="39" t="str">
        <f>E8</f>
        <v>KIF4A-1</v>
      </c>
      <c r="O5" s="40">
        <f>K10</f>
        <v>0.0348013309522806</v>
      </c>
      <c r="P5" s="41">
        <f>L10</f>
        <v>0.00223148839547512</v>
      </c>
    </row>
    <row r="6" ht="15.75" spans="1:16">
      <c r="A6" s="9" t="str">
        <f t="shared" si="4"/>
        <v>NC</v>
      </c>
      <c r="B6" s="5">
        <f t="shared" si="5"/>
        <v>20.7833333333333</v>
      </c>
      <c r="C6" s="5">
        <f t="shared" si="6"/>
        <v>23.8566666666667</v>
      </c>
      <c r="D6" s="10">
        <f t="shared" si="0"/>
        <v>3.07333333333334</v>
      </c>
      <c r="E6" s="11" t="s">
        <v>9</v>
      </c>
      <c r="F6" s="11">
        <v>21.04</v>
      </c>
      <c r="G6" s="11">
        <v>23.88</v>
      </c>
      <c r="H6" s="10">
        <f t="shared" si="1"/>
        <v>2.84</v>
      </c>
      <c r="I6" s="10">
        <f t="shared" si="2"/>
        <v>0.233333333333338</v>
      </c>
      <c r="J6" s="27">
        <f t="shared" si="3"/>
        <v>1.17554790628361</v>
      </c>
      <c r="K6" s="25"/>
      <c r="L6" s="25"/>
      <c r="M6" s="26"/>
      <c r="N6" s="39" t="str">
        <f>E11</f>
        <v>KIF4A-2</v>
      </c>
      <c r="O6" s="40">
        <f>K13</f>
        <v>0.0616697035165592</v>
      </c>
      <c r="P6" s="41">
        <f>L13</f>
        <v>0.00237868542005102</v>
      </c>
    </row>
    <row r="7" ht="15.75" spans="1:16">
      <c r="A7" s="9" t="str">
        <f t="shared" si="4"/>
        <v>NC</v>
      </c>
      <c r="B7" s="5">
        <f t="shared" si="5"/>
        <v>20.7833333333333</v>
      </c>
      <c r="C7" s="5">
        <f t="shared" si="6"/>
        <v>23.8566666666667</v>
      </c>
      <c r="D7" s="10">
        <f t="shared" si="0"/>
        <v>3.07333333333334</v>
      </c>
      <c r="E7" s="11" t="s">
        <v>9</v>
      </c>
      <c r="F7" s="11">
        <v>20.75</v>
      </c>
      <c r="G7" s="11">
        <v>24.05</v>
      </c>
      <c r="H7" s="10">
        <f t="shared" si="1"/>
        <v>3.3</v>
      </c>
      <c r="I7" s="10">
        <f t="shared" si="2"/>
        <v>-0.226666666666663</v>
      </c>
      <c r="J7" s="27">
        <f t="shared" si="3"/>
        <v>0.854607174264902</v>
      </c>
      <c r="K7" s="28">
        <f>(J5+J6+J7)/3</f>
        <v>0.988448776132945</v>
      </c>
      <c r="L7" s="29">
        <f>STDEV(J5:J7)</f>
        <v>0.166967097376272</v>
      </c>
      <c r="M7" s="26"/>
      <c r="N7" s="39" t="str">
        <f>E14</f>
        <v>KIF4A-3</v>
      </c>
      <c r="O7" s="40">
        <f>K16</f>
        <v>0.027199016596628</v>
      </c>
      <c r="P7" s="41">
        <f>L16</f>
        <v>0.00212446114823844</v>
      </c>
    </row>
    <row r="8" ht="15.75" spans="1:16">
      <c r="A8" s="9" t="str">
        <f t="shared" si="4"/>
        <v>NC</v>
      </c>
      <c r="B8" s="5">
        <f t="shared" si="5"/>
        <v>20.7833333333333</v>
      </c>
      <c r="C8" s="5">
        <f t="shared" si="6"/>
        <v>23.8566666666667</v>
      </c>
      <c r="D8" s="10">
        <f t="shared" si="0"/>
        <v>3.07333333333334</v>
      </c>
      <c r="E8" s="11" t="s">
        <v>10</v>
      </c>
      <c r="F8" s="11">
        <v>20.44</v>
      </c>
      <c r="G8" s="11">
        <v>28.26</v>
      </c>
      <c r="H8" s="10">
        <f t="shared" si="1"/>
        <v>7.82</v>
      </c>
      <c r="I8" s="10">
        <f t="shared" si="2"/>
        <v>-4.74666666666666</v>
      </c>
      <c r="J8" s="27">
        <f t="shared" si="3"/>
        <v>0.0372486857351122</v>
      </c>
      <c r="K8" s="25"/>
      <c r="L8" s="25"/>
      <c r="M8" s="26"/>
      <c r="N8" s="38" t="str">
        <f>E17</f>
        <v>OE-NC</v>
      </c>
      <c r="O8" s="40">
        <f>K19</f>
        <v>0.967004952259924</v>
      </c>
      <c r="P8" s="41">
        <f>L19</f>
        <v>0.123391672779631</v>
      </c>
    </row>
    <row r="9" ht="15.75" spans="1:16">
      <c r="A9" s="9" t="str">
        <f t="shared" si="4"/>
        <v>NC</v>
      </c>
      <c r="B9" s="5">
        <f t="shared" si="5"/>
        <v>20.7833333333333</v>
      </c>
      <c r="C9" s="5">
        <f t="shared" si="6"/>
        <v>23.8566666666667</v>
      </c>
      <c r="D9" s="10">
        <f t="shared" si="0"/>
        <v>3.07333333333334</v>
      </c>
      <c r="E9" s="11" t="s">
        <v>10</v>
      </c>
      <c r="F9" s="11">
        <v>20.19</v>
      </c>
      <c r="G9" s="11">
        <v>28.13</v>
      </c>
      <c r="H9" s="10">
        <f t="shared" si="1"/>
        <v>7.94</v>
      </c>
      <c r="I9" s="10">
        <f t="shared" si="2"/>
        <v>-4.86666666666666</v>
      </c>
      <c r="J9" s="27">
        <f t="shared" si="3"/>
        <v>0.0342757806154572</v>
      </c>
      <c r="K9" s="25"/>
      <c r="L9" s="25"/>
      <c r="M9" s="26"/>
      <c r="N9" s="38" t="str">
        <f>E20</f>
        <v>OE-KIF4A</v>
      </c>
      <c r="O9" s="40">
        <f>K22</f>
        <v>3.22346607966807</v>
      </c>
      <c r="P9" s="41">
        <f>L22</f>
        <v>0.859456065301512</v>
      </c>
    </row>
    <row r="10" ht="15.75" spans="1:16">
      <c r="A10" s="9" t="str">
        <f t="shared" si="4"/>
        <v>NC</v>
      </c>
      <c r="B10" s="5">
        <f t="shared" si="5"/>
        <v>20.7833333333333</v>
      </c>
      <c r="C10" s="5">
        <f t="shared" si="6"/>
        <v>23.8566666666667</v>
      </c>
      <c r="D10" s="10">
        <f t="shared" si="0"/>
        <v>3.07333333333334</v>
      </c>
      <c r="E10" s="11" t="s">
        <v>10</v>
      </c>
      <c r="F10" s="11">
        <v>20.25</v>
      </c>
      <c r="G10" s="11">
        <v>28.25</v>
      </c>
      <c r="H10" s="10">
        <f t="shared" si="1"/>
        <v>8</v>
      </c>
      <c r="I10" s="10">
        <f t="shared" si="2"/>
        <v>-4.92666666666666</v>
      </c>
      <c r="J10" s="27">
        <f t="shared" si="3"/>
        <v>0.0328795265062725</v>
      </c>
      <c r="K10" s="28">
        <f>(J8+J9+J10)/3</f>
        <v>0.0348013309522806</v>
      </c>
      <c r="L10" s="29">
        <f>STDEV(J8:J10)</f>
        <v>0.00223148839547512</v>
      </c>
      <c r="M10" s="26"/>
      <c r="N10" s="38"/>
      <c r="O10" s="38"/>
      <c r="P10" s="38"/>
    </row>
    <row r="11" ht="15.75" spans="1:16">
      <c r="A11" s="9" t="str">
        <f t="shared" si="4"/>
        <v>NC</v>
      </c>
      <c r="B11" s="5">
        <f t="shared" si="5"/>
        <v>20.7833333333333</v>
      </c>
      <c r="C11" s="5">
        <f t="shared" si="6"/>
        <v>23.8566666666667</v>
      </c>
      <c r="D11" s="10">
        <f t="shared" si="0"/>
        <v>3.07333333333334</v>
      </c>
      <c r="E11" s="11" t="s">
        <v>11</v>
      </c>
      <c r="F11" s="11">
        <v>20.88</v>
      </c>
      <c r="G11" s="11">
        <v>28.01</v>
      </c>
      <c r="H11" s="10">
        <f t="shared" si="1"/>
        <v>7.13</v>
      </c>
      <c r="I11" s="10">
        <f t="shared" si="2"/>
        <v>-4.05666666666666</v>
      </c>
      <c r="J11" s="27">
        <f t="shared" si="3"/>
        <v>0.0600926907801659</v>
      </c>
      <c r="K11" s="25"/>
      <c r="L11" s="25"/>
      <c r="M11" s="26"/>
      <c r="N11" s="38"/>
      <c r="O11" s="38"/>
      <c r="P11" s="38"/>
    </row>
    <row r="12" ht="15.75" spans="1:16">
      <c r="A12" s="9" t="str">
        <f t="shared" si="4"/>
        <v>NC</v>
      </c>
      <c r="B12" s="5">
        <f t="shared" si="5"/>
        <v>20.7833333333333</v>
      </c>
      <c r="C12" s="5">
        <f t="shared" si="6"/>
        <v>23.8566666666667</v>
      </c>
      <c r="D12" s="10">
        <f t="shared" si="0"/>
        <v>3.07333333333334</v>
      </c>
      <c r="E12" s="11" t="s">
        <v>11</v>
      </c>
      <c r="F12" s="11">
        <v>20.96</v>
      </c>
      <c r="G12" s="11">
        <v>27.99</v>
      </c>
      <c r="H12" s="10">
        <f t="shared" si="1"/>
        <v>7.03</v>
      </c>
      <c r="I12" s="10">
        <f t="shared" si="2"/>
        <v>-3.95666666666666</v>
      </c>
      <c r="J12" s="27">
        <f t="shared" si="3"/>
        <v>0.0644057512705814</v>
      </c>
      <c r="K12" s="25"/>
      <c r="L12" s="25"/>
      <c r="M12" s="26"/>
      <c r="N12" s="38"/>
      <c r="O12" s="38"/>
      <c r="P12" s="38"/>
    </row>
    <row r="13" ht="15.75" spans="1:16">
      <c r="A13" s="9" t="str">
        <f t="shared" si="4"/>
        <v>NC</v>
      </c>
      <c r="B13" s="5">
        <f t="shared" si="5"/>
        <v>20.7833333333333</v>
      </c>
      <c r="C13" s="5">
        <f t="shared" si="6"/>
        <v>23.8566666666667</v>
      </c>
      <c r="D13" s="10">
        <f t="shared" si="0"/>
        <v>3.07333333333334</v>
      </c>
      <c r="E13" s="11" t="s">
        <v>11</v>
      </c>
      <c r="F13" s="11">
        <v>20.89</v>
      </c>
      <c r="G13" s="11">
        <v>28.01</v>
      </c>
      <c r="H13" s="10">
        <f t="shared" si="1"/>
        <v>7.12</v>
      </c>
      <c r="I13" s="10">
        <f t="shared" si="2"/>
        <v>-4.04666666666666</v>
      </c>
      <c r="J13" s="27">
        <f t="shared" si="3"/>
        <v>0.0605106684989303</v>
      </c>
      <c r="K13" s="28">
        <f>(J11+J12+J13)/3</f>
        <v>0.0616697035165592</v>
      </c>
      <c r="L13" s="29">
        <f>STDEV(J11:J13)</f>
        <v>0.00237868542005102</v>
      </c>
      <c r="M13" s="26"/>
      <c r="N13" s="38"/>
      <c r="O13" s="38"/>
      <c r="P13" s="38"/>
    </row>
    <row r="14" ht="15.75" spans="1:16">
      <c r="A14" s="9" t="str">
        <f t="shared" si="4"/>
        <v>NC</v>
      </c>
      <c r="B14" s="5">
        <f t="shared" si="5"/>
        <v>20.7833333333333</v>
      </c>
      <c r="C14" s="5">
        <f t="shared" si="6"/>
        <v>23.8566666666667</v>
      </c>
      <c r="D14" s="10">
        <f t="shared" si="0"/>
        <v>3.07333333333334</v>
      </c>
      <c r="E14" s="11" t="s">
        <v>12</v>
      </c>
      <c r="F14" s="11">
        <v>20.17</v>
      </c>
      <c r="G14" s="11">
        <v>28.38</v>
      </c>
      <c r="H14" s="10">
        <f t="shared" si="1"/>
        <v>8.21</v>
      </c>
      <c r="I14" s="10">
        <f t="shared" si="2"/>
        <v>-5.13666666666666</v>
      </c>
      <c r="J14" s="27">
        <f t="shared" si="3"/>
        <v>0.0284255748124464</v>
      </c>
      <c r="K14" s="25"/>
      <c r="L14" s="25"/>
      <c r="M14" s="26"/>
      <c r="N14" s="38"/>
      <c r="O14" s="38"/>
      <c r="P14" s="38"/>
    </row>
    <row r="15" ht="15.75" spans="1:16">
      <c r="A15" s="9" t="str">
        <f t="shared" si="4"/>
        <v>NC</v>
      </c>
      <c r="B15" s="5">
        <f t="shared" si="5"/>
        <v>20.7833333333333</v>
      </c>
      <c r="C15" s="5">
        <f t="shared" si="6"/>
        <v>23.8566666666667</v>
      </c>
      <c r="D15" s="10">
        <f t="shared" si="0"/>
        <v>3.07333333333334</v>
      </c>
      <c r="E15" s="11" t="s">
        <v>12</v>
      </c>
      <c r="F15" s="11">
        <v>20.36</v>
      </c>
      <c r="G15" s="11">
        <v>28.57</v>
      </c>
      <c r="H15" s="10">
        <f t="shared" si="1"/>
        <v>8.21</v>
      </c>
      <c r="I15" s="10">
        <f t="shared" si="2"/>
        <v>-5.13666666666666</v>
      </c>
      <c r="J15" s="27">
        <f t="shared" si="3"/>
        <v>0.0284255748124464</v>
      </c>
      <c r="K15" s="25"/>
      <c r="L15" s="25"/>
      <c r="M15" s="26"/>
      <c r="N15" s="38"/>
      <c r="O15" s="38"/>
      <c r="P15" s="38"/>
    </row>
    <row r="16" ht="15.75" spans="1:16">
      <c r="A16" s="9" t="str">
        <f t="shared" si="4"/>
        <v>NC</v>
      </c>
      <c r="B16" s="5">
        <f t="shared" si="5"/>
        <v>20.7833333333333</v>
      </c>
      <c r="C16" s="5">
        <f t="shared" si="6"/>
        <v>23.8566666666667</v>
      </c>
      <c r="D16" s="10">
        <f t="shared" si="0"/>
        <v>3.07333333333334</v>
      </c>
      <c r="E16" s="11" t="s">
        <v>12</v>
      </c>
      <c r="F16" s="11">
        <v>20.23</v>
      </c>
      <c r="G16" s="11">
        <v>28.64</v>
      </c>
      <c r="H16" s="10">
        <f t="shared" si="1"/>
        <v>8.41</v>
      </c>
      <c r="I16" s="10">
        <f t="shared" si="2"/>
        <v>-5.33666666666666</v>
      </c>
      <c r="J16" s="27">
        <f t="shared" si="3"/>
        <v>0.0247459001649913</v>
      </c>
      <c r="K16" s="28">
        <f>(J14+J15+J16)/3</f>
        <v>0.027199016596628</v>
      </c>
      <c r="L16" s="29">
        <f>STDEV(J14:J16)</f>
        <v>0.00212446114823844</v>
      </c>
      <c r="M16" s="26"/>
      <c r="N16" s="38"/>
      <c r="O16" s="38"/>
      <c r="P16" s="38"/>
    </row>
    <row r="17" ht="15.75" spans="1:17">
      <c r="A17" s="9" t="str">
        <f t="shared" si="4"/>
        <v>NC</v>
      </c>
      <c r="B17" s="5">
        <f t="shared" si="5"/>
        <v>20.7833333333333</v>
      </c>
      <c r="C17" s="5">
        <f t="shared" si="6"/>
        <v>23.8566666666667</v>
      </c>
      <c r="D17" s="10">
        <f t="shared" si="0"/>
        <v>3.07333333333334</v>
      </c>
      <c r="E17" s="12" t="s">
        <v>13</v>
      </c>
      <c r="F17" s="1">
        <v>19.32</v>
      </c>
      <c r="G17" s="1">
        <v>22.32</v>
      </c>
      <c r="H17" s="10">
        <f t="shared" ref="H17:H22" si="7">G17-F17</f>
        <v>3</v>
      </c>
      <c r="I17" s="10">
        <f t="shared" ref="I17:I22" si="8">-(H17-D17)</f>
        <v>0.0733333333333377</v>
      </c>
      <c r="J17" s="27">
        <f t="shared" ref="J17:J22" si="9">POWER(2,I17)</f>
        <v>1.05214484820072</v>
      </c>
      <c r="K17" s="25"/>
      <c r="L17" s="25"/>
      <c r="M17" s="26"/>
      <c r="N17" s="38"/>
      <c r="O17" s="38"/>
      <c r="P17" s="38"/>
      <c r="Q17" s="11"/>
    </row>
    <row r="18" ht="15.75" spans="1:17">
      <c r="A18" s="9" t="str">
        <f t="shared" si="4"/>
        <v>NC</v>
      </c>
      <c r="B18" s="5">
        <f t="shared" si="5"/>
        <v>20.7833333333333</v>
      </c>
      <c r="C18" s="5">
        <f t="shared" si="6"/>
        <v>23.8566666666667</v>
      </c>
      <c r="D18" s="10">
        <f t="shared" si="0"/>
        <v>3.07333333333334</v>
      </c>
      <c r="E18" s="12" t="s">
        <v>13</v>
      </c>
      <c r="F18" s="1">
        <v>19.04</v>
      </c>
      <c r="G18" s="1">
        <v>22.08</v>
      </c>
      <c r="H18" s="10">
        <f t="shared" si="7"/>
        <v>3.04</v>
      </c>
      <c r="I18" s="10">
        <f t="shared" si="8"/>
        <v>0.0333333333333385</v>
      </c>
      <c r="J18" s="27">
        <f t="shared" si="9"/>
        <v>1.02337389199678</v>
      </c>
      <c r="K18" s="25"/>
      <c r="L18" s="25"/>
      <c r="M18" s="26"/>
      <c r="N18" s="38"/>
      <c r="O18" s="38"/>
      <c r="P18" s="38"/>
      <c r="Q18" s="11"/>
    </row>
    <row r="19" ht="15.75" spans="1:17">
      <c r="A19" s="9" t="str">
        <f t="shared" si="4"/>
        <v>NC</v>
      </c>
      <c r="B19" s="5">
        <f t="shared" si="5"/>
        <v>20.7833333333333</v>
      </c>
      <c r="C19" s="5">
        <f t="shared" si="6"/>
        <v>23.8566666666667</v>
      </c>
      <c r="D19" s="10">
        <f t="shared" si="0"/>
        <v>3.07333333333334</v>
      </c>
      <c r="E19" s="12" t="s">
        <v>13</v>
      </c>
      <c r="F19" s="1">
        <v>19.63</v>
      </c>
      <c r="G19" s="1">
        <v>22.98</v>
      </c>
      <c r="H19" s="10">
        <f t="shared" si="7"/>
        <v>3.35</v>
      </c>
      <c r="I19" s="10">
        <f t="shared" si="8"/>
        <v>-0.276666666666664</v>
      </c>
      <c r="J19" s="27">
        <f t="shared" si="9"/>
        <v>0.825496116582275</v>
      </c>
      <c r="K19" s="28">
        <f>(J17+J18+J19)/3</f>
        <v>0.967004952259924</v>
      </c>
      <c r="L19" s="29">
        <f>STDEV(J17:J19)</f>
        <v>0.123391672779631</v>
      </c>
      <c r="M19" s="26"/>
      <c r="N19" s="38"/>
      <c r="O19" s="38"/>
      <c r="P19" s="38"/>
      <c r="Q19" s="11"/>
    </row>
    <row r="20" ht="15.75" spans="1:19">
      <c r="A20" s="9" t="str">
        <f t="shared" si="4"/>
        <v>NC</v>
      </c>
      <c r="B20" s="5">
        <f t="shared" si="5"/>
        <v>20.7833333333333</v>
      </c>
      <c r="C20" s="5">
        <f t="shared" si="6"/>
        <v>23.8566666666667</v>
      </c>
      <c r="D20" s="10">
        <f t="shared" si="0"/>
        <v>3.07333333333334</v>
      </c>
      <c r="E20" s="12" t="s">
        <v>14</v>
      </c>
      <c r="F20" s="1">
        <v>21.05</v>
      </c>
      <c r="G20" s="1">
        <v>22.05</v>
      </c>
      <c r="H20" s="10">
        <f t="shared" si="7"/>
        <v>1</v>
      </c>
      <c r="I20" s="10">
        <f t="shared" si="8"/>
        <v>2.07333333333334</v>
      </c>
      <c r="J20" s="27">
        <f t="shared" si="9"/>
        <v>4.20857939280288</v>
      </c>
      <c r="K20" s="25"/>
      <c r="L20" s="25"/>
      <c r="M20" s="26"/>
      <c r="N20" s="38"/>
      <c r="O20" s="38"/>
      <c r="P20" s="38"/>
      <c r="S20" s="11"/>
    </row>
    <row r="21" ht="15.75" spans="1:19">
      <c r="A21" s="9" t="str">
        <f t="shared" si="4"/>
        <v>NC</v>
      </c>
      <c r="B21" s="5">
        <f t="shared" si="5"/>
        <v>20.7833333333333</v>
      </c>
      <c r="C21" s="5">
        <f t="shared" si="6"/>
        <v>23.8566666666667</v>
      </c>
      <c r="D21" s="10">
        <f t="shared" si="0"/>
        <v>3.07333333333334</v>
      </c>
      <c r="E21" s="12" t="s">
        <v>14</v>
      </c>
      <c r="F21" s="1">
        <v>21.09</v>
      </c>
      <c r="G21" s="1">
        <v>22.66</v>
      </c>
      <c r="H21" s="10">
        <f t="shared" si="7"/>
        <v>1.57</v>
      </c>
      <c r="I21" s="10">
        <f t="shared" si="8"/>
        <v>1.50333333333334</v>
      </c>
      <c r="J21" s="27">
        <f t="shared" si="9"/>
        <v>2.83496973444453</v>
      </c>
      <c r="K21" s="25"/>
      <c r="L21" s="25"/>
      <c r="M21" s="26"/>
      <c r="N21" s="38"/>
      <c r="O21" s="38"/>
      <c r="P21" s="38"/>
      <c r="S21" s="11"/>
    </row>
    <row r="22" ht="15.75" spans="1:20">
      <c r="A22" s="9" t="str">
        <f t="shared" si="4"/>
        <v>NC</v>
      </c>
      <c r="B22" s="5">
        <f t="shared" si="5"/>
        <v>20.7833333333333</v>
      </c>
      <c r="C22" s="5">
        <f t="shared" si="6"/>
        <v>23.8566666666667</v>
      </c>
      <c r="D22" s="10">
        <f t="shared" si="0"/>
        <v>3.07333333333334</v>
      </c>
      <c r="E22" s="12" t="s">
        <v>14</v>
      </c>
      <c r="F22" s="1">
        <v>21.08</v>
      </c>
      <c r="G22" s="1">
        <v>22.76</v>
      </c>
      <c r="H22" s="10">
        <f t="shared" si="7"/>
        <v>1.68</v>
      </c>
      <c r="I22" s="10">
        <f t="shared" si="8"/>
        <v>1.39333333333333</v>
      </c>
      <c r="J22" s="27">
        <f t="shared" si="9"/>
        <v>2.62684911175681</v>
      </c>
      <c r="K22" s="28">
        <f>(J20+J21+J22)/3</f>
        <v>3.22346607966807</v>
      </c>
      <c r="L22" s="29">
        <f>STDEV(J20:J22)</f>
        <v>0.859456065301512</v>
      </c>
      <c r="M22" s="26"/>
      <c r="S22" s="11"/>
      <c r="T22" s="11"/>
    </row>
    <row r="23" ht="15" spans="1:20">
      <c r="A23" s="12"/>
      <c r="B23" s="13"/>
      <c r="C23" s="13"/>
      <c r="D23" s="10"/>
      <c r="E23" s="12"/>
      <c r="H23" s="10"/>
      <c r="I23" s="10"/>
      <c r="J23" s="27"/>
      <c r="K23" s="27"/>
      <c r="L23" s="30"/>
      <c r="M23" s="26"/>
      <c r="S23" s="11"/>
      <c r="T23" s="11"/>
    </row>
    <row r="24" ht="15" spans="1:20">
      <c r="A24" s="12"/>
      <c r="B24" s="13"/>
      <c r="C24" s="13"/>
      <c r="D24" s="10"/>
      <c r="E24" s="12"/>
      <c r="H24" s="10"/>
      <c r="I24" s="10"/>
      <c r="J24" s="27"/>
      <c r="K24" s="6"/>
      <c r="L24" s="6"/>
      <c r="M24" s="26"/>
      <c r="S24" s="11"/>
      <c r="T24" s="11"/>
    </row>
    <row r="25" ht="15" spans="1:20">
      <c r="A25" s="12"/>
      <c r="B25" s="13"/>
      <c r="C25" s="13"/>
      <c r="D25" s="10"/>
      <c r="E25" s="12"/>
      <c r="H25" s="10"/>
      <c r="I25" s="10"/>
      <c r="J25" s="27"/>
      <c r="K25" s="6"/>
      <c r="L25" s="6"/>
      <c r="M25" s="26"/>
      <c r="Q25" s="31"/>
      <c r="S25" s="11"/>
      <c r="T25" s="11"/>
    </row>
    <row r="26" ht="15" spans="1:20">
      <c r="A26" s="12"/>
      <c r="B26" s="13"/>
      <c r="C26" s="13"/>
      <c r="D26" s="10"/>
      <c r="E26" s="12"/>
      <c r="H26" s="10"/>
      <c r="I26" s="10"/>
      <c r="J26" s="27"/>
      <c r="K26" s="27"/>
      <c r="L26" s="30"/>
      <c r="M26" s="26"/>
      <c r="Q26" s="31"/>
      <c r="T26" s="11"/>
    </row>
    <row r="27" ht="15" spans="1:20">
      <c r="A27" s="12"/>
      <c r="B27" s="13"/>
      <c r="C27" s="13"/>
      <c r="D27" s="10"/>
      <c r="E27" s="12"/>
      <c r="H27" s="10"/>
      <c r="I27" s="10"/>
      <c r="J27" s="27"/>
      <c r="K27" s="6"/>
      <c r="L27" s="6"/>
      <c r="M27" s="26"/>
      <c r="N27" s="31"/>
      <c r="P27" s="32"/>
      <c r="Q27" s="31"/>
      <c r="T27" s="11"/>
    </row>
    <row r="28" ht="15" spans="1:20">
      <c r="A28" s="12"/>
      <c r="B28" s="13"/>
      <c r="C28" s="13"/>
      <c r="D28" s="10"/>
      <c r="E28" s="12"/>
      <c r="H28" s="10"/>
      <c r="I28" s="10"/>
      <c r="J28" s="27"/>
      <c r="K28" s="6"/>
      <c r="L28" s="6"/>
      <c r="M28" s="26"/>
      <c r="N28" s="31"/>
      <c r="P28" s="32"/>
      <c r="Q28" s="31"/>
      <c r="T28" s="11"/>
    </row>
    <row r="29" ht="15" spans="1:20">
      <c r="A29" s="12"/>
      <c r="B29" s="13"/>
      <c r="C29" s="13"/>
      <c r="D29" s="10"/>
      <c r="E29" s="12"/>
      <c r="H29" s="10"/>
      <c r="I29" s="10"/>
      <c r="J29" s="27"/>
      <c r="K29" s="27"/>
      <c r="L29" s="30"/>
      <c r="M29" s="26"/>
      <c r="N29" s="31"/>
      <c r="P29" s="32"/>
      <c r="Q29" s="31"/>
      <c r="S29" s="32"/>
      <c r="T29" s="11"/>
    </row>
    <row r="30" ht="15" spans="1:17">
      <c r="A30" s="12"/>
      <c r="B30" s="13"/>
      <c r="C30" s="13"/>
      <c r="D30" s="10"/>
      <c r="E30" s="12"/>
      <c r="H30" s="10"/>
      <c r="I30" s="10"/>
      <c r="J30" s="27"/>
      <c r="K30" s="6"/>
      <c r="L30" s="6"/>
      <c r="M30" s="26"/>
      <c r="N30" s="31"/>
      <c r="P30" s="32"/>
      <c r="Q30" s="11"/>
    </row>
    <row r="31" ht="15" spans="1:17">
      <c r="A31" s="12"/>
      <c r="B31" s="13"/>
      <c r="C31" s="13"/>
      <c r="D31" s="10"/>
      <c r="E31" s="12"/>
      <c r="H31" s="10"/>
      <c r="I31" s="10"/>
      <c r="J31" s="27"/>
      <c r="K31" s="6"/>
      <c r="L31" s="6"/>
      <c r="M31" s="26"/>
      <c r="N31" s="31"/>
      <c r="P31" s="32"/>
      <c r="Q31" s="11"/>
    </row>
    <row r="32" ht="15" spans="1:20">
      <c r="A32" s="12"/>
      <c r="B32" s="13"/>
      <c r="C32" s="13"/>
      <c r="D32" s="10"/>
      <c r="E32" s="12"/>
      <c r="H32" s="10"/>
      <c r="I32" s="10"/>
      <c r="J32" s="27"/>
      <c r="K32" s="27"/>
      <c r="L32" s="30"/>
      <c r="M32" s="26"/>
      <c r="N32" s="31"/>
      <c r="P32" s="32"/>
      <c r="Q32" s="31"/>
      <c r="S32" s="32"/>
      <c r="T32" s="11"/>
    </row>
    <row r="33" ht="15" spans="1:20">
      <c r="A33" s="14"/>
      <c r="B33" s="15"/>
      <c r="C33" s="15"/>
      <c r="D33" s="10"/>
      <c r="E33" s="14"/>
      <c r="F33" s="16"/>
      <c r="G33" s="17"/>
      <c r="H33" s="10"/>
      <c r="I33" s="10"/>
      <c r="J33" s="27"/>
      <c r="K33" s="6"/>
      <c r="L33" s="6"/>
      <c r="M33" s="26"/>
      <c r="N33" s="31"/>
      <c r="P33" s="32"/>
      <c r="Q33" s="31"/>
      <c r="S33" s="32"/>
      <c r="T33" s="11"/>
    </row>
    <row r="34" ht="15" spans="1:20">
      <c r="A34" s="14"/>
      <c r="B34" s="15"/>
      <c r="C34" s="15"/>
      <c r="D34" s="10"/>
      <c r="E34" s="14"/>
      <c r="F34" s="16"/>
      <c r="G34" s="17"/>
      <c r="H34" s="10"/>
      <c r="I34" s="10"/>
      <c r="J34" s="27"/>
      <c r="K34" s="6"/>
      <c r="L34" s="6"/>
      <c r="M34" s="26"/>
      <c r="N34" s="31"/>
      <c r="P34" s="32"/>
      <c r="Q34" s="31"/>
      <c r="S34" s="32"/>
      <c r="T34" s="11"/>
    </row>
    <row r="35" ht="15" spans="1:20">
      <c r="A35" s="14"/>
      <c r="B35" s="15"/>
      <c r="C35" s="15"/>
      <c r="D35" s="10"/>
      <c r="E35" s="14"/>
      <c r="F35" s="16"/>
      <c r="G35" s="17"/>
      <c r="H35" s="10"/>
      <c r="I35" s="10"/>
      <c r="J35" s="27"/>
      <c r="K35" s="27"/>
      <c r="L35" s="30"/>
      <c r="M35" s="26"/>
      <c r="N35" s="31"/>
      <c r="P35" s="32"/>
      <c r="Q35" s="32"/>
      <c r="T35" s="11"/>
    </row>
    <row r="36" ht="15" spans="1:20">
      <c r="A36" s="14"/>
      <c r="B36" s="15"/>
      <c r="C36" s="15"/>
      <c r="D36" s="10"/>
      <c r="E36" s="14"/>
      <c r="F36" s="18"/>
      <c r="G36" s="17"/>
      <c r="H36" s="10"/>
      <c r="I36" s="10"/>
      <c r="J36" s="27"/>
      <c r="K36" s="6"/>
      <c r="L36" s="6"/>
      <c r="M36" s="26"/>
      <c r="N36" s="31"/>
      <c r="P36" s="32"/>
      <c r="Q36" s="32"/>
      <c r="T36" s="11"/>
    </row>
    <row r="37" ht="15" spans="1:17">
      <c r="A37" s="14"/>
      <c r="B37" s="15"/>
      <c r="C37" s="15"/>
      <c r="D37" s="10"/>
      <c r="E37" s="14"/>
      <c r="F37" s="18"/>
      <c r="G37" s="17"/>
      <c r="H37" s="10"/>
      <c r="I37" s="10"/>
      <c r="J37" s="27"/>
      <c r="K37" s="6"/>
      <c r="L37" s="6"/>
      <c r="M37" s="26"/>
      <c r="N37" s="31"/>
      <c r="P37" s="32"/>
      <c r="Q37" s="32"/>
    </row>
    <row r="38" ht="15" spans="1:17">
      <c r="A38" s="14"/>
      <c r="B38" s="15"/>
      <c r="C38" s="15"/>
      <c r="D38" s="10"/>
      <c r="E38" s="14"/>
      <c r="F38" s="18"/>
      <c r="G38" s="17"/>
      <c r="H38" s="10"/>
      <c r="I38" s="10"/>
      <c r="J38" s="27"/>
      <c r="K38" s="27"/>
      <c r="L38" s="30"/>
      <c r="M38" s="26"/>
      <c r="N38" s="31"/>
      <c r="P38" s="32"/>
      <c r="Q38" s="32"/>
    </row>
    <row r="39" ht="15" spans="1:17">
      <c r="A39" s="14"/>
      <c r="B39" s="15"/>
      <c r="C39" s="15"/>
      <c r="D39" s="10"/>
      <c r="E39" s="14"/>
      <c r="F39" s="19"/>
      <c r="G39" s="17"/>
      <c r="H39" s="10"/>
      <c r="I39" s="10"/>
      <c r="J39" s="27"/>
      <c r="K39" s="6"/>
      <c r="L39" s="6"/>
      <c r="M39" s="26"/>
      <c r="N39" s="31"/>
      <c r="P39" s="32"/>
      <c r="Q39" s="32"/>
    </row>
    <row r="40" ht="15" spans="1:17">
      <c r="A40" s="14"/>
      <c r="B40" s="15"/>
      <c r="C40" s="15"/>
      <c r="D40" s="10"/>
      <c r="E40" s="14"/>
      <c r="F40" s="19"/>
      <c r="G40" s="17"/>
      <c r="H40" s="10"/>
      <c r="I40" s="10"/>
      <c r="J40" s="27"/>
      <c r="K40" s="6"/>
      <c r="L40" s="6"/>
      <c r="M40" s="26"/>
      <c r="N40" s="31"/>
      <c r="P40" s="32"/>
      <c r="Q40" s="32"/>
    </row>
    <row r="41" ht="15" spans="1:17">
      <c r="A41" s="14"/>
      <c r="B41" s="15"/>
      <c r="C41" s="15"/>
      <c r="D41" s="10"/>
      <c r="E41" s="14"/>
      <c r="F41" s="19"/>
      <c r="G41" s="17"/>
      <c r="H41" s="10"/>
      <c r="I41" s="10"/>
      <c r="J41" s="27"/>
      <c r="K41" s="27"/>
      <c r="L41" s="30"/>
      <c r="M41" s="26"/>
      <c r="N41" s="31"/>
      <c r="P41" s="32"/>
      <c r="Q41" s="32"/>
    </row>
    <row r="42" ht="15" spans="1:17">
      <c r="A42" s="14"/>
      <c r="B42" s="15"/>
      <c r="C42" s="15"/>
      <c r="D42" s="10"/>
      <c r="E42" s="14"/>
      <c r="F42" s="20"/>
      <c r="G42" s="17"/>
      <c r="H42" s="10"/>
      <c r="I42" s="10"/>
      <c r="J42" s="27"/>
      <c r="K42" s="6"/>
      <c r="L42" s="6"/>
      <c r="M42" s="26"/>
      <c r="N42" s="31"/>
      <c r="P42" s="32"/>
      <c r="Q42" s="32"/>
    </row>
    <row r="43" ht="15" spans="1:17">
      <c r="A43" s="14"/>
      <c r="B43" s="15"/>
      <c r="C43" s="15"/>
      <c r="D43" s="10"/>
      <c r="E43" s="14"/>
      <c r="F43" s="20"/>
      <c r="G43" s="17"/>
      <c r="H43" s="10"/>
      <c r="I43" s="10"/>
      <c r="J43" s="27"/>
      <c r="K43" s="6"/>
      <c r="L43" s="6"/>
      <c r="M43" s="26"/>
      <c r="N43" s="31"/>
      <c r="P43" s="32"/>
      <c r="Q43" s="32"/>
    </row>
    <row r="44" ht="15" spans="1:17">
      <c r="A44" s="14"/>
      <c r="B44" s="15"/>
      <c r="C44" s="15"/>
      <c r="D44" s="10"/>
      <c r="E44" s="14"/>
      <c r="F44" s="20"/>
      <c r="G44" s="17"/>
      <c r="H44" s="10"/>
      <c r="I44" s="10"/>
      <c r="J44" s="27"/>
      <c r="K44" s="27"/>
      <c r="L44" s="30"/>
      <c r="M44" s="26"/>
      <c r="N44" s="31"/>
      <c r="P44" s="32"/>
      <c r="Q44" s="32"/>
    </row>
    <row r="45" ht="15" spans="1:17">
      <c r="A45" s="14"/>
      <c r="B45" s="15"/>
      <c r="C45" s="15"/>
      <c r="D45" s="10"/>
      <c r="E45" s="14"/>
      <c r="F45" s="21"/>
      <c r="G45" s="17"/>
      <c r="H45" s="10"/>
      <c r="I45" s="10"/>
      <c r="J45" s="27"/>
      <c r="K45" s="6"/>
      <c r="L45" s="6"/>
      <c r="M45" s="26"/>
      <c r="N45" s="31"/>
      <c r="P45" s="32"/>
      <c r="Q45" s="32"/>
    </row>
    <row r="46" ht="15" spans="1:17">
      <c r="A46" s="14"/>
      <c r="B46" s="15"/>
      <c r="C46" s="15"/>
      <c r="D46" s="10"/>
      <c r="E46" s="14"/>
      <c r="F46" s="21"/>
      <c r="G46" s="17"/>
      <c r="H46" s="10"/>
      <c r="I46" s="10"/>
      <c r="J46" s="27"/>
      <c r="K46" s="6"/>
      <c r="L46" s="6"/>
      <c r="M46" s="26"/>
      <c r="N46" s="31"/>
      <c r="P46" s="32"/>
      <c r="Q46" s="32"/>
    </row>
    <row r="47" ht="15" spans="1:17">
      <c r="A47" s="14"/>
      <c r="B47" s="15"/>
      <c r="C47" s="15"/>
      <c r="D47" s="10"/>
      <c r="E47" s="14"/>
      <c r="F47" s="21"/>
      <c r="G47" s="17"/>
      <c r="H47" s="10"/>
      <c r="I47" s="10"/>
      <c r="J47" s="27"/>
      <c r="K47" s="27"/>
      <c r="L47" s="30"/>
      <c r="M47" s="26"/>
      <c r="Q47" s="32"/>
    </row>
    <row r="48" ht="15" spans="1:17">
      <c r="A48" s="14"/>
      <c r="B48" s="15"/>
      <c r="C48" s="15"/>
      <c r="D48" s="10"/>
      <c r="E48" s="14"/>
      <c r="F48" s="22"/>
      <c r="G48" s="17"/>
      <c r="H48" s="10"/>
      <c r="I48" s="10"/>
      <c r="J48" s="27"/>
      <c r="K48" s="6"/>
      <c r="L48" s="6"/>
      <c r="M48" s="26"/>
      <c r="Q48" s="32"/>
    </row>
    <row r="49" ht="15" spans="1:17">
      <c r="A49" s="14"/>
      <c r="B49" s="15"/>
      <c r="C49" s="15"/>
      <c r="D49" s="10"/>
      <c r="E49" s="14"/>
      <c r="F49" s="22"/>
      <c r="G49" s="17"/>
      <c r="H49" s="10"/>
      <c r="I49" s="10"/>
      <c r="J49" s="27"/>
      <c r="K49" s="6"/>
      <c r="L49" s="6"/>
      <c r="M49" s="26"/>
      <c r="Q49" s="32"/>
    </row>
    <row r="50" ht="15" spans="1:17">
      <c r="A50" s="14"/>
      <c r="B50" s="15"/>
      <c r="C50" s="15"/>
      <c r="D50" s="10"/>
      <c r="E50" s="14"/>
      <c r="F50" s="22"/>
      <c r="G50" s="17"/>
      <c r="H50" s="10"/>
      <c r="I50" s="10"/>
      <c r="J50" s="27"/>
      <c r="K50" s="27"/>
      <c r="L50" s="30"/>
      <c r="M50" s="26"/>
      <c r="Q50" s="32"/>
    </row>
    <row r="51" ht="15" spans="1:17">
      <c r="A51" s="14"/>
      <c r="B51" s="15"/>
      <c r="C51" s="15"/>
      <c r="D51" s="10"/>
      <c r="E51" s="14"/>
      <c r="F51" s="22"/>
      <c r="G51" s="17"/>
      <c r="H51" s="10"/>
      <c r="I51" s="10"/>
      <c r="J51" s="27"/>
      <c r="K51" s="6"/>
      <c r="L51" s="6"/>
      <c r="M51" s="26"/>
      <c r="Q51" s="32"/>
    </row>
    <row r="52" ht="15" spans="1:17">
      <c r="A52" s="14"/>
      <c r="B52" s="15"/>
      <c r="C52" s="15"/>
      <c r="D52" s="10"/>
      <c r="E52" s="14"/>
      <c r="F52" s="22"/>
      <c r="G52" s="17"/>
      <c r="H52" s="10"/>
      <c r="I52" s="10"/>
      <c r="J52" s="27"/>
      <c r="K52" s="6"/>
      <c r="L52" s="6"/>
      <c r="M52" s="26"/>
      <c r="Q52" s="32"/>
    </row>
    <row r="53" ht="15" spans="1:17">
      <c r="A53" s="14"/>
      <c r="B53" s="15"/>
      <c r="C53" s="15"/>
      <c r="D53" s="10"/>
      <c r="E53" s="14"/>
      <c r="F53" s="22"/>
      <c r="G53" s="17"/>
      <c r="H53" s="10"/>
      <c r="I53" s="10"/>
      <c r="J53" s="27"/>
      <c r="K53" s="27"/>
      <c r="L53" s="30"/>
      <c r="M53" s="26"/>
      <c r="Q53" s="32"/>
    </row>
    <row r="54" ht="15" spans="1:17">
      <c r="A54" s="14"/>
      <c r="B54" s="15"/>
      <c r="C54" s="15"/>
      <c r="D54" s="10"/>
      <c r="E54" s="14"/>
      <c r="F54" s="22"/>
      <c r="G54" s="17"/>
      <c r="H54" s="10"/>
      <c r="I54" s="10"/>
      <c r="J54" s="27"/>
      <c r="K54" s="6"/>
      <c r="L54" s="6"/>
      <c r="M54" s="26"/>
      <c r="Q54" s="32"/>
    </row>
    <row r="55" ht="15" spans="1:17">
      <c r="A55" s="14"/>
      <c r="B55" s="15"/>
      <c r="C55" s="15"/>
      <c r="D55" s="10"/>
      <c r="E55" s="14"/>
      <c r="F55" s="22"/>
      <c r="G55" s="17"/>
      <c r="H55" s="10"/>
      <c r="I55" s="10"/>
      <c r="J55" s="27"/>
      <c r="K55" s="6"/>
      <c r="L55" s="6"/>
      <c r="M55" s="26"/>
      <c r="Q55" s="32"/>
    </row>
    <row r="56" ht="15" spans="1:12">
      <c r="A56" s="14"/>
      <c r="B56" s="15"/>
      <c r="C56" s="15"/>
      <c r="D56" s="10"/>
      <c r="E56" s="14"/>
      <c r="F56" s="22"/>
      <c r="G56" s="17"/>
      <c r="H56" s="10"/>
      <c r="I56" s="10"/>
      <c r="J56" s="27"/>
      <c r="K56" s="27"/>
      <c r="L56" s="30"/>
    </row>
    <row r="57" ht="15" spans="1:12">
      <c r="A57" s="14"/>
      <c r="B57" s="15"/>
      <c r="C57" s="15"/>
      <c r="D57" s="10"/>
      <c r="E57" s="14"/>
      <c r="F57" s="23"/>
      <c r="G57" s="17"/>
      <c r="H57" s="10"/>
      <c r="I57" s="10"/>
      <c r="J57" s="27"/>
      <c r="K57" s="6"/>
      <c r="L57" s="6"/>
    </row>
    <row r="58" ht="15" spans="1:12">
      <c r="A58" s="14"/>
      <c r="B58" s="15"/>
      <c r="C58" s="15"/>
      <c r="D58" s="10"/>
      <c r="E58" s="14"/>
      <c r="F58" s="23"/>
      <c r="G58" s="17"/>
      <c r="H58" s="10"/>
      <c r="I58" s="10"/>
      <c r="J58" s="27"/>
      <c r="K58" s="6"/>
      <c r="L58" s="6"/>
    </row>
    <row r="59" ht="15" spans="1:12">
      <c r="A59" s="14"/>
      <c r="B59" s="15"/>
      <c r="C59" s="15"/>
      <c r="D59" s="10"/>
      <c r="E59" s="14"/>
      <c r="F59" s="23"/>
      <c r="G59" s="17"/>
      <c r="H59" s="10"/>
      <c r="I59" s="10"/>
      <c r="J59" s="27"/>
      <c r="K59" s="27"/>
      <c r="L59" s="30"/>
    </row>
    <row r="60" ht="15" spans="1:12">
      <c r="A60" s="14"/>
      <c r="B60" s="15"/>
      <c r="C60" s="15"/>
      <c r="D60" s="10"/>
      <c r="E60" s="14"/>
      <c r="F60" s="23"/>
      <c r="G60" s="17"/>
      <c r="H60" s="10"/>
      <c r="I60" s="10"/>
      <c r="J60" s="27"/>
      <c r="K60" s="6"/>
      <c r="L60" s="6"/>
    </row>
    <row r="61" ht="15" spans="1:12">
      <c r="A61" s="14"/>
      <c r="B61" s="15"/>
      <c r="C61" s="15"/>
      <c r="D61" s="10"/>
      <c r="E61" s="14"/>
      <c r="F61" s="23"/>
      <c r="G61" s="17"/>
      <c r="H61" s="10"/>
      <c r="I61" s="10"/>
      <c r="J61" s="27"/>
      <c r="K61" s="6"/>
      <c r="L61" s="6"/>
    </row>
    <row r="62" ht="15" spans="1:12">
      <c r="A62" s="14"/>
      <c r="B62" s="15"/>
      <c r="C62" s="15"/>
      <c r="D62" s="10"/>
      <c r="E62" s="14"/>
      <c r="F62" s="23"/>
      <c r="G62" s="17"/>
      <c r="H62" s="10"/>
      <c r="I62" s="10"/>
      <c r="J62" s="27"/>
      <c r="K62" s="27"/>
      <c r="L62" s="30"/>
    </row>
    <row r="63" ht="15" spans="1:12">
      <c r="A63" s="14"/>
      <c r="B63" s="15"/>
      <c r="C63" s="15"/>
      <c r="D63" s="10"/>
      <c r="E63" s="14"/>
      <c r="F63" s="23"/>
      <c r="G63" s="17"/>
      <c r="H63" s="10"/>
      <c r="I63" s="10"/>
      <c r="J63" s="27"/>
      <c r="K63" s="6"/>
      <c r="L63" s="6"/>
    </row>
    <row r="64" ht="15" spans="1:12">
      <c r="A64" s="14"/>
      <c r="B64" s="15"/>
      <c r="C64" s="15"/>
      <c r="D64" s="10"/>
      <c r="E64" s="14"/>
      <c r="F64" s="23"/>
      <c r="G64" s="17"/>
      <c r="H64" s="10"/>
      <c r="I64" s="10"/>
      <c r="J64" s="27"/>
      <c r="K64" s="6"/>
      <c r="L64" s="6"/>
    </row>
    <row r="65" ht="15" spans="1:12">
      <c r="A65" s="14"/>
      <c r="B65" s="15"/>
      <c r="C65" s="15"/>
      <c r="D65" s="10"/>
      <c r="E65" s="14"/>
      <c r="F65" s="23"/>
      <c r="G65" s="17"/>
      <c r="H65" s="10"/>
      <c r="I65" s="10"/>
      <c r="J65" s="27"/>
      <c r="K65" s="27"/>
      <c r="L65" s="30"/>
    </row>
    <row r="66" ht="15" spans="1:12">
      <c r="A66" s="14"/>
      <c r="B66" s="15"/>
      <c r="C66" s="15"/>
      <c r="D66" s="10"/>
      <c r="E66" s="14"/>
      <c r="F66" s="33"/>
      <c r="G66" s="17"/>
      <c r="H66" s="10"/>
      <c r="I66" s="10"/>
      <c r="J66" s="27"/>
      <c r="K66" s="6"/>
      <c r="L66" s="6"/>
    </row>
    <row r="67" ht="15" spans="1:12">
      <c r="A67" s="14"/>
      <c r="B67" s="15"/>
      <c r="C67" s="15"/>
      <c r="D67" s="10"/>
      <c r="E67" s="14"/>
      <c r="F67" s="33"/>
      <c r="G67" s="17"/>
      <c r="H67" s="10"/>
      <c r="I67" s="10"/>
      <c r="J67" s="27"/>
      <c r="K67" s="6"/>
      <c r="L67" s="6"/>
    </row>
    <row r="68" ht="15" spans="1:12">
      <c r="A68" s="14"/>
      <c r="B68" s="15"/>
      <c r="C68" s="15"/>
      <c r="D68" s="10"/>
      <c r="E68" s="14"/>
      <c r="F68" s="33"/>
      <c r="G68" s="17"/>
      <c r="H68" s="10"/>
      <c r="I68" s="10"/>
      <c r="J68" s="27"/>
      <c r="K68" s="27"/>
      <c r="L68" s="30"/>
    </row>
    <row r="69" ht="15" spans="1:12">
      <c r="A69" s="14"/>
      <c r="B69" s="15"/>
      <c r="C69" s="15"/>
      <c r="D69" s="10"/>
      <c r="E69" s="14"/>
      <c r="F69" s="23"/>
      <c r="G69" s="17"/>
      <c r="H69" s="10"/>
      <c r="I69" s="10"/>
      <c r="J69" s="27"/>
      <c r="K69" s="6"/>
      <c r="L69" s="6"/>
    </row>
    <row r="70" ht="15" spans="1:12">
      <c r="A70" s="14"/>
      <c r="B70" s="15"/>
      <c r="C70" s="15"/>
      <c r="D70" s="10"/>
      <c r="E70" s="14"/>
      <c r="F70" s="23"/>
      <c r="G70" s="17"/>
      <c r="H70" s="10"/>
      <c r="I70" s="10"/>
      <c r="J70" s="27"/>
      <c r="K70" s="6"/>
      <c r="L70" s="6"/>
    </row>
    <row r="71" ht="15" spans="1:12">
      <c r="A71" s="14"/>
      <c r="B71" s="15"/>
      <c r="C71" s="15"/>
      <c r="D71" s="10"/>
      <c r="E71" s="14"/>
      <c r="F71" s="23"/>
      <c r="G71" s="17"/>
      <c r="H71" s="10"/>
      <c r="I71" s="10"/>
      <c r="J71" s="27"/>
      <c r="K71" s="27"/>
      <c r="L71" s="30"/>
    </row>
    <row r="72" ht="15" spans="1:12">
      <c r="A72" s="14"/>
      <c r="B72" s="15"/>
      <c r="C72" s="15"/>
      <c r="D72" s="10"/>
      <c r="E72" s="14"/>
      <c r="F72" s="23"/>
      <c r="G72" s="17"/>
      <c r="H72" s="10"/>
      <c r="I72" s="10"/>
      <c r="J72" s="27"/>
      <c r="K72" s="6"/>
      <c r="L72" s="6"/>
    </row>
    <row r="73" ht="15" spans="1:12">
      <c r="A73" s="14"/>
      <c r="B73" s="15"/>
      <c r="C73" s="15"/>
      <c r="D73" s="10"/>
      <c r="E73" s="14"/>
      <c r="F73" s="23"/>
      <c r="G73" s="17"/>
      <c r="H73" s="10"/>
      <c r="I73" s="10"/>
      <c r="J73" s="27"/>
      <c r="K73" s="6"/>
      <c r="L73" s="6"/>
    </row>
    <row r="74" ht="15" spans="1:12">
      <c r="A74" s="14"/>
      <c r="B74" s="15"/>
      <c r="C74" s="15"/>
      <c r="D74" s="10"/>
      <c r="E74" s="14"/>
      <c r="F74" s="23"/>
      <c r="G74" s="17"/>
      <c r="H74" s="10"/>
      <c r="I74" s="10"/>
      <c r="J74" s="27"/>
      <c r="K74" s="27"/>
      <c r="L74" s="30"/>
    </row>
    <row r="75" ht="15" spans="1:12">
      <c r="A75" s="6"/>
      <c r="B75" s="34"/>
      <c r="C75" s="34"/>
      <c r="D75" s="6"/>
      <c r="E75" s="6"/>
      <c r="F75" s="35"/>
      <c r="G75" s="6"/>
      <c r="H75" s="6"/>
      <c r="I75" s="6"/>
      <c r="J75" s="6"/>
      <c r="K75" s="37"/>
      <c r="L75" s="37"/>
    </row>
    <row r="76" ht="15" spans="1:12">
      <c r="A76" s="6"/>
      <c r="B76" s="34"/>
      <c r="C76" s="34"/>
      <c r="D76" s="6"/>
      <c r="E76" s="6"/>
      <c r="F76" s="35"/>
      <c r="G76" s="6"/>
      <c r="H76" s="6"/>
      <c r="I76" s="6"/>
      <c r="J76" s="6"/>
      <c r="K76" s="37"/>
      <c r="L76" s="37"/>
    </row>
    <row r="77" ht="15" spans="1:12">
      <c r="A77" s="6"/>
      <c r="B77" s="34"/>
      <c r="C77" s="34"/>
      <c r="D77" s="6"/>
      <c r="E77" s="6"/>
      <c r="F77" s="35"/>
      <c r="G77" s="6"/>
      <c r="H77" s="6"/>
      <c r="I77" s="6"/>
      <c r="J77" s="6"/>
      <c r="K77" s="37"/>
      <c r="L77" s="37"/>
    </row>
    <row r="78" ht="15" spans="1:12">
      <c r="A78" s="6"/>
      <c r="B78" s="34"/>
      <c r="C78" s="34"/>
      <c r="D78" s="6"/>
      <c r="E78" s="6"/>
      <c r="F78" s="35"/>
      <c r="G78" s="6"/>
      <c r="H78" s="6"/>
      <c r="I78" s="6"/>
      <c r="J78" s="6"/>
      <c r="K78" s="37"/>
      <c r="L78" s="37"/>
    </row>
    <row r="79" ht="15" spans="1:12">
      <c r="A79" s="6"/>
      <c r="B79" s="34"/>
      <c r="C79" s="34"/>
      <c r="D79" s="6"/>
      <c r="E79" s="6"/>
      <c r="F79" s="35"/>
      <c r="G79" s="6"/>
      <c r="H79" s="6"/>
      <c r="I79" s="6"/>
      <c r="J79" s="6"/>
      <c r="K79" s="37"/>
      <c r="L79" s="37"/>
    </row>
    <row r="80" spans="6:6">
      <c r="F80" s="36"/>
    </row>
    <row r="81" spans="6:6">
      <c r="F81" s="36"/>
    </row>
    <row r="82" spans="6:6">
      <c r="F82" s="36"/>
    </row>
    <row r="83" spans="6:6">
      <c r="F83" s="36"/>
    </row>
    <row r="84" spans="6:6">
      <c r="F84" s="36"/>
    </row>
    <row r="85" spans="6:6">
      <c r="F85" s="36"/>
    </row>
    <row r="86" spans="6:6">
      <c r="F86" s="36"/>
    </row>
    <row r="87" spans="6:6">
      <c r="F87" s="36"/>
    </row>
    <row r="88" spans="6:6">
      <c r="F88" s="36"/>
    </row>
    <row r="89" spans="6:6">
      <c r="F89" s="36"/>
    </row>
    <row r="90" spans="6:6">
      <c r="F90" s="36"/>
    </row>
    <row r="91" spans="6:6">
      <c r="F91" s="36"/>
    </row>
    <row r="92" spans="6:6">
      <c r="F92" s="36"/>
    </row>
    <row r="93" spans="6:6">
      <c r="F93" s="36"/>
    </row>
    <row r="94" spans="6:6">
      <c r="F94" s="36"/>
    </row>
    <row r="95" spans="6:6">
      <c r="F95" s="36"/>
    </row>
    <row r="96" spans="6:6">
      <c r="F96" s="36"/>
    </row>
    <row r="97" spans="6:6">
      <c r="F97" s="36"/>
    </row>
    <row r="98" spans="6:6">
      <c r="F98" s="36"/>
    </row>
    <row r="99" spans="6:6">
      <c r="F99" s="36"/>
    </row>
    <row r="100" spans="6:6">
      <c r="F100" s="36"/>
    </row>
    <row r="101" spans="6:6">
      <c r="F101" s="36"/>
    </row>
    <row r="102" spans="6:6">
      <c r="F102" s="36"/>
    </row>
    <row r="103" spans="6:6">
      <c r="F103" s="36"/>
    </row>
    <row r="104" spans="6:6">
      <c r="F104" s="36"/>
    </row>
    <row r="105" spans="6:6">
      <c r="F105" s="36"/>
    </row>
    <row r="106" spans="6:6">
      <c r="F106" s="36"/>
    </row>
    <row r="107" spans="6:6">
      <c r="F107" s="36"/>
    </row>
    <row r="108" spans="6:6">
      <c r="F108" s="36"/>
    </row>
    <row r="109" spans="6:6">
      <c r="F109" s="36"/>
    </row>
    <row r="110" spans="6:6">
      <c r="F110" s="36"/>
    </row>
    <row r="111" spans="6:6">
      <c r="F111" s="36"/>
    </row>
    <row r="112" spans="6:6">
      <c r="F112" s="36"/>
    </row>
    <row r="113" spans="6:6">
      <c r="F113" s="36"/>
    </row>
    <row r="114" spans="6:6">
      <c r="F114" s="36"/>
    </row>
    <row r="115" spans="6:6">
      <c r="F115" s="36"/>
    </row>
    <row r="116" spans="6:6">
      <c r="F116" s="36"/>
    </row>
    <row r="117" spans="6:6">
      <c r="F117" s="36"/>
    </row>
    <row r="118" spans="6:6">
      <c r="F118" s="36"/>
    </row>
    <row r="119" spans="6:6">
      <c r="F119" s="36"/>
    </row>
    <row r="120" spans="6:6">
      <c r="F120" s="36"/>
    </row>
    <row r="121" spans="6:6">
      <c r="F121" s="36"/>
    </row>
    <row r="122" spans="6:6">
      <c r="F122" s="36"/>
    </row>
    <row r="123" spans="6:6">
      <c r="F123" s="36"/>
    </row>
    <row r="124" spans="6:6">
      <c r="F124" s="36"/>
    </row>
    <row r="125" spans="6:6">
      <c r="F125" s="36"/>
    </row>
    <row r="126" spans="6:6">
      <c r="F126" s="36"/>
    </row>
    <row r="127" spans="6:6">
      <c r="F127" s="36"/>
    </row>
    <row r="128" spans="6:6">
      <c r="F128" s="36"/>
    </row>
    <row r="129" spans="6:6">
      <c r="F129" s="36"/>
    </row>
    <row r="130" spans="6:6">
      <c r="F130" s="36"/>
    </row>
    <row r="131" spans="6:6">
      <c r="F131" s="36"/>
    </row>
    <row r="132" spans="6:6">
      <c r="F132" s="36"/>
    </row>
    <row r="133" spans="6:6">
      <c r="F133" s="36"/>
    </row>
    <row r="134" spans="6:6">
      <c r="F134" s="36"/>
    </row>
    <row r="135" spans="6:6">
      <c r="F135" s="36"/>
    </row>
    <row r="136" spans="6:6">
      <c r="F136" s="36"/>
    </row>
    <row r="137" spans="6:6">
      <c r="F137" s="36"/>
    </row>
    <row r="138" spans="6:6">
      <c r="F138" s="36"/>
    </row>
    <row r="139" spans="6:6">
      <c r="F139" s="36"/>
    </row>
    <row r="140" spans="6:6">
      <c r="F140" s="36"/>
    </row>
    <row r="141" spans="6:6">
      <c r="F141" s="36"/>
    </row>
    <row r="142" spans="6:6">
      <c r="F142" s="36"/>
    </row>
    <row r="143" spans="6:6">
      <c r="F143" s="36"/>
    </row>
    <row r="144" spans="6:6">
      <c r="F144" s="36"/>
    </row>
    <row r="145" spans="6:6">
      <c r="F145" s="36"/>
    </row>
    <row r="146" spans="6:6">
      <c r="F146" s="36"/>
    </row>
    <row r="147" spans="6:6">
      <c r="F147" s="36"/>
    </row>
    <row r="148" spans="6:6">
      <c r="F148" s="36"/>
    </row>
    <row r="149" spans="6:6">
      <c r="F149" s="36"/>
    </row>
    <row r="150" spans="6:6">
      <c r="F150" s="36"/>
    </row>
    <row r="151" spans="6:6">
      <c r="F151" s="36"/>
    </row>
    <row r="152" spans="6:6">
      <c r="F152" s="36"/>
    </row>
    <row r="153" spans="6:6">
      <c r="F153" s="36"/>
    </row>
    <row r="154" spans="6:6">
      <c r="F154" s="36"/>
    </row>
    <row r="155" spans="6:6">
      <c r="F155" s="36"/>
    </row>
    <row r="156" spans="6:6">
      <c r="F156" s="36"/>
    </row>
    <row r="157" spans="6:6">
      <c r="F157" s="36"/>
    </row>
    <row r="158" spans="6:6">
      <c r="F158" s="36"/>
    </row>
    <row r="159" spans="6:6">
      <c r="F159" s="36"/>
    </row>
    <row r="160" spans="6:6">
      <c r="F160" s="36"/>
    </row>
    <row r="161" spans="6:6">
      <c r="F161" s="36"/>
    </row>
    <row r="162" spans="6:6">
      <c r="F162" s="36"/>
    </row>
    <row r="163" spans="6:6">
      <c r="F163" s="36"/>
    </row>
    <row r="164" spans="6:6">
      <c r="F164" s="36"/>
    </row>
    <row r="165" spans="6:6">
      <c r="F165" s="36"/>
    </row>
    <row r="166" spans="6:6">
      <c r="F166" s="36"/>
    </row>
    <row r="167" spans="6:6">
      <c r="F167" s="36"/>
    </row>
    <row r="168" spans="6:6">
      <c r="F168" s="36"/>
    </row>
    <row r="169" spans="6:6">
      <c r="F169" s="36"/>
    </row>
    <row r="170" spans="6:6">
      <c r="F170" s="36"/>
    </row>
    <row r="171" spans="6:6">
      <c r="F171" s="36"/>
    </row>
    <row r="172" spans="6:6">
      <c r="F172" s="36"/>
    </row>
    <row r="173" spans="6:6">
      <c r="F173" s="36"/>
    </row>
    <row r="174" spans="6:6">
      <c r="F174" s="36"/>
    </row>
    <row r="175" spans="6:6">
      <c r="F175" s="36"/>
    </row>
    <row r="176" spans="6:6">
      <c r="F176" s="36"/>
    </row>
    <row r="177" spans="6:6">
      <c r="F177" s="36"/>
    </row>
    <row r="178" spans="6:6">
      <c r="F178" s="36"/>
    </row>
    <row r="179" spans="6:6">
      <c r="F179" s="36"/>
    </row>
    <row r="180" spans="6:6">
      <c r="F180" s="36"/>
    </row>
    <row r="181" spans="6:6">
      <c r="F181" s="36"/>
    </row>
    <row r="182" spans="6:6">
      <c r="F182" s="36"/>
    </row>
    <row r="183" spans="6:6">
      <c r="F183" s="36"/>
    </row>
    <row r="184" spans="6:6">
      <c r="F184" s="36"/>
    </row>
    <row r="185" spans="6:6">
      <c r="F185" s="36"/>
    </row>
    <row r="186" spans="6:6">
      <c r="F186" s="36"/>
    </row>
    <row r="187" spans="6:6">
      <c r="F187" s="36"/>
    </row>
    <row r="188" spans="6:6">
      <c r="F188" s="36"/>
    </row>
    <row r="189" spans="6:6">
      <c r="F189" s="36"/>
    </row>
    <row r="190" spans="6:6">
      <c r="F190" s="36"/>
    </row>
    <row r="191" spans="6:6">
      <c r="F191" s="36"/>
    </row>
    <row r="192" spans="6:6">
      <c r="F192" s="36"/>
    </row>
    <row r="193" spans="6:6">
      <c r="F193" s="36"/>
    </row>
    <row r="194" spans="6:6">
      <c r="F194" s="36"/>
    </row>
    <row r="195" spans="6:6">
      <c r="F195" s="36"/>
    </row>
    <row r="196" spans="6:6">
      <c r="F196" s="36"/>
    </row>
    <row r="197" spans="6:6">
      <c r="F197" s="36"/>
    </row>
    <row r="198" spans="6:6">
      <c r="F198" s="36"/>
    </row>
    <row r="199" spans="6:6">
      <c r="F199" s="36"/>
    </row>
    <row r="200" spans="6:6">
      <c r="F200" s="36"/>
    </row>
  </sheetData>
  <pageMargins left="0.699305555555556" right="0.699305555555556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00"/>
  <sheetViews>
    <sheetView tabSelected="1" workbookViewId="0">
      <selection activeCell="F26" sqref="F26"/>
    </sheetView>
  </sheetViews>
  <sheetFormatPr defaultColWidth="9" defaultRowHeight="13.5"/>
  <cols>
    <col min="1" max="1" width="9.75" style="1" customWidth="1"/>
    <col min="2" max="3" width="7.375" style="2" customWidth="1"/>
    <col min="4" max="4" width="12.625" style="1" customWidth="1"/>
    <col min="5" max="5" width="13.75" style="1" customWidth="1"/>
    <col min="6" max="6" width="9" style="1" customWidth="1"/>
    <col min="7" max="7" width="8.125" style="1" customWidth="1"/>
    <col min="8" max="8" width="7.375" style="1" customWidth="1"/>
    <col min="9" max="9" width="9.375" style="1" customWidth="1"/>
    <col min="10" max="10" width="10.375" style="1" customWidth="1"/>
    <col min="11" max="11" width="11.375" style="3" customWidth="1"/>
    <col min="12" max="12" width="11.25" style="3" customWidth="1"/>
    <col min="13" max="15" width="9" style="3"/>
    <col min="16" max="17" width="11.625" style="3" customWidth="1"/>
    <col min="18" max="16384" width="9" style="3"/>
  </cols>
  <sheetData>
    <row r="1" ht="15.75" spans="1:13">
      <c r="A1" s="4" t="s">
        <v>0</v>
      </c>
      <c r="B1" s="5" t="str">
        <f>F1</f>
        <v>actin Ct</v>
      </c>
      <c r="C1" s="5" t="str">
        <f>G1</f>
        <v>KIF4A ct</v>
      </c>
      <c r="D1" s="6" t="s">
        <v>1</v>
      </c>
      <c r="E1" s="7" t="s">
        <v>0</v>
      </c>
      <c r="F1" s="7" t="s">
        <v>2</v>
      </c>
      <c r="G1" s="8" t="s">
        <v>3</v>
      </c>
      <c r="H1" s="6" t="s">
        <v>1</v>
      </c>
      <c r="I1" s="24" t="s">
        <v>4</v>
      </c>
      <c r="J1" s="6" t="s">
        <v>5</v>
      </c>
      <c r="K1" s="25" t="s">
        <v>6</v>
      </c>
      <c r="L1" s="25" t="s">
        <v>7</v>
      </c>
      <c r="M1" s="26"/>
    </row>
    <row r="2" ht="15.75" spans="1:13">
      <c r="A2" s="9" t="str">
        <f>E2</f>
        <v>Control</v>
      </c>
      <c r="B2" s="5">
        <f>AVERAGE(F2:F4)</f>
        <v>20.3733333333333</v>
      </c>
      <c r="C2" s="5">
        <f>AVERAGE(G2:G4)</f>
        <v>22.1933333333333</v>
      </c>
      <c r="D2" s="10">
        <f t="shared" ref="D2:D22" si="0">C2-B2</f>
        <v>1.82</v>
      </c>
      <c r="E2" s="1" t="s">
        <v>15</v>
      </c>
      <c r="F2" s="11">
        <v>20.27</v>
      </c>
      <c r="G2" s="11">
        <v>22.18</v>
      </c>
      <c r="H2" s="10">
        <f t="shared" ref="H2:H16" si="1">G2-F2</f>
        <v>1.91</v>
      </c>
      <c r="I2" s="10">
        <f t="shared" ref="I2:I16" si="2">-(H2-D2)</f>
        <v>-0.0900000000000034</v>
      </c>
      <c r="J2" s="27">
        <f>POWER(2,I2)</f>
        <v>0.939522749214009</v>
      </c>
      <c r="K2" s="25"/>
      <c r="L2" s="25"/>
      <c r="M2" s="26"/>
    </row>
    <row r="3" ht="15.75" spans="1:13">
      <c r="A3" s="9" t="str">
        <f>E3</f>
        <v>Control</v>
      </c>
      <c r="B3" s="5">
        <f>B2</f>
        <v>20.3733333333333</v>
      </c>
      <c r="C3" s="5">
        <f>C2</f>
        <v>22.1933333333333</v>
      </c>
      <c r="D3" s="10">
        <f t="shared" si="0"/>
        <v>1.82</v>
      </c>
      <c r="E3" s="1" t="s">
        <v>15</v>
      </c>
      <c r="F3" s="11">
        <v>20.35</v>
      </c>
      <c r="G3" s="11">
        <v>22.23</v>
      </c>
      <c r="H3" s="10">
        <f t="shared" si="1"/>
        <v>1.88</v>
      </c>
      <c r="I3" s="10">
        <f t="shared" si="2"/>
        <v>-0.0600000000000023</v>
      </c>
      <c r="J3" s="27">
        <f t="shared" ref="J3:J22" si="3">POWER(2,I3)</f>
        <v>0.959264119325263</v>
      </c>
      <c r="K3" s="25"/>
      <c r="L3" s="25"/>
      <c r="M3" s="26"/>
    </row>
    <row r="4" ht="15.75" spans="1:13">
      <c r="A4" s="9" t="str">
        <f>E4</f>
        <v>Control</v>
      </c>
      <c r="B4" s="5">
        <f>B2</f>
        <v>20.3733333333333</v>
      </c>
      <c r="C4" s="5">
        <f>C2</f>
        <v>22.1933333333333</v>
      </c>
      <c r="D4" s="10">
        <f t="shared" si="0"/>
        <v>1.82</v>
      </c>
      <c r="E4" s="1" t="s">
        <v>15</v>
      </c>
      <c r="F4" s="11">
        <v>20.5</v>
      </c>
      <c r="G4" s="11">
        <v>22.17</v>
      </c>
      <c r="H4" s="10">
        <f t="shared" si="1"/>
        <v>1.67</v>
      </c>
      <c r="I4" s="10">
        <f t="shared" si="2"/>
        <v>0.149999999999995</v>
      </c>
      <c r="J4" s="27">
        <f t="shared" si="3"/>
        <v>1.10956947206784</v>
      </c>
      <c r="K4" s="28">
        <f>(J2+J3+J4)/3</f>
        <v>1.00278544686904</v>
      </c>
      <c r="L4" s="29">
        <f>STDEV(J2:J4)</f>
        <v>0.0930029647468905</v>
      </c>
      <c r="M4" s="26"/>
    </row>
    <row r="5" ht="15.75" spans="1:13">
      <c r="A5" s="9" t="str">
        <f t="shared" ref="A5:A11" si="4">A2</f>
        <v>Control</v>
      </c>
      <c r="B5" s="5">
        <f t="shared" ref="B5:B22" si="5">B2</f>
        <v>20.3733333333333</v>
      </c>
      <c r="C5" s="5">
        <f t="shared" ref="C5:C22" si="6">C2</f>
        <v>22.1933333333333</v>
      </c>
      <c r="D5" s="10">
        <f t="shared" si="0"/>
        <v>1.82</v>
      </c>
      <c r="E5" s="11" t="s">
        <v>9</v>
      </c>
      <c r="F5" s="11">
        <v>20.18</v>
      </c>
      <c r="G5" s="11">
        <v>22.16</v>
      </c>
      <c r="H5" s="10">
        <f t="shared" si="1"/>
        <v>1.98</v>
      </c>
      <c r="I5" s="10">
        <f t="shared" si="2"/>
        <v>-0.160000000000004</v>
      </c>
      <c r="J5" s="27">
        <f t="shared" si="3"/>
        <v>0.89502507092797</v>
      </c>
      <c r="K5" s="25"/>
      <c r="L5" s="25"/>
      <c r="M5" s="26"/>
    </row>
    <row r="6" ht="15.75" spans="1:13">
      <c r="A6" s="9" t="str">
        <f t="shared" si="4"/>
        <v>Control</v>
      </c>
      <c r="B6" s="5">
        <f t="shared" si="5"/>
        <v>20.3733333333333</v>
      </c>
      <c r="C6" s="5">
        <f t="shared" si="6"/>
        <v>22.1933333333333</v>
      </c>
      <c r="D6" s="10">
        <f t="shared" si="0"/>
        <v>1.82</v>
      </c>
      <c r="E6" s="11" t="s">
        <v>9</v>
      </c>
      <c r="F6" s="11">
        <v>20.24</v>
      </c>
      <c r="G6" s="11">
        <v>22.08</v>
      </c>
      <c r="H6" s="10">
        <f t="shared" si="1"/>
        <v>1.84</v>
      </c>
      <c r="I6" s="10">
        <f t="shared" si="2"/>
        <v>-0.0200000000000031</v>
      </c>
      <c r="J6" s="27">
        <f t="shared" si="3"/>
        <v>0.986232704493357</v>
      </c>
      <c r="K6" s="25"/>
      <c r="L6" s="25"/>
      <c r="M6" s="26"/>
    </row>
    <row r="7" ht="15.75" spans="1:13">
      <c r="A7" s="9" t="str">
        <f t="shared" si="4"/>
        <v>Control</v>
      </c>
      <c r="B7" s="5">
        <f t="shared" si="5"/>
        <v>20.3733333333333</v>
      </c>
      <c r="C7" s="5">
        <f t="shared" si="6"/>
        <v>22.1933333333333</v>
      </c>
      <c r="D7" s="10">
        <f t="shared" si="0"/>
        <v>1.82</v>
      </c>
      <c r="E7" s="11" t="s">
        <v>9</v>
      </c>
      <c r="F7" s="11">
        <v>20.07</v>
      </c>
      <c r="G7" s="11">
        <v>21.91</v>
      </c>
      <c r="H7" s="10">
        <f t="shared" si="1"/>
        <v>1.84</v>
      </c>
      <c r="I7" s="10">
        <f t="shared" si="2"/>
        <v>-0.0200000000000031</v>
      </c>
      <c r="J7" s="27">
        <f t="shared" si="3"/>
        <v>0.986232704493357</v>
      </c>
      <c r="K7" s="28">
        <f>(J5+J6+J7)/3</f>
        <v>0.955830159971562</v>
      </c>
      <c r="L7" s="29">
        <f>STDEV(J5:J7)</f>
        <v>0.0526587517911249</v>
      </c>
      <c r="M7" s="26"/>
    </row>
    <row r="8" ht="15.75" spans="1:13">
      <c r="A8" s="9" t="str">
        <f t="shared" si="4"/>
        <v>Control</v>
      </c>
      <c r="B8" s="5">
        <f t="shared" si="5"/>
        <v>20.3733333333333</v>
      </c>
      <c r="C8" s="5">
        <f t="shared" si="6"/>
        <v>22.1933333333333</v>
      </c>
      <c r="D8" s="10">
        <f t="shared" si="0"/>
        <v>1.82</v>
      </c>
      <c r="E8" s="11" t="s">
        <v>10</v>
      </c>
      <c r="F8" s="11">
        <v>20.44</v>
      </c>
      <c r="G8" s="11">
        <v>28.2</v>
      </c>
      <c r="H8" s="10">
        <f t="shared" si="1"/>
        <v>7.76</v>
      </c>
      <c r="I8" s="10">
        <f t="shared" si="2"/>
        <v>-5.94</v>
      </c>
      <c r="J8" s="27">
        <f t="shared" si="3"/>
        <v>0.0162885275131425</v>
      </c>
      <c r="K8" s="25"/>
      <c r="L8" s="25"/>
      <c r="M8" s="26"/>
    </row>
    <row r="9" ht="15.75" spans="1:13">
      <c r="A9" s="9" t="str">
        <f t="shared" si="4"/>
        <v>Control</v>
      </c>
      <c r="B9" s="5">
        <f t="shared" si="5"/>
        <v>20.3733333333333</v>
      </c>
      <c r="C9" s="5">
        <f t="shared" si="6"/>
        <v>22.1933333333333</v>
      </c>
      <c r="D9" s="10">
        <f t="shared" si="0"/>
        <v>1.82</v>
      </c>
      <c r="E9" s="11" t="s">
        <v>10</v>
      </c>
      <c r="F9" s="11">
        <v>20.61</v>
      </c>
      <c r="G9" s="11">
        <v>28.52</v>
      </c>
      <c r="H9" s="10">
        <f t="shared" si="1"/>
        <v>7.91</v>
      </c>
      <c r="I9" s="10">
        <f t="shared" si="2"/>
        <v>-6.09</v>
      </c>
      <c r="J9" s="27">
        <f t="shared" si="3"/>
        <v>0.0146800429564689</v>
      </c>
      <c r="K9" s="25"/>
      <c r="L9" s="25"/>
      <c r="M9" s="26"/>
    </row>
    <row r="10" ht="15.75" spans="1:13">
      <c r="A10" s="9" t="str">
        <f t="shared" si="4"/>
        <v>Control</v>
      </c>
      <c r="B10" s="5">
        <f t="shared" si="5"/>
        <v>20.3733333333333</v>
      </c>
      <c r="C10" s="5">
        <f t="shared" si="6"/>
        <v>22.1933333333333</v>
      </c>
      <c r="D10" s="10">
        <f t="shared" si="0"/>
        <v>1.82</v>
      </c>
      <c r="E10" s="11" t="s">
        <v>10</v>
      </c>
      <c r="F10" s="11">
        <v>20.64</v>
      </c>
      <c r="G10" s="11">
        <v>28.63</v>
      </c>
      <c r="H10" s="10">
        <f t="shared" si="1"/>
        <v>7.99</v>
      </c>
      <c r="I10" s="10">
        <f t="shared" si="2"/>
        <v>-6.17</v>
      </c>
      <c r="J10" s="27">
        <f t="shared" si="3"/>
        <v>0.0138881668932277</v>
      </c>
      <c r="K10" s="28">
        <f>(J8+J9+J10)/3</f>
        <v>0.014952245787613</v>
      </c>
      <c r="L10" s="29">
        <f>STDEV(J8:J10)</f>
        <v>0.00122311224438793</v>
      </c>
      <c r="M10" s="26"/>
    </row>
    <row r="11" ht="15.75" spans="1:13">
      <c r="A11" s="9" t="str">
        <f t="shared" si="4"/>
        <v>Control</v>
      </c>
      <c r="B11" s="5">
        <f t="shared" si="5"/>
        <v>20.3733333333333</v>
      </c>
      <c r="C11" s="5">
        <f t="shared" si="6"/>
        <v>22.1933333333333</v>
      </c>
      <c r="D11" s="10">
        <f t="shared" si="0"/>
        <v>1.82</v>
      </c>
      <c r="E11" s="11" t="s">
        <v>11</v>
      </c>
      <c r="F11" s="11">
        <v>20.78</v>
      </c>
      <c r="G11" s="11">
        <v>24.76</v>
      </c>
      <c r="H11" s="10">
        <f t="shared" si="1"/>
        <v>3.98</v>
      </c>
      <c r="I11" s="10">
        <f t="shared" si="2"/>
        <v>-2.16</v>
      </c>
      <c r="J11" s="27">
        <f t="shared" si="3"/>
        <v>0.223756267731993</v>
      </c>
      <c r="K11" s="25"/>
      <c r="L11" s="25"/>
      <c r="M11" s="26"/>
    </row>
    <row r="12" ht="15.75" spans="1:13">
      <c r="A12" s="9" t="str">
        <f t="shared" ref="A12:A22" si="7">A9</f>
        <v>Control</v>
      </c>
      <c r="B12" s="5">
        <f t="shared" si="5"/>
        <v>20.3733333333333</v>
      </c>
      <c r="C12" s="5">
        <f t="shared" si="6"/>
        <v>22.1933333333333</v>
      </c>
      <c r="D12" s="10">
        <f t="shared" si="0"/>
        <v>1.82</v>
      </c>
      <c r="E12" s="11" t="s">
        <v>11</v>
      </c>
      <c r="F12" s="11">
        <v>20.68</v>
      </c>
      <c r="G12" s="11">
        <v>24.95</v>
      </c>
      <c r="H12" s="10">
        <f t="shared" si="1"/>
        <v>4.27</v>
      </c>
      <c r="I12" s="10">
        <f t="shared" si="2"/>
        <v>-2.45</v>
      </c>
      <c r="J12" s="27">
        <f t="shared" si="3"/>
        <v>0.183010711993203</v>
      </c>
      <c r="K12" s="25"/>
      <c r="L12" s="25"/>
      <c r="M12" s="26"/>
    </row>
    <row r="13" ht="15.75" spans="1:13">
      <c r="A13" s="9" t="str">
        <f t="shared" si="7"/>
        <v>Control</v>
      </c>
      <c r="B13" s="5">
        <f t="shared" si="5"/>
        <v>20.3733333333333</v>
      </c>
      <c r="C13" s="5">
        <f t="shared" si="6"/>
        <v>22.1933333333333</v>
      </c>
      <c r="D13" s="10">
        <f t="shared" si="0"/>
        <v>1.82</v>
      </c>
      <c r="E13" s="11" t="s">
        <v>11</v>
      </c>
      <c r="F13" s="11">
        <v>20.52</v>
      </c>
      <c r="G13" s="11">
        <v>24.92</v>
      </c>
      <c r="H13" s="10">
        <f t="shared" si="1"/>
        <v>4.4</v>
      </c>
      <c r="I13" s="10">
        <f t="shared" si="2"/>
        <v>-2.58000000000001</v>
      </c>
      <c r="J13" s="27">
        <f t="shared" si="3"/>
        <v>0.167240944348263</v>
      </c>
      <c r="K13" s="28">
        <f>(J11+J12+J13)/3</f>
        <v>0.191335974691153</v>
      </c>
      <c r="L13" s="29">
        <f>STDEV(J11:J13)</f>
        <v>0.0291629549863224</v>
      </c>
      <c r="M13" s="26"/>
    </row>
    <row r="14" ht="15.75" spans="1:13">
      <c r="A14" s="9" t="str">
        <f t="shared" si="7"/>
        <v>Control</v>
      </c>
      <c r="B14" s="5">
        <f t="shared" si="5"/>
        <v>20.3733333333333</v>
      </c>
      <c r="C14" s="5">
        <f t="shared" si="6"/>
        <v>22.1933333333333</v>
      </c>
      <c r="D14" s="10">
        <f t="shared" si="0"/>
        <v>1.82</v>
      </c>
      <c r="E14" s="11" t="s">
        <v>12</v>
      </c>
      <c r="F14" s="11">
        <v>20.33</v>
      </c>
      <c r="G14" s="11">
        <v>24.92</v>
      </c>
      <c r="H14" s="10">
        <f t="shared" si="1"/>
        <v>4.59</v>
      </c>
      <c r="I14" s="10">
        <f t="shared" si="2"/>
        <v>-2.77000000000001</v>
      </c>
      <c r="J14" s="27">
        <f t="shared" si="3"/>
        <v>0.146604368653984</v>
      </c>
      <c r="K14" s="25"/>
      <c r="L14" s="25"/>
      <c r="M14" s="26"/>
    </row>
    <row r="15" ht="15.75" spans="1:13">
      <c r="A15" s="9" t="str">
        <f t="shared" si="7"/>
        <v>Control</v>
      </c>
      <c r="B15" s="5">
        <f t="shared" si="5"/>
        <v>20.3733333333333</v>
      </c>
      <c r="C15" s="5">
        <f t="shared" si="6"/>
        <v>22.1933333333333</v>
      </c>
      <c r="D15" s="10">
        <f t="shared" si="0"/>
        <v>1.82</v>
      </c>
      <c r="E15" s="11" t="s">
        <v>12</v>
      </c>
      <c r="F15" s="11">
        <v>20.54</v>
      </c>
      <c r="G15" s="11">
        <v>24.88</v>
      </c>
      <c r="H15" s="10">
        <f t="shared" si="1"/>
        <v>4.34</v>
      </c>
      <c r="I15" s="10">
        <f t="shared" si="2"/>
        <v>-2.52</v>
      </c>
      <c r="J15" s="27">
        <f t="shared" si="3"/>
        <v>0.1743429582938</v>
      </c>
      <c r="K15" s="25"/>
      <c r="L15" s="25"/>
      <c r="M15" s="26"/>
    </row>
    <row r="16" ht="15.75" spans="1:13">
      <c r="A16" s="9" t="str">
        <f t="shared" si="7"/>
        <v>Control</v>
      </c>
      <c r="B16" s="5">
        <f t="shared" si="5"/>
        <v>20.3733333333333</v>
      </c>
      <c r="C16" s="5">
        <f t="shared" si="6"/>
        <v>22.1933333333333</v>
      </c>
      <c r="D16" s="10">
        <f t="shared" si="0"/>
        <v>1.82</v>
      </c>
      <c r="E16" s="11" t="s">
        <v>12</v>
      </c>
      <c r="F16" s="11">
        <v>20.43</v>
      </c>
      <c r="G16" s="11">
        <v>25.05</v>
      </c>
      <c r="H16" s="10">
        <f t="shared" si="1"/>
        <v>4.62</v>
      </c>
      <c r="I16" s="10">
        <f t="shared" si="2"/>
        <v>-2.8</v>
      </c>
      <c r="J16" s="27">
        <f t="shared" si="3"/>
        <v>0.143587294374629</v>
      </c>
      <c r="K16" s="28">
        <f>(J14+J15+J16)/3</f>
        <v>0.154844873774138</v>
      </c>
      <c r="L16" s="29">
        <f>STDEV(J14:J16)</f>
        <v>0.0169530870125093</v>
      </c>
      <c r="M16" s="26"/>
    </row>
    <row r="17" ht="15.75" spans="1:13">
      <c r="A17" s="9" t="str">
        <f t="shared" si="7"/>
        <v>Control</v>
      </c>
      <c r="B17" s="5">
        <f t="shared" si="5"/>
        <v>20.3733333333333</v>
      </c>
      <c r="C17" s="5">
        <f t="shared" si="6"/>
        <v>22.1933333333333</v>
      </c>
      <c r="D17" s="10">
        <f t="shared" si="0"/>
        <v>1.82</v>
      </c>
      <c r="E17" s="12" t="s">
        <v>13</v>
      </c>
      <c r="F17" s="1">
        <v>20.26</v>
      </c>
      <c r="G17" s="1">
        <v>22.31</v>
      </c>
      <c r="H17" s="10">
        <f t="shared" ref="H17:H22" si="8">G17-F17</f>
        <v>2.05</v>
      </c>
      <c r="I17" s="10">
        <f t="shared" ref="I17:I22" si="9">-(H17-D17)</f>
        <v>-0.23</v>
      </c>
      <c r="J17" s="27">
        <f t="shared" si="3"/>
        <v>0.852634891767956</v>
      </c>
      <c r="K17" s="25"/>
      <c r="L17" s="25"/>
      <c r="M17" s="26"/>
    </row>
    <row r="18" ht="15.75" spans="1:13">
      <c r="A18" s="9" t="str">
        <f t="shared" si="7"/>
        <v>Control</v>
      </c>
      <c r="B18" s="5">
        <f t="shared" si="5"/>
        <v>20.3733333333333</v>
      </c>
      <c r="C18" s="5">
        <f t="shared" si="6"/>
        <v>22.1933333333333</v>
      </c>
      <c r="D18" s="10">
        <f t="shared" si="0"/>
        <v>1.82</v>
      </c>
      <c r="E18" s="12" t="s">
        <v>13</v>
      </c>
      <c r="F18" s="1">
        <v>20.36</v>
      </c>
      <c r="G18" s="1">
        <v>22.25</v>
      </c>
      <c r="H18" s="10">
        <f t="shared" si="8"/>
        <v>1.89</v>
      </c>
      <c r="I18" s="10">
        <f t="shared" si="9"/>
        <v>-0.0700000000000038</v>
      </c>
      <c r="J18" s="27">
        <f t="shared" si="3"/>
        <v>0.952637998043935</v>
      </c>
      <c r="K18" s="25"/>
      <c r="L18" s="25"/>
      <c r="M18" s="26"/>
    </row>
    <row r="19" ht="15.75" spans="1:13">
      <c r="A19" s="9" t="str">
        <f t="shared" si="7"/>
        <v>Control</v>
      </c>
      <c r="B19" s="5">
        <f t="shared" si="5"/>
        <v>20.3733333333333</v>
      </c>
      <c r="C19" s="5">
        <f t="shared" si="6"/>
        <v>22.1933333333333</v>
      </c>
      <c r="D19" s="10">
        <f t="shared" si="0"/>
        <v>1.82</v>
      </c>
      <c r="E19" s="12" t="s">
        <v>13</v>
      </c>
      <c r="F19" s="1">
        <v>20.15</v>
      </c>
      <c r="G19" s="1">
        <v>22.19</v>
      </c>
      <c r="H19" s="10">
        <f t="shared" si="8"/>
        <v>2.04</v>
      </c>
      <c r="I19" s="10">
        <f t="shared" si="9"/>
        <v>-0.220000000000006</v>
      </c>
      <c r="J19" s="27">
        <f t="shared" si="3"/>
        <v>0.85856543643775</v>
      </c>
      <c r="K19" s="28">
        <f>(J17+J18+J19)/3</f>
        <v>0.887946108749881</v>
      </c>
      <c r="L19" s="29">
        <f>STDEV(J17:J19)</f>
        <v>0.0561032373873892</v>
      </c>
      <c r="M19" s="26"/>
    </row>
    <row r="20" ht="15.75" spans="1:16">
      <c r="A20" s="9" t="str">
        <f t="shared" si="7"/>
        <v>Control</v>
      </c>
      <c r="B20" s="5">
        <f t="shared" si="5"/>
        <v>20.3733333333333</v>
      </c>
      <c r="C20" s="5">
        <f t="shared" si="6"/>
        <v>22.1933333333333</v>
      </c>
      <c r="D20" s="10">
        <f t="shared" si="0"/>
        <v>1.82</v>
      </c>
      <c r="E20" s="12" t="s">
        <v>14</v>
      </c>
      <c r="F20" s="1">
        <v>19.82</v>
      </c>
      <c r="G20" s="1">
        <v>20.63</v>
      </c>
      <c r="H20" s="10">
        <f t="shared" si="8"/>
        <v>0.809999999999999</v>
      </c>
      <c r="I20" s="10">
        <f t="shared" si="9"/>
        <v>1.01</v>
      </c>
      <c r="J20" s="27">
        <f t="shared" si="3"/>
        <v>2.01391110011343</v>
      </c>
      <c r="K20" s="25"/>
      <c r="L20" s="25"/>
      <c r="M20" s="26"/>
      <c r="P20" s="11"/>
    </row>
    <row r="21" ht="15.75" spans="1:16">
      <c r="A21" s="9" t="str">
        <f t="shared" si="7"/>
        <v>Control</v>
      </c>
      <c r="B21" s="5">
        <f t="shared" si="5"/>
        <v>20.3733333333333</v>
      </c>
      <c r="C21" s="5">
        <f t="shared" si="6"/>
        <v>22.1933333333333</v>
      </c>
      <c r="D21" s="10">
        <f t="shared" si="0"/>
        <v>1.82</v>
      </c>
      <c r="E21" s="12" t="s">
        <v>14</v>
      </c>
      <c r="F21" s="1">
        <v>20.94</v>
      </c>
      <c r="G21" s="1">
        <v>20.41</v>
      </c>
      <c r="H21" s="10">
        <f t="shared" si="8"/>
        <v>-0.530000000000001</v>
      </c>
      <c r="I21" s="10">
        <f t="shared" si="9"/>
        <v>2.35</v>
      </c>
      <c r="J21" s="27">
        <f t="shared" si="3"/>
        <v>5.09824250927704</v>
      </c>
      <c r="K21" s="25"/>
      <c r="L21" s="25"/>
      <c r="M21" s="26"/>
      <c r="P21" s="11"/>
    </row>
    <row r="22" ht="15.75" spans="1:17">
      <c r="A22" s="9" t="str">
        <f t="shared" si="7"/>
        <v>Control</v>
      </c>
      <c r="B22" s="5">
        <f t="shared" si="5"/>
        <v>20.3733333333333</v>
      </c>
      <c r="C22" s="5">
        <f t="shared" si="6"/>
        <v>22.1933333333333</v>
      </c>
      <c r="D22" s="10">
        <f t="shared" si="0"/>
        <v>1.82</v>
      </c>
      <c r="E22" s="12" t="s">
        <v>14</v>
      </c>
      <c r="F22" s="1">
        <v>19.98</v>
      </c>
      <c r="G22" s="1">
        <v>20.73</v>
      </c>
      <c r="H22" s="10">
        <f t="shared" si="8"/>
        <v>0.75</v>
      </c>
      <c r="I22" s="10">
        <f t="shared" si="9"/>
        <v>1.07</v>
      </c>
      <c r="J22" s="27">
        <f t="shared" si="3"/>
        <v>2.09943336724613</v>
      </c>
      <c r="K22" s="28">
        <f>(J20+J21+J22)/3</f>
        <v>3.0705289922122</v>
      </c>
      <c r="L22" s="29">
        <f>STDEV(J20:J22)</f>
        <v>1.75657197262437</v>
      </c>
      <c r="M22" s="26"/>
      <c r="P22" s="11"/>
      <c r="Q22" s="11"/>
    </row>
    <row r="23" ht="15" spans="1:17">
      <c r="A23" s="12"/>
      <c r="B23" s="13"/>
      <c r="C23" s="13"/>
      <c r="D23" s="10"/>
      <c r="E23" s="12"/>
      <c r="H23" s="10"/>
      <c r="I23" s="10"/>
      <c r="J23" s="27"/>
      <c r="K23" s="27"/>
      <c r="L23" s="30"/>
      <c r="M23" s="26"/>
      <c r="P23" s="11"/>
      <c r="Q23" s="11"/>
    </row>
    <row r="24" ht="15" spans="1:17">
      <c r="A24" s="12"/>
      <c r="B24" s="13"/>
      <c r="C24" s="13"/>
      <c r="D24" s="10"/>
      <c r="E24" s="12"/>
      <c r="H24" s="10"/>
      <c r="I24" s="10"/>
      <c r="J24" s="27"/>
      <c r="K24" s="6"/>
      <c r="L24" s="6"/>
      <c r="M24" s="26"/>
      <c r="P24" s="11"/>
      <c r="Q24" s="11"/>
    </row>
    <row r="25" ht="15" spans="1:17">
      <c r="A25" s="12"/>
      <c r="B25" s="13"/>
      <c r="C25" s="13"/>
      <c r="D25" s="10"/>
      <c r="E25" s="12"/>
      <c r="H25" s="10"/>
      <c r="I25" s="10"/>
      <c r="J25" s="27"/>
      <c r="K25" s="6"/>
      <c r="L25" s="6"/>
      <c r="M25" s="26"/>
      <c r="N25" s="31"/>
      <c r="P25" s="11"/>
      <c r="Q25" s="11"/>
    </row>
    <row r="26" ht="15" spans="1:17">
      <c r="A26" s="12"/>
      <c r="B26" s="13"/>
      <c r="C26" s="13"/>
      <c r="D26" s="10"/>
      <c r="E26" s="12"/>
      <c r="H26" s="10"/>
      <c r="I26" s="10"/>
      <c r="J26" s="27"/>
      <c r="K26" s="27"/>
      <c r="L26" s="30"/>
      <c r="M26" s="26"/>
      <c r="N26" s="31"/>
      <c r="Q26" s="11"/>
    </row>
    <row r="27" ht="15" spans="1:17">
      <c r="A27" s="12"/>
      <c r="B27" s="13"/>
      <c r="C27" s="13"/>
      <c r="D27" s="10"/>
      <c r="E27" s="12"/>
      <c r="H27" s="10"/>
      <c r="I27" s="10"/>
      <c r="J27" s="27"/>
      <c r="K27" s="6"/>
      <c r="L27" s="6"/>
      <c r="M27" s="26"/>
      <c r="N27" s="31"/>
      <c r="Q27" s="11"/>
    </row>
    <row r="28" ht="15" spans="1:17">
      <c r="A28" s="12"/>
      <c r="B28" s="13"/>
      <c r="C28" s="13"/>
      <c r="D28" s="10"/>
      <c r="E28" s="12"/>
      <c r="H28" s="10"/>
      <c r="I28" s="10"/>
      <c r="J28" s="27"/>
      <c r="K28" s="6"/>
      <c r="L28" s="6"/>
      <c r="M28" s="26"/>
      <c r="N28" s="31"/>
      <c r="Q28" s="11"/>
    </row>
    <row r="29" ht="15" spans="1:17">
      <c r="A29" s="12"/>
      <c r="B29" s="13"/>
      <c r="C29" s="13"/>
      <c r="D29" s="10"/>
      <c r="E29" s="12"/>
      <c r="H29" s="10"/>
      <c r="I29" s="10"/>
      <c r="J29" s="27"/>
      <c r="K29" s="27"/>
      <c r="L29" s="30"/>
      <c r="M29" s="26"/>
      <c r="N29" s="31"/>
      <c r="P29" s="32"/>
      <c r="Q29" s="11"/>
    </row>
    <row r="30" ht="15" spans="1:14">
      <c r="A30" s="12"/>
      <c r="B30" s="13"/>
      <c r="C30" s="13"/>
      <c r="D30" s="10"/>
      <c r="E30" s="12"/>
      <c r="H30" s="10"/>
      <c r="I30" s="10"/>
      <c r="J30" s="27"/>
      <c r="K30" s="6"/>
      <c r="L30" s="6"/>
      <c r="M30" s="26"/>
      <c r="N30" s="11"/>
    </row>
    <row r="31" ht="15" spans="1:14">
      <c r="A31" s="12"/>
      <c r="B31" s="13"/>
      <c r="C31" s="13"/>
      <c r="D31" s="10"/>
      <c r="E31" s="12"/>
      <c r="H31" s="10"/>
      <c r="I31" s="10"/>
      <c r="J31" s="27"/>
      <c r="K31" s="6"/>
      <c r="L31" s="6"/>
      <c r="M31" s="26"/>
      <c r="N31" s="11"/>
    </row>
    <row r="32" ht="15" spans="1:17">
      <c r="A32" s="12"/>
      <c r="B32" s="13"/>
      <c r="C32" s="13"/>
      <c r="D32" s="10"/>
      <c r="E32" s="12"/>
      <c r="H32" s="10"/>
      <c r="I32" s="10"/>
      <c r="J32" s="27"/>
      <c r="K32" s="27"/>
      <c r="L32" s="30"/>
      <c r="M32" s="26"/>
      <c r="N32" s="31"/>
      <c r="P32" s="32"/>
      <c r="Q32" s="11"/>
    </row>
    <row r="33" ht="15" spans="1:17">
      <c r="A33" s="14"/>
      <c r="B33" s="15"/>
      <c r="C33" s="15"/>
      <c r="D33" s="10"/>
      <c r="E33" s="14"/>
      <c r="F33" s="16"/>
      <c r="G33" s="17"/>
      <c r="H33" s="10"/>
      <c r="I33" s="10"/>
      <c r="J33" s="27"/>
      <c r="K33" s="6"/>
      <c r="L33" s="6"/>
      <c r="M33" s="26"/>
      <c r="N33" s="31"/>
      <c r="P33" s="32"/>
      <c r="Q33" s="11"/>
    </row>
    <row r="34" ht="15" spans="1:17">
      <c r="A34" s="14"/>
      <c r="B34" s="15"/>
      <c r="C34" s="15"/>
      <c r="D34" s="10"/>
      <c r="E34" s="14"/>
      <c r="F34" s="16"/>
      <c r="G34" s="17"/>
      <c r="H34" s="10"/>
      <c r="I34" s="10"/>
      <c r="J34" s="27"/>
      <c r="K34" s="6"/>
      <c r="L34" s="6"/>
      <c r="M34" s="26"/>
      <c r="N34" s="31"/>
      <c r="P34" s="32"/>
      <c r="Q34" s="11"/>
    </row>
    <row r="35" ht="15" spans="1:17">
      <c r="A35" s="14"/>
      <c r="B35" s="15"/>
      <c r="C35" s="15"/>
      <c r="D35" s="10"/>
      <c r="E35" s="14"/>
      <c r="F35" s="16"/>
      <c r="G35" s="17"/>
      <c r="H35" s="10"/>
      <c r="I35" s="10"/>
      <c r="J35" s="27"/>
      <c r="K35" s="27"/>
      <c r="L35" s="30"/>
      <c r="M35" s="26"/>
      <c r="N35" s="32"/>
      <c r="Q35" s="11"/>
    </row>
    <row r="36" ht="15" spans="1:17">
      <c r="A36" s="14"/>
      <c r="B36" s="15"/>
      <c r="C36" s="15"/>
      <c r="D36" s="10"/>
      <c r="E36" s="14"/>
      <c r="F36" s="18"/>
      <c r="G36" s="17"/>
      <c r="H36" s="10"/>
      <c r="I36" s="10"/>
      <c r="J36" s="27"/>
      <c r="K36" s="6"/>
      <c r="L36" s="6"/>
      <c r="M36" s="26"/>
      <c r="N36" s="32"/>
      <c r="Q36" s="11"/>
    </row>
    <row r="37" ht="15" spans="1:14">
      <c r="A37" s="14"/>
      <c r="B37" s="15"/>
      <c r="C37" s="15"/>
      <c r="D37" s="10"/>
      <c r="E37" s="14"/>
      <c r="F37" s="18"/>
      <c r="G37" s="17"/>
      <c r="H37" s="10"/>
      <c r="I37" s="10"/>
      <c r="J37" s="27"/>
      <c r="K37" s="6"/>
      <c r="L37" s="6"/>
      <c r="M37" s="26"/>
      <c r="N37" s="32"/>
    </row>
    <row r="38" ht="15" spans="1:14">
      <c r="A38" s="14"/>
      <c r="B38" s="15"/>
      <c r="C38" s="15"/>
      <c r="D38" s="10"/>
      <c r="E38" s="14"/>
      <c r="F38" s="18"/>
      <c r="G38" s="17"/>
      <c r="H38" s="10"/>
      <c r="I38" s="10"/>
      <c r="J38" s="27"/>
      <c r="K38" s="27"/>
      <c r="L38" s="30"/>
      <c r="M38" s="26"/>
      <c r="N38" s="32"/>
    </row>
    <row r="39" ht="15" spans="1:14">
      <c r="A39" s="14"/>
      <c r="B39" s="15"/>
      <c r="C39" s="15"/>
      <c r="D39" s="10"/>
      <c r="E39" s="14"/>
      <c r="F39" s="19"/>
      <c r="G39" s="17"/>
      <c r="H39" s="10"/>
      <c r="I39" s="10"/>
      <c r="J39" s="27"/>
      <c r="K39" s="6"/>
      <c r="L39" s="6"/>
      <c r="M39" s="26"/>
      <c r="N39" s="32"/>
    </row>
    <row r="40" ht="15" spans="1:14">
      <c r="A40" s="14"/>
      <c r="B40" s="15"/>
      <c r="C40" s="15"/>
      <c r="D40" s="10"/>
      <c r="E40" s="14"/>
      <c r="F40" s="19"/>
      <c r="G40" s="17"/>
      <c r="H40" s="10"/>
      <c r="I40" s="10"/>
      <c r="J40" s="27"/>
      <c r="K40" s="6"/>
      <c r="L40" s="6"/>
      <c r="M40" s="26"/>
      <c r="N40" s="32"/>
    </row>
    <row r="41" ht="15" spans="1:14">
      <c r="A41" s="14"/>
      <c r="B41" s="15"/>
      <c r="C41" s="15"/>
      <c r="D41" s="10"/>
      <c r="E41" s="14"/>
      <c r="F41" s="19"/>
      <c r="G41" s="17"/>
      <c r="H41" s="10"/>
      <c r="I41" s="10"/>
      <c r="J41" s="27"/>
      <c r="K41" s="27"/>
      <c r="L41" s="30"/>
      <c r="M41" s="26"/>
      <c r="N41" s="32"/>
    </row>
    <row r="42" ht="15" spans="1:14">
      <c r="A42" s="14"/>
      <c r="B42" s="15"/>
      <c r="C42" s="15"/>
      <c r="D42" s="10"/>
      <c r="E42" s="14"/>
      <c r="F42" s="20"/>
      <c r="G42" s="17"/>
      <c r="H42" s="10"/>
      <c r="I42" s="10"/>
      <c r="J42" s="27"/>
      <c r="K42" s="6"/>
      <c r="L42" s="6"/>
      <c r="M42" s="26"/>
      <c r="N42" s="32"/>
    </row>
    <row r="43" ht="15" spans="1:14">
      <c r="A43" s="14"/>
      <c r="B43" s="15"/>
      <c r="C43" s="15"/>
      <c r="D43" s="10"/>
      <c r="E43" s="14"/>
      <c r="F43" s="20"/>
      <c r="G43" s="17"/>
      <c r="H43" s="10"/>
      <c r="I43" s="10"/>
      <c r="J43" s="27"/>
      <c r="K43" s="6"/>
      <c r="L43" s="6"/>
      <c r="M43" s="26"/>
      <c r="N43" s="32"/>
    </row>
    <row r="44" ht="15" spans="1:14">
      <c r="A44" s="14"/>
      <c r="B44" s="15"/>
      <c r="C44" s="15"/>
      <c r="D44" s="10"/>
      <c r="E44" s="14"/>
      <c r="F44" s="20"/>
      <c r="G44" s="17"/>
      <c r="H44" s="10"/>
      <c r="I44" s="10"/>
      <c r="J44" s="27"/>
      <c r="K44" s="27"/>
      <c r="L44" s="30"/>
      <c r="M44" s="26"/>
      <c r="N44" s="32"/>
    </row>
    <row r="45" ht="15" spans="1:14">
      <c r="A45" s="14"/>
      <c r="B45" s="15"/>
      <c r="C45" s="15"/>
      <c r="D45" s="10"/>
      <c r="E45" s="14"/>
      <c r="F45" s="21"/>
      <c r="G45" s="17"/>
      <c r="H45" s="10"/>
      <c r="I45" s="10"/>
      <c r="J45" s="27"/>
      <c r="K45" s="6"/>
      <c r="L45" s="6"/>
      <c r="M45" s="26"/>
      <c r="N45" s="32"/>
    </row>
    <row r="46" ht="15" spans="1:14">
      <c r="A46" s="14"/>
      <c r="B46" s="15"/>
      <c r="C46" s="15"/>
      <c r="D46" s="10"/>
      <c r="E46" s="14"/>
      <c r="F46" s="21"/>
      <c r="G46" s="17"/>
      <c r="H46" s="10"/>
      <c r="I46" s="10"/>
      <c r="J46" s="27"/>
      <c r="K46" s="6"/>
      <c r="L46" s="6"/>
      <c r="M46" s="26"/>
      <c r="N46" s="32"/>
    </row>
    <row r="47" ht="15" spans="1:14">
      <c r="A47" s="14"/>
      <c r="B47" s="15"/>
      <c r="C47" s="15"/>
      <c r="D47" s="10"/>
      <c r="E47" s="14"/>
      <c r="F47" s="21"/>
      <c r="G47" s="17"/>
      <c r="H47" s="10"/>
      <c r="I47" s="10"/>
      <c r="J47" s="27"/>
      <c r="K47" s="27"/>
      <c r="L47" s="30"/>
      <c r="M47" s="26"/>
      <c r="N47" s="32"/>
    </row>
    <row r="48" ht="15" spans="1:14">
      <c r="A48" s="14"/>
      <c r="B48" s="15"/>
      <c r="C48" s="15"/>
      <c r="D48" s="10"/>
      <c r="E48" s="14"/>
      <c r="F48" s="22"/>
      <c r="G48" s="17"/>
      <c r="H48" s="10"/>
      <c r="I48" s="10"/>
      <c r="J48" s="27"/>
      <c r="K48" s="6"/>
      <c r="L48" s="6"/>
      <c r="M48" s="26"/>
      <c r="N48" s="32"/>
    </row>
    <row r="49" ht="15" spans="1:14">
      <c r="A49" s="14"/>
      <c r="B49" s="15"/>
      <c r="C49" s="15"/>
      <c r="D49" s="10"/>
      <c r="E49" s="14"/>
      <c r="F49" s="22"/>
      <c r="G49" s="17"/>
      <c r="H49" s="10"/>
      <c r="I49" s="10"/>
      <c r="J49" s="27"/>
      <c r="K49" s="6"/>
      <c r="L49" s="6"/>
      <c r="M49" s="26"/>
      <c r="N49" s="32"/>
    </row>
    <row r="50" ht="15" spans="1:14">
      <c r="A50" s="14"/>
      <c r="B50" s="15"/>
      <c r="C50" s="15"/>
      <c r="D50" s="10"/>
      <c r="E50" s="14"/>
      <c r="F50" s="22"/>
      <c r="G50" s="17"/>
      <c r="H50" s="10"/>
      <c r="I50" s="10"/>
      <c r="J50" s="27"/>
      <c r="K50" s="27"/>
      <c r="L50" s="30"/>
      <c r="M50" s="26"/>
      <c r="N50" s="32"/>
    </row>
    <row r="51" ht="15" spans="1:14">
      <c r="A51" s="14"/>
      <c r="B51" s="15"/>
      <c r="C51" s="15"/>
      <c r="D51" s="10"/>
      <c r="E51" s="14"/>
      <c r="F51" s="22"/>
      <c r="G51" s="17"/>
      <c r="H51" s="10"/>
      <c r="I51" s="10"/>
      <c r="J51" s="27"/>
      <c r="K51" s="6"/>
      <c r="L51" s="6"/>
      <c r="M51" s="26"/>
      <c r="N51" s="32"/>
    </row>
    <row r="52" ht="15" spans="1:14">
      <c r="A52" s="14"/>
      <c r="B52" s="15"/>
      <c r="C52" s="15"/>
      <c r="D52" s="10"/>
      <c r="E52" s="14"/>
      <c r="F52" s="22"/>
      <c r="G52" s="17"/>
      <c r="H52" s="10"/>
      <c r="I52" s="10"/>
      <c r="J52" s="27"/>
      <c r="K52" s="6"/>
      <c r="L52" s="6"/>
      <c r="M52" s="26"/>
      <c r="N52" s="32"/>
    </row>
    <row r="53" ht="15" spans="1:14">
      <c r="A53" s="14"/>
      <c r="B53" s="15"/>
      <c r="C53" s="15"/>
      <c r="D53" s="10"/>
      <c r="E53" s="14"/>
      <c r="F53" s="22"/>
      <c r="G53" s="17"/>
      <c r="H53" s="10"/>
      <c r="I53" s="10"/>
      <c r="J53" s="27"/>
      <c r="K53" s="27"/>
      <c r="L53" s="30"/>
      <c r="M53" s="26"/>
      <c r="N53" s="32"/>
    </row>
    <row r="54" ht="15" spans="1:14">
      <c r="A54" s="14"/>
      <c r="B54" s="15"/>
      <c r="C54" s="15"/>
      <c r="D54" s="10"/>
      <c r="E54" s="14"/>
      <c r="F54" s="22"/>
      <c r="G54" s="17"/>
      <c r="H54" s="10"/>
      <c r="I54" s="10"/>
      <c r="J54" s="27"/>
      <c r="K54" s="6"/>
      <c r="L54" s="6"/>
      <c r="M54" s="26"/>
      <c r="N54" s="32"/>
    </row>
    <row r="55" ht="15" spans="1:14">
      <c r="A55" s="14"/>
      <c r="B55" s="15"/>
      <c r="C55" s="15"/>
      <c r="D55" s="10"/>
      <c r="E55" s="14"/>
      <c r="F55" s="22"/>
      <c r="G55" s="17"/>
      <c r="H55" s="10"/>
      <c r="I55" s="10"/>
      <c r="J55" s="27"/>
      <c r="K55" s="6"/>
      <c r="L55" s="6"/>
      <c r="M55" s="26"/>
      <c r="N55" s="32"/>
    </row>
    <row r="56" ht="15" spans="1:12">
      <c r="A56" s="14"/>
      <c r="B56" s="15"/>
      <c r="C56" s="15"/>
      <c r="D56" s="10"/>
      <c r="E56" s="14"/>
      <c r="F56" s="22"/>
      <c r="G56" s="17"/>
      <c r="H56" s="10"/>
      <c r="I56" s="10"/>
      <c r="J56" s="27"/>
      <c r="K56" s="27"/>
      <c r="L56" s="30"/>
    </row>
    <row r="57" ht="15" spans="1:12">
      <c r="A57" s="14"/>
      <c r="B57" s="15"/>
      <c r="C57" s="15"/>
      <c r="D57" s="10"/>
      <c r="E57" s="14"/>
      <c r="F57" s="23"/>
      <c r="G57" s="17"/>
      <c r="H57" s="10"/>
      <c r="I57" s="10"/>
      <c r="J57" s="27"/>
      <c r="K57" s="6"/>
      <c r="L57" s="6"/>
    </row>
    <row r="58" ht="15" spans="1:12">
      <c r="A58" s="14"/>
      <c r="B58" s="15"/>
      <c r="C58" s="15"/>
      <c r="D58" s="10"/>
      <c r="E58" s="14"/>
      <c r="F58" s="23"/>
      <c r="G58" s="17"/>
      <c r="H58" s="10"/>
      <c r="I58" s="10"/>
      <c r="J58" s="27"/>
      <c r="K58" s="6"/>
      <c r="L58" s="6"/>
    </row>
    <row r="59" ht="15" spans="1:12">
      <c r="A59" s="14"/>
      <c r="B59" s="15"/>
      <c r="C59" s="15"/>
      <c r="D59" s="10"/>
      <c r="E59" s="14"/>
      <c r="F59" s="23"/>
      <c r="G59" s="17"/>
      <c r="H59" s="10"/>
      <c r="I59" s="10"/>
      <c r="J59" s="27"/>
      <c r="K59" s="27"/>
      <c r="L59" s="30"/>
    </row>
    <row r="60" ht="15" spans="1:12">
      <c r="A60" s="14"/>
      <c r="B60" s="15"/>
      <c r="C60" s="15"/>
      <c r="D60" s="10"/>
      <c r="E60" s="14"/>
      <c r="F60" s="23"/>
      <c r="G60" s="17"/>
      <c r="H60" s="10"/>
      <c r="I60" s="10"/>
      <c r="J60" s="27"/>
      <c r="K60" s="6"/>
      <c r="L60" s="6"/>
    </row>
    <row r="61" ht="15" spans="1:12">
      <c r="A61" s="14"/>
      <c r="B61" s="15"/>
      <c r="C61" s="15"/>
      <c r="D61" s="10"/>
      <c r="E61" s="14"/>
      <c r="F61" s="23"/>
      <c r="G61" s="17"/>
      <c r="H61" s="10"/>
      <c r="I61" s="10"/>
      <c r="J61" s="27"/>
      <c r="K61" s="6"/>
      <c r="L61" s="6"/>
    </row>
    <row r="62" ht="15" spans="1:12">
      <c r="A62" s="14"/>
      <c r="B62" s="15"/>
      <c r="C62" s="15"/>
      <c r="D62" s="10"/>
      <c r="E62" s="14"/>
      <c r="F62" s="23"/>
      <c r="G62" s="17"/>
      <c r="H62" s="10"/>
      <c r="I62" s="10"/>
      <c r="J62" s="27"/>
      <c r="K62" s="27"/>
      <c r="L62" s="30"/>
    </row>
    <row r="63" ht="15" spans="1:12">
      <c r="A63" s="14"/>
      <c r="B63" s="15"/>
      <c r="C63" s="15"/>
      <c r="D63" s="10"/>
      <c r="E63" s="14"/>
      <c r="F63" s="23"/>
      <c r="G63" s="17"/>
      <c r="H63" s="10"/>
      <c r="I63" s="10"/>
      <c r="J63" s="27"/>
      <c r="K63" s="6"/>
      <c r="L63" s="6"/>
    </row>
    <row r="64" ht="15" spans="1:12">
      <c r="A64" s="14"/>
      <c r="B64" s="15"/>
      <c r="C64" s="15"/>
      <c r="D64" s="10"/>
      <c r="E64" s="14"/>
      <c r="F64" s="23"/>
      <c r="G64" s="17"/>
      <c r="H64" s="10"/>
      <c r="I64" s="10"/>
      <c r="J64" s="27"/>
      <c r="K64" s="6"/>
      <c r="L64" s="6"/>
    </row>
    <row r="65" ht="15" spans="1:12">
      <c r="A65" s="14"/>
      <c r="B65" s="15"/>
      <c r="C65" s="15"/>
      <c r="D65" s="10"/>
      <c r="E65" s="14"/>
      <c r="F65" s="23"/>
      <c r="G65" s="17"/>
      <c r="H65" s="10"/>
      <c r="I65" s="10"/>
      <c r="J65" s="27"/>
      <c r="K65" s="27"/>
      <c r="L65" s="30"/>
    </row>
    <row r="66" ht="15" spans="1:12">
      <c r="A66" s="14"/>
      <c r="B66" s="15"/>
      <c r="C66" s="15"/>
      <c r="D66" s="10"/>
      <c r="E66" s="14"/>
      <c r="F66" s="33"/>
      <c r="G66" s="17"/>
      <c r="H66" s="10"/>
      <c r="I66" s="10"/>
      <c r="J66" s="27"/>
      <c r="K66" s="6"/>
      <c r="L66" s="6"/>
    </row>
    <row r="67" ht="15" spans="1:12">
      <c r="A67" s="14"/>
      <c r="B67" s="15"/>
      <c r="C67" s="15"/>
      <c r="D67" s="10"/>
      <c r="E67" s="14"/>
      <c r="F67" s="33"/>
      <c r="G67" s="17"/>
      <c r="H67" s="10"/>
      <c r="I67" s="10"/>
      <c r="J67" s="27"/>
      <c r="K67" s="6"/>
      <c r="L67" s="6"/>
    </row>
    <row r="68" ht="15" spans="1:12">
      <c r="A68" s="14"/>
      <c r="B68" s="15"/>
      <c r="C68" s="15"/>
      <c r="D68" s="10"/>
      <c r="E68" s="14"/>
      <c r="F68" s="33"/>
      <c r="G68" s="17"/>
      <c r="H68" s="10"/>
      <c r="I68" s="10"/>
      <c r="J68" s="27"/>
      <c r="K68" s="27"/>
      <c r="L68" s="30"/>
    </row>
    <row r="69" ht="15" spans="1:12">
      <c r="A69" s="14"/>
      <c r="B69" s="15"/>
      <c r="C69" s="15"/>
      <c r="D69" s="10"/>
      <c r="E69" s="14"/>
      <c r="F69" s="23"/>
      <c r="G69" s="17"/>
      <c r="H69" s="10"/>
      <c r="I69" s="10"/>
      <c r="J69" s="27"/>
      <c r="K69" s="6"/>
      <c r="L69" s="6"/>
    </row>
    <row r="70" ht="15" spans="1:12">
      <c r="A70" s="14"/>
      <c r="B70" s="15"/>
      <c r="C70" s="15"/>
      <c r="D70" s="10"/>
      <c r="E70" s="14"/>
      <c r="F70" s="23"/>
      <c r="G70" s="17"/>
      <c r="H70" s="10"/>
      <c r="I70" s="10"/>
      <c r="J70" s="27"/>
      <c r="K70" s="6"/>
      <c r="L70" s="6"/>
    </row>
    <row r="71" ht="15" spans="1:12">
      <c r="A71" s="14"/>
      <c r="B71" s="15"/>
      <c r="C71" s="15"/>
      <c r="D71" s="10"/>
      <c r="E71" s="14"/>
      <c r="F71" s="23"/>
      <c r="G71" s="17"/>
      <c r="H71" s="10"/>
      <c r="I71" s="10"/>
      <c r="J71" s="27"/>
      <c r="K71" s="27"/>
      <c r="L71" s="30"/>
    </row>
    <row r="72" ht="15" spans="1:12">
      <c r="A72" s="14"/>
      <c r="B72" s="15"/>
      <c r="C72" s="15"/>
      <c r="D72" s="10"/>
      <c r="E72" s="14"/>
      <c r="F72" s="23"/>
      <c r="G72" s="17"/>
      <c r="H72" s="10"/>
      <c r="I72" s="10"/>
      <c r="J72" s="27"/>
      <c r="K72" s="6"/>
      <c r="L72" s="6"/>
    </row>
    <row r="73" ht="15" spans="1:12">
      <c r="A73" s="14"/>
      <c r="B73" s="15"/>
      <c r="C73" s="15"/>
      <c r="D73" s="10"/>
      <c r="E73" s="14"/>
      <c r="F73" s="23"/>
      <c r="G73" s="17"/>
      <c r="H73" s="10"/>
      <c r="I73" s="10"/>
      <c r="J73" s="27"/>
      <c r="K73" s="6"/>
      <c r="L73" s="6"/>
    </row>
    <row r="74" ht="15" spans="1:12">
      <c r="A74" s="14"/>
      <c r="B74" s="15"/>
      <c r="C74" s="15"/>
      <c r="D74" s="10"/>
      <c r="E74" s="14"/>
      <c r="F74" s="23"/>
      <c r="G74" s="17"/>
      <c r="H74" s="10"/>
      <c r="I74" s="10"/>
      <c r="J74" s="27"/>
      <c r="K74" s="27"/>
      <c r="L74" s="30"/>
    </row>
    <row r="75" ht="15" spans="1:12">
      <c r="A75" s="6"/>
      <c r="B75" s="34"/>
      <c r="C75" s="34"/>
      <c r="D75" s="6"/>
      <c r="E75" s="6"/>
      <c r="F75" s="35"/>
      <c r="G75" s="6"/>
      <c r="H75" s="6"/>
      <c r="I75" s="6"/>
      <c r="J75" s="6"/>
      <c r="K75" s="37"/>
      <c r="L75" s="37"/>
    </row>
    <row r="76" ht="15" spans="1:12">
      <c r="A76" s="6"/>
      <c r="B76" s="34"/>
      <c r="C76" s="34"/>
      <c r="D76" s="6"/>
      <c r="E76" s="6"/>
      <c r="F76" s="35"/>
      <c r="G76" s="6"/>
      <c r="H76" s="6"/>
      <c r="I76" s="6"/>
      <c r="J76" s="6"/>
      <c r="K76" s="37"/>
      <c r="L76" s="37"/>
    </row>
    <row r="77" ht="15" spans="1:12">
      <c r="A77" s="6"/>
      <c r="B77" s="34"/>
      <c r="C77" s="34"/>
      <c r="D77" s="6"/>
      <c r="E77" s="6"/>
      <c r="F77" s="35"/>
      <c r="G77" s="6"/>
      <c r="H77" s="6"/>
      <c r="I77" s="6"/>
      <c r="J77" s="6"/>
      <c r="K77" s="37"/>
      <c r="L77" s="37"/>
    </row>
    <row r="78" ht="15" spans="1:12">
      <c r="A78" s="6"/>
      <c r="B78" s="34"/>
      <c r="C78" s="34"/>
      <c r="D78" s="6"/>
      <c r="E78" s="6"/>
      <c r="F78" s="35"/>
      <c r="G78" s="6"/>
      <c r="H78" s="6"/>
      <c r="I78" s="6"/>
      <c r="J78" s="6"/>
      <c r="K78" s="37"/>
      <c r="L78" s="37"/>
    </row>
    <row r="79" ht="15" spans="1:12">
      <c r="A79" s="6"/>
      <c r="B79" s="34"/>
      <c r="C79" s="34"/>
      <c r="D79" s="6"/>
      <c r="E79" s="6"/>
      <c r="F79" s="35"/>
      <c r="G79" s="6"/>
      <c r="H79" s="6"/>
      <c r="I79" s="6"/>
      <c r="J79" s="6"/>
      <c r="K79" s="37"/>
      <c r="L79" s="37"/>
    </row>
    <row r="80" spans="6:6">
      <c r="F80" s="36"/>
    </row>
    <row r="81" spans="6:6">
      <c r="F81" s="36"/>
    </row>
    <row r="82" spans="6:6">
      <c r="F82" s="36"/>
    </row>
    <row r="83" spans="6:6">
      <c r="F83" s="36"/>
    </row>
    <row r="84" spans="6:6">
      <c r="F84" s="36"/>
    </row>
    <row r="85" spans="6:6">
      <c r="F85" s="36"/>
    </row>
    <row r="86" spans="6:6">
      <c r="F86" s="36"/>
    </row>
    <row r="87" spans="6:6">
      <c r="F87" s="36"/>
    </row>
    <row r="88" spans="6:6">
      <c r="F88" s="36"/>
    </row>
    <row r="89" spans="6:6">
      <c r="F89" s="36"/>
    </row>
    <row r="90" spans="6:6">
      <c r="F90" s="36"/>
    </row>
    <row r="91" spans="6:6">
      <c r="F91" s="36"/>
    </row>
    <row r="92" spans="6:6">
      <c r="F92" s="36"/>
    </row>
    <row r="93" spans="6:6">
      <c r="F93" s="36"/>
    </row>
    <row r="94" spans="6:6">
      <c r="F94" s="36"/>
    </row>
    <row r="95" spans="6:6">
      <c r="F95" s="36"/>
    </row>
    <row r="96" spans="6:6">
      <c r="F96" s="36"/>
    </row>
    <row r="97" spans="6:6">
      <c r="F97" s="36"/>
    </row>
    <row r="98" spans="6:6">
      <c r="F98" s="36"/>
    </row>
    <row r="99" spans="6:6">
      <c r="F99" s="36"/>
    </row>
    <row r="100" spans="6:6">
      <c r="F100" s="36"/>
    </row>
    <row r="101" spans="6:6">
      <c r="F101" s="36"/>
    </row>
    <row r="102" spans="6:6">
      <c r="F102" s="36"/>
    </row>
    <row r="103" spans="6:6">
      <c r="F103" s="36"/>
    </row>
    <row r="104" spans="6:6">
      <c r="F104" s="36"/>
    </row>
    <row r="105" spans="6:6">
      <c r="F105" s="36"/>
    </row>
    <row r="106" spans="6:6">
      <c r="F106" s="36"/>
    </row>
    <row r="107" spans="6:6">
      <c r="F107" s="36"/>
    </row>
    <row r="108" spans="6:6">
      <c r="F108" s="36"/>
    </row>
    <row r="109" spans="6:6">
      <c r="F109" s="36"/>
    </row>
    <row r="110" spans="6:6">
      <c r="F110" s="36"/>
    </row>
    <row r="111" spans="6:6">
      <c r="F111" s="36"/>
    </row>
    <row r="112" spans="6:6">
      <c r="F112" s="36"/>
    </row>
    <row r="113" spans="6:6">
      <c r="F113" s="36"/>
    </row>
    <row r="114" spans="6:6">
      <c r="F114" s="36"/>
    </row>
    <row r="115" spans="6:6">
      <c r="F115" s="36"/>
    </row>
    <row r="116" spans="6:6">
      <c r="F116" s="36"/>
    </row>
    <row r="117" spans="6:6">
      <c r="F117" s="36"/>
    </row>
    <row r="118" spans="6:6">
      <c r="F118" s="36"/>
    </row>
    <row r="119" spans="6:6">
      <c r="F119" s="36"/>
    </row>
    <row r="120" spans="6:6">
      <c r="F120" s="36"/>
    </row>
    <row r="121" spans="6:6">
      <c r="F121" s="36"/>
    </row>
    <row r="122" spans="6:6">
      <c r="F122" s="36"/>
    </row>
    <row r="123" spans="6:6">
      <c r="F123" s="36"/>
    </row>
    <row r="124" spans="6:6">
      <c r="F124" s="36"/>
    </row>
    <row r="125" spans="6:6">
      <c r="F125" s="36"/>
    </row>
    <row r="126" spans="6:6">
      <c r="F126" s="36"/>
    </row>
    <row r="127" spans="6:6">
      <c r="F127" s="36"/>
    </row>
    <row r="128" spans="6:6">
      <c r="F128" s="36"/>
    </row>
    <row r="129" spans="6:6">
      <c r="F129" s="36"/>
    </row>
    <row r="130" spans="6:6">
      <c r="F130" s="36"/>
    </row>
    <row r="131" spans="6:6">
      <c r="F131" s="36"/>
    </row>
    <row r="132" spans="6:6">
      <c r="F132" s="36"/>
    </row>
    <row r="133" spans="6:6">
      <c r="F133" s="36"/>
    </row>
    <row r="134" spans="6:6">
      <c r="F134" s="36"/>
    </row>
    <row r="135" spans="6:6">
      <c r="F135" s="36"/>
    </row>
    <row r="136" spans="6:6">
      <c r="F136" s="36"/>
    </row>
    <row r="137" spans="6:6">
      <c r="F137" s="36"/>
    </row>
    <row r="138" spans="6:6">
      <c r="F138" s="36"/>
    </row>
    <row r="139" spans="6:6">
      <c r="F139" s="36"/>
    </row>
    <row r="140" spans="6:6">
      <c r="F140" s="36"/>
    </row>
    <row r="141" spans="6:6">
      <c r="F141" s="36"/>
    </row>
    <row r="142" spans="6:6">
      <c r="F142" s="36"/>
    </row>
    <row r="143" spans="6:6">
      <c r="F143" s="36"/>
    </row>
    <row r="144" spans="6:6">
      <c r="F144" s="36"/>
    </row>
    <row r="145" spans="6:6">
      <c r="F145" s="36"/>
    </row>
    <row r="146" spans="6:6">
      <c r="F146" s="36"/>
    </row>
    <row r="147" spans="6:6">
      <c r="F147" s="36"/>
    </row>
    <row r="148" spans="6:6">
      <c r="F148" s="36"/>
    </row>
    <row r="149" spans="6:6">
      <c r="F149" s="36"/>
    </row>
    <row r="150" spans="6:6">
      <c r="F150" s="36"/>
    </row>
    <row r="151" spans="6:6">
      <c r="F151" s="36"/>
    </row>
    <row r="152" spans="6:6">
      <c r="F152" s="36"/>
    </row>
    <row r="153" spans="6:6">
      <c r="F153" s="36"/>
    </row>
    <row r="154" spans="6:6">
      <c r="F154" s="36"/>
    </row>
    <row r="155" spans="6:6">
      <c r="F155" s="36"/>
    </row>
    <row r="156" spans="6:6">
      <c r="F156" s="36"/>
    </row>
    <row r="157" spans="6:6">
      <c r="F157" s="36"/>
    </row>
    <row r="158" spans="6:6">
      <c r="F158" s="36"/>
    </row>
    <row r="159" spans="6:6">
      <c r="F159" s="36"/>
    </row>
    <row r="160" spans="6:6">
      <c r="F160" s="36"/>
    </row>
    <row r="161" spans="6:6">
      <c r="F161" s="36"/>
    </row>
    <row r="162" spans="6:6">
      <c r="F162" s="36"/>
    </row>
    <row r="163" spans="6:6">
      <c r="F163" s="36"/>
    </row>
    <row r="164" spans="6:6">
      <c r="F164" s="36"/>
    </row>
    <row r="165" spans="6:6">
      <c r="F165" s="36"/>
    </row>
    <row r="166" spans="6:6">
      <c r="F166" s="36"/>
    </row>
    <row r="167" spans="6:6">
      <c r="F167" s="36"/>
    </row>
    <row r="168" spans="6:6">
      <c r="F168" s="36"/>
    </row>
    <row r="169" spans="6:6">
      <c r="F169" s="36"/>
    </row>
    <row r="170" spans="6:6">
      <c r="F170" s="36"/>
    </row>
    <row r="171" spans="6:6">
      <c r="F171" s="36"/>
    </row>
    <row r="172" spans="6:6">
      <c r="F172" s="36"/>
    </row>
    <row r="173" spans="6:6">
      <c r="F173" s="36"/>
    </row>
    <row r="174" spans="6:6">
      <c r="F174" s="36"/>
    </row>
    <row r="175" spans="6:6">
      <c r="F175" s="36"/>
    </row>
    <row r="176" spans="6:6">
      <c r="F176" s="36"/>
    </row>
    <row r="177" spans="6:6">
      <c r="F177" s="36"/>
    </row>
    <row r="178" spans="6:6">
      <c r="F178" s="36"/>
    </row>
    <row r="179" spans="6:6">
      <c r="F179" s="36"/>
    </row>
    <row r="180" spans="6:6">
      <c r="F180" s="36"/>
    </row>
    <row r="181" spans="6:6">
      <c r="F181" s="36"/>
    </row>
    <row r="182" spans="6:6">
      <c r="F182" s="36"/>
    </row>
    <row r="183" spans="6:6">
      <c r="F183" s="36"/>
    </row>
    <row r="184" spans="6:6">
      <c r="F184" s="36"/>
    </row>
    <row r="185" spans="6:6">
      <c r="F185" s="36"/>
    </row>
    <row r="186" spans="6:6">
      <c r="F186" s="36"/>
    </row>
    <row r="187" spans="6:6">
      <c r="F187" s="36"/>
    </row>
    <row r="188" spans="6:6">
      <c r="F188" s="36"/>
    </row>
    <row r="189" spans="6:6">
      <c r="F189" s="36"/>
    </row>
    <row r="190" spans="6:6">
      <c r="F190" s="36"/>
    </row>
    <row r="191" spans="6:6">
      <c r="F191" s="36"/>
    </row>
    <row r="192" spans="6:6">
      <c r="F192" s="36"/>
    </row>
    <row r="193" spans="6:6">
      <c r="F193" s="36"/>
    </row>
    <row r="194" spans="6:6">
      <c r="F194" s="36"/>
    </row>
    <row r="195" spans="6:6">
      <c r="F195" s="36"/>
    </row>
    <row r="196" spans="6:6">
      <c r="F196" s="36"/>
    </row>
    <row r="197" spans="6:6">
      <c r="F197" s="36"/>
    </row>
    <row r="198" spans="6:6">
      <c r="F198" s="36"/>
    </row>
    <row r="199" spans="6:6">
      <c r="F199" s="36"/>
    </row>
    <row r="200" spans="6:6">
      <c r="F200" s="36"/>
    </row>
  </sheetData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U2OS</vt:lpstr>
      <vt:lpstr>Mg63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裙裙裙</cp:lastModifiedBy>
  <dcterms:created xsi:type="dcterms:W3CDTF">2006-09-13T11:21:00Z</dcterms:created>
  <dcterms:modified xsi:type="dcterms:W3CDTF">2021-04-07T07:22:50Z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2052-11.1.0.9998</vt:lpwstr>
  </property>
</Properties>
</file>