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Área de Trabalho\Projetos_IC\PeerJ-PlantBiology\"/>
    </mc:Choice>
  </mc:AlternateContent>
  <bookViews>
    <workbookView xWindow="0" yWindow="0" windowWidth="20490" windowHeight="7755" activeTab="1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38" i="2" l="1"/>
  <c r="E37" i="2"/>
  <c r="E36" i="2"/>
  <c r="E35" i="2"/>
  <c r="E34" i="2"/>
  <c r="E33" i="2"/>
  <c r="E31" i="2"/>
  <c r="E30" i="2"/>
  <c r="E29" i="2"/>
  <c r="E28" i="2"/>
  <c r="E27" i="2"/>
  <c r="E25" i="2"/>
  <c r="E24" i="2"/>
  <c r="E22" i="2"/>
  <c r="E21" i="2"/>
  <c r="E18" i="2"/>
  <c r="E17" i="2"/>
  <c r="E16" i="2"/>
  <c r="E15" i="2"/>
  <c r="E14" i="2"/>
  <c r="E12" i="2"/>
  <c r="E11" i="2"/>
  <c r="E10" i="2"/>
  <c r="E9" i="2"/>
  <c r="E8" i="2"/>
  <c r="E7" i="2"/>
  <c r="E6" i="2"/>
  <c r="E5" i="2"/>
  <c r="I4" i="2" s="1"/>
  <c r="E4" i="2"/>
  <c r="E3" i="2"/>
  <c r="E2" i="2"/>
  <c r="I3" i="2" l="1"/>
  <c r="I6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0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</calcChain>
</file>

<file path=xl/sharedStrings.xml><?xml version="1.0" encoding="utf-8"?>
<sst xmlns="http://schemas.openxmlformats.org/spreadsheetml/2006/main" count="263" uniqueCount="68">
  <si>
    <t>6x</t>
  </si>
  <si>
    <t>1F</t>
  </si>
  <si>
    <t>2F</t>
  </si>
  <si>
    <t>4F</t>
  </si>
  <si>
    <t>7F</t>
  </si>
  <si>
    <t>8F</t>
  </si>
  <si>
    <t>10F</t>
  </si>
  <si>
    <t>12F</t>
  </si>
  <si>
    <t>15F</t>
  </si>
  <si>
    <t>19F</t>
  </si>
  <si>
    <t>21F</t>
  </si>
  <si>
    <t>25F</t>
  </si>
  <si>
    <t>28F</t>
  </si>
  <si>
    <t>5R</t>
  </si>
  <si>
    <t>6R</t>
  </si>
  <si>
    <t>11R</t>
  </si>
  <si>
    <t>12R</t>
  </si>
  <si>
    <t>18R</t>
  </si>
  <si>
    <t>22R</t>
  </si>
  <si>
    <t>23R</t>
  </si>
  <si>
    <t>26R</t>
  </si>
  <si>
    <t>28R</t>
  </si>
  <si>
    <t>29R</t>
  </si>
  <si>
    <t>928064-T-F</t>
  </si>
  <si>
    <t>928064-AL-F</t>
  </si>
  <si>
    <t>935744-T-F</t>
  </si>
  <si>
    <t>935744-AL-F</t>
  </si>
  <si>
    <t>867515-T-F</t>
  </si>
  <si>
    <t>867515-AL-F</t>
  </si>
  <si>
    <t>928064-T-R</t>
  </si>
  <si>
    <t>928064-AL-R</t>
  </si>
  <si>
    <t>935744-T-R</t>
  </si>
  <si>
    <t>935744-AL-R</t>
  </si>
  <si>
    <t>867515-T-R</t>
  </si>
  <si>
    <t>867515-AL-R</t>
  </si>
  <si>
    <t>928064 T</t>
  </si>
  <si>
    <t>928064 Al</t>
  </si>
  <si>
    <t>935744 T</t>
  </si>
  <si>
    <t>Aluminum content in roots and sugarcane leaves grown in greenhouse - treatment with aluminum and control</t>
  </si>
  <si>
    <t>Treatment</t>
  </si>
  <si>
    <t>Code</t>
  </si>
  <si>
    <t xml:space="preserve">Dilution </t>
  </si>
  <si>
    <t>Aluminum mg/kg</t>
  </si>
  <si>
    <t>Calibration Curve</t>
  </si>
  <si>
    <t>Al content</t>
  </si>
  <si>
    <t>Reading</t>
  </si>
  <si>
    <t>928064 Roots</t>
  </si>
  <si>
    <t xml:space="preserve">928064 Leaves </t>
  </si>
  <si>
    <t>935744 Roots</t>
  </si>
  <si>
    <t>935744 Leaves</t>
  </si>
  <si>
    <t>Column1</t>
  </si>
  <si>
    <t>867515 Leaves</t>
  </si>
  <si>
    <t>867515 Roots</t>
  </si>
  <si>
    <t>Column 1</t>
  </si>
  <si>
    <t>Median</t>
  </si>
  <si>
    <t>Mean</t>
  </si>
  <si>
    <t>Standart Error</t>
  </si>
  <si>
    <t>Mode</t>
  </si>
  <si>
    <t>Standart Deviation</t>
  </si>
  <si>
    <t>Sample Variance</t>
  </si>
  <si>
    <t>Kurtosis</t>
  </si>
  <si>
    <t>Assimetry</t>
  </si>
  <si>
    <t>Gap</t>
  </si>
  <si>
    <t>Minimum</t>
  </si>
  <si>
    <t>Maximum</t>
  </si>
  <si>
    <t>Sum</t>
  </si>
  <si>
    <t>Count</t>
  </si>
  <si>
    <t>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</si>
</sst>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Reading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Plan1!$H$4</c:f>
              <c:strCache>
                <c:ptCount val="1"/>
                <c:pt idx="0">
                  <c:v>Reading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Plan1!$G$5:$G$11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Plan1!$H$5:$H$11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111</c:v>
                </c:pt>
                <c:pt idx="3">
                  <c:v>156</c:v>
                </c:pt>
                <c:pt idx="4">
                  <c:v>215</c:v>
                </c:pt>
                <c:pt idx="5">
                  <c:v>266</c:v>
                </c:pt>
                <c:pt idx="6">
                  <c:v>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287552"/>
        <c:axId val="1334290816"/>
      </c:scatterChart>
      <c:valAx>
        <c:axId val="1334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290816"/>
        <c:crosses val="autoZero"/>
        <c:crossBetween val="midCat"/>
      </c:valAx>
      <c:valAx>
        <c:axId val="13342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287552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</xdr:row>
      <xdr:rowOff>33337</xdr:rowOff>
    </xdr:from>
    <xdr:to>
      <xdr:col>17</xdr:col>
      <xdr:colOff>342900</xdr:colOff>
      <xdr:row>21</xdr:row>
      <xdr:rowOff>109537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Q28" workbookViewId="0">
      <selection activeCell="M35" sqref="M35:M47"/>
    </sheetView>
  </sheetViews>
  <sheetFormatPr defaultRowHeight="15" x14ac:dyDescent="0.25"/>
  <cols>
    <col min="1" max="1" width="11.28515625" bestFit="1" customWidth="1"/>
    <col min="4" max="4" width="11.28515625" bestFit="1" customWidth="1"/>
    <col min="5" max="5" width="11.28515625" customWidth="1"/>
    <col min="7" max="7" width="18.28515625" bestFit="1" customWidth="1"/>
    <col min="25" max="25" width="19.5703125" bestFit="1" customWidth="1"/>
  </cols>
  <sheetData>
    <row r="1" spans="1:8" x14ac:dyDescent="0.25">
      <c r="A1" t="s">
        <v>38</v>
      </c>
    </row>
    <row r="3" spans="1:8" x14ac:dyDescent="0.25">
      <c r="A3" t="s">
        <v>39</v>
      </c>
      <c r="B3" t="s">
        <v>40</v>
      </c>
      <c r="C3" t="s">
        <v>45</v>
      </c>
      <c r="D3" t="s">
        <v>41</v>
      </c>
      <c r="E3" t="s">
        <v>42</v>
      </c>
      <c r="G3" t="s">
        <v>43</v>
      </c>
    </row>
    <row r="4" spans="1:8" x14ac:dyDescent="0.25">
      <c r="A4" s="1" t="s">
        <v>23</v>
      </c>
      <c r="B4" s="1" t="s">
        <v>1</v>
      </c>
      <c r="C4" s="1">
        <v>141</v>
      </c>
      <c r="D4" s="1" t="s">
        <v>0</v>
      </c>
      <c r="E4" s="1">
        <f>(((C4+1.4643)/53.964)*10)*6</f>
        <v>158.39926617745166</v>
      </c>
      <c r="G4" t="s">
        <v>44</v>
      </c>
      <c r="H4" t="s">
        <v>45</v>
      </c>
    </row>
    <row r="5" spans="1:8" x14ac:dyDescent="0.25">
      <c r="A5" s="1" t="s">
        <v>23</v>
      </c>
      <c r="B5" s="1" t="s">
        <v>2</v>
      </c>
      <c r="C5" s="1">
        <v>284</v>
      </c>
      <c r="D5" s="1"/>
      <c r="E5" s="1">
        <f>((C5+1.4643)/53.964)*10</f>
        <v>52.899025276109995</v>
      </c>
      <c r="G5">
        <v>0</v>
      </c>
      <c r="H5">
        <v>0</v>
      </c>
    </row>
    <row r="6" spans="1:8" x14ac:dyDescent="0.25">
      <c r="A6" s="1" t="s">
        <v>23</v>
      </c>
      <c r="B6" s="1" t="s">
        <v>3</v>
      </c>
      <c r="C6" s="1">
        <v>280</v>
      </c>
      <c r="D6" s="1"/>
      <c r="E6" s="1">
        <f t="shared" ref="E6:E19" si="0">((C6+1.4643)/53.964)*10</f>
        <v>52.157790378771026</v>
      </c>
      <c r="G6">
        <v>1</v>
      </c>
      <c r="H6">
        <v>50</v>
      </c>
    </row>
    <row r="7" spans="1:8" x14ac:dyDescent="0.25">
      <c r="A7" s="2" t="s">
        <v>24</v>
      </c>
      <c r="B7" s="2" t="s">
        <v>4</v>
      </c>
      <c r="C7" s="2">
        <v>374</v>
      </c>
      <c r="D7" s="2"/>
      <c r="E7" s="2">
        <f t="shared" si="0"/>
        <v>69.576810466236751</v>
      </c>
      <c r="G7">
        <v>2</v>
      </c>
      <c r="H7">
        <v>111</v>
      </c>
    </row>
    <row r="8" spans="1:8" x14ac:dyDescent="0.25">
      <c r="A8" s="2" t="s">
        <v>24</v>
      </c>
      <c r="B8" s="2" t="s">
        <v>5</v>
      </c>
      <c r="C8" s="2">
        <v>242</v>
      </c>
      <c r="D8" s="2"/>
      <c r="E8" s="2">
        <f t="shared" si="0"/>
        <v>45.116058854050856</v>
      </c>
      <c r="G8">
        <v>3</v>
      </c>
      <c r="H8">
        <v>156</v>
      </c>
    </row>
    <row r="9" spans="1:8" x14ac:dyDescent="0.25">
      <c r="A9" s="2" t="s">
        <v>24</v>
      </c>
      <c r="B9" s="2" t="s">
        <v>6</v>
      </c>
      <c r="C9" s="2">
        <v>175</v>
      </c>
      <c r="D9" s="2"/>
      <c r="E9" s="2">
        <f t="shared" si="0"/>
        <v>32.700374323623159</v>
      </c>
      <c r="G9">
        <v>4</v>
      </c>
      <c r="H9">
        <v>215</v>
      </c>
    </row>
    <row r="10" spans="1:8" x14ac:dyDescent="0.25">
      <c r="A10" s="3" t="s">
        <v>25</v>
      </c>
      <c r="B10" s="3" t="s">
        <v>7</v>
      </c>
      <c r="C10" s="3">
        <v>152</v>
      </c>
      <c r="D10" s="3"/>
      <c r="E10" s="3">
        <f t="shared" si="0"/>
        <v>28.4382736639241</v>
      </c>
      <c r="G10">
        <v>5</v>
      </c>
      <c r="H10">
        <v>266</v>
      </c>
    </row>
    <row r="11" spans="1:8" x14ac:dyDescent="0.25">
      <c r="A11" s="3" t="s">
        <v>25</v>
      </c>
      <c r="B11" s="3" t="s">
        <v>7</v>
      </c>
      <c r="C11" s="3">
        <v>199</v>
      </c>
      <c r="D11" s="3"/>
      <c r="E11" s="3">
        <f t="shared" si="0"/>
        <v>37.147783707656956</v>
      </c>
      <c r="G11">
        <v>6</v>
      </c>
      <c r="H11">
        <v>325</v>
      </c>
    </row>
    <row r="12" spans="1:8" x14ac:dyDescent="0.25">
      <c r="A12" s="3" t="s">
        <v>25</v>
      </c>
      <c r="B12" s="3" t="s">
        <v>8</v>
      </c>
      <c r="C12" s="3">
        <v>121</v>
      </c>
      <c r="D12" s="3"/>
      <c r="E12" s="3">
        <f t="shared" si="0"/>
        <v>22.693703209547106</v>
      </c>
    </row>
    <row r="13" spans="1:8" x14ac:dyDescent="0.25">
      <c r="A13" s="2" t="s">
        <v>26</v>
      </c>
      <c r="B13" s="2" t="s">
        <v>9</v>
      </c>
      <c r="C13" s="2">
        <v>144</v>
      </c>
      <c r="D13" s="2"/>
      <c r="E13" s="2">
        <f t="shared" si="0"/>
        <v>26.955803869246164</v>
      </c>
    </row>
    <row r="14" spans="1:8" x14ac:dyDescent="0.25">
      <c r="A14" s="2" t="s">
        <v>26</v>
      </c>
      <c r="B14" s="2" t="s">
        <v>9</v>
      </c>
      <c r="C14" s="2">
        <v>155</v>
      </c>
      <c r="D14" s="2"/>
      <c r="E14" s="2">
        <f t="shared" si="0"/>
        <v>28.994199836928324</v>
      </c>
    </row>
    <row r="15" spans="1:8" x14ac:dyDescent="0.25">
      <c r="A15" s="3" t="s">
        <v>27</v>
      </c>
      <c r="B15" s="3" t="s">
        <v>10</v>
      </c>
      <c r="C15" s="3">
        <v>110</v>
      </c>
      <c r="D15" s="3"/>
      <c r="E15" s="3">
        <f t="shared" si="0"/>
        <v>20.655307241864946</v>
      </c>
    </row>
    <row r="16" spans="1:8" x14ac:dyDescent="0.25">
      <c r="A16" s="3" t="s">
        <v>27</v>
      </c>
      <c r="B16" s="3" t="s">
        <v>10</v>
      </c>
      <c r="C16" s="3">
        <v>123</v>
      </c>
      <c r="D16" s="3"/>
      <c r="E16" s="3">
        <f t="shared" si="0"/>
        <v>23.064320658216587</v>
      </c>
    </row>
    <row r="17" spans="1:35" x14ac:dyDescent="0.25">
      <c r="A17" s="3" t="s">
        <v>27</v>
      </c>
      <c r="B17" s="3" t="s">
        <v>11</v>
      </c>
      <c r="C17" s="3">
        <v>135</v>
      </c>
      <c r="D17" s="3"/>
      <c r="E17" s="3">
        <f t="shared" si="0"/>
        <v>25.28802535023349</v>
      </c>
    </row>
    <row r="18" spans="1:35" x14ac:dyDescent="0.25">
      <c r="A18" s="2" t="s">
        <v>28</v>
      </c>
      <c r="B18" s="2" t="s">
        <v>12</v>
      </c>
      <c r="C18" s="2">
        <v>130</v>
      </c>
      <c r="D18" s="2"/>
      <c r="E18" s="2">
        <f t="shared" si="0"/>
        <v>24.361481728559781</v>
      </c>
    </row>
    <row r="19" spans="1:35" x14ac:dyDescent="0.25">
      <c r="A19" s="2" t="s">
        <v>28</v>
      </c>
      <c r="B19" s="2" t="s">
        <v>12</v>
      </c>
      <c r="C19" s="2">
        <v>157</v>
      </c>
      <c r="D19" s="2"/>
      <c r="E19" s="2">
        <f t="shared" si="0"/>
        <v>29.364817285597805</v>
      </c>
    </row>
    <row r="20" spans="1:35" x14ac:dyDescent="0.25">
      <c r="A20" s="3" t="s">
        <v>29</v>
      </c>
      <c r="B20" s="3" t="s">
        <v>13</v>
      </c>
      <c r="C20" s="3">
        <v>356</v>
      </c>
      <c r="D20" s="3" t="s">
        <v>0</v>
      </c>
      <c r="E20" s="3">
        <f>(((C20+1.4643)/53.964)*10)*6</f>
        <v>397.44752056926836</v>
      </c>
    </row>
    <row r="21" spans="1:35" x14ac:dyDescent="0.25">
      <c r="A21" s="3" t="s">
        <v>29</v>
      </c>
      <c r="B21" s="3" t="s">
        <v>13</v>
      </c>
      <c r="C21" s="3">
        <v>398</v>
      </c>
      <c r="D21" s="3" t="s">
        <v>0</v>
      </c>
      <c r="E21" s="3">
        <f t="shared" ref="E21:E34" si="1">(((C21+1.4643)/53.964)*10)*6</f>
        <v>444.14531910162333</v>
      </c>
    </row>
    <row r="22" spans="1:35" x14ac:dyDescent="0.25">
      <c r="A22" s="2" t="s">
        <v>30</v>
      </c>
      <c r="B22" s="2" t="s">
        <v>14</v>
      </c>
      <c r="C22" s="2">
        <v>404</v>
      </c>
      <c r="D22" s="2" t="s">
        <v>0</v>
      </c>
      <c r="E22" s="2">
        <f t="shared" si="1"/>
        <v>450.81643317767401</v>
      </c>
    </row>
    <row r="23" spans="1:35" x14ac:dyDescent="0.25">
      <c r="A23" s="2" t="s">
        <v>30</v>
      </c>
      <c r="B23" s="2" t="s">
        <v>14</v>
      </c>
      <c r="C23" s="2">
        <v>361</v>
      </c>
      <c r="D23" s="2" t="s">
        <v>0</v>
      </c>
      <c r="E23" s="2">
        <f t="shared" si="1"/>
        <v>403.00678229931066</v>
      </c>
    </row>
    <row r="24" spans="1:35" x14ac:dyDescent="0.25">
      <c r="A24" s="3" t="s">
        <v>31</v>
      </c>
      <c r="B24" s="3" t="s">
        <v>15</v>
      </c>
      <c r="C24" s="3">
        <v>389</v>
      </c>
      <c r="D24" s="3" t="s">
        <v>0</v>
      </c>
      <c r="E24" s="3">
        <f t="shared" si="1"/>
        <v>434.13864798754719</v>
      </c>
    </row>
    <row r="25" spans="1:35" x14ac:dyDescent="0.25">
      <c r="A25" s="3" t="s">
        <v>31</v>
      </c>
      <c r="B25" s="3" t="s">
        <v>15</v>
      </c>
      <c r="C25" s="3">
        <v>390</v>
      </c>
      <c r="D25" s="3" t="s">
        <v>0</v>
      </c>
      <c r="E25" s="3">
        <f t="shared" si="1"/>
        <v>435.25050033355569</v>
      </c>
      <c r="G25" t="s">
        <v>46</v>
      </c>
      <c r="I25" t="s">
        <v>47</v>
      </c>
      <c r="M25" t="s">
        <v>48</v>
      </c>
      <c r="R25" t="s">
        <v>49</v>
      </c>
    </row>
    <row r="26" spans="1:35" x14ac:dyDescent="0.25">
      <c r="A26" s="3" t="s">
        <v>31</v>
      </c>
      <c r="B26" s="3" t="s">
        <v>16</v>
      </c>
      <c r="C26" s="3">
        <v>385</v>
      </c>
      <c r="D26" s="3" t="s">
        <v>0</v>
      </c>
      <c r="E26" s="3">
        <f t="shared" si="1"/>
        <v>429.6912386035134</v>
      </c>
      <c r="G26">
        <v>397.44</v>
      </c>
      <c r="I26">
        <v>52</v>
      </c>
      <c r="M26">
        <v>478.61</v>
      </c>
      <c r="R26">
        <v>28.43</v>
      </c>
      <c r="X26" t="s">
        <v>51</v>
      </c>
      <c r="AD26" t="s">
        <v>52</v>
      </c>
    </row>
    <row r="27" spans="1:35" x14ac:dyDescent="0.25">
      <c r="A27" s="2" t="s">
        <v>32</v>
      </c>
      <c r="B27" s="2" t="s">
        <v>17</v>
      </c>
      <c r="C27" s="2">
        <v>429</v>
      </c>
      <c r="D27" s="2" t="s">
        <v>0</v>
      </c>
      <c r="E27" s="2">
        <f t="shared" si="1"/>
        <v>478.61274182788532</v>
      </c>
      <c r="G27">
        <v>444.14</v>
      </c>
      <c r="I27">
        <v>52.89</v>
      </c>
      <c r="M27">
        <v>527.53</v>
      </c>
      <c r="R27">
        <v>37.14</v>
      </c>
      <c r="Y27">
        <v>20.65</v>
      </c>
    </row>
    <row r="28" spans="1:35" x14ac:dyDescent="0.25">
      <c r="A28" s="2" t="s">
        <v>32</v>
      </c>
      <c r="B28" s="2" t="s">
        <v>17</v>
      </c>
      <c r="C28" s="2">
        <v>473</v>
      </c>
      <c r="D28" s="2" t="s">
        <v>0</v>
      </c>
      <c r="E28" s="2">
        <f t="shared" si="1"/>
        <v>527.53424505225712</v>
      </c>
      <c r="G28">
        <v>420.79</v>
      </c>
      <c r="I28">
        <v>52.15</v>
      </c>
      <c r="M28">
        <v>503.07</v>
      </c>
      <c r="R28">
        <v>22.69</v>
      </c>
      <c r="Y28">
        <v>23.06</v>
      </c>
      <c r="AE28">
        <v>418.57</v>
      </c>
    </row>
    <row r="29" spans="1:35" ht="15.75" thickBot="1" x14ac:dyDescent="0.3">
      <c r="A29" s="3" t="s">
        <v>33</v>
      </c>
      <c r="B29" s="3" t="s">
        <v>18</v>
      </c>
      <c r="C29" s="3">
        <v>375</v>
      </c>
      <c r="D29" s="3" t="s">
        <v>0</v>
      </c>
      <c r="E29" s="3">
        <f t="shared" si="1"/>
        <v>418.57271514342892</v>
      </c>
      <c r="G29">
        <v>450.81</v>
      </c>
      <c r="I29">
        <v>69.569999999999993</v>
      </c>
      <c r="M29">
        <v>434.13</v>
      </c>
      <c r="R29">
        <v>26.95</v>
      </c>
      <c r="Y29">
        <v>25.28</v>
      </c>
      <c r="AE29">
        <v>498.62</v>
      </c>
    </row>
    <row r="30" spans="1:35" ht="15.75" thickBot="1" x14ac:dyDescent="0.3">
      <c r="A30" s="3" t="s">
        <v>33</v>
      </c>
      <c r="B30" s="3" t="s">
        <v>18</v>
      </c>
      <c r="C30" s="3">
        <v>447</v>
      </c>
      <c r="D30" s="3" t="s">
        <v>0</v>
      </c>
      <c r="E30" s="3">
        <f t="shared" si="1"/>
        <v>498.62608405603737</v>
      </c>
      <c r="G30">
        <v>403</v>
      </c>
      <c r="I30">
        <v>45.11</v>
      </c>
      <c r="J30" s="6"/>
      <c r="K30" s="6"/>
      <c r="M30">
        <v>435.25</v>
      </c>
      <c r="N30" s="6"/>
      <c r="P30" s="6"/>
      <c r="Q30" s="6"/>
      <c r="R30">
        <v>28.99</v>
      </c>
      <c r="Y30">
        <v>24.36</v>
      </c>
      <c r="Z30" s="6"/>
      <c r="AB30" s="6"/>
      <c r="AC30" s="6"/>
      <c r="AE30">
        <v>517.52</v>
      </c>
    </row>
    <row r="31" spans="1:35" ht="15.75" thickBot="1" x14ac:dyDescent="0.3">
      <c r="A31" s="3" t="s">
        <v>33</v>
      </c>
      <c r="B31" s="3" t="s">
        <v>19</v>
      </c>
      <c r="C31" s="3">
        <v>464</v>
      </c>
      <c r="D31" s="3" t="s">
        <v>0</v>
      </c>
      <c r="E31" s="3">
        <f t="shared" si="1"/>
        <v>517.52757393818092</v>
      </c>
      <c r="G31">
        <v>426.91</v>
      </c>
      <c r="I31">
        <v>32.700000000000003</v>
      </c>
      <c r="J31" s="4"/>
      <c r="K31" s="4"/>
      <c r="M31">
        <v>429.69</v>
      </c>
      <c r="N31" s="4"/>
      <c r="P31" s="4"/>
      <c r="Q31" s="4"/>
      <c r="R31">
        <v>27.97</v>
      </c>
      <c r="S31" s="6"/>
      <c r="T31" s="6"/>
      <c r="V31" s="6"/>
      <c r="W31" s="6"/>
      <c r="Y31">
        <v>29.36</v>
      </c>
      <c r="Z31" s="4"/>
      <c r="AB31" s="4"/>
      <c r="AC31" s="4"/>
      <c r="AE31">
        <v>533.09</v>
      </c>
    </row>
    <row r="32" spans="1:35" x14ac:dyDescent="0.25">
      <c r="A32" s="2" t="s">
        <v>34</v>
      </c>
      <c r="B32" s="2" t="s">
        <v>20</v>
      </c>
      <c r="C32" s="2">
        <v>478</v>
      </c>
      <c r="D32" s="2" t="s">
        <v>0</v>
      </c>
      <c r="E32" s="2">
        <f t="shared" si="1"/>
        <v>533.0935067822993</v>
      </c>
      <c r="G32" s="6" t="s">
        <v>50</v>
      </c>
      <c r="H32" s="6"/>
      <c r="J32" s="6" t="s">
        <v>50</v>
      </c>
      <c r="K32" s="6"/>
      <c r="M32" s="4"/>
      <c r="N32" s="4"/>
      <c r="P32" s="4"/>
      <c r="Q32" s="4"/>
      <c r="S32" s="4"/>
      <c r="T32" s="4"/>
      <c r="V32" s="4"/>
      <c r="W32" s="4"/>
      <c r="Y32">
        <v>26.86</v>
      </c>
      <c r="Z32" s="4"/>
      <c r="AB32" s="4"/>
      <c r="AC32" s="4"/>
      <c r="AE32">
        <v>533.09</v>
      </c>
      <c r="AF32" s="6"/>
      <c r="AH32" s="6"/>
      <c r="AI32" s="6"/>
    </row>
    <row r="33" spans="1:35" ht="15.75" thickBot="1" x14ac:dyDescent="0.3">
      <c r="A33" s="2" t="s">
        <v>34</v>
      </c>
      <c r="B33" s="2" t="s">
        <v>21</v>
      </c>
      <c r="C33" s="2">
        <v>478</v>
      </c>
      <c r="D33" s="2" t="s">
        <v>0</v>
      </c>
      <c r="E33" s="2">
        <f t="shared" si="1"/>
        <v>533.0935067822993</v>
      </c>
      <c r="G33" s="4"/>
      <c r="H33" s="4"/>
      <c r="J33" s="4"/>
      <c r="K33" s="4"/>
      <c r="M33" t="s">
        <v>50</v>
      </c>
      <c r="P33" s="4"/>
      <c r="Q33" s="4"/>
      <c r="S33" s="4"/>
      <c r="T33" s="4"/>
      <c r="V33" s="4"/>
      <c r="W33" s="4"/>
      <c r="Y33" s="4"/>
      <c r="Z33" s="4"/>
      <c r="AB33" s="4"/>
      <c r="AC33" s="4"/>
      <c r="AE33">
        <v>568.66999999999996</v>
      </c>
      <c r="AF33" s="4"/>
      <c r="AH33" s="4"/>
      <c r="AI33" s="4"/>
    </row>
    <row r="34" spans="1:35" ht="15.75" thickBot="1" x14ac:dyDescent="0.3">
      <c r="A34" s="2" t="s">
        <v>34</v>
      </c>
      <c r="B34" s="2" t="s">
        <v>22</v>
      </c>
      <c r="C34" s="2">
        <v>510</v>
      </c>
      <c r="D34" s="2" t="s">
        <v>0</v>
      </c>
      <c r="E34" s="2">
        <f t="shared" si="1"/>
        <v>568.67278185456973</v>
      </c>
      <c r="G34" s="4" t="s">
        <v>55</v>
      </c>
      <c r="H34" s="4">
        <v>423.8483333333333</v>
      </c>
      <c r="J34" s="4" t="s">
        <v>55</v>
      </c>
      <c r="K34" s="4">
        <v>50.736666666666657</v>
      </c>
      <c r="P34" s="4"/>
      <c r="Q34" s="4"/>
      <c r="S34" s="4"/>
      <c r="T34" s="4"/>
      <c r="V34" s="4"/>
      <c r="W34" s="4"/>
      <c r="Y34" s="6" t="s">
        <v>53</v>
      </c>
      <c r="Z34" s="6"/>
      <c r="AB34" s="4"/>
      <c r="AC34" s="4"/>
      <c r="AE34" s="4"/>
      <c r="AF34" s="4"/>
      <c r="AH34" s="4"/>
      <c r="AI34" s="4"/>
    </row>
    <row r="35" spans="1:35" x14ac:dyDescent="0.25">
      <c r="G35" s="4" t="s">
        <v>56</v>
      </c>
      <c r="H35" s="4">
        <v>8.735871418722029</v>
      </c>
      <c r="J35" s="4" t="s">
        <v>56</v>
      </c>
      <c r="K35" s="4">
        <v>4.8986580928976124</v>
      </c>
      <c r="M35" s="4" t="s">
        <v>55</v>
      </c>
      <c r="N35">
        <v>28.694999999999997</v>
      </c>
      <c r="P35" s="4"/>
      <c r="Q35" s="4"/>
      <c r="S35" s="4"/>
      <c r="T35" s="4"/>
      <c r="V35" s="4"/>
      <c r="W35" s="4"/>
      <c r="Y35" s="4"/>
      <c r="Z35" s="4"/>
      <c r="AB35" s="4"/>
      <c r="AC35" s="4"/>
      <c r="AE35" s="6" t="s">
        <v>50</v>
      </c>
      <c r="AF35" s="6"/>
      <c r="AH35" s="6" t="s">
        <v>50</v>
      </c>
      <c r="AI35" s="6"/>
    </row>
    <row r="36" spans="1:35" x14ac:dyDescent="0.25">
      <c r="G36" s="4" t="s">
        <v>54</v>
      </c>
      <c r="H36" s="4">
        <v>423.85</v>
      </c>
      <c r="J36" s="4" t="s">
        <v>54</v>
      </c>
      <c r="K36" s="4">
        <v>52.075000000000003</v>
      </c>
      <c r="M36" s="4" t="s">
        <v>56</v>
      </c>
      <c r="N36">
        <v>1.9244562002463634</v>
      </c>
      <c r="P36" s="4"/>
      <c r="Q36" s="4"/>
      <c r="S36" s="4"/>
      <c r="T36" s="4"/>
      <c r="V36" s="4"/>
      <c r="W36" s="4"/>
      <c r="Y36" s="4" t="s">
        <v>55</v>
      </c>
      <c r="Z36" s="4">
        <v>24.928333333333331</v>
      </c>
      <c r="AB36" s="4"/>
      <c r="AC36" s="4"/>
      <c r="AE36" s="4"/>
      <c r="AF36" s="4"/>
      <c r="AH36" s="4"/>
      <c r="AI36" s="4"/>
    </row>
    <row r="37" spans="1:35" x14ac:dyDescent="0.25">
      <c r="G37" s="4" t="s">
        <v>57</v>
      </c>
      <c r="H37" s="4" t="e">
        <v>#N/A</v>
      </c>
      <c r="J37" s="4" t="s">
        <v>57</v>
      </c>
      <c r="K37" s="4" t="e">
        <v>#N/A</v>
      </c>
      <c r="M37" s="4" t="s">
        <v>54</v>
      </c>
      <c r="N37">
        <v>28.2</v>
      </c>
      <c r="P37" s="4"/>
      <c r="Q37" s="4"/>
      <c r="S37" s="4"/>
      <c r="T37" s="4"/>
      <c r="V37" s="4"/>
      <c r="W37" s="4"/>
      <c r="Y37" s="4" t="s">
        <v>56</v>
      </c>
      <c r="Z37" s="4">
        <v>1.233051544385368</v>
      </c>
      <c r="AB37" s="4"/>
      <c r="AC37" s="4"/>
      <c r="AE37" s="4" t="s">
        <v>55</v>
      </c>
      <c r="AF37" s="4">
        <v>511.59333333333342</v>
      </c>
      <c r="AH37" s="4" t="s">
        <v>55</v>
      </c>
      <c r="AI37" s="4">
        <v>544.94999999999993</v>
      </c>
    </row>
    <row r="38" spans="1:35" x14ac:dyDescent="0.25">
      <c r="G38" s="4" t="s">
        <v>58</v>
      </c>
      <c r="H38" s="4">
        <v>21.398427434432339</v>
      </c>
      <c r="J38" s="4" t="s">
        <v>58</v>
      </c>
      <c r="K38" s="4">
        <v>11.999212751954506</v>
      </c>
      <c r="M38" s="4" t="s">
        <v>57</v>
      </c>
      <c r="N38" t="e">
        <v>#N/A</v>
      </c>
      <c r="P38" s="4"/>
      <c r="Q38" s="4"/>
      <c r="S38" s="4"/>
      <c r="T38" s="4"/>
      <c r="V38" s="4"/>
      <c r="W38" s="4"/>
      <c r="Y38" s="4" t="s">
        <v>54</v>
      </c>
      <c r="Z38" s="4">
        <v>24.82</v>
      </c>
      <c r="AB38" s="4"/>
      <c r="AC38" s="4"/>
      <c r="AE38" s="4" t="s">
        <v>56</v>
      </c>
      <c r="AF38" s="4">
        <v>20.847647775655119</v>
      </c>
      <c r="AH38" s="4" t="s">
        <v>56</v>
      </c>
      <c r="AI38" s="4">
        <v>11.859999999999976</v>
      </c>
    </row>
    <row r="39" spans="1:35" x14ac:dyDescent="0.25">
      <c r="G39" s="4" t="s">
        <v>59</v>
      </c>
      <c r="H39" s="4">
        <v>457.89269666666661</v>
      </c>
      <c r="J39" s="4" t="s">
        <v>59</v>
      </c>
      <c r="K39" s="4">
        <v>143.98110666666761</v>
      </c>
      <c r="M39" s="4" t="s">
        <v>58</v>
      </c>
      <c r="N39">
        <v>4.7139357229389569</v>
      </c>
      <c r="P39" s="4"/>
      <c r="Q39" s="4"/>
      <c r="S39" s="4"/>
      <c r="T39" s="4"/>
      <c r="V39" s="4"/>
      <c r="W39" s="4"/>
      <c r="Y39" s="4" t="s">
        <v>57</v>
      </c>
      <c r="Z39" s="4" t="e">
        <v>#N/A</v>
      </c>
      <c r="AB39" s="4"/>
      <c r="AC39" s="4"/>
      <c r="AE39" s="4" t="s">
        <v>54</v>
      </c>
      <c r="AF39" s="4">
        <v>525.30500000000006</v>
      </c>
      <c r="AH39" s="4" t="s">
        <v>54</v>
      </c>
      <c r="AI39" s="4">
        <v>533.09</v>
      </c>
    </row>
    <row r="40" spans="1:35" x14ac:dyDescent="0.25">
      <c r="G40" s="4" t="s">
        <v>60</v>
      </c>
      <c r="H40" s="4">
        <v>-1.6645866066642636</v>
      </c>
      <c r="J40" s="4" t="s">
        <v>60</v>
      </c>
      <c r="K40" s="4">
        <v>1.6065529914484902</v>
      </c>
      <c r="M40" s="4" t="s">
        <v>59</v>
      </c>
      <c r="N40">
        <v>22.221190000000025</v>
      </c>
      <c r="P40" s="4"/>
      <c r="Q40" s="4"/>
      <c r="S40" s="4"/>
      <c r="T40" s="4"/>
      <c r="V40" s="4"/>
      <c r="W40" s="4"/>
      <c r="Y40" s="4" t="s">
        <v>58</v>
      </c>
      <c r="Z40" s="4">
        <v>3.0203471102949155</v>
      </c>
      <c r="AB40" s="4"/>
      <c r="AC40" s="4"/>
      <c r="AE40" s="4" t="s">
        <v>57</v>
      </c>
      <c r="AF40" s="4">
        <v>533.09</v>
      </c>
      <c r="AH40" s="4" t="s">
        <v>57</v>
      </c>
      <c r="AI40" s="4">
        <v>533.09</v>
      </c>
    </row>
    <row r="41" spans="1:35" x14ac:dyDescent="0.25">
      <c r="G41" s="4" t="s">
        <v>61</v>
      </c>
      <c r="H41" s="4">
        <v>1.4560118909831807E-2</v>
      </c>
      <c r="J41" s="4" t="s">
        <v>61</v>
      </c>
      <c r="K41" s="4">
        <v>0.11270506281665987</v>
      </c>
      <c r="M41" s="4" t="s">
        <v>60</v>
      </c>
      <c r="N41">
        <v>2.8173807929752677</v>
      </c>
      <c r="P41" s="4"/>
      <c r="Q41" s="4"/>
      <c r="S41" s="4"/>
      <c r="T41" s="4"/>
      <c r="V41" s="4"/>
      <c r="W41" s="4"/>
      <c r="Y41" s="4" t="s">
        <v>59</v>
      </c>
      <c r="Z41" s="4">
        <v>9.1224966666668479</v>
      </c>
      <c r="AB41" s="4"/>
      <c r="AC41" s="4"/>
      <c r="AE41" s="4" t="s">
        <v>58</v>
      </c>
      <c r="AF41" s="4">
        <v>51.066099387623744</v>
      </c>
      <c r="AH41" s="4" t="s">
        <v>58</v>
      </c>
      <c r="AI41" s="4">
        <v>20.542122577766843</v>
      </c>
    </row>
    <row r="42" spans="1:35" x14ac:dyDescent="0.25">
      <c r="G42" s="4" t="s">
        <v>62</v>
      </c>
      <c r="H42" s="4">
        <v>53.370000000000005</v>
      </c>
      <c r="J42" s="4" t="s">
        <v>62</v>
      </c>
      <c r="K42" s="4">
        <v>36.86999999999999</v>
      </c>
      <c r="M42" s="4" t="s">
        <v>61</v>
      </c>
      <c r="N42">
        <v>1.0884640582053429</v>
      </c>
      <c r="P42" s="4"/>
      <c r="Q42" s="4"/>
      <c r="S42" s="4"/>
      <c r="T42" s="4"/>
      <c r="V42" s="4"/>
      <c r="W42" s="4"/>
      <c r="Y42" s="4" t="s">
        <v>60</v>
      </c>
      <c r="Z42" s="4">
        <v>3.3225669390533952E-2</v>
      </c>
      <c r="AB42" s="4"/>
      <c r="AC42" s="4"/>
      <c r="AE42" s="4" t="s">
        <v>59</v>
      </c>
      <c r="AF42" s="4">
        <v>2607.7465066666664</v>
      </c>
      <c r="AH42" s="4" t="s">
        <v>59</v>
      </c>
      <c r="AI42" s="4">
        <v>421.97879999999827</v>
      </c>
    </row>
    <row r="43" spans="1:35" x14ac:dyDescent="0.25">
      <c r="G43" s="4" t="s">
        <v>63</v>
      </c>
      <c r="H43" s="4">
        <v>397.44</v>
      </c>
      <c r="J43" s="4" t="s">
        <v>63</v>
      </c>
      <c r="K43" s="4">
        <v>32.700000000000003</v>
      </c>
      <c r="M43" s="4" t="s">
        <v>62</v>
      </c>
      <c r="N43">
        <v>14.45</v>
      </c>
      <c r="P43" s="4"/>
      <c r="Q43" s="4"/>
      <c r="S43" s="4"/>
      <c r="T43" s="4"/>
      <c r="V43" s="4"/>
      <c r="W43" s="4"/>
      <c r="Y43" s="4" t="s">
        <v>61</v>
      </c>
      <c r="Z43" s="4">
        <v>0.10094491663945117</v>
      </c>
      <c r="AB43" s="4"/>
      <c r="AC43" s="4"/>
      <c r="AE43" s="4" t="s">
        <v>60</v>
      </c>
      <c r="AF43" s="4">
        <v>2.5973346438414691</v>
      </c>
      <c r="AH43" s="4" t="s">
        <v>60</v>
      </c>
      <c r="AI43" s="4" t="e">
        <v>#DIV/0!</v>
      </c>
    </row>
    <row r="44" spans="1:35" ht="15.75" thickBot="1" x14ac:dyDescent="0.3">
      <c r="G44" s="4" t="s">
        <v>64</v>
      </c>
      <c r="H44" s="4">
        <v>450.81</v>
      </c>
      <c r="J44" s="4" t="s">
        <v>64</v>
      </c>
      <c r="K44" s="4">
        <v>69.569999999999993</v>
      </c>
      <c r="M44" s="4" t="s">
        <v>63</v>
      </c>
      <c r="N44">
        <v>22.69</v>
      </c>
      <c r="P44" s="5"/>
      <c r="Q44" s="5"/>
      <c r="S44" s="4"/>
      <c r="T44" s="4"/>
      <c r="V44" s="4"/>
      <c r="W44" s="4"/>
      <c r="Y44" s="4" t="s">
        <v>62</v>
      </c>
      <c r="Z44" s="4">
        <v>8.7100000000000009</v>
      </c>
      <c r="AB44" s="5"/>
      <c r="AC44" s="5"/>
      <c r="AE44" s="4" t="s">
        <v>61</v>
      </c>
      <c r="AF44" s="4">
        <v>-1.3542254493585364</v>
      </c>
      <c r="AH44" s="4" t="s">
        <v>61</v>
      </c>
      <c r="AI44" s="4">
        <v>1.7320508075689109</v>
      </c>
    </row>
    <row r="45" spans="1:35" ht="15.75" thickBot="1" x14ac:dyDescent="0.3">
      <c r="G45" s="4" t="s">
        <v>65</v>
      </c>
      <c r="H45" s="4">
        <v>2543.0899999999997</v>
      </c>
      <c r="J45" s="4" t="s">
        <v>65</v>
      </c>
      <c r="K45" s="4">
        <v>304.41999999999996</v>
      </c>
      <c r="M45" s="4" t="s">
        <v>64</v>
      </c>
      <c r="N45">
        <v>37.14</v>
      </c>
      <c r="S45" s="5"/>
      <c r="T45" s="5"/>
      <c r="V45" s="5"/>
      <c r="W45" s="5"/>
      <c r="Y45" s="4" t="s">
        <v>63</v>
      </c>
      <c r="Z45" s="4">
        <v>20.65</v>
      </c>
      <c r="AE45" s="4" t="s">
        <v>62</v>
      </c>
      <c r="AF45" s="4">
        <v>150.09999999999997</v>
      </c>
      <c r="AH45" s="4" t="s">
        <v>62</v>
      </c>
      <c r="AI45" s="4">
        <v>35.579999999999927</v>
      </c>
    </row>
    <row r="46" spans="1:35" ht="15.75" thickBot="1" x14ac:dyDescent="0.3">
      <c r="G46" s="5" t="s">
        <v>66</v>
      </c>
      <c r="H46" s="5">
        <v>6</v>
      </c>
      <c r="J46" s="5" t="s">
        <v>66</v>
      </c>
      <c r="K46" s="5">
        <v>6</v>
      </c>
      <c r="M46" s="4" t="s">
        <v>65</v>
      </c>
      <c r="N46">
        <v>172.17</v>
      </c>
      <c r="Y46" s="4" t="s">
        <v>64</v>
      </c>
      <c r="Z46" s="4">
        <v>29.36</v>
      </c>
      <c r="AE46" s="4" t="s">
        <v>63</v>
      </c>
      <c r="AF46" s="4">
        <v>418.57</v>
      </c>
      <c r="AH46" s="4" t="s">
        <v>63</v>
      </c>
      <c r="AI46" s="4">
        <v>533.09</v>
      </c>
    </row>
    <row r="47" spans="1:35" ht="15.75" thickBot="1" x14ac:dyDescent="0.3">
      <c r="M47" s="5" t="s">
        <v>66</v>
      </c>
      <c r="N47">
        <v>6</v>
      </c>
      <c r="Y47" s="4" t="s">
        <v>65</v>
      </c>
      <c r="Z47" s="4">
        <v>149.57</v>
      </c>
      <c r="AE47" s="4" t="s">
        <v>64</v>
      </c>
      <c r="AF47" s="4">
        <v>568.66999999999996</v>
      </c>
      <c r="AH47" s="4" t="s">
        <v>64</v>
      </c>
      <c r="AI47" s="4">
        <v>568.66999999999996</v>
      </c>
    </row>
    <row r="48" spans="1:35" ht="15.75" thickBot="1" x14ac:dyDescent="0.3">
      <c r="Y48" s="5" t="s">
        <v>66</v>
      </c>
      <c r="Z48" s="5">
        <v>6</v>
      </c>
      <c r="AE48" s="4" t="s">
        <v>65</v>
      </c>
      <c r="AF48" s="4">
        <v>3069.5600000000004</v>
      </c>
      <c r="AH48" s="4" t="s">
        <v>65</v>
      </c>
      <c r="AI48" s="4">
        <v>1634.85</v>
      </c>
    </row>
    <row r="49" spans="31:35" ht="15.75" thickBot="1" x14ac:dyDescent="0.3">
      <c r="AE49" s="5" t="s">
        <v>66</v>
      </c>
      <c r="AF49" s="5">
        <v>6</v>
      </c>
      <c r="AH49" s="5" t="s">
        <v>66</v>
      </c>
      <c r="AI49" s="5">
        <v>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3" sqref="E3"/>
    </sheetView>
  </sheetViews>
  <sheetFormatPr defaultRowHeight="15" x14ac:dyDescent="0.25"/>
  <sheetData>
    <row r="1" spans="1:9" x14ac:dyDescent="0.25">
      <c r="A1" t="s">
        <v>39</v>
      </c>
      <c r="B1" t="s">
        <v>40</v>
      </c>
      <c r="C1" t="s">
        <v>45</v>
      </c>
      <c r="D1" t="s">
        <v>67</v>
      </c>
      <c r="E1" t="s">
        <v>42</v>
      </c>
    </row>
    <row r="2" spans="1:9" x14ac:dyDescent="0.25">
      <c r="A2" s="1" t="s">
        <v>23</v>
      </c>
      <c r="B2" s="1" t="s">
        <v>1</v>
      </c>
      <c r="C2" s="1">
        <v>141</v>
      </c>
      <c r="D2" s="1" t="s">
        <v>0</v>
      </c>
      <c r="E2" s="1">
        <f>(((C2+1.4643)/53.964)*10)*6</f>
        <v>158.39926617745166</v>
      </c>
    </row>
    <row r="3" spans="1:9" x14ac:dyDescent="0.25">
      <c r="A3" s="1" t="s">
        <v>23</v>
      </c>
      <c r="B3" s="1" t="s">
        <v>2</v>
      </c>
      <c r="C3" s="1">
        <v>284</v>
      </c>
      <c r="D3" s="1"/>
      <c r="E3" s="1">
        <f>((C3+1.4643)/53.964)*10</f>
        <v>52.899025276109995</v>
      </c>
      <c r="H3" t="s">
        <v>35</v>
      </c>
      <c r="I3">
        <f>AVERAGE(E3:E4)</f>
        <v>52.52840782744051</v>
      </c>
    </row>
    <row r="4" spans="1:9" x14ac:dyDescent="0.25">
      <c r="A4" s="1" t="s">
        <v>23</v>
      </c>
      <c r="B4" s="1" t="s">
        <v>3</v>
      </c>
      <c r="C4" s="1">
        <v>280</v>
      </c>
      <c r="D4" s="1"/>
      <c r="E4" s="1">
        <f t="shared" ref="E4:E18" si="0">((C4+1.4643)/53.964)*10</f>
        <v>52.157790378771026</v>
      </c>
      <c r="H4" t="s">
        <v>36</v>
      </c>
      <c r="I4">
        <f>AVERAGE(E5:E7)</f>
        <v>49.131081214636914</v>
      </c>
    </row>
    <row r="5" spans="1:9" x14ac:dyDescent="0.25">
      <c r="A5" s="2" t="s">
        <v>24</v>
      </c>
      <c r="B5" s="2" t="s">
        <v>4</v>
      </c>
      <c r="C5" s="2">
        <v>374</v>
      </c>
      <c r="D5" s="2"/>
      <c r="E5" s="2">
        <f t="shared" si="0"/>
        <v>69.576810466236751</v>
      </c>
    </row>
    <row r="6" spans="1:9" x14ac:dyDescent="0.25">
      <c r="A6" s="2" t="s">
        <v>24</v>
      </c>
      <c r="B6" s="2" t="s">
        <v>5</v>
      </c>
      <c r="C6" s="2">
        <v>242</v>
      </c>
      <c r="D6" s="2"/>
      <c r="E6" s="2">
        <f t="shared" si="0"/>
        <v>45.116058854050856</v>
      </c>
      <c r="H6" t="s">
        <v>37</v>
      </c>
      <c r="I6">
        <f>AVERAGE(E8:E10)</f>
        <v>29.426586860376059</v>
      </c>
    </row>
    <row r="7" spans="1:9" x14ac:dyDescent="0.25">
      <c r="A7" s="2" t="s">
        <v>24</v>
      </c>
      <c r="B7" s="2" t="s">
        <v>6</v>
      </c>
      <c r="C7" s="2">
        <v>175</v>
      </c>
      <c r="D7" s="2"/>
      <c r="E7" s="2">
        <f t="shared" si="0"/>
        <v>32.700374323623159</v>
      </c>
    </row>
    <row r="8" spans="1:9" x14ac:dyDescent="0.25">
      <c r="A8" s="3" t="s">
        <v>25</v>
      </c>
      <c r="B8" s="3" t="s">
        <v>7</v>
      </c>
      <c r="C8" s="3">
        <v>152</v>
      </c>
      <c r="D8" s="3"/>
      <c r="E8" s="3">
        <f t="shared" si="0"/>
        <v>28.4382736639241</v>
      </c>
    </row>
    <row r="9" spans="1:9" x14ac:dyDescent="0.25">
      <c r="A9" s="3" t="s">
        <v>25</v>
      </c>
      <c r="B9" s="3" t="s">
        <v>7</v>
      </c>
      <c r="C9" s="3">
        <v>199</v>
      </c>
      <c r="D9" s="3"/>
      <c r="E9" s="3">
        <f t="shared" si="0"/>
        <v>37.147783707656956</v>
      </c>
    </row>
    <row r="10" spans="1:9" x14ac:dyDescent="0.25">
      <c r="A10" s="3" t="s">
        <v>25</v>
      </c>
      <c r="B10" s="3" t="s">
        <v>8</v>
      </c>
      <c r="C10" s="3">
        <v>121</v>
      </c>
      <c r="D10" s="3"/>
      <c r="E10" s="3">
        <f t="shared" si="0"/>
        <v>22.693703209547106</v>
      </c>
    </row>
    <row r="11" spans="1:9" x14ac:dyDescent="0.25">
      <c r="A11" s="2" t="s">
        <v>26</v>
      </c>
      <c r="B11" s="2" t="s">
        <v>9</v>
      </c>
      <c r="C11" s="2">
        <v>144</v>
      </c>
      <c r="D11" s="2"/>
      <c r="E11" s="2">
        <f t="shared" si="0"/>
        <v>26.955803869246164</v>
      </c>
    </row>
    <row r="12" spans="1:9" x14ac:dyDescent="0.25">
      <c r="A12" s="2" t="s">
        <v>26</v>
      </c>
      <c r="B12" s="2" t="s">
        <v>9</v>
      </c>
      <c r="C12" s="2">
        <v>155</v>
      </c>
      <c r="D12" s="2"/>
      <c r="E12" s="2">
        <f t="shared" si="0"/>
        <v>28.994199836928324</v>
      </c>
    </row>
    <row r="13" spans="1:9" x14ac:dyDescent="0.25">
      <c r="A13" s="2"/>
      <c r="B13" s="2"/>
      <c r="C13" s="2"/>
      <c r="D13" s="2"/>
      <c r="E13" s="2">
        <v>27.975000000000001</v>
      </c>
    </row>
    <row r="14" spans="1:9" x14ac:dyDescent="0.25">
      <c r="A14" s="3" t="s">
        <v>27</v>
      </c>
      <c r="B14" s="3" t="s">
        <v>10</v>
      </c>
      <c r="C14" s="3">
        <v>110</v>
      </c>
      <c r="D14" s="3"/>
      <c r="E14" s="3">
        <f t="shared" si="0"/>
        <v>20.655307241864946</v>
      </c>
    </row>
    <row r="15" spans="1:9" x14ac:dyDescent="0.25">
      <c r="A15" s="3" t="s">
        <v>27</v>
      </c>
      <c r="B15" s="3" t="s">
        <v>10</v>
      </c>
      <c r="C15" s="3">
        <v>123</v>
      </c>
      <c r="D15" s="3"/>
      <c r="E15" s="3">
        <f t="shared" si="0"/>
        <v>23.064320658216587</v>
      </c>
    </row>
    <row r="16" spans="1:9" x14ac:dyDescent="0.25">
      <c r="A16" s="3" t="s">
        <v>27</v>
      </c>
      <c r="B16" s="3" t="s">
        <v>11</v>
      </c>
      <c r="C16" s="3">
        <v>135</v>
      </c>
      <c r="D16" s="3"/>
      <c r="E16" s="3">
        <f t="shared" si="0"/>
        <v>25.28802535023349</v>
      </c>
    </row>
    <row r="17" spans="1:5" x14ac:dyDescent="0.25">
      <c r="A17" s="2" t="s">
        <v>28</v>
      </c>
      <c r="B17" s="2" t="s">
        <v>12</v>
      </c>
      <c r="C17" s="2">
        <v>130</v>
      </c>
      <c r="D17" s="2"/>
      <c r="E17" s="2">
        <f t="shared" si="0"/>
        <v>24.361481728559781</v>
      </c>
    </row>
    <row r="18" spans="1:5" x14ac:dyDescent="0.25">
      <c r="A18" s="2" t="s">
        <v>28</v>
      </c>
      <c r="B18" s="2" t="s">
        <v>12</v>
      </c>
      <c r="C18" s="2">
        <v>157</v>
      </c>
      <c r="D18" s="2"/>
      <c r="E18" s="2">
        <f t="shared" si="0"/>
        <v>29.364817285597805</v>
      </c>
    </row>
    <row r="19" spans="1:5" x14ac:dyDescent="0.25">
      <c r="A19" s="2"/>
      <c r="B19" s="2"/>
      <c r="C19" s="2"/>
      <c r="D19" s="2"/>
      <c r="E19" s="2">
        <v>26.863150000000001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3" t="s">
        <v>29</v>
      </c>
      <c r="B21" s="3" t="s">
        <v>13</v>
      </c>
      <c r="C21" s="3">
        <v>356</v>
      </c>
      <c r="D21" s="3" t="s">
        <v>0</v>
      </c>
      <c r="E21" s="3">
        <f>(((C21+1.4643)/53.964)*10)*6</f>
        <v>397.44752056926836</v>
      </c>
    </row>
    <row r="22" spans="1:5" x14ac:dyDescent="0.25">
      <c r="A22" s="3" t="s">
        <v>29</v>
      </c>
      <c r="B22" s="3" t="s">
        <v>13</v>
      </c>
      <c r="C22" s="3">
        <v>398</v>
      </c>
      <c r="D22" s="3" t="s">
        <v>0</v>
      </c>
      <c r="E22" s="3">
        <f t="shared" ref="E22:E38" si="1">(((C22+1.4643)/53.964)*10)*6</f>
        <v>444.14531910162333</v>
      </c>
    </row>
    <row r="23" spans="1:5" x14ac:dyDescent="0.25">
      <c r="A23" s="3"/>
      <c r="B23" s="3"/>
      <c r="C23" s="3"/>
      <c r="D23" s="3"/>
      <c r="E23" s="3">
        <v>420.79640000000001</v>
      </c>
    </row>
    <row r="24" spans="1:5" x14ac:dyDescent="0.25">
      <c r="A24" s="2" t="s">
        <v>30</v>
      </c>
      <c r="B24" s="2" t="s">
        <v>14</v>
      </c>
      <c r="C24" s="2">
        <v>404</v>
      </c>
      <c r="D24" s="2" t="s">
        <v>0</v>
      </c>
      <c r="E24" s="2">
        <f t="shared" si="1"/>
        <v>450.81643317767401</v>
      </c>
    </row>
    <row r="25" spans="1:5" x14ac:dyDescent="0.25">
      <c r="A25" s="2" t="s">
        <v>30</v>
      </c>
      <c r="B25" s="2" t="s">
        <v>14</v>
      </c>
      <c r="C25" s="2">
        <v>361</v>
      </c>
      <c r="D25" s="2" t="s">
        <v>0</v>
      </c>
      <c r="E25" s="2">
        <f t="shared" si="1"/>
        <v>403.00678229931066</v>
      </c>
    </row>
    <row r="26" spans="1:5" x14ac:dyDescent="0.25">
      <c r="A26" s="2"/>
      <c r="B26" s="2"/>
      <c r="C26" s="2"/>
      <c r="D26" s="2"/>
      <c r="E26" s="2">
        <v>426.91160000000002</v>
      </c>
    </row>
    <row r="27" spans="1:5" x14ac:dyDescent="0.25">
      <c r="A27" s="3" t="s">
        <v>31</v>
      </c>
      <c r="B27" s="3" t="s">
        <v>15</v>
      </c>
      <c r="C27" s="3">
        <v>389</v>
      </c>
      <c r="D27" s="3" t="s">
        <v>0</v>
      </c>
      <c r="E27" s="3">
        <f t="shared" si="1"/>
        <v>434.13864798754719</v>
      </c>
    </row>
    <row r="28" spans="1:5" x14ac:dyDescent="0.25">
      <c r="A28" s="3" t="s">
        <v>31</v>
      </c>
      <c r="B28" s="3" t="s">
        <v>15</v>
      </c>
      <c r="C28" s="3">
        <v>390</v>
      </c>
      <c r="D28" s="3" t="s">
        <v>0</v>
      </c>
      <c r="E28" s="3">
        <f t="shared" si="1"/>
        <v>435.25050033355569</v>
      </c>
    </row>
    <row r="29" spans="1:5" x14ac:dyDescent="0.25">
      <c r="A29" s="3" t="s">
        <v>31</v>
      </c>
      <c r="B29" s="3" t="s">
        <v>16</v>
      </c>
      <c r="C29" s="3">
        <v>385</v>
      </c>
      <c r="D29" s="3" t="s">
        <v>0</v>
      </c>
      <c r="E29" s="3">
        <f t="shared" si="1"/>
        <v>429.6912386035134</v>
      </c>
    </row>
    <row r="30" spans="1:5" x14ac:dyDescent="0.25">
      <c r="A30" s="2" t="s">
        <v>32</v>
      </c>
      <c r="B30" s="2" t="s">
        <v>17</v>
      </c>
      <c r="C30" s="2">
        <v>429</v>
      </c>
      <c r="D30" s="2" t="s">
        <v>0</v>
      </c>
      <c r="E30" s="2">
        <f t="shared" si="1"/>
        <v>478.61274182788532</v>
      </c>
    </row>
    <row r="31" spans="1:5" x14ac:dyDescent="0.25">
      <c r="A31" s="2" t="s">
        <v>32</v>
      </c>
      <c r="B31" s="2" t="s">
        <v>17</v>
      </c>
      <c r="C31" s="2">
        <v>473</v>
      </c>
      <c r="D31" s="2" t="s">
        <v>0</v>
      </c>
      <c r="E31" s="2">
        <f t="shared" si="1"/>
        <v>527.53424505225712</v>
      </c>
    </row>
    <row r="32" spans="1:5" x14ac:dyDescent="0.25">
      <c r="A32" s="2"/>
      <c r="B32" s="2"/>
      <c r="C32" s="2"/>
      <c r="D32" s="2"/>
      <c r="E32" s="2">
        <v>503.07344999999998</v>
      </c>
    </row>
    <row r="33" spans="1:5" x14ac:dyDescent="0.25">
      <c r="A33" s="3" t="s">
        <v>33</v>
      </c>
      <c r="B33" s="3" t="s">
        <v>18</v>
      </c>
      <c r="C33" s="3">
        <v>375</v>
      </c>
      <c r="D33" s="3" t="s">
        <v>0</v>
      </c>
      <c r="E33" s="3">
        <f t="shared" si="1"/>
        <v>418.57271514342892</v>
      </c>
    </row>
    <row r="34" spans="1:5" x14ac:dyDescent="0.25">
      <c r="A34" s="3" t="s">
        <v>33</v>
      </c>
      <c r="B34" s="3" t="s">
        <v>18</v>
      </c>
      <c r="C34" s="3">
        <v>447</v>
      </c>
      <c r="D34" s="3" t="s">
        <v>0</v>
      </c>
      <c r="E34" s="3">
        <f t="shared" si="1"/>
        <v>498.62608405603737</v>
      </c>
    </row>
    <row r="35" spans="1:5" x14ac:dyDescent="0.25">
      <c r="A35" s="3" t="s">
        <v>33</v>
      </c>
      <c r="B35" s="3" t="s">
        <v>19</v>
      </c>
      <c r="C35" s="3">
        <v>464</v>
      </c>
      <c r="D35" s="3" t="s">
        <v>0</v>
      </c>
      <c r="E35" s="3">
        <f t="shared" si="1"/>
        <v>517.52757393818092</v>
      </c>
    </row>
    <row r="36" spans="1:5" x14ac:dyDescent="0.25">
      <c r="A36" s="2" t="s">
        <v>34</v>
      </c>
      <c r="B36" s="2" t="s">
        <v>20</v>
      </c>
      <c r="C36" s="2">
        <v>478</v>
      </c>
      <c r="D36" s="2" t="s">
        <v>0</v>
      </c>
      <c r="E36" s="2">
        <f t="shared" si="1"/>
        <v>533.0935067822993</v>
      </c>
    </row>
    <row r="37" spans="1:5" x14ac:dyDescent="0.25">
      <c r="A37" s="2" t="s">
        <v>34</v>
      </c>
      <c r="B37" s="2" t="s">
        <v>21</v>
      </c>
      <c r="C37" s="2">
        <v>478</v>
      </c>
      <c r="D37" s="2" t="s">
        <v>0</v>
      </c>
      <c r="E37" s="2">
        <f t="shared" si="1"/>
        <v>533.0935067822993</v>
      </c>
    </row>
    <row r="38" spans="1:5" x14ac:dyDescent="0.25">
      <c r="A38" s="2" t="s">
        <v>34</v>
      </c>
      <c r="B38" s="2" t="s">
        <v>22</v>
      </c>
      <c r="C38" s="2">
        <v>510</v>
      </c>
      <c r="D38" s="2" t="s">
        <v>0</v>
      </c>
      <c r="E38" s="2">
        <f t="shared" si="1"/>
        <v>568.67278185456973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2016-03-18T00:18:47Z</dcterms:created>
  <dcterms:modified xsi:type="dcterms:W3CDTF">2020-10-23T00:16:36Z</dcterms:modified>
</cp:coreProperties>
</file>