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OneDrive\Área de Trabalho\Projetos_IC\PeerJ-PlantBiology\"/>
    </mc:Choice>
  </mc:AlternateContent>
  <bookViews>
    <workbookView xWindow="840" yWindow="1095" windowWidth="15975" windowHeight="7050" firstSheet="4" activeTab="9"/>
  </bookViews>
  <sheets>
    <sheet name="RB928064 - SS" sheetId="1" r:id="rId1"/>
    <sheet name="RB935744 - SS" sheetId="10" r:id="rId2"/>
    <sheet name="RB867515 - SS" sheetId="11" r:id="rId3"/>
    <sheet name="RB928064 - MD" sheetId="12" r:id="rId4"/>
    <sheet name="RB935744 - MD" sheetId="13" r:id="rId5"/>
    <sheet name="RB867515 - MD" sheetId="14" r:id="rId6"/>
    <sheet name="RB928064 - SD" sheetId="15" r:id="rId7"/>
    <sheet name="RB935744 - SD" sheetId="16" r:id="rId8"/>
    <sheet name="RB867515 - SD" sheetId="17" r:id="rId9"/>
    <sheet name="Plan1" sheetId="41" r:id="rId10"/>
    <sheet name="Plan2" sheetId="42" r:id="rId11"/>
  </sheets>
  <calcPr calcId="152511"/>
</workbook>
</file>

<file path=xl/calcChain.xml><?xml version="1.0" encoding="utf-8"?>
<calcChain xmlns="http://schemas.openxmlformats.org/spreadsheetml/2006/main">
  <c r="G34" i="12" l="1"/>
  <c r="G33" i="12"/>
  <c r="G32" i="12"/>
  <c r="G31" i="12"/>
  <c r="G41" i="1" l="1"/>
  <c r="G16" i="12" l="1"/>
  <c r="H15" i="12"/>
  <c r="I15" i="12" s="1"/>
  <c r="G15" i="12"/>
  <c r="G14" i="12"/>
  <c r="G13" i="12"/>
  <c r="H13" i="12" s="1"/>
  <c r="I13" i="12" s="1"/>
  <c r="H16" i="12" l="1"/>
  <c r="I16" i="12" s="1"/>
  <c r="H14" i="12"/>
  <c r="I14" i="12" s="1"/>
  <c r="G34" i="17"/>
  <c r="G33" i="17"/>
  <c r="H33" i="17" s="1"/>
  <c r="I33" i="17" s="1"/>
  <c r="G32" i="17"/>
  <c r="G31" i="17"/>
  <c r="H31" i="17" s="1"/>
  <c r="I31" i="17" s="1"/>
  <c r="G16" i="17"/>
  <c r="G15" i="17"/>
  <c r="H15" i="17" s="1"/>
  <c r="I15" i="17" s="1"/>
  <c r="G14" i="17"/>
  <c r="G13" i="17"/>
  <c r="H13" i="17" s="1"/>
  <c r="I13" i="17" s="1"/>
  <c r="G34" i="16"/>
  <c r="G33" i="16"/>
  <c r="H33" i="16" s="1"/>
  <c r="I33" i="16" s="1"/>
  <c r="G32" i="16"/>
  <c r="G31" i="16"/>
  <c r="H31" i="16" s="1"/>
  <c r="I31" i="16" s="1"/>
  <c r="G16" i="16"/>
  <c r="G15" i="16"/>
  <c r="H15" i="16" s="1"/>
  <c r="I15" i="16" s="1"/>
  <c r="G14" i="16"/>
  <c r="G13" i="16"/>
  <c r="H13" i="16" s="1"/>
  <c r="I13" i="16" s="1"/>
  <c r="G34" i="15"/>
  <c r="G33" i="15"/>
  <c r="H33" i="15" s="1"/>
  <c r="I33" i="15" s="1"/>
  <c r="G32" i="15"/>
  <c r="G31" i="15"/>
  <c r="H31" i="15" s="1"/>
  <c r="I31" i="15" s="1"/>
  <c r="G16" i="15"/>
  <c r="G15" i="15"/>
  <c r="H15" i="15" s="1"/>
  <c r="I15" i="15" s="1"/>
  <c r="G14" i="15"/>
  <c r="G13" i="15"/>
  <c r="H13" i="15" s="1"/>
  <c r="I13" i="15" s="1"/>
  <c r="G34" i="14"/>
  <c r="G33" i="14"/>
  <c r="H33" i="14" s="1"/>
  <c r="I33" i="14" s="1"/>
  <c r="G32" i="14"/>
  <c r="G31" i="14"/>
  <c r="H31" i="14" s="1"/>
  <c r="I31" i="14" s="1"/>
  <c r="G16" i="14"/>
  <c r="G15" i="14"/>
  <c r="H15" i="14" s="1"/>
  <c r="I15" i="14" s="1"/>
  <c r="G14" i="14"/>
  <c r="G13" i="14"/>
  <c r="H13" i="14" s="1"/>
  <c r="I13" i="14" s="1"/>
  <c r="G34" i="13"/>
  <c r="G33" i="13"/>
  <c r="H33" i="13" s="1"/>
  <c r="I33" i="13" s="1"/>
  <c r="G32" i="13"/>
  <c r="G31" i="13"/>
  <c r="H31" i="13" s="1"/>
  <c r="I31" i="13" s="1"/>
  <c r="G16" i="13"/>
  <c r="G15" i="13"/>
  <c r="H15" i="13" s="1"/>
  <c r="I15" i="13" s="1"/>
  <c r="G14" i="13"/>
  <c r="G13" i="13"/>
  <c r="H13" i="13" s="1"/>
  <c r="I13" i="13" s="1"/>
  <c r="H33" i="12"/>
  <c r="I33" i="12" s="1"/>
  <c r="H31" i="12"/>
  <c r="I31" i="12" s="1"/>
  <c r="H32" i="16" l="1"/>
  <c r="I32" i="16" s="1"/>
  <c r="H34" i="16"/>
  <c r="I34" i="16" s="1"/>
  <c r="H14" i="16"/>
  <c r="I14" i="16" s="1"/>
  <c r="D43" i="16" s="1"/>
  <c r="H16" i="16"/>
  <c r="I16" i="16" s="1"/>
  <c r="C45" i="16" s="1"/>
  <c r="H34" i="13"/>
  <c r="I34" i="13" s="1"/>
  <c r="H16" i="13"/>
  <c r="I16" i="13" s="1"/>
  <c r="H14" i="13"/>
  <c r="I14" i="13" s="1"/>
  <c r="H32" i="12"/>
  <c r="I32" i="12" s="1"/>
  <c r="H34" i="12"/>
  <c r="I34" i="12" s="1"/>
  <c r="D43" i="12"/>
  <c r="D44" i="17"/>
  <c r="C44" i="17"/>
  <c r="D42" i="17"/>
  <c r="C42" i="17"/>
  <c r="H14" i="17"/>
  <c r="I14" i="17" s="1"/>
  <c r="H16" i="17"/>
  <c r="I16" i="17" s="1"/>
  <c r="H32" i="17"/>
  <c r="I32" i="17" s="1"/>
  <c r="H34" i="17"/>
  <c r="I34" i="17" s="1"/>
  <c r="C42" i="16"/>
  <c r="D42" i="16"/>
  <c r="C44" i="16"/>
  <c r="D44" i="16"/>
  <c r="D42" i="15"/>
  <c r="C42" i="15"/>
  <c r="D44" i="15"/>
  <c r="C44" i="15"/>
  <c r="H14" i="15"/>
  <c r="I14" i="15" s="1"/>
  <c r="H16" i="15"/>
  <c r="I16" i="15" s="1"/>
  <c r="H32" i="15"/>
  <c r="I32" i="15" s="1"/>
  <c r="H34" i="15"/>
  <c r="I34" i="15" s="1"/>
  <c r="D42" i="14"/>
  <c r="C42" i="14"/>
  <c r="D44" i="14"/>
  <c r="C44" i="14"/>
  <c r="H16" i="14"/>
  <c r="I16" i="14" s="1"/>
  <c r="H32" i="14"/>
  <c r="I32" i="14" s="1"/>
  <c r="H34" i="14"/>
  <c r="I34" i="14" s="1"/>
  <c r="H14" i="14"/>
  <c r="I14" i="14" s="1"/>
  <c r="D44" i="13"/>
  <c r="C44" i="13"/>
  <c r="D42" i="13"/>
  <c r="C42" i="13"/>
  <c r="H32" i="13"/>
  <c r="I32" i="13" s="1"/>
  <c r="D43" i="13" s="1"/>
  <c r="C42" i="12"/>
  <c r="D42" i="12"/>
  <c r="C43" i="12"/>
  <c r="C44" i="12"/>
  <c r="D44" i="12"/>
  <c r="G34" i="11"/>
  <c r="G33" i="11"/>
  <c r="H33" i="11" s="1"/>
  <c r="I33" i="11" s="1"/>
  <c r="G32" i="11"/>
  <c r="G31" i="11"/>
  <c r="H31" i="11" s="1"/>
  <c r="I31" i="11" s="1"/>
  <c r="G16" i="11"/>
  <c r="G15" i="11"/>
  <c r="H15" i="11" s="1"/>
  <c r="I15" i="11" s="1"/>
  <c r="G14" i="11"/>
  <c r="G13" i="11"/>
  <c r="H13" i="11" s="1"/>
  <c r="I13" i="11" s="1"/>
  <c r="G34" i="10"/>
  <c r="G33" i="10"/>
  <c r="H33" i="10" s="1"/>
  <c r="I33" i="10" s="1"/>
  <c r="G32" i="10"/>
  <c r="G31" i="10"/>
  <c r="H31" i="10" s="1"/>
  <c r="I31" i="10" s="1"/>
  <c r="G16" i="10"/>
  <c r="G15" i="10"/>
  <c r="H15" i="10" s="1"/>
  <c r="I15" i="10" s="1"/>
  <c r="D44" i="10" s="1"/>
  <c r="G14" i="10"/>
  <c r="G13" i="10"/>
  <c r="H13" i="10" s="1"/>
  <c r="I13" i="10" s="1"/>
  <c r="D42" i="10" s="1"/>
  <c r="C43" i="16" l="1"/>
  <c r="C45" i="12"/>
  <c r="D45" i="12"/>
  <c r="D45" i="13"/>
  <c r="D45" i="16"/>
  <c r="C45" i="13"/>
  <c r="D45" i="17"/>
  <c r="C45" i="17"/>
  <c r="D43" i="17"/>
  <c r="C43" i="17"/>
  <c r="D45" i="15"/>
  <c r="C45" i="15"/>
  <c r="D43" i="15"/>
  <c r="C43" i="15"/>
  <c r="D43" i="14"/>
  <c r="C43" i="14"/>
  <c r="D45" i="14"/>
  <c r="C45" i="14"/>
  <c r="C43" i="13"/>
  <c r="D42" i="11"/>
  <c r="C42" i="11"/>
  <c r="D44" i="11"/>
  <c r="C44" i="11"/>
  <c r="H14" i="11"/>
  <c r="I14" i="11" s="1"/>
  <c r="H16" i="11"/>
  <c r="I16" i="11" s="1"/>
  <c r="H32" i="11"/>
  <c r="I32" i="11" s="1"/>
  <c r="H34" i="11"/>
  <c r="I34" i="11" s="1"/>
  <c r="C42" i="10"/>
  <c r="C44" i="10"/>
  <c r="H34" i="10"/>
  <c r="I34" i="10" s="1"/>
  <c r="H32" i="10"/>
  <c r="I32" i="10" s="1"/>
  <c r="H14" i="10"/>
  <c r="I14" i="10" s="1"/>
  <c r="H16" i="10"/>
  <c r="I16" i="10" s="1"/>
  <c r="C45" i="10" s="1"/>
  <c r="D43" i="11" l="1"/>
  <c r="C43" i="11"/>
  <c r="D45" i="11"/>
  <c r="C45" i="11"/>
  <c r="D43" i="10"/>
  <c r="C43" i="10"/>
  <c r="D45" i="10"/>
  <c r="G43" i="1" l="1"/>
  <c r="G42" i="1"/>
  <c r="H42" i="1" s="1"/>
  <c r="I42" i="1" s="1"/>
  <c r="G40" i="1"/>
  <c r="H41" i="1" s="1"/>
  <c r="H40" i="1" l="1"/>
  <c r="I40" i="1" s="1"/>
  <c r="H43" i="1"/>
  <c r="I43" i="1" s="1"/>
  <c r="G15" i="1" l="1"/>
  <c r="H15" i="1" s="1"/>
  <c r="I15" i="1" s="1"/>
  <c r="G13" i="1"/>
  <c r="H13" i="1" s="1"/>
  <c r="I13" i="1" s="1"/>
  <c r="C52" i="1" l="1"/>
  <c r="D52" i="1"/>
  <c r="C54" i="1"/>
  <c r="D54" i="1"/>
  <c r="G16" i="1"/>
  <c r="H16" i="1" s="1"/>
  <c r="I16" i="1" s="1"/>
  <c r="G14" i="1"/>
  <c r="H14" i="1" s="1"/>
  <c r="I14" i="1" s="1"/>
  <c r="C55" i="1" l="1"/>
  <c r="D55" i="1"/>
  <c r="I41" i="1"/>
  <c r="C53" i="1" l="1"/>
  <c r="D53" i="1"/>
</calcChain>
</file>

<file path=xl/sharedStrings.xml><?xml version="1.0" encoding="utf-8"?>
<sst xmlns="http://schemas.openxmlformats.org/spreadsheetml/2006/main" count="769" uniqueCount="75">
  <si>
    <t>Sample</t>
  </si>
  <si>
    <t>DESV.pad</t>
  </si>
  <si>
    <t>SAMPLE</t>
  </si>
  <si>
    <t>CT  MEDIUM</t>
  </si>
  <si>
    <t>Poli</t>
  </si>
  <si>
    <t>RB928064_folha_Testemunha</t>
  </si>
  <si>
    <t>RB928064_folha_Alumínio</t>
  </si>
  <si>
    <t>RB928064_raiz_Testemunha</t>
  </si>
  <si>
    <t>RB928064_raiz_Alumínio</t>
  </si>
  <si>
    <t>SS</t>
  </si>
  <si>
    <t>POLI</t>
  </si>
  <si>
    <r>
      <t>2^</t>
    </r>
    <r>
      <rPr>
        <sz val="11"/>
        <color theme="1"/>
        <rFont val="Calibri"/>
        <family val="2"/>
      </rPr>
      <t>∆∆Ct</t>
    </r>
  </si>
  <si>
    <t>∆∆Ct</t>
  </si>
  <si>
    <t>∆Ct</t>
  </si>
  <si>
    <t>CT MEDIUM</t>
  </si>
  <si>
    <t>MD</t>
  </si>
  <si>
    <t>SD</t>
  </si>
  <si>
    <t>gl</t>
  </si>
  <si>
    <t>Stat t</t>
  </si>
  <si>
    <t>P(T&lt;=t) uni-caudal</t>
  </si>
  <si>
    <t>t crítico uni-caudal</t>
  </si>
  <si>
    <t>P(T&lt;=t) bi-caudal</t>
  </si>
  <si>
    <t>t crítico bi-caudal</t>
  </si>
  <si>
    <t>Control Leaves</t>
  </si>
  <si>
    <t>Al Leaves</t>
  </si>
  <si>
    <t>Al Roots</t>
  </si>
  <si>
    <t>Control Roots</t>
  </si>
  <si>
    <t>*</t>
  </si>
  <si>
    <t>MDH</t>
  </si>
  <si>
    <t>SOD</t>
  </si>
  <si>
    <t>SDH</t>
  </si>
  <si>
    <t xml:space="preserve">POLI </t>
  </si>
  <si>
    <t>Biological Sample 1</t>
  </si>
  <si>
    <t>Biological Sample 2 (repetition)</t>
  </si>
  <si>
    <t>2^∆∆Ct of biological samples</t>
  </si>
  <si>
    <t>Biological Sample 2</t>
  </si>
  <si>
    <t>RB935744_leaves_Control</t>
  </si>
  <si>
    <t>RB935744_leaves_Aluminum</t>
  </si>
  <si>
    <t>RB935744_roots_Control</t>
  </si>
  <si>
    <t>RB935744_roots_Aluminum</t>
  </si>
  <si>
    <t>Biological Sample (repetition)</t>
  </si>
  <si>
    <t>RB935744_Control_leaves</t>
  </si>
  <si>
    <t>RB935744_Aluminum_leaves</t>
  </si>
  <si>
    <t>RB935744_Control_roots</t>
  </si>
  <si>
    <t>RB935744_Aluminum_roots</t>
  </si>
  <si>
    <t xml:space="preserve">Control Leaves </t>
  </si>
  <si>
    <t xml:space="preserve">Control Roots </t>
  </si>
  <si>
    <t xml:space="preserve"> Aluminum Leaves</t>
  </si>
  <si>
    <t xml:space="preserve"> Aluminum Roots</t>
  </si>
  <si>
    <t>Biological Sample Mean</t>
  </si>
  <si>
    <t>RB928064_Control_leaves</t>
  </si>
  <si>
    <t>RB928064_Aluminum_leaves</t>
  </si>
  <si>
    <t>RB928064_Control_roots</t>
  </si>
  <si>
    <t>RB928064_Aluminum_roots</t>
  </si>
  <si>
    <t>Standart deviation</t>
  </si>
  <si>
    <t>CT mean</t>
  </si>
  <si>
    <t>Stand. Dev.</t>
  </si>
  <si>
    <t>RB928064_Control_Roots</t>
  </si>
  <si>
    <t>RB928064_Aluminum_Roots</t>
  </si>
  <si>
    <t>RB928064_Control _leaves</t>
  </si>
  <si>
    <t>Control leaves</t>
  </si>
  <si>
    <t xml:space="preserve"> Control roots</t>
  </si>
  <si>
    <t>Aluminum roots</t>
  </si>
  <si>
    <t>Aluminum leaves</t>
  </si>
  <si>
    <t>T-test</t>
  </si>
  <si>
    <t xml:space="preserve">T-test </t>
  </si>
  <si>
    <t>Biological Samples Mean</t>
  </si>
  <si>
    <t>Stand. Dev</t>
  </si>
  <si>
    <t>RB867515_Control_leaves</t>
  </si>
  <si>
    <t>RB867515_Aluminum_leaves</t>
  </si>
  <si>
    <t>RB867515_Aluminum_roots</t>
  </si>
  <si>
    <t>Satnd. Dev.</t>
  </si>
  <si>
    <t>RB867515_Control_roots</t>
  </si>
  <si>
    <t>Control roots</t>
  </si>
  <si>
    <t>Biological Samples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</si>
</sst>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2C2C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0" borderId="0" xfId="0" applyNumberFormat="1"/>
    <xf numFmtId="164" fontId="0" fillId="0" borderId="0" xfId="0" applyNumberFormat="1"/>
    <xf numFmtId="0" fontId="0" fillId="0" borderId="0" xfId="0" applyFill="1"/>
    <xf numFmtId="164" fontId="0" fillId="0" borderId="0" xfId="0" applyNumberFormat="1" applyFill="1"/>
    <xf numFmtId="0" fontId="0" fillId="2" borderId="0" xfId="0" applyFill="1" applyAlignment="1">
      <alignment horizontal="center"/>
    </xf>
    <xf numFmtId="49" fontId="0" fillId="0" borderId="0" xfId="0" applyNumberFormat="1" applyFill="1"/>
    <xf numFmtId="0" fontId="0" fillId="0" borderId="0" xfId="0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/>
    <xf numFmtId="0" fontId="1" fillId="0" borderId="0" xfId="0" applyFont="1"/>
    <xf numFmtId="2" fontId="0" fillId="0" borderId="0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center"/>
    </xf>
    <xf numFmtId="0" fontId="2" fillId="0" borderId="0" xfId="0" applyFont="1"/>
    <xf numFmtId="0" fontId="0" fillId="0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5" borderId="0" xfId="0" applyFill="1"/>
    <xf numFmtId="0" fontId="0" fillId="6" borderId="0" xfId="0" applyFill="1"/>
    <xf numFmtId="164" fontId="0" fillId="6" borderId="0" xfId="0" applyNumberFormat="1" applyFill="1" applyBorder="1" applyAlignment="1">
      <alignment horizontal="center"/>
    </xf>
    <xf numFmtId="0" fontId="0" fillId="6" borderId="0" xfId="0" applyFill="1" applyBorder="1"/>
    <xf numFmtId="0" fontId="0" fillId="0" borderId="0" xfId="0" applyFill="1" applyBorder="1" applyAlignment="1"/>
    <xf numFmtId="0" fontId="0" fillId="0" borderId="1" xfId="0" applyFill="1" applyBorder="1" applyAlignment="1"/>
    <xf numFmtId="0" fontId="5" fillId="0" borderId="0" xfId="0" applyFont="1" applyFill="1" applyBorder="1" applyAlignment="1">
      <alignment horizontal="center"/>
    </xf>
    <xf numFmtId="2" fontId="0" fillId="0" borderId="0" xfId="0" applyNumberFormat="1"/>
    <xf numFmtId="2" fontId="0" fillId="0" borderId="0" xfId="0" applyNumberFormat="1" applyBorder="1"/>
    <xf numFmtId="2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2C2C2"/>
      <color rgb="FF00CC00"/>
      <color rgb="FFFFCC66"/>
      <color rgb="FF99CC00"/>
      <color rgb="FF00660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pt-BR" sz="1200">
                <a:latin typeface="Times New Roman" panose="02020603050405020304" pitchFamily="18" charset="0"/>
                <a:cs typeface="Times New Roman" panose="02020603050405020304" pitchFamily="18" charset="0"/>
              </a:rPr>
              <a:t>RB928064 - SS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75000"/>
                <a:lumOff val="25000"/>
              </a:schemeClr>
            </a:solidFill>
            <a:scene3d>
              <a:camera prst="orthographicFront"/>
              <a:lightRig rig="threePt" dir="t"/>
            </a:scene3d>
          </c:spPr>
          <c:invertIfNegative val="0"/>
          <c:dLbls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*</a:t>
                    </a:r>
                  </a:p>
                  <a:p>
                    <a:r>
                      <a:rPr lang="en-US"/>
                      <a:t>0,347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'RB928064 - SS'!$D$52:$D$55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0.16867370077043903</c:v>
                  </c:pt>
                  <c:pt idx="2">
                    <c:v>0</c:v>
                  </c:pt>
                  <c:pt idx="3">
                    <c:v>3.7145935168627665E-2</c:v>
                  </c:pt>
                </c:numCache>
              </c:numRef>
            </c:plus>
            <c:minus>
              <c:numRef>
                <c:f>'RB928064 - SS'!$D$52:$D$55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0.16867370077043903</c:v>
                  </c:pt>
                  <c:pt idx="2">
                    <c:v>0</c:v>
                  </c:pt>
                  <c:pt idx="3">
                    <c:v>3.7145935168627665E-2</c:v>
                  </c:pt>
                </c:numCache>
              </c:numRef>
            </c:minus>
          </c:errBars>
          <c:cat>
            <c:strRef>
              <c:f>'RB928064 - SS'!$F$40:$F$43</c:f>
              <c:strCache>
                <c:ptCount val="4"/>
                <c:pt idx="0">
                  <c:v>Control Leaves</c:v>
                </c:pt>
                <c:pt idx="1">
                  <c:v>Al Leaves</c:v>
                </c:pt>
                <c:pt idx="2">
                  <c:v>Control Roots</c:v>
                </c:pt>
                <c:pt idx="3">
                  <c:v>Al Roots</c:v>
                </c:pt>
              </c:strCache>
            </c:strRef>
          </c:cat>
          <c:val>
            <c:numRef>
              <c:f>'RB928064 - SS'!$C$52:$C$55</c:f>
              <c:numCache>
                <c:formatCode>0.000</c:formatCode>
                <c:ptCount val="4"/>
                <c:pt idx="0">
                  <c:v>1</c:v>
                </c:pt>
                <c:pt idx="1">
                  <c:v>0.964210184525359</c:v>
                </c:pt>
                <c:pt idx="2">
                  <c:v>1</c:v>
                </c:pt>
                <c:pt idx="3">
                  <c:v>0.34707286015337446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overlap val="5"/>
        <c:axId val="1565513616"/>
        <c:axId val="1565510896"/>
      </c:barChart>
      <c:catAx>
        <c:axId val="1565513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t-BR"/>
          </a:p>
        </c:txPr>
        <c:crossAx val="1565510896"/>
        <c:crosses val="autoZero"/>
        <c:auto val="0"/>
        <c:lblAlgn val="ctr"/>
        <c:lblOffset val="100"/>
        <c:noMultiLvlLbl val="0"/>
      </c:catAx>
      <c:valAx>
        <c:axId val="156551089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t-BR"/>
          </a:p>
        </c:txPr>
        <c:crossAx val="15655136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pt-BR" sz="1200">
                <a:latin typeface="Times New Roman" panose="02020603050405020304" pitchFamily="18" charset="0"/>
                <a:cs typeface="Times New Roman" panose="02020603050405020304" pitchFamily="18" charset="0"/>
              </a:rPr>
              <a:t>RB935744 - SS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SS</c:v>
          </c:tx>
          <c:spPr>
            <a:solidFill>
              <a:schemeClr val="tx1">
                <a:lumMod val="75000"/>
                <a:lumOff val="25000"/>
              </a:schemeClr>
            </a:solidFill>
            <a:scene3d>
              <a:camera prst="orthographicFront"/>
              <a:lightRig rig="threePt" dir="t"/>
            </a:scene3d>
          </c:spPr>
          <c:invertIfNegative val="0"/>
          <c:dLbls>
            <c:dLbl>
              <c:idx val="3"/>
              <c:layout>
                <c:manualLayout>
                  <c:x val="0"/>
                  <c:y val="-1.8518883056284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2,139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'RB935744 - SS'!$D$42:$D$45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9.7949191445630995E-2</c:v>
                  </c:pt>
                  <c:pt idx="2">
                    <c:v>0</c:v>
                  </c:pt>
                  <c:pt idx="3">
                    <c:v>0.11109900489878188</c:v>
                  </c:pt>
                </c:numCache>
              </c:numRef>
            </c:plus>
            <c:minus>
              <c:numRef>
                <c:f>'RB935744 - SS'!$D$42:$D$45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9.7949191445630995E-2</c:v>
                  </c:pt>
                  <c:pt idx="2">
                    <c:v>0</c:v>
                  </c:pt>
                  <c:pt idx="3">
                    <c:v>0.11109900489878188</c:v>
                  </c:pt>
                </c:numCache>
              </c:numRef>
            </c:minus>
          </c:errBars>
          <c:cat>
            <c:strRef>
              <c:f>'RB928064 - SS'!$F$40:$F$43</c:f>
              <c:strCache>
                <c:ptCount val="4"/>
                <c:pt idx="0">
                  <c:v>Control Leaves</c:v>
                </c:pt>
                <c:pt idx="1">
                  <c:v>Al Leaves</c:v>
                </c:pt>
                <c:pt idx="2">
                  <c:v>Control Roots</c:v>
                </c:pt>
                <c:pt idx="3">
                  <c:v>Al Roots</c:v>
                </c:pt>
              </c:strCache>
            </c:strRef>
          </c:cat>
          <c:val>
            <c:numRef>
              <c:f>'RB935744 - SS'!$C$42:$C$45</c:f>
              <c:numCache>
                <c:formatCode>0.000</c:formatCode>
                <c:ptCount val="4"/>
                <c:pt idx="0">
                  <c:v>1</c:v>
                </c:pt>
                <c:pt idx="1">
                  <c:v>0.83508380009117844</c:v>
                </c:pt>
                <c:pt idx="2">
                  <c:v>1</c:v>
                </c:pt>
                <c:pt idx="3">
                  <c:v>2.1390179644788425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overlap val="5"/>
        <c:axId val="1564971392"/>
        <c:axId val="1564971936"/>
      </c:barChart>
      <c:catAx>
        <c:axId val="1564971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t-BR"/>
          </a:p>
        </c:txPr>
        <c:crossAx val="1564971936"/>
        <c:crosses val="autoZero"/>
        <c:auto val="0"/>
        <c:lblAlgn val="ctr"/>
        <c:lblOffset val="100"/>
        <c:noMultiLvlLbl val="0"/>
      </c:catAx>
      <c:valAx>
        <c:axId val="15649719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t-BR"/>
          </a:p>
        </c:txPr>
        <c:crossAx val="15649713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RB867515 - SS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SS</c:v>
          </c:tx>
          <c:spPr>
            <a:solidFill>
              <a:schemeClr val="tx1">
                <a:lumMod val="75000"/>
                <a:lumOff val="25000"/>
              </a:schemeClr>
            </a:solidFill>
            <a:scene3d>
              <a:camera prst="orthographicFront"/>
              <a:lightRig rig="threePt" dir="t"/>
            </a:scene3d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'RB867515 - SS'!$D$42:$D$45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0.39053278378421491</c:v>
                  </c:pt>
                  <c:pt idx="2">
                    <c:v>0</c:v>
                  </c:pt>
                  <c:pt idx="3">
                    <c:v>0.50789831071507729</c:v>
                  </c:pt>
                </c:numCache>
              </c:numRef>
            </c:plus>
            <c:minus>
              <c:numRef>
                <c:f>'RB867515 - SS'!$D$42:$D$45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0.39053278378421491</c:v>
                  </c:pt>
                  <c:pt idx="2">
                    <c:v>0</c:v>
                  </c:pt>
                  <c:pt idx="3">
                    <c:v>0.50789831071507729</c:v>
                  </c:pt>
                </c:numCache>
              </c:numRef>
            </c:minus>
          </c:errBars>
          <c:cat>
            <c:strRef>
              <c:f>'RB928064 - SS'!$F$40:$F$43</c:f>
              <c:strCache>
                <c:ptCount val="4"/>
                <c:pt idx="0">
                  <c:v>Control Leaves</c:v>
                </c:pt>
                <c:pt idx="1">
                  <c:v>Al Leaves</c:v>
                </c:pt>
                <c:pt idx="2">
                  <c:v>Control Roots</c:v>
                </c:pt>
                <c:pt idx="3">
                  <c:v>Al Roots</c:v>
                </c:pt>
              </c:strCache>
            </c:strRef>
          </c:cat>
          <c:val>
            <c:numRef>
              <c:f>'RB867515 - SS'!$C$42:$C$45</c:f>
              <c:numCache>
                <c:formatCode>0.000</c:formatCode>
                <c:ptCount val="4"/>
                <c:pt idx="0">
                  <c:v>1</c:v>
                </c:pt>
                <c:pt idx="1">
                  <c:v>1.0735529121614114</c:v>
                </c:pt>
                <c:pt idx="2">
                  <c:v>1</c:v>
                </c:pt>
                <c:pt idx="3">
                  <c:v>2.0236148772254765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2"/>
        <c:overlap val="5"/>
        <c:axId val="1750978352"/>
        <c:axId val="1750979984"/>
      </c:barChart>
      <c:catAx>
        <c:axId val="175097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0"/>
            </a:pPr>
            <a:endParaRPr lang="pt-BR"/>
          </a:p>
        </c:txPr>
        <c:crossAx val="1750979984"/>
        <c:crosses val="autoZero"/>
        <c:auto val="0"/>
        <c:lblAlgn val="ctr"/>
        <c:lblOffset val="100"/>
        <c:noMultiLvlLbl val="0"/>
      </c:catAx>
      <c:valAx>
        <c:axId val="175097998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b="0"/>
            </a:pPr>
            <a:endParaRPr lang="pt-BR"/>
          </a:p>
        </c:txPr>
        <c:crossAx val="175097835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pt-BR" sz="1200">
                <a:latin typeface="Times New Roman" panose="02020603050405020304" pitchFamily="18" charset="0"/>
                <a:cs typeface="Times New Roman" panose="02020603050405020304" pitchFamily="18" charset="0"/>
              </a:rPr>
              <a:t>RB928064</a:t>
            </a:r>
          </a:p>
        </c:rich>
      </c:tx>
      <c:layout>
        <c:manualLayout>
          <c:xMode val="edge"/>
          <c:yMode val="edge"/>
          <c:x val="0.26439802663555945"/>
          <c:y val="4.1666666666666664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Leaves</c:v>
          </c:tx>
          <c:spPr>
            <a:pattFill prst="smCheck">
              <a:fgClr>
                <a:schemeClr val="tx1">
                  <a:lumMod val="75000"/>
                  <a:lumOff val="25000"/>
                </a:schemeClr>
              </a:fgClr>
              <a:bgClr>
                <a:schemeClr val="bg1"/>
              </a:bgClr>
            </a:pattFill>
          </c:spPr>
          <c:invertIfNegative val="0"/>
          <c:dLbls>
            <c:dLbl>
              <c:idx val="1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4.62962962962962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9.259259259259258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</a:t>
                    </a:r>
                  </a:p>
                  <a:p>
                    <a:r>
                      <a:rPr lang="en-US"/>
                      <a:t>1,21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(Plan1!$C$2,Plan1!$C$4,Plan1!$C$9,Plan1!$C$15)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0.16867370077043903</c:v>
                  </c:pt>
                  <c:pt idx="2">
                    <c:v>5.5262472E-2</c:v>
                  </c:pt>
                  <c:pt idx="3">
                    <c:v>8.4162250006538653E-3</c:v>
                  </c:pt>
                </c:numCache>
              </c:numRef>
            </c:plus>
            <c:minus>
              <c:numRef>
                <c:f>(Plan1!$C$2,Plan1!$C$4,Plan1!$C$9,Plan1!$C$15)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0.16867370077043903</c:v>
                  </c:pt>
                  <c:pt idx="2">
                    <c:v>5.5262472E-2</c:v>
                  </c:pt>
                  <c:pt idx="3">
                    <c:v>8.4162250006538653E-3</c:v>
                  </c:pt>
                </c:numCache>
              </c:numRef>
            </c:minus>
          </c:errBars>
          <c:cat>
            <c:strRef>
              <c:f>(Plan1!$A$19,Plan1!$A$1,Plan1!$A$7,Plan1!$A$13)</c:f>
              <c:strCache>
                <c:ptCount val="4"/>
                <c:pt idx="0">
                  <c:v>POLI </c:v>
                </c:pt>
                <c:pt idx="1">
                  <c:v>SDH</c:v>
                </c:pt>
                <c:pt idx="2">
                  <c:v>MDH</c:v>
                </c:pt>
                <c:pt idx="3">
                  <c:v>SOD</c:v>
                </c:pt>
              </c:strCache>
            </c:strRef>
          </c:cat>
          <c:val>
            <c:numRef>
              <c:f>(Plan1!$B$2,Plan1!$B$4,Plan1!$B$9,Plan1!$B$15)</c:f>
              <c:numCache>
                <c:formatCode>General</c:formatCode>
                <c:ptCount val="4"/>
                <c:pt idx="0">
                  <c:v>1</c:v>
                </c:pt>
                <c:pt idx="1">
                  <c:v>0.964210184525359</c:v>
                </c:pt>
                <c:pt idx="2" formatCode="0.000">
                  <c:v>2.6579999999999999</c:v>
                </c:pt>
                <c:pt idx="3">
                  <c:v>1.2142240526914139</c:v>
                </c:pt>
              </c:numCache>
            </c:numRef>
          </c:val>
        </c:ser>
        <c:ser>
          <c:idx val="1"/>
          <c:order val="1"/>
          <c:tx>
            <c:v>Roots</c:v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9.259259259259258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</a:t>
                    </a:r>
                  </a:p>
                  <a:p>
                    <a:r>
                      <a:rPr lang="en-US"/>
                      <a:t>0,35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8.487556272013328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*</a:t>
                    </a:r>
                  </a:p>
                  <a:p>
                    <a:r>
                      <a:rPr lang="en-US"/>
                      <a:t>1,31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(Plan1!$C$3,Plan1!$C$11,Plan1!$C$11,Plan1!$C$5,Plan1!$C$11,Plan1!$C$17)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7.013633E-3</c:v>
                  </c:pt>
                  <c:pt idx="2">
                    <c:v>7.013633E-3</c:v>
                  </c:pt>
                  <c:pt idx="3">
                    <c:v>3.7145935168627665E-2</c:v>
                  </c:pt>
                  <c:pt idx="4">
                    <c:v>7.013633E-3</c:v>
                  </c:pt>
                  <c:pt idx="5">
                    <c:v>1.357754006769829E-2</c:v>
                  </c:pt>
                </c:numCache>
              </c:numRef>
            </c:plus>
            <c:minus>
              <c:numRef>
                <c:f>(Plan1!$C$3,Plan1!$C$5,Plan1!$C$11,Plan1!$C$17)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3.7145935168627665E-2</c:v>
                  </c:pt>
                  <c:pt idx="2">
                    <c:v>7.013633E-3</c:v>
                  </c:pt>
                  <c:pt idx="3">
                    <c:v>1.357754006769829E-2</c:v>
                  </c:pt>
                </c:numCache>
              </c:numRef>
            </c:minus>
          </c:errBars>
          <c:cat>
            <c:strRef>
              <c:f>(Plan1!$A$19,Plan1!$A$1,Plan1!$A$7,Plan1!$A$13)</c:f>
              <c:strCache>
                <c:ptCount val="4"/>
                <c:pt idx="0">
                  <c:v>POLI </c:v>
                </c:pt>
                <c:pt idx="1">
                  <c:v>SDH</c:v>
                </c:pt>
                <c:pt idx="2">
                  <c:v>MDH</c:v>
                </c:pt>
                <c:pt idx="3">
                  <c:v>SOD</c:v>
                </c:pt>
              </c:strCache>
            </c:strRef>
          </c:cat>
          <c:val>
            <c:numRef>
              <c:f>(Plan1!$B$3,Plan1!$B$5,Plan1!$B$11,Plan1!$B$17)</c:f>
              <c:numCache>
                <c:formatCode>General</c:formatCode>
                <c:ptCount val="4"/>
                <c:pt idx="0">
                  <c:v>1</c:v>
                </c:pt>
                <c:pt idx="1">
                  <c:v>0.34707286015337446</c:v>
                </c:pt>
                <c:pt idx="2" formatCode="0.000">
                  <c:v>0.40500000000000003</c:v>
                </c:pt>
                <c:pt idx="3">
                  <c:v>1.3059303707051946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2"/>
        <c:overlap val="1"/>
        <c:axId val="1750971824"/>
        <c:axId val="1750981072"/>
      </c:barChart>
      <c:catAx>
        <c:axId val="1750971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t-BR"/>
          </a:p>
        </c:txPr>
        <c:crossAx val="1750981072"/>
        <c:crosses val="autoZero"/>
        <c:auto val="1"/>
        <c:lblAlgn val="ctr"/>
        <c:lblOffset val="100"/>
        <c:noMultiLvlLbl val="0"/>
      </c:catAx>
      <c:valAx>
        <c:axId val="1750981072"/>
        <c:scaling>
          <c:orientation val="minMax"/>
          <c:max val="3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Relatve</a:t>
                </a:r>
                <a:r>
                  <a:rPr lang="en-US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Expression </a:t>
                </a:r>
                <a:endParaRPr lang="en-US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t-BR"/>
          </a:p>
        </c:txPr>
        <c:crossAx val="1750971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pt-BR" sz="1200">
                <a:latin typeface="Times New Roman" panose="02020603050405020304" pitchFamily="18" charset="0"/>
                <a:cs typeface="Times New Roman" panose="02020603050405020304" pitchFamily="18" charset="0"/>
              </a:rPr>
              <a:t>RB935744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Leaves</c:v>
          </c:tx>
          <c:spPr>
            <a:pattFill prst="smCheck">
              <a:fgClr>
                <a:schemeClr val="tx1">
                  <a:lumMod val="75000"/>
                  <a:lumOff val="25000"/>
                </a:schemeClr>
              </a:fgClr>
              <a:bgClr>
                <a:schemeClr val="bg1"/>
              </a:bgClr>
            </a:pattFill>
          </c:spPr>
          <c:invertIfNegative val="0"/>
          <c:dLbls>
            <c:dLbl>
              <c:idx val="3"/>
              <c:layout>
                <c:manualLayout>
                  <c:x val="6.1728395061728392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</a:t>
                    </a:r>
                  </a:p>
                  <a:p>
                    <a:r>
                      <a:rPr lang="en-US"/>
                      <a:t>2,74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0" sourceLinked="0"/>
            <c:spPr>
              <a:noFill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(Plan1!$C$24,Plan1!$C$25,Plan1!$C$31,Plan1!$C$37)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9.7949191445630995E-2</c:v>
                  </c:pt>
                  <c:pt idx="2">
                    <c:v>0.20297441050935872</c:v>
                  </c:pt>
                  <c:pt idx="3">
                    <c:v>0.12356184415746663</c:v>
                  </c:pt>
                </c:numCache>
              </c:numRef>
            </c:plus>
            <c:minus>
              <c:numRef>
                <c:f>(Plan1!$C$24,Plan1!$C$25,Plan1!$C$31,Plan1!$C$37)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9.7949191445630995E-2</c:v>
                  </c:pt>
                  <c:pt idx="2">
                    <c:v>0.20297441050935872</c:v>
                  </c:pt>
                  <c:pt idx="3">
                    <c:v>0.12356184415746663</c:v>
                  </c:pt>
                </c:numCache>
              </c:numRef>
            </c:minus>
          </c:errBars>
          <c:cat>
            <c:strRef>
              <c:f>(Plan1!$A$19,Plan1!$A$23,Plan1!$A$29,Plan1!$A$35)</c:f>
              <c:strCache>
                <c:ptCount val="4"/>
                <c:pt idx="0">
                  <c:v>POLI </c:v>
                </c:pt>
                <c:pt idx="1">
                  <c:v>SDH</c:v>
                </c:pt>
                <c:pt idx="2">
                  <c:v>MDH</c:v>
                </c:pt>
                <c:pt idx="3">
                  <c:v>SOD</c:v>
                </c:pt>
              </c:strCache>
            </c:strRef>
          </c:cat>
          <c:val>
            <c:numRef>
              <c:f>(Plan1!$B$24:$B$25,Plan1!$B$31,Plan1!$B$37)</c:f>
              <c:numCache>
                <c:formatCode>General</c:formatCode>
                <c:ptCount val="4"/>
                <c:pt idx="0">
                  <c:v>1</c:v>
                </c:pt>
                <c:pt idx="1">
                  <c:v>0.83508380009117844</c:v>
                </c:pt>
                <c:pt idx="2">
                  <c:v>2.1754398194960776</c:v>
                </c:pt>
                <c:pt idx="3">
                  <c:v>2.7443486518741875</c:v>
                </c:pt>
              </c:numCache>
            </c:numRef>
          </c:val>
        </c:ser>
        <c:ser>
          <c:idx val="1"/>
          <c:order val="1"/>
          <c:tx>
            <c:v>Roots</c:v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*</a:t>
                    </a:r>
                  </a:p>
                  <a:p>
                    <a:r>
                      <a:rPr lang="en-US"/>
                      <a:t>0,24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*</a:t>
                    </a:r>
                  </a:p>
                  <a:p>
                    <a:r>
                      <a:rPr lang="en-US"/>
                      <a:t>0,55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(Plan1!$C$26,Plan1!$C$27,Plan1!$C$33,Plan1!$C$39)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0.11109900489878188</c:v>
                  </c:pt>
                  <c:pt idx="2">
                    <c:v>2.1021919924350971E-2</c:v>
                  </c:pt>
                  <c:pt idx="3">
                    <c:v>7.638068886540339E-3</c:v>
                  </c:pt>
                </c:numCache>
              </c:numRef>
            </c:plus>
            <c:minus>
              <c:numRef>
                <c:f>(Plan1!$C$26,Plan1!$C$27,Plan1!$C$33,Plan1!$C$39)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0.11109900489878188</c:v>
                  </c:pt>
                  <c:pt idx="2">
                    <c:v>2.1021919924350971E-2</c:v>
                  </c:pt>
                  <c:pt idx="3">
                    <c:v>7.638068886540339E-3</c:v>
                  </c:pt>
                </c:numCache>
              </c:numRef>
            </c:minus>
          </c:errBars>
          <c:val>
            <c:numRef>
              <c:f>(Plan1!$B$26,Plan1!$B$27,Plan1!$B$33,Plan1!$B$39)</c:f>
              <c:numCache>
                <c:formatCode>General</c:formatCode>
                <c:ptCount val="4"/>
                <c:pt idx="0">
                  <c:v>1</c:v>
                </c:pt>
                <c:pt idx="1">
                  <c:v>2.1390179644788425</c:v>
                </c:pt>
                <c:pt idx="2">
                  <c:v>0.2432325902159938</c:v>
                </c:pt>
                <c:pt idx="3">
                  <c:v>0.55100550014956973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2"/>
        <c:overlap val="1"/>
        <c:axId val="1750969648"/>
        <c:axId val="1750972368"/>
      </c:barChart>
      <c:catAx>
        <c:axId val="1750969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t-BR"/>
          </a:p>
        </c:txPr>
        <c:crossAx val="1750972368"/>
        <c:crosses val="autoZero"/>
        <c:auto val="1"/>
        <c:lblAlgn val="ctr"/>
        <c:lblOffset val="100"/>
        <c:noMultiLvlLbl val="0"/>
      </c:catAx>
      <c:valAx>
        <c:axId val="17509723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Relatve</a:t>
                </a:r>
                <a:r>
                  <a:rPr lang="en-US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Expression </a:t>
                </a:r>
                <a:endParaRPr lang="en-US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t-BR"/>
          </a:p>
        </c:txPr>
        <c:crossAx val="17509696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pt-BR" sz="1200">
                <a:latin typeface="Times New Roman" panose="02020603050405020304" pitchFamily="18" charset="0"/>
                <a:cs typeface="Times New Roman" panose="02020603050405020304" pitchFamily="18" charset="0"/>
              </a:rPr>
              <a:t>RB867515</a:t>
            </a:r>
          </a:p>
        </c:rich>
      </c:tx>
      <c:layout>
        <c:manualLayout>
          <c:xMode val="edge"/>
          <c:yMode val="edge"/>
          <c:x val="0.41871901428988045"/>
          <c:y val="0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Leaves</c:v>
          </c:tx>
          <c:spPr>
            <a:pattFill prst="smCheck">
              <a:fgClr>
                <a:schemeClr val="tx1">
                  <a:lumMod val="85000"/>
                  <a:lumOff val="15000"/>
                </a:schemeClr>
              </a:fgClr>
              <a:bgClr>
                <a:schemeClr val="bg1"/>
              </a:bgClr>
            </a:pattFill>
          </c:spPr>
          <c:invertIfNegative val="0"/>
          <c:dLbls>
            <c:dLbl>
              <c:idx val="2"/>
              <c:layout>
                <c:manualLayout>
                  <c:x val="-3.0864197530864196E-3"/>
                  <c:y val="8.629989212513483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</a:t>
                    </a:r>
                  </a:p>
                  <a:p>
                    <a:r>
                      <a:rPr lang="en-US"/>
                      <a:t>0,13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*</a:t>
                    </a:r>
                  </a:p>
                  <a:p>
                    <a:r>
                      <a:rPr lang="en-US"/>
                      <a:t>0,14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(Plan1!$C$45:$C$46,Plan1!$C$52,Plan1!$C$58)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0.39053278378421491</c:v>
                  </c:pt>
                  <c:pt idx="2">
                    <c:v>9.3291948645419301E-3</c:v>
                  </c:pt>
                  <c:pt idx="3">
                    <c:v>2.1899556626631098E-2</c:v>
                  </c:pt>
                </c:numCache>
              </c:numRef>
            </c:plus>
            <c:minus>
              <c:numRef>
                <c:f>(Plan1!$C$45,Plan1!$C$46,Plan1!$C$54,Plan1!$C$54,Plan1!$C$52,Plan1!$C$58)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0.39053278378421491</c:v>
                  </c:pt>
                  <c:pt idx="2">
                    <c:v>0.12781760814799936</c:v>
                  </c:pt>
                  <c:pt idx="3">
                    <c:v>0.12781760814799936</c:v>
                  </c:pt>
                  <c:pt idx="4">
                    <c:v>9.3291948645419301E-3</c:v>
                  </c:pt>
                  <c:pt idx="5">
                    <c:v>2.1899556626631098E-2</c:v>
                  </c:pt>
                </c:numCache>
              </c:numRef>
            </c:minus>
          </c:errBars>
          <c:cat>
            <c:strRef>
              <c:f>(Plan1!$A$19,Plan1!$A$44,Plan1!$A$50,Plan1!$A$56)</c:f>
              <c:strCache>
                <c:ptCount val="4"/>
                <c:pt idx="0">
                  <c:v>POLI </c:v>
                </c:pt>
                <c:pt idx="1">
                  <c:v>SDH</c:v>
                </c:pt>
                <c:pt idx="2">
                  <c:v>MDH</c:v>
                </c:pt>
                <c:pt idx="3">
                  <c:v>SOD</c:v>
                </c:pt>
              </c:strCache>
            </c:strRef>
          </c:cat>
          <c:val>
            <c:numRef>
              <c:f>(Plan1!$B$45,Plan1!$B$46,Plan1!$B$52,Plan1!$B$58)</c:f>
              <c:numCache>
                <c:formatCode>0.00</c:formatCode>
                <c:ptCount val="4"/>
                <c:pt idx="0">
                  <c:v>1</c:v>
                </c:pt>
                <c:pt idx="1">
                  <c:v>1.0735529121614114</c:v>
                </c:pt>
                <c:pt idx="2">
                  <c:v>0.12840894462003413</c:v>
                </c:pt>
                <c:pt idx="3">
                  <c:v>0.13852868056873191</c:v>
                </c:pt>
              </c:numCache>
            </c:numRef>
          </c:val>
        </c:ser>
        <c:ser>
          <c:idx val="1"/>
          <c:order val="1"/>
          <c:tx>
            <c:v>Roots</c:v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*</a:t>
                    </a:r>
                  </a:p>
                  <a:p>
                    <a:r>
                      <a:rPr lang="en-US"/>
                      <a:t>3,35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(Plan1!$C$47,Plan1!$C$48,Plan1!$C$54,Plan1!$C$60)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0.50789831071507729</c:v>
                  </c:pt>
                  <c:pt idx="2">
                    <c:v>0.12781760814799936</c:v>
                  </c:pt>
                  <c:pt idx="3">
                    <c:v>0.17146289270954096</c:v>
                  </c:pt>
                </c:numCache>
              </c:numRef>
            </c:plus>
            <c:minus>
              <c:numRef>
                <c:f>(Plan1!$C$47:$C$48,Plan1!$C$54,Plan1!$C$60)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0.50789831071507729</c:v>
                  </c:pt>
                  <c:pt idx="2">
                    <c:v>0.12781760814799936</c:v>
                  </c:pt>
                  <c:pt idx="3">
                    <c:v>0.17146289270954096</c:v>
                  </c:pt>
                </c:numCache>
              </c:numRef>
            </c:minus>
          </c:errBars>
          <c:cat>
            <c:strRef>
              <c:f>(Plan1!$A$19,Plan1!$A$44,Plan1!$A$50,Plan1!$A$56)</c:f>
              <c:strCache>
                <c:ptCount val="4"/>
                <c:pt idx="0">
                  <c:v>POLI </c:v>
                </c:pt>
                <c:pt idx="1">
                  <c:v>SDH</c:v>
                </c:pt>
                <c:pt idx="2">
                  <c:v>MDH</c:v>
                </c:pt>
                <c:pt idx="3">
                  <c:v>SOD</c:v>
                </c:pt>
              </c:strCache>
            </c:strRef>
          </c:cat>
          <c:val>
            <c:numRef>
              <c:f>(Plan1!$B$47,Plan1!$B$48,Plan1!$B$54,Plan1!$B$60)</c:f>
              <c:numCache>
                <c:formatCode>0.00</c:formatCode>
                <c:ptCount val="4"/>
                <c:pt idx="0">
                  <c:v>1</c:v>
                </c:pt>
                <c:pt idx="1">
                  <c:v>2.0236148772254765</c:v>
                </c:pt>
                <c:pt idx="2">
                  <c:v>3.3543846450365069</c:v>
                </c:pt>
                <c:pt idx="3">
                  <c:v>2.3600502952310185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2"/>
        <c:overlap val="1"/>
        <c:axId val="1750974000"/>
        <c:axId val="1750978896"/>
      </c:barChart>
      <c:catAx>
        <c:axId val="1750974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t-BR"/>
          </a:p>
        </c:txPr>
        <c:crossAx val="1750978896"/>
        <c:crosses val="autoZero"/>
        <c:auto val="1"/>
        <c:lblAlgn val="ctr"/>
        <c:lblOffset val="100"/>
        <c:noMultiLvlLbl val="0"/>
      </c:catAx>
      <c:valAx>
        <c:axId val="17509788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Relatve</a:t>
                </a:r>
                <a:r>
                  <a:rPr lang="en-US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Expression </a:t>
                </a:r>
                <a:endParaRPr lang="en-US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t-BR"/>
          </a:p>
        </c:txPr>
        <c:crossAx val="17509740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952501</xdr:colOff>
      <xdr:row>47</xdr:row>
      <xdr:rowOff>125942</xdr:rowOff>
    </xdr:from>
    <xdr:to>
      <xdr:col>8</xdr:col>
      <xdr:colOff>836083</xdr:colOff>
      <xdr:row>61</xdr:row>
      <xdr:rowOff>149226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49</xdr:row>
      <xdr:rowOff>95250</xdr:rowOff>
    </xdr:from>
    <xdr:to>
      <xdr:col>2</xdr:col>
      <xdr:colOff>1404407</xdr:colOff>
      <xdr:row>63</xdr:row>
      <xdr:rowOff>171450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48</xdr:row>
      <xdr:rowOff>0</xdr:rowOff>
    </xdr:from>
    <xdr:to>
      <xdr:col>5</xdr:col>
      <xdr:colOff>232832</xdr:colOff>
      <xdr:row>62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485775</xdr:colOff>
      <xdr:row>1</xdr:row>
      <xdr:rowOff>61912</xdr:rowOff>
    </xdr:from>
    <xdr:to>
      <xdr:col>14</xdr:col>
      <xdr:colOff>333375</xdr:colOff>
      <xdr:row>15</xdr:row>
      <xdr:rowOff>138112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</xdr:colOff>
      <xdr:row>22</xdr:row>
      <xdr:rowOff>0</xdr:rowOff>
    </xdr:from>
    <xdr:to>
      <xdr:col>11</xdr:col>
      <xdr:colOff>514350</xdr:colOff>
      <xdr:row>36</xdr:row>
      <xdr:rowOff>76200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49</xdr:row>
      <xdr:rowOff>180975</xdr:rowOff>
    </xdr:from>
    <xdr:to>
      <xdr:col>12</xdr:col>
      <xdr:colOff>457200</xdr:colOff>
      <xdr:row>65</xdr:row>
      <xdr:rowOff>76200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opLeftCell="A37" zoomScale="80" zoomScaleNormal="80" workbookViewId="0">
      <selection activeCell="N35" sqref="N35"/>
    </sheetView>
  </sheetViews>
  <sheetFormatPr defaultRowHeight="15" x14ac:dyDescent="0.25"/>
  <cols>
    <col min="2" max="2" width="32.5703125" bestFit="1" customWidth="1"/>
    <col min="3" max="3" width="29.85546875" bestFit="1" customWidth="1"/>
    <col min="4" max="4" width="14.85546875" customWidth="1"/>
    <col min="5" max="5" width="15.85546875" customWidth="1"/>
    <col min="6" max="6" width="27.42578125" bestFit="1" customWidth="1"/>
    <col min="7" max="7" width="9.140625" customWidth="1"/>
    <col min="8" max="8" width="15.7109375" customWidth="1"/>
    <col min="9" max="9" width="13.7109375" customWidth="1"/>
    <col min="10" max="10" width="27.42578125" bestFit="1" customWidth="1"/>
    <col min="11" max="11" width="24.140625" bestFit="1" customWidth="1"/>
    <col min="12" max="12" width="27.42578125" bestFit="1" customWidth="1"/>
    <col min="13" max="13" width="18" bestFit="1" customWidth="1"/>
    <col min="14" max="14" width="16.28515625" customWidth="1"/>
    <col min="15" max="15" width="5" customWidth="1"/>
    <col min="16" max="16" width="2.85546875" customWidth="1"/>
    <col min="17" max="17" width="17.5703125" customWidth="1"/>
    <col min="18" max="18" width="14.7109375" customWidth="1"/>
    <col min="19" max="19" width="18.5703125" customWidth="1"/>
  </cols>
  <sheetData>
    <row r="1" spans="1:19" ht="19.5" x14ac:dyDescent="0.3">
      <c r="B1" s="18" t="s">
        <v>32</v>
      </c>
      <c r="H1" s="3"/>
      <c r="I1" s="3"/>
    </row>
    <row r="2" spans="1:19" x14ac:dyDescent="0.25">
      <c r="B2" s="5"/>
      <c r="C2" s="20" t="s">
        <v>10</v>
      </c>
      <c r="D2" s="5"/>
      <c r="E2" s="19"/>
      <c r="H2" s="19"/>
      <c r="I2" s="3"/>
    </row>
    <row r="3" spans="1:19" x14ac:dyDescent="0.25">
      <c r="B3" t="s">
        <v>0</v>
      </c>
      <c r="C3" s="7" t="s">
        <v>3</v>
      </c>
      <c r="D3" t="s">
        <v>56</v>
      </c>
      <c r="H3" s="19"/>
      <c r="I3" s="3"/>
      <c r="P3" s="2"/>
    </row>
    <row r="4" spans="1:19" x14ac:dyDescent="0.25">
      <c r="B4" t="s">
        <v>50</v>
      </c>
      <c r="C4">
        <v>16.14</v>
      </c>
      <c r="D4">
        <v>0.08</v>
      </c>
      <c r="H4" s="3"/>
      <c r="I4" s="3"/>
      <c r="P4" s="2"/>
    </row>
    <row r="5" spans="1:19" x14ac:dyDescent="0.25">
      <c r="B5" t="s">
        <v>51</v>
      </c>
      <c r="C5">
        <v>16.62</v>
      </c>
      <c r="D5">
        <v>0.01</v>
      </c>
      <c r="P5" s="2"/>
    </row>
    <row r="6" spans="1:19" x14ac:dyDescent="0.25">
      <c r="B6" t="s">
        <v>57</v>
      </c>
      <c r="C6">
        <v>19.14</v>
      </c>
      <c r="D6">
        <v>0.13</v>
      </c>
      <c r="P6" s="2"/>
    </row>
    <row r="7" spans="1:19" x14ac:dyDescent="0.25">
      <c r="B7" t="s">
        <v>58</v>
      </c>
      <c r="C7">
        <v>19.29</v>
      </c>
      <c r="D7">
        <v>0.06</v>
      </c>
      <c r="P7" s="2"/>
    </row>
    <row r="8" spans="1:19" x14ac:dyDescent="0.25">
      <c r="P8" s="2"/>
    </row>
    <row r="9" spans="1:19" x14ac:dyDescent="0.25">
      <c r="C9" s="3"/>
      <c r="D9" s="3"/>
      <c r="E9" s="3"/>
      <c r="F9" s="4"/>
      <c r="G9" s="4"/>
      <c r="K9" s="1"/>
      <c r="P9" s="2"/>
    </row>
    <row r="10" spans="1:19" x14ac:dyDescent="0.25">
      <c r="F10" s="4"/>
      <c r="G10" s="4"/>
      <c r="H10" s="4"/>
      <c r="K10" s="1"/>
      <c r="P10" s="2"/>
    </row>
    <row r="11" spans="1:19" ht="23.25" x14ac:dyDescent="0.35">
      <c r="A11" s="12"/>
      <c r="B11" s="16"/>
      <c r="C11" s="17" t="s">
        <v>9</v>
      </c>
      <c r="D11" s="26"/>
      <c r="E11" s="3"/>
      <c r="F11" s="17" t="s">
        <v>9</v>
      </c>
      <c r="G11" s="10" t="s">
        <v>13</v>
      </c>
      <c r="H11" s="11" t="s">
        <v>12</v>
      </c>
      <c r="I11" s="9" t="s">
        <v>11</v>
      </c>
      <c r="J11" s="9" t="s">
        <v>0</v>
      </c>
      <c r="K11" s="1"/>
      <c r="P11" s="2"/>
      <c r="Q11" s="8"/>
      <c r="R11" s="9"/>
      <c r="S11" s="9"/>
    </row>
    <row r="12" spans="1:19" x14ac:dyDescent="0.25">
      <c r="B12" t="s">
        <v>0</v>
      </c>
      <c r="C12" s="7" t="s">
        <v>14</v>
      </c>
      <c r="D12" t="s">
        <v>56</v>
      </c>
      <c r="E12" s="3"/>
      <c r="F12" s="11"/>
      <c r="G12" s="11"/>
      <c r="H12" s="11"/>
      <c r="I12" s="9"/>
      <c r="J12" s="10"/>
      <c r="K12" s="1"/>
      <c r="L12" t="s">
        <v>60</v>
      </c>
      <c r="M12" t="s">
        <v>63</v>
      </c>
      <c r="N12" t="s">
        <v>64</v>
      </c>
      <c r="P12" s="2"/>
      <c r="Q12" s="9"/>
      <c r="R12" s="9"/>
      <c r="S12" s="9"/>
    </row>
    <row r="13" spans="1:19" x14ac:dyDescent="0.25">
      <c r="B13" t="s">
        <v>59</v>
      </c>
      <c r="C13">
        <v>23.32</v>
      </c>
      <c r="D13">
        <v>0.02</v>
      </c>
      <c r="E13" s="3"/>
      <c r="F13" t="s">
        <v>59</v>
      </c>
      <c r="G13" s="11">
        <f>C13-C4</f>
        <v>7.18</v>
      </c>
      <c r="H13" s="11">
        <f>G13-G13</f>
        <v>0</v>
      </c>
      <c r="I13" s="13">
        <f>2^-H13</f>
        <v>1</v>
      </c>
      <c r="J13" t="s">
        <v>59</v>
      </c>
      <c r="L13">
        <v>1</v>
      </c>
      <c r="M13">
        <v>0.8</v>
      </c>
      <c r="N13">
        <v>0.86</v>
      </c>
      <c r="P13" s="2"/>
      <c r="Q13" s="8"/>
      <c r="R13" s="8"/>
      <c r="S13" s="9"/>
    </row>
    <row r="14" spans="1:19" x14ac:dyDescent="0.25">
      <c r="B14" t="s">
        <v>51</v>
      </c>
      <c r="C14">
        <v>24.13</v>
      </c>
      <c r="D14">
        <v>0.13</v>
      </c>
      <c r="E14" s="3"/>
      <c r="F14" t="s">
        <v>51</v>
      </c>
      <c r="G14" s="11">
        <f>C14-C5</f>
        <v>7.509999999999998</v>
      </c>
      <c r="H14" s="11">
        <f>G14-G13</f>
        <v>0.32999999999999829</v>
      </c>
      <c r="I14" s="13">
        <f>2^-H14</f>
        <v>0.79553648375491959</v>
      </c>
      <c r="J14" t="s">
        <v>51</v>
      </c>
      <c r="K14" s="1"/>
      <c r="L14">
        <v>1</v>
      </c>
      <c r="M14">
        <v>1.1299999999999999</v>
      </c>
      <c r="P14" s="2"/>
      <c r="Q14" s="8"/>
      <c r="R14" s="8"/>
      <c r="S14" s="9"/>
    </row>
    <row r="15" spans="1:19" x14ac:dyDescent="0.25">
      <c r="B15" t="s">
        <v>52</v>
      </c>
      <c r="C15">
        <v>26.5</v>
      </c>
      <c r="D15">
        <v>0.02</v>
      </c>
      <c r="E15" s="3"/>
      <c r="F15" t="s">
        <v>52</v>
      </c>
      <c r="G15" s="11">
        <f>C15-C6</f>
        <v>7.3599999999999994</v>
      </c>
      <c r="H15" s="11">
        <f>G15-G15</f>
        <v>0</v>
      </c>
      <c r="I15" s="13">
        <f>2^-H15</f>
        <v>1</v>
      </c>
      <c r="J15" t="s">
        <v>52</v>
      </c>
      <c r="K15" s="1"/>
      <c r="P15" s="2"/>
      <c r="Q15" s="8"/>
      <c r="R15" s="8"/>
      <c r="S15" s="9"/>
    </row>
    <row r="16" spans="1:19" x14ac:dyDescent="0.25">
      <c r="B16" t="s">
        <v>53</v>
      </c>
      <c r="C16">
        <v>28.34</v>
      </c>
      <c r="D16">
        <v>7.0000000000000007E-2</v>
      </c>
      <c r="E16" s="3"/>
      <c r="F16" t="s">
        <v>53</v>
      </c>
      <c r="G16" s="11">
        <f>C16-C7</f>
        <v>9.0500000000000007</v>
      </c>
      <c r="H16" s="11">
        <f>G16-G15</f>
        <v>1.6900000000000013</v>
      </c>
      <c r="I16" s="13">
        <f>2^-H16</f>
        <v>0.30992692498474644</v>
      </c>
      <c r="J16" t="s">
        <v>53</v>
      </c>
      <c r="K16" s="1"/>
      <c r="L16" s="23" t="s">
        <v>61</v>
      </c>
      <c r="M16" s="23" t="s">
        <v>62</v>
      </c>
      <c r="N16" s="10" t="s">
        <v>65</v>
      </c>
      <c r="P16" s="2"/>
      <c r="Q16" s="8"/>
      <c r="R16" s="8"/>
      <c r="S16" s="9"/>
    </row>
    <row r="17" spans="1:19" x14ac:dyDescent="0.25">
      <c r="C17" s="3"/>
      <c r="E17" s="3"/>
      <c r="G17" s="11"/>
      <c r="H17" s="11"/>
      <c r="I17" s="13"/>
      <c r="K17" s="6"/>
      <c r="L17" s="23">
        <v>1</v>
      </c>
      <c r="M17" s="23">
        <v>0.31</v>
      </c>
      <c r="N17" s="29">
        <v>0.03</v>
      </c>
      <c r="P17" s="2"/>
      <c r="Q17" s="8"/>
      <c r="R17" s="8"/>
      <c r="S17" s="9"/>
    </row>
    <row r="18" spans="1:19" x14ac:dyDescent="0.25">
      <c r="A18" s="3"/>
      <c r="C18" s="21"/>
      <c r="D18" s="22"/>
      <c r="E18" s="3"/>
      <c r="F18" s="3"/>
      <c r="G18" s="11"/>
      <c r="H18" s="11"/>
      <c r="I18" s="13"/>
      <c r="J18" s="3"/>
      <c r="L18" s="10">
        <v>1</v>
      </c>
      <c r="M18" s="10">
        <v>0.38</v>
      </c>
      <c r="Q18" s="9"/>
      <c r="R18" s="9"/>
      <c r="S18" s="9"/>
    </row>
    <row r="19" spans="1:19" x14ac:dyDescent="0.25">
      <c r="A19" s="3"/>
      <c r="B19" s="3"/>
      <c r="C19" s="3"/>
      <c r="D19" s="3"/>
      <c r="E19" s="3"/>
      <c r="F19" s="3"/>
      <c r="G19" s="11"/>
      <c r="H19" s="11"/>
      <c r="I19" s="13"/>
      <c r="J19" s="3"/>
      <c r="Q19" s="9"/>
      <c r="R19" s="9"/>
      <c r="S19" s="9"/>
    </row>
    <row r="20" spans="1:19" ht="19.5" x14ac:dyDescent="0.3">
      <c r="A20" s="3"/>
      <c r="B20" s="18" t="s">
        <v>33</v>
      </c>
      <c r="L20" s="23"/>
      <c r="M20" s="23"/>
      <c r="N20" s="23"/>
      <c r="Q20" s="9"/>
      <c r="R20" s="9"/>
      <c r="S20" s="9"/>
    </row>
    <row r="21" spans="1:19" x14ac:dyDescent="0.25">
      <c r="B21" s="5"/>
      <c r="C21" s="5" t="s">
        <v>4</v>
      </c>
      <c r="D21" s="5"/>
      <c r="E21" s="19"/>
      <c r="H21" s="14"/>
      <c r="I21" s="15"/>
      <c r="L21" s="32"/>
      <c r="M21" s="32"/>
      <c r="N21" s="32"/>
      <c r="Q21" s="9"/>
      <c r="R21" s="9"/>
      <c r="S21" s="9"/>
    </row>
    <row r="22" spans="1:19" x14ac:dyDescent="0.25">
      <c r="A22" s="3"/>
      <c r="B22" t="s">
        <v>0</v>
      </c>
      <c r="C22" s="7" t="s">
        <v>3</v>
      </c>
      <c r="D22" t="s">
        <v>1</v>
      </c>
      <c r="H22" s="14"/>
      <c r="I22" s="15"/>
      <c r="L22" s="30"/>
      <c r="M22" s="30"/>
      <c r="N22" s="30"/>
      <c r="Q22" s="9"/>
      <c r="R22" s="9"/>
      <c r="S22" s="9"/>
    </row>
    <row r="23" spans="1:19" x14ac:dyDescent="0.25">
      <c r="A23" s="3"/>
      <c r="B23" t="s">
        <v>50</v>
      </c>
      <c r="C23" s="24">
        <v>16.670000000000002</v>
      </c>
      <c r="D23">
        <v>0.09</v>
      </c>
      <c r="H23" s="14"/>
      <c r="I23" s="15"/>
      <c r="L23" s="30"/>
      <c r="M23" s="30"/>
      <c r="N23" s="30"/>
      <c r="Q23" s="9"/>
      <c r="R23" s="9"/>
      <c r="S23" s="9"/>
    </row>
    <row r="24" spans="1:19" x14ac:dyDescent="0.25">
      <c r="A24" s="3"/>
      <c r="B24" t="s">
        <v>51</v>
      </c>
      <c r="C24">
        <v>17.46</v>
      </c>
      <c r="D24">
        <v>0.01</v>
      </c>
      <c r="L24" s="30"/>
      <c r="M24" s="30"/>
      <c r="N24" s="30"/>
      <c r="Q24" s="9"/>
      <c r="R24" s="9"/>
      <c r="S24" s="9"/>
    </row>
    <row r="25" spans="1:19" x14ac:dyDescent="0.25">
      <c r="B25" t="s">
        <v>52</v>
      </c>
      <c r="C25">
        <v>19.8</v>
      </c>
      <c r="D25">
        <v>0.13</v>
      </c>
      <c r="L25" s="30"/>
      <c r="M25" s="30"/>
      <c r="N25" s="30"/>
    </row>
    <row r="26" spans="1:19" ht="14.25" customHeight="1" x14ac:dyDescent="0.25">
      <c r="B26" t="s">
        <v>53</v>
      </c>
      <c r="C26">
        <v>19.989999999999998</v>
      </c>
      <c r="D26">
        <v>0.08</v>
      </c>
      <c r="L26" s="30"/>
      <c r="M26" s="30"/>
      <c r="N26" s="30"/>
    </row>
    <row r="27" spans="1:19" hidden="1" x14ac:dyDescent="0.25">
      <c r="B27" t="s">
        <v>5</v>
      </c>
      <c r="C27">
        <v>19.29</v>
      </c>
      <c r="E27">
        <v>0.06</v>
      </c>
      <c r="L27" s="30" t="s">
        <v>17</v>
      </c>
      <c r="M27" s="30">
        <v>1</v>
      </c>
      <c r="N27" s="30"/>
    </row>
    <row r="28" spans="1:19" hidden="1" x14ac:dyDescent="0.25">
      <c r="B28" t="s">
        <v>6</v>
      </c>
      <c r="L28" s="30" t="s">
        <v>18</v>
      </c>
      <c r="M28" s="30">
        <v>0.21212121212121243</v>
      </c>
      <c r="N28" s="30"/>
    </row>
    <row r="29" spans="1:19" ht="0.75" hidden="1" customHeight="1" x14ac:dyDescent="0.25">
      <c r="B29" t="s">
        <v>7</v>
      </c>
      <c r="F29" s="6"/>
      <c r="G29" s="3"/>
      <c r="H29" s="1"/>
      <c r="L29" s="30" t="s">
        <v>19</v>
      </c>
      <c r="M29" s="30">
        <v>0.43346593086553686</v>
      </c>
      <c r="N29" s="30"/>
    </row>
    <row r="30" spans="1:19" hidden="1" x14ac:dyDescent="0.25">
      <c r="B30" t="s">
        <v>8</v>
      </c>
      <c r="F30" s="6"/>
      <c r="G30" s="3"/>
      <c r="L30" s="30" t="s">
        <v>20</v>
      </c>
      <c r="M30" s="30">
        <v>6.3137515146750438</v>
      </c>
      <c r="N30" s="30"/>
    </row>
    <row r="31" spans="1:19" hidden="1" x14ac:dyDescent="0.25">
      <c r="B31" t="s">
        <v>5</v>
      </c>
      <c r="F31" s="6"/>
      <c r="G31" s="3"/>
      <c r="L31" s="30" t="s">
        <v>21</v>
      </c>
      <c r="M31" s="30">
        <v>0.86693186173107373</v>
      </c>
      <c r="N31" s="30"/>
    </row>
    <row r="32" spans="1:19" ht="15.75" hidden="1" thickBot="1" x14ac:dyDescent="0.3">
      <c r="B32" t="s">
        <v>6</v>
      </c>
      <c r="F32" s="6"/>
      <c r="G32" s="3"/>
      <c r="L32" s="31" t="s">
        <v>22</v>
      </c>
      <c r="M32" s="31">
        <v>12.706204736174707</v>
      </c>
      <c r="N32" s="31"/>
    </row>
    <row r="33" spans="1:14" hidden="1" x14ac:dyDescent="0.25">
      <c r="B33" t="s">
        <v>7</v>
      </c>
      <c r="F33" s="6"/>
      <c r="G33" s="3"/>
    </row>
    <row r="34" spans="1:14" x14ac:dyDescent="0.25">
      <c r="F34" s="6"/>
      <c r="G34" s="3"/>
    </row>
    <row r="35" spans="1:14" x14ac:dyDescent="0.25">
      <c r="F35" s="6"/>
      <c r="G35" s="3"/>
    </row>
    <row r="36" spans="1:14" x14ac:dyDescent="0.25">
      <c r="C36" s="3"/>
      <c r="D36" s="3"/>
      <c r="E36" s="3"/>
      <c r="F36" s="4"/>
      <c r="G36" s="4"/>
      <c r="K36" s="1"/>
    </row>
    <row r="37" spans="1:14" x14ac:dyDescent="0.25">
      <c r="F37" s="4"/>
      <c r="G37" s="4"/>
      <c r="H37" s="4"/>
      <c r="K37" s="1"/>
    </row>
    <row r="38" spans="1:14" ht="23.25" x14ac:dyDescent="0.35">
      <c r="A38" s="12"/>
      <c r="B38" s="16"/>
      <c r="C38" s="17" t="s">
        <v>9</v>
      </c>
      <c r="D38" s="26"/>
      <c r="E38" s="3"/>
      <c r="F38" s="17" t="s">
        <v>9</v>
      </c>
      <c r="G38" s="10" t="s">
        <v>13</v>
      </c>
      <c r="H38" s="11" t="s">
        <v>12</v>
      </c>
      <c r="I38" s="9" t="s">
        <v>11</v>
      </c>
      <c r="J38" s="9" t="s">
        <v>0</v>
      </c>
      <c r="K38" s="1"/>
      <c r="L38" s="10"/>
      <c r="M38" s="9"/>
      <c r="N38" s="10"/>
    </row>
    <row r="39" spans="1:14" x14ac:dyDescent="0.25">
      <c r="B39" t="s">
        <v>0</v>
      </c>
      <c r="C39" s="7" t="s">
        <v>55</v>
      </c>
      <c r="D39" t="s">
        <v>54</v>
      </c>
      <c r="E39" s="3"/>
      <c r="F39" s="11"/>
      <c r="G39" s="11"/>
      <c r="H39" s="11"/>
      <c r="I39" s="9"/>
      <c r="J39" s="10"/>
      <c r="K39" s="1"/>
      <c r="L39" s="9"/>
      <c r="M39" s="9"/>
      <c r="N39" s="9"/>
    </row>
    <row r="40" spans="1:14" x14ac:dyDescent="0.25">
      <c r="B40" t="s">
        <v>50</v>
      </c>
      <c r="C40">
        <v>23.57</v>
      </c>
      <c r="D40">
        <v>0.13</v>
      </c>
      <c r="E40" s="3"/>
      <c r="F40" t="s">
        <v>23</v>
      </c>
      <c r="G40" s="11">
        <f>C40-C23</f>
        <v>6.8999999999999986</v>
      </c>
      <c r="H40" s="11">
        <f>G40-G40</f>
        <v>0</v>
      </c>
      <c r="I40" s="13">
        <f>2^-H40</f>
        <v>1</v>
      </c>
      <c r="J40" t="s">
        <v>50</v>
      </c>
      <c r="L40" s="10"/>
      <c r="M40" s="8"/>
      <c r="N40" s="9"/>
    </row>
    <row r="41" spans="1:14" x14ac:dyDescent="0.25">
      <c r="B41" t="s">
        <v>51</v>
      </c>
      <c r="C41">
        <v>24.18</v>
      </c>
      <c r="D41">
        <v>0.04</v>
      </c>
      <c r="E41" s="3"/>
      <c r="F41" t="s">
        <v>24</v>
      </c>
      <c r="G41" s="11">
        <f>C41-C24</f>
        <v>6.7199999999999989</v>
      </c>
      <c r="H41" s="11">
        <f>G41-G40</f>
        <v>-0.17999999999999972</v>
      </c>
      <c r="I41" s="13">
        <f>2^-H41</f>
        <v>1.1328838852957983</v>
      </c>
      <c r="J41" t="s">
        <v>51</v>
      </c>
      <c r="K41" s="1"/>
      <c r="L41" s="10"/>
      <c r="M41" s="8"/>
      <c r="N41" s="9"/>
    </row>
    <row r="42" spans="1:14" x14ac:dyDescent="0.25">
      <c r="B42" t="s">
        <v>52</v>
      </c>
      <c r="C42">
        <v>26.81</v>
      </c>
      <c r="D42">
        <v>0.09</v>
      </c>
      <c r="E42" s="3"/>
      <c r="F42" t="s">
        <v>26</v>
      </c>
      <c r="G42" s="11">
        <f>C42-C25</f>
        <v>7.009999999999998</v>
      </c>
      <c r="H42" s="11">
        <f>G42-G42</f>
        <v>0</v>
      </c>
      <c r="I42" s="13">
        <f>2^-H42</f>
        <v>1</v>
      </c>
      <c r="J42" t="s">
        <v>52</v>
      </c>
      <c r="K42" s="1"/>
      <c r="L42" s="10"/>
      <c r="M42" s="8"/>
      <c r="N42" s="9"/>
    </row>
    <row r="43" spans="1:14" x14ac:dyDescent="0.25">
      <c r="B43" t="s">
        <v>53</v>
      </c>
      <c r="C43">
        <v>28.38</v>
      </c>
      <c r="D43">
        <v>0.05</v>
      </c>
      <c r="E43" s="3"/>
      <c r="F43" t="s">
        <v>25</v>
      </c>
      <c r="G43" s="11">
        <f>C43-C26</f>
        <v>8.39</v>
      </c>
      <c r="H43" s="11">
        <f>G43-G42</f>
        <v>1.3800000000000026</v>
      </c>
      <c r="I43" s="13">
        <f>2^-H43</f>
        <v>0.38421879532200243</v>
      </c>
      <c r="J43" t="s">
        <v>53</v>
      </c>
      <c r="K43" s="1"/>
      <c r="L43" s="10"/>
      <c r="M43" s="8"/>
      <c r="N43" s="9"/>
    </row>
    <row r="44" spans="1:14" x14ac:dyDescent="0.25">
      <c r="C44" s="3"/>
      <c r="E44" s="3"/>
      <c r="G44" s="11"/>
      <c r="H44" s="11"/>
      <c r="I44" s="13"/>
      <c r="K44" s="6"/>
      <c r="L44" s="10"/>
      <c r="M44" s="8"/>
      <c r="N44" s="9"/>
    </row>
    <row r="45" spans="1:14" x14ac:dyDescent="0.25">
      <c r="B45" s="10"/>
      <c r="C45" s="8"/>
      <c r="D45" s="9"/>
      <c r="E45" s="3"/>
    </row>
    <row r="46" spans="1:14" x14ac:dyDescent="0.25">
      <c r="B46" s="3"/>
      <c r="C46" s="3"/>
      <c r="D46" s="3"/>
      <c r="E46" s="3"/>
    </row>
    <row r="48" spans="1:14" ht="19.5" x14ac:dyDescent="0.3">
      <c r="B48" s="18" t="s">
        <v>49</v>
      </c>
    </row>
    <row r="50" spans="2:4" x14ac:dyDescent="0.25">
      <c r="B50" s="16" t="s">
        <v>2</v>
      </c>
      <c r="C50" s="17" t="s">
        <v>9</v>
      </c>
      <c r="D50" s="16"/>
    </row>
    <row r="51" spans="2:4" x14ac:dyDescent="0.25">
      <c r="B51" s="9"/>
      <c r="C51" s="22" t="s">
        <v>34</v>
      </c>
      <c r="D51" s="22" t="s">
        <v>56</v>
      </c>
    </row>
    <row r="52" spans="2:4" x14ac:dyDescent="0.25">
      <c r="B52" s="23" t="s">
        <v>50</v>
      </c>
      <c r="C52" s="21">
        <f>AVERAGE(I13,I40)</f>
        <v>1</v>
      </c>
      <c r="D52" s="23">
        <f>_xlfn.STDEV.P(I40,I13)</f>
        <v>0</v>
      </c>
    </row>
    <row r="53" spans="2:4" x14ac:dyDescent="0.25">
      <c r="B53" s="29" t="s">
        <v>51</v>
      </c>
      <c r="C53" s="28">
        <f>AVERAGE(I14,I41)</f>
        <v>0.964210184525359</v>
      </c>
      <c r="D53" s="29">
        <f>_xlfn.STDEV.P(I41,I14)</f>
        <v>0.16867370077043903</v>
      </c>
    </row>
    <row r="54" spans="2:4" x14ac:dyDescent="0.25">
      <c r="B54" s="23" t="s">
        <v>52</v>
      </c>
      <c r="C54" s="21">
        <f>AVERAGE(I15,I42)</f>
        <v>1</v>
      </c>
      <c r="D54" s="23">
        <f>_xlfn.STDEV.P(I42,I15)</f>
        <v>0</v>
      </c>
    </row>
    <row r="55" spans="2:4" x14ac:dyDescent="0.25">
      <c r="B55" s="23" t="s">
        <v>53</v>
      </c>
      <c r="C55" s="21">
        <f>AVERAGE(I16,I43)</f>
        <v>0.34707286015337446</v>
      </c>
      <c r="D55" s="23">
        <f>_xlfn.STDEV.P(I43,I16)</f>
        <v>3.7145935168627665E-2</v>
      </c>
    </row>
    <row r="56" spans="2:4" x14ac:dyDescent="0.25">
      <c r="B56" s="23"/>
      <c r="C56" s="21"/>
      <c r="D56" s="22"/>
    </row>
    <row r="57" spans="2:4" x14ac:dyDescent="0.25">
      <c r="B57" s="23"/>
      <c r="C57" s="21"/>
      <c r="D57" s="22"/>
    </row>
    <row r="58" spans="2:4" x14ac:dyDescent="0.25">
      <c r="B58" s="9"/>
      <c r="C58" s="25"/>
      <c r="D58" s="22"/>
    </row>
  </sheetData>
  <pageMargins left="0.25" right="0.25" top="0.75" bottom="0.75" header="0.3" footer="0.3"/>
  <pageSetup paperSize="9" scale="50" orientation="portrait" r:id="rId1"/>
  <ignoredErrors>
    <ignoredError sqref="H41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workbookViewId="0">
      <selection activeCell="F18" sqref="F18"/>
    </sheetView>
  </sheetViews>
  <sheetFormatPr defaultRowHeight="15" x14ac:dyDescent="0.25"/>
  <cols>
    <col min="1" max="1" width="27.42578125" bestFit="1" customWidth="1"/>
    <col min="2" max="2" width="28.85546875" bestFit="1" customWidth="1"/>
    <col min="3" max="3" width="12" bestFit="1" customWidth="1"/>
    <col min="5" max="5" width="14.140625" bestFit="1" customWidth="1"/>
  </cols>
  <sheetData>
    <row r="1" spans="1:7" x14ac:dyDescent="0.25">
      <c r="A1" t="s">
        <v>30</v>
      </c>
      <c r="B1" t="s">
        <v>34</v>
      </c>
      <c r="C1" t="s">
        <v>56</v>
      </c>
      <c r="E1" t="s">
        <v>23</v>
      </c>
    </row>
    <row r="2" spans="1:7" x14ac:dyDescent="0.25">
      <c r="A2" t="s">
        <v>50</v>
      </c>
      <c r="B2">
        <v>1</v>
      </c>
      <c r="C2">
        <v>0</v>
      </c>
      <c r="E2" t="s">
        <v>24</v>
      </c>
      <c r="F2" t="s">
        <v>24</v>
      </c>
      <c r="G2" t="s">
        <v>24</v>
      </c>
    </row>
    <row r="3" spans="1:7" x14ac:dyDescent="0.25">
      <c r="A3" t="s">
        <v>52</v>
      </c>
      <c r="B3">
        <v>1</v>
      </c>
      <c r="C3">
        <v>0</v>
      </c>
      <c r="E3" t="s">
        <v>26</v>
      </c>
    </row>
    <row r="4" spans="1:7" x14ac:dyDescent="0.25">
      <c r="A4" t="s">
        <v>51</v>
      </c>
      <c r="B4">
        <v>0.964210184525359</v>
      </c>
      <c r="C4">
        <v>0.16867370077043903</v>
      </c>
      <c r="E4" t="s">
        <v>25</v>
      </c>
      <c r="F4" t="s">
        <v>25</v>
      </c>
      <c r="G4" t="s">
        <v>25</v>
      </c>
    </row>
    <row r="5" spans="1:7" x14ac:dyDescent="0.25">
      <c r="A5" t="s">
        <v>53</v>
      </c>
      <c r="B5">
        <v>0.34707286015337446</v>
      </c>
      <c r="C5">
        <v>3.7145935168627665E-2</v>
      </c>
      <c r="D5" t="s">
        <v>27</v>
      </c>
    </row>
    <row r="7" spans="1:7" x14ac:dyDescent="0.25">
      <c r="A7" s="9" t="s">
        <v>28</v>
      </c>
      <c r="B7" t="s">
        <v>34</v>
      </c>
      <c r="C7" t="s">
        <v>56</v>
      </c>
    </row>
    <row r="8" spans="1:7" x14ac:dyDescent="0.25">
      <c r="A8" t="s">
        <v>50</v>
      </c>
      <c r="B8" s="21">
        <v>1</v>
      </c>
      <c r="C8" s="23">
        <v>0</v>
      </c>
    </row>
    <row r="9" spans="1:7" x14ac:dyDescent="0.25">
      <c r="A9" t="s">
        <v>51</v>
      </c>
      <c r="B9" s="8">
        <v>2.6579999999999999</v>
      </c>
      <c r="C9" s="10">
        <v>5.5262472E-2</v>
      </c>
    </row>
    <row r="10" spans="1:7" x14ac:dyDescent="0.25">
      <c r="A10" t="s">
        <v>52</v>
      </c>
      <c r="B10" s="21">
        <v>1</v>
      </c>
      <c r="C10" s="23">
        <v>0</v>
      </c>
    </row>
    <row r="11" spans="1:7" x14ac:dyDescent="0.25">
      <c r="A11" t="s">
        <v>53</v>
      </c>
      <c r="B11" s="21">
        <v>0.40500000000000003</v>
      </c>
      <c r="C11" s="23">
        <v>7.013633E-3</v>
      </c>
    </row>
    <row r="13" spans="1:7" x14ac:dyDescent="0.25">
      <c r="A13" t="s">
        <v>29</v>
      </c>
      <c r="B13" t="s">
        <v>34</v>
      </c>
      <c r="C13" t="s">
        <v>56</v>
      </c>
    </row>
    <row r="14" spans="1:7" x14ac:dyDescent="0.25">
      <c r="A14" t="s">
        <v>50</v>
      </c>
      <c r="B14">
        <v>1</v>
      </c>
      <c r="C14">
        <v>0</v>
      </c>
    </row>
    <row r="15" spans="1:7" x14ac:dyDescent="0.25">
      <c r="A15" t="s">
        <v>51</v>
      </c>
      <c r="B15">
        <v>1.2142240526914139</v>
      </c>
      <c r="C15">
        <v>8.4162250006538653E-3</v>
      </c>
      <c r="D15" t="s">
        <v>27</v>
      </c>
    </row>
    <row r="16" spans="1:7" x14ac:dyDescent="0.25">
      <c r="A16" t="s">
        <v>52</v>
      </c>
      <c r="B16">
        <v>1</v>
      </c>
      <c r="C16">
        <v>0</v>
      </c>
    </row>
    <row r="17" spans="1:4" x14ac:dyDescent="0.25">
      <c r="A17" t="s">
        <v>53</v>
      </c>
      <c r="B17">
        <v>1.3059303707051946</v>
      </c>
      <c r="C17">
        <v>1.357754006769829E-2</v>
      </c>
      <c r="D17" t="s">
        <v>27</v>
      </c>
    </row>
    <row r="19" spans="1:4" x14ac:dyDescent="0.25">
      <c r="A19" t="s">
        <v>31</v>
      </c>
    </row>
    <row r="23" spans="1:4" x14ac:dyDescent="0.25">
      <c r="A23" s="7" t="s">
        <v>30</v>
      </c>
      <c r="B23" t="s">
        <v>34</v>
      </c>
      <c r="C23" t="s">
        <v>56</v>
      </c>
    </row>
    <row r="24" spans="1:4" x14ac:dyDescent="0.25">
      <c r="A24" t="s">
        <v>41</v>
      </c>
      <c r="B24">
        <v>1</v>
      </c>
      <c r="C24">
        <v>0</v>
      </c>
    </row>
    <row r="25" spans="1:4" x14ac:dyDescent="0.25">
      <c r="A25" t="s">
        <v>42</v>
      </c>
      <c r="B25">
        <v>0.83508380009117844</v>
      </c>
      <c r="C25">
        <v>9.7949191445630995E-2</v>
      </c>
    </row>
    <row r="26" spans="1:4" x14ac:dyDescent="0.25">
      <c r="A26" t="s">
        <v>43</v>
      </c>
      <c r="B26">
        <v>1</v>
      </c>
      <c r="C26">
        <v>0</v>
      </c>
    </row>
    <row r="27" spans="1:4" x14ac:dyDescent="0.25">
      <c r="A27" t="s">
        <v>44</v>
      </c>
      <c r="B27">
        <v>2.1390179644788425</v>
      </c>
      <c r="C27">
        <v>0.11109900489878188</v>
      </c>
    </row>
    <row r="29" spans="1:4" x14ac:dyDescent="0.25">
      <c r="A29" t="s">
        <v>28</v>
      </c>
      <c r="B29" t="s">
        <v>34</v>
      </c>
      <c r="C29" t="s">
        <v>56</v>
      </c>
    </row>
    <row r="30" spans="1:4" x14ac:dyDescent="0.25">
      <c r="A30" t="s">
        <v>41</v>
      </c>
      <c r="B30">
        <v>1</v>
      </c>
      <c r="C30">
        <v>0</v>
      </c>
    </row>
    <row r="31" spans="1:4" x14ac:dyDescent="0.25">
      <c r="A31" t="s">
        <v>42</v>
      </c>
      <c r="B31">
        <v>2.1754398194960776</v>
      </c>
      <c r="C31">
        <v>0.20297441050935872</v>
      </c>
    </row>
    <row r="32" spans="1:4" x14ac:dyDescent="0.25">
      <c r="A32" t="s">
        <v>43</v>
      </c>
      <c r="B32">
        <v>1</v>
      </c>
      <c r="C32">
        <v>0</v>
      </c>
    </row>
    <row r="33" spans="1:4" x14ac:dyDescent="0.25">
      <c r="A33" t="s">
        <v>44</v>
      </c>
      <c r="B33">
        <v>0.2432325902159938</v>
      </c>
      <c r="C33">
        <v>2.1021919924350971E-2</v>
      </c>
      <c r="D33" t="s">
        <v>27</v>
      </c>
    </row>
    <row r="35" spans="1:4" x14ac:dyDescent="0.25">
      <c r="A35" t="s">
        <v>29</v>
      </c>
      <c r="B35" t="s">
        <v>34</v>
      </c>
      <c r="C35" t="s">
        <v>56</v>
      </c>
    </row>
    <row r="36" spans="1:4" x14ac:dyDescent="0.25">
      <c r="A36" t="s">
        <v>41</v>
      </c>
      <c r="B36">
        <v>1</v>
      </c>
      <c r="C36">
        <v>0</v>
      </c>
    </row>
    <row r="37" spans="1:4" x14ac:dyDescent="0.25">
      <c r="A37" t="s">
        <v>42</v>
      </c>
      <c r="B37">
        <v>2.7443486518741875</v>
      </c>
      <c r="C37">
        <v>0.12356184415746663</v>
      </c>
      <c r="D37" t="s">
        <v>27</v>
      </c>
    </row>
    <row r="38" spans="1:4" x14ac:dyDescent="0.25">
      <c r="A38" t="s">
        <v>43</v>
      </c>
      <c r="B38">
        <v>1</v>
      </c>
      <c r="C38">
        <v>0</v>
      </c>
      <c r="D38" t="s">
        <v>27</v>
      </c>
    </row>
    <row r="39" spans="1:4" x14ac:dyDescent="0.25">
      <c r="A39" t="s">
        <v>44</v>
      </c>
      <c r="B39">
        <v>0.55100550014956973</v>
      </c>
      <c r="C39">
        <v>7.638068886540339E-3</v>
      </c>
    </row>
    <row r="44" spans="1:4" x14ac:dyDescent="0.25">
      <c r="A44" t="s">
        <v>30</v>
      </c>
      <c r="B44" t="s">
        <v>34</v>
      </c>
      <c r="C44" t="s">
        <v>56</v>
      </c>
    </row>
    <row r="45" spans="1:4" x14ac:dyDescent="0.25">
      <c r="A45" t="s">
        <v>68</v>
      </c>
      <c r="B45" s="33">
        <v>1</v>
      </c>
      <c r="C45" s="33">
        <v>0</v>
      </c>
    </row>
    <row r="46" spans="1:4" x14ac:dyDescent="0.25">
      <c r="A46" t="s">
        <v>69</v>
      </c>
      <c r="B46" s="33">
        <v>1.0735529121614114</v>
      </c>
      <c r="C46" s="33">
        <v>0.39053278378421491</v>
      </c>
    </row>
    <row r="47" spans="1:4" x14ac:dyDescent="0.25">
      <c r="A47" t="s">
        <v>72</v>
      </c>
      <c r="B47" s="33">
        <v>1</v>
      </c>
      <c r="C47" s="33">
        <v>0</v>
      </c>
    </row>
    <row r="48" spans="1:4" x14ac:dyDescent="0.25">
      <c r="A48" t="s">
        <v>70</v>
      </c>
      <c r="B48" s="33">
        <v>2.0236148772254765</v>
      </c>
      <c r="C48" s="33">
        <v>0.50789831071507729</v>
      </c>
    </row>
    <row r="50" spans="1:4" x14ac:dyDescent="0.25">
      <c r="A50" s="9" t="s">
        <v>28</v>
      </c>
      <c r="B50" t="s">
        <v>34</v>
      </c>
      <c r="C50" t="s">
        <v>56</v>
      </c>
    </row>
    <row r="51" spans="1:4" x14ac:dyDescent="0.25">
      <c r="A51" t="s">
        <v>68</v>
      </c>
      <c r="B51" s="25">
        <v>1</v>
      </c>
      <c r="C51" s="34">
        <v>0</v>
      </c>
    </row>
    <row r="52" spans="1:4" x14ac:dyDescent="0.25">
      <c r="A52" t="s">
        <v>69</v>
      </c>
      <c r="B52" s="25">
        <v>0.12840894462003413</v>
      </c>
      <c r="C52" s="34">
        <v>9.3291948645419301E-3</v>
      </c>
      <c r="D52" t="s">
        <v>27</v>
      </c>
    </row>
    <row r="53" spans="1:4" x14ac:dyDescent="0.25">
      <c r="A53" t="s">
        <v>72</v>
      </c>
      <c r="B53" s="25">
        <v>1</v>
      </c>
      <c r="C53" s="34">
        <v>0</v>
      </c>
    </row>
    <row r="54" spans="1:4" x14ac:dyDescent="0.25">
      <c r="A54" t="s">
        <v>70</v>
      </c>
      <c r="B54" s="13">
        <v>3.3543846450365069</v>
      </c>
      <c r="C54" s="35">
        <v>0.12781760814799936</v>
      </c>
      <c r="D54" t="s">
        <v>27</v>
      </c>
    </row>
    <row r="56" spans="1:4" x14ac:dyDescent="0.25">
      <c r="A56" s="9" t="s">
        <v>29</v>
      </c>
      <c r="B56" t="s">
        <v>34</v>
      </c>
      <c r="C56" t="s">
        <v>56</v>
      </c>
    </row>
    <row r="57" spans="1:4" x14ac:dyDescent="0.25">
      <c r="A57" t="s">
        <v>68</v>
      </c>
      <c r="B57" s="33">
        <v>1</v>
      </c>
      <c r="C57" s="33">
        <v>0</v>
      </c>
    </row>
    <row r="58" spans="1:4" x14ac:dyDescent="0.25">
      <c r="A58" t="s">
        <v>69</v>
      </c>
      <c r="B58" s="33">
        <v>0.13852868056873191</v>
      </c>
      <c r="C58" s="33">
        <v>2.1899556626631098E-2</v>
      </c>
      <c r="D58" t="s">
        <v>27</v>
      </c>
    </row>
    <row r="59" spans="1:4" x14ac:dyDescent="0.25">
      <c r="A59" t="s">
        <v>72</v>
      </c>
      <c r="B59" s="33">
        <v>1</v>
      </c>
      <c r="C59" s="33">
        <v>0</v>
      </c>
    </row>
    <row r="60" spans="1:4" x14ac:dyDescent="0.25">
      <c r="A60" t="s">
        <v>70</v>
      </c>
      <c r="B60" s="33">
        <v>2.3600502952310185</v>
      </c>
      <c r="C60" s="33">
        <v>0.17146289270954096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5"/>
  <sheetViews>
    <sheetView topLeftCell="A38" zoomScale="80" zoomScaleNormal="80" workbookViewId="0">
      <selection activeCell="D42" sqref="D42"/>
    </sheetView>
  </sheetViews>
  <sheetFormatPr defaultRowHeight="15" x14ac:dyDescent="0.25"/>
  <cols>
    <col min="2" max="2" width="35.7109375" bestFit="1" customWidth="1"/>
    <col min="3" max="3" width="28.85546875" bestFit="1" customWidth="1"/>
    <col min="4" max="4" width="9.42578125" bestFit="1" customWidth="1"/>
    <col min="6" max="6" width="27.42578125" bestFit="1" customWidth="1"/>
    <col min="10" max="10" width="27.42578125" bestFit="1" customWidth="1"/>
    <col min="12" max="12" width="17.5703125" bestFit="1" customWidth="1"/>
    <col min="13" max="13" width="14.42578125" bestFit="1" customWidth="1"/>
  </cols>
  <sheetData>
    <row r="1" spans="2:14" ht="19.5" x14ac:dyDescent="0.3">
      <c r="B1" s="18" t="s">
        <v>35</v>
      </c>
      <c r="H1" s="3"/>
      <c r="I1" s="3"/>
    </row>
    <row r="2" spans="2:14" x14ac:dyDescent="0.25">
      <c r="B2" s="5"/>
      <c r="C2" s="20" t="s">
        <v>10</v>
      </c>
      <c r="D2" s="5"/>
      <c r="E2" s="19"/>
      <c r="H2" s="19"/>
      <c r="I2" s="3"/>
    </row>
    <row r="3" spans="2:14" x14ac:dyDescent="0.25">
      <c r="B3" t="s">
        <v>0</v>
      </c>
      <c r="C3" s="7" t="s">
        <v>3</v>
      </c>
      <c r="D3" t="s">
        <v>56</v>
      </c>
      <c r="H3" s="19"/>
      <c r="I3" s="3"/>
    </row>
    <row r="4" spans="2:14" x14ac:dyDescent="0.25">
      <c r="B4" t="s">
        <v>41</v>
      </c>
      <c r="C4">
        <v>18.41</v>
      </c>
      <c r="D4">
        <v>0</v>
      </c>
      <c r="H4" s="3"/>
      <c r="I4" s="3"/>
    </row>
    <row r="5" spans="2:14" x14ac:dyDescent="0.25">
      <c r="B5" t="s">
        <v>42</v>
      </c>
      <c r="C5">
        <v>16.64</v>
      </c>
      <c r="D5">
        <v>0.01</v>
      </c>
    </row>
    <row r="6" spans="2:14" x14ac:dyDescent="0.25">
      <c r="B6" t="s">
        <v>43</v>
      </c>
      <c r="C6">
        <v>15.94</v>
      </c>
      <c r="D6">
        <v>7.0000000000000007E-2</v>
      </c>
    </row>
    <row r="7" spans="2:14" x14ac:dyDescent="0.25">
      <c r="B7" t="s">
        <v>44</v>
      </c>
      <c r="C7">
        <v>17.46</v>
      </c>
      <c r="D7">
        <v>0.04</v>
      </c>
    </row>
    <row r="9" spans="2:14" x14ac:dyDescent="0.25">
      <c r="C9" s="3"/>
      <c r="D9" s="3"/>
      <c r="E9" s="3"/>
      <c r="F9" s="4"/>
      <c r="G9" s="4"/>
    </row>
    <row r="10" spans="2:14" x14ac:dyDescent="0.25">
      <c r="F10" s="4"/>
      <c r="G10" s="4"/>
      <c r="H10" s="4"/>
    </row>
    <row r="11" spans="2:14" x14ac:dyDescent="0.25">
      <c r="B11" s="16"/>
      <c r="C11" s="17" t="s">
        <v>9</v>
      </c>
      <c r="D11" s="26"/>
      <c r="E11" s="3"/>
      <c r="F11" s="17" t="s">
        <v>9</v>
      </c>
      <c r="G11" s="10" t="s">
        <v>13</v>
      </c>
      <c r="H11" s="11" t="s">
        <v>12</v>
      </c>
      <c r="I11" s="9" t="s">
        <v>11</v>
      </c>
      <c r="J11" s="9" t="s">
        <v>0</v>
      </c>
      <c r="L11" t="s">
        <v>45</v>
      </c>
      <c r="M11" t="s">
        <v>47</v>
      </c>
      <c r="N11" t="s">
        <v>64</v>
      </c>
    </row>
    <row r="12" spans="2:14" x14ac:dyDescent="0.25">
      <c r="B12" t="s">
        <v>0</v>
      </c>
      <c r="C12" s="7" t="s">
        <v>14</v>
      </c>
      <c r="D12" t="s">
        <v>56</v>
      </c>
      <c r="E12" s="3"/>
      <c r="F12" s="11"/>
      <c r="G12" s="11"/>
      <c r="H12" s="11"/>
      <c r="I12" s="9"/>
      <c r="J12" s="10"/>
      <c r="L12">
        <v>1</v>
      </c>
      <c r="M12">
        <v>0.74</v>
      </c>
      <c r="N12">
        <v>0.33</v>
      </c>
    </row>
    <row r="13" spans="2:14" x14ac:dyDescent="0.25">
      <c r="B13" t="s">
        <v>41</v>
      </c>
      <c r="C13">
        <v>24.16</v>
      </c>
      <c r="D13">
        <v>0.04</v>
      </c>
      <c r="E13" s="3"/>
      <c r="F13" t="s">
        <v>41</v>
      </c>
      <c r="G13" s="11">
        <f>C13-C4</f>
        <v>5.75</v>
      </c>
      <c r="H13" s="11">
        <f>G13-G13</f>
        <v>0</v>
      </c>
      <c r="I13" s="13">
        <f>2^-H13</f>
        <v>1</v>
      </c>
      <c r="J13" t="s">
        <v>41</v>
      </c>
      <c r="L13">
        <v>1</v>
      </c>
      <c r="M13">
        <v>0.93</v>
      </c>
    </row>
    <row r="14" spans="2:14" x14ac:dyDescent="0.25">
      <c r="B14" t="s">
        <v>42</v>
      </c>
      <c r="C14">
        <v>22.49</v>
      </c>
      <c r="D14">
        <v>0.02</v>
      </c>
      <c r="E14" s="3"/>
      <c r="F14" t="s">
        <v>42</v>
      </c>
      <c r="G14" s="11">
        <f>C14-C5</f>
        <v>5.8499999999999979</v>
      </c>
      <c r="H14" s="11">
        <f>G14-G13</f>
        <v>9.9999999999997868E-2</v>
      </c>
      <c r="I14" s="13">
        <f>2^-H14</f>
        <v>0.93303299153680885</v>
      </c>
      <c r="J14" t="s">
        <v>42</v>
      </c>
    </row>
    <row r="15" spans="2:14" x14ac:dyDescent="0.25">
      <c r="B15" t="s">
        <v>43</v>
      </c>
      <c r="C15">
        <v>23.88</v>
      </c>
      <c r="D15">
        <v>7.0000000000000007E-2</v>
      </c>
      <c r="E15" s="3"/>
      <c r="F15" t="s">
        <v>43</v>
      </c>
      <c r="G15" s="11">
        <f>C15-C6</f>
        <v>7.9399999999999995</v>
      </c>
      <c r="H15" s="11">
        <f>G15-G15</f>
        <v>0</v>
      </c>
      <c r="I15" s="13">
        <f>2^-H15</f>
        <v>1</v>
      </c>
      <c r="J15" t="s">
        <v>43</v>
      </c>
      <c r="L15" t="s">
        <v>46</v>
      </c>
      <c r="M15" t="s">
        <v>48</v>
      </c>
      <c r="N15" t="s">
        <v>64</v>
      </c>
    </row>
    <row r="16" spans="2:14" x14ac:dyDescent="0.25">
      <c r="B16" t="s">
        <v>44</v>
      </c>
      <c r="C16">
        <v>24.38</v>
      </c>
      <c r="D16">
        <v>0.06</v>
      </c>
      <c r="E16" s="3"/>
      <c r="F16" t="s">
        <v>44</v>
      </c>
      <c r="G16" s="11">
        <f>C16-C7</f>
        <v>6.9199999999999982</v>
      </c>
      <c r="H16" s="11">
        <f>G16-G15</f>
        <v>-1.0200000000000014</v>
      </c>
      <c r="I16" s="13">
        <f>2^-H16</f>
        <v>2.0279189595800604</v>
      </c>
      <c r="J16" t="s">
        <v>44</v>
      </c>
      <c r="L16">
        <v>1</v>
      </c>
      <c r="M16">
        <v>2.0299999999999998</v>
      </c>
      <c r="N16">
        <v>0.06</v>
      </c>
    </row>
    <row r="17" spans="2:13" x14ac:dyDescent="0.25">
      <c r="L17">
        <v>1</v>
      </c>
      <c r="M17">
        <v>2.25</v>
      </c>
    </row>
    <row r="19" spans="2:13" ht="19.5" x14ac:dyDescent="0.3">
      <c r="B19" s="18" t="s">
        <v>40</v>
      </c>
      <c r="H19" s="3"/>
      <c r="I19" s="3"/>
    </row>
    <row r="20" spans="2:13" x14ac:dyDescent="0.25">
      <c r="B20" s="5"/>
      <c r="C20" s="20" t="s">
        <v>10</v>
      </c>
      <c r="D20" s="5"/>
      <c r="E20" s="19"/>
      <c r="H20" s="19"/>
      <c r="I20" s="3"/>
    </row>
    <row r="21" spans="2:13" x14ac:dyDescent="0.25">
      <c r="B21" t="s">
        <v>0</v>
      </c>
      <c r="C21" s="7" t="s">
        <v>3</v>
      </c>
      <c r="D21" t="s">
        <v>56</v>
      </c>
      <c r="H21" s="19"/>
      <c r="I21" s="3"/>
    </row>
    <row r="22" spans="2:13" x14ac:dyDescent="0.25">
      <c r="B22" t="s">
        <v>41</v>
      </c>
      <c r="C22">
        <v>18.690000000000001</v>
      </c>
      <c r="D22">
        <v>0.12</v>
      </c>
      <c r="H22" s="3"/>
      <c r="I22" s="3"/>
    </row>
    <row r="23" spans="2:13" x14ac:dyDescent="0.25">
      <c r="B23" t="s">
        <v>42</v>
      </c>
      <c r="C23">
        <v>16.72</v>
      </c>
      <c r="D23">
        <v>0.02</v>
      </c>
    </row>
    <row r="24" spans="2:13" x14ac:dyDescent="0.25">
      <c r="B24" t="s">
        <v>43</v>
      </c>
      <c r="C24">
        <v>15.74</v>
      </c>
      <c r="D24">
        <v>0.09</v>
      </c>
    </row>
    <row r="25" spans="2:13" x14ac:dyDescent="0.25">
      <c r="B25" t="s">
        <v>44</v>
      </c>
      <c r="C25">
        <v>17.510000000000002</v>
      </c>
      <c r="D25">
        <v>0.1</v>
      </c>
    </row>
    <row r="27" spans="2:13" x14ac:dyDescent="0.25">
      <c r="C27" s="3"/>
      <c r="D27" s="3"/>
      <c r="E27" s="3"/>
      <c r="F27" s="4"/>
      <c r="G27" s="4"/>
    </row>
    <row r="28" spans="2:13" x14ac:dyDescent="0.25">
      <c r="F28" s="4"/>
      <c r="G28" s="4"/>
      <c r="H28" s="4"/>
    </row>
    <row r="29" spans="2:13" x14ac:dyDescent="0.25">
      <c r="B29" s="16"/>
      <c r="C29" s="17" t="s">
        <v>9</v>
      </c>
      <c r="D29" s="26"/>
      <c r="E29" s="3"/>
      <c r="F29" s="17" t="s">
        <v>9</v>
      </c>
      <c r="G29" s="10" t="s">
        <v>13</v>
      </c>
      <c r="H29" s="11" t="s">
        <v>12</v>
      </c>
      <c r="I29" s="9" t="s">
        <v>11</v>
      </c>
      <c r="J29" s="9" t="s">
        <v>0</v>
      </c>
    </row>
    <row r="30" spans="2:13" x14ac:dyDescent="0.25">
      <c r="B30" t="s">
        <v>0</v>
      </c>
      <c r="C30" s="7" t="s">
        <v>14</v>
      </c>
      <c r="D30" t="s">
        <v>56</v>
      </c>
      <c r="E30" s="3"/>
      <c r="F30" s="11"/>
      <c r="G30" s="11"/>
      <c r="H30" s="11"/>
      <c r="I30" s="9"/>
      <c r="J30" s="10"/>
    </row>
    <row r="31" spans="2:13" x14ac:dyDescent="0.25">
      <c r="B31" t="s">
        <v>41</v>
      </c>
      <c r="C31">
        <v>24.22</v>
      </c>
      <c r="D31">
        <v>0.01</v>
      </c>
      <c r="E31" s="3"/>
      <c r="F31" t="s">
        <v>41</v>
      </c>
      <c r="G31" s="11">
        <f>C31-C22</f>
        <v>5.5299999999999976</v>
      </c>
      <c r="H31" s="11">
        <f>G31-G31</f>
        <v>0</v>
      </c>
      <c r="I31" s="13">
        <f>2^-H31</f>
        <v>1</v>
      </c>
      <c r="J31" t="s">
        <v>41</v>
      </c>
    </row>
    <row r="32" spans="2:13" x14ac:dyDescent="0.25">
      <c r="B32" t="s">
        <v>42</v>
      </c>
      <c r="C32">
        <v>22.69</v>
      </c>
      <c r="D32">
        <v>0.01</v>
      </c>
      <c r="E32" s="3"/>
      <c r="F32" t="s">
        <v>42</v>
      </c>
      <c r="G32" s="11">
        <f>C32-C23</f>
        <v>5.9700000000000024</v>
      </c>
      <c r="H32" s="11">
        <f>G32-G31</f>
        <v>0.44000000000000483</v>
      </c>
      <c r="I32" s="13">
        <f>2^-H32</f>
        <v>0.73713460864554814</v>
      </c>
      <c r="J32" t="s">
        <v>42</v>
      </c>
    </row>
    <row r="33" spans="2:10" x14ac:dyDescent="0.25">
      <c r="B33" t="s">
        <v>43</v>
      </c>
      <c r="C33">
        <v>23.89</v>
      </c>
      <c r="D33">
        <v>0</v>
      </c>
      <c r="E33" s="3"/>
      <c r="F33" t="s">
        <v>43</v>
      </c>
      <c r="G33" s="11">
        <f>C33-C24</f>
        <v>8.15</v>
      </c>
      <c r="H33" s="11">
        <f>G33-G33</f>
        <v>0</v>
      </c>
      <c r="I33" s="13">
        <f>2^-H33</f>
        <v>1</v>
      </c>
      <c r="J33" t="s">
        <v>43</v>
      </c>
    </row>
    <row r="34" spans="2:10" x14ac:dyDescent="0.25">
      <c r="B34" t="s">
        <v>44</v>
      </c>
      <c r="C34">
        <v>24.49</v>
      </c>
      <c r="D34">
        <v>0.05</v>
      </c>
      <c r="E34" s="3"/>
      <c r="F34" t="s">
        <v>44</v>
      </c>
      <c r="G34" s="11">
        <f>C34-C25</f>
        <v>6.9799999999999969</v>
      </c>
      <c r="H34" s="11">
        <f>G34-G33</f>
        <v>-1.1700000000000035</v>
      </c>
      <c r="I34" s="13">
        <f>2^-H34</f>
        <v>2.2501169693776242</v>
      </c>
      <c r="J34" t="s">
        <v>44</v>
      </c>
    </row>
    <row r="38" spans="2:10" ht="19.5" x14ac:dyDescent="0.3">
      <c r="B38" s="18" t="s">
        <v>66</v>
      </c>
    </row>
    <row r="40" spans="2:10" x14ac:dyDescent="0.25">
      <c r="B40" s="16" t="s">
        <v>2</v>
      </c>
      <c r="C40" s="17" t="s">
        <v>9</v>
      </c>
      <c r="D40" s="16"/>
    </row>
    <row r="41" spans="2:10" x14ac:dyDescent="0.25">
      <c r="B41" s="9"/>
      <c r="C41" s="22" t="s">
        <v>34</v>
      </c>
      <c r="D41" s="22" t="s">
        <v>67</v>
      </c>
    </row>
    <row r="42" spans="2:10" x14ac:dyDescent="0.25">
      <c r="B42" t="s">
        <v>36</v>
      </c>
      <c r="C42" s="21">
        <f>AVERAGE(I13,I31)</f>
        <v>1</v>
      </c>
      <c r="D42" s="23">
        <f>_xlfn.STDEV.P(I13,I31)</f>
        <v>0</v>
      </c>
    </row>
    <row r="43" spans="2:10" x14ac:dyDescent="0.25">
      <c r="B43" t="s">
        <v>37</v>
      </c>
      <c r="C43" s="21">
        <f>AVERAGE(I14,I32)</f>
        <v>0.83508380009117844</v>
      </c>
      <c r="D43" s="23">
        <f>_xlfn.STDEV.P(I14,I32)</f>
        <v>9.7949191445630995E-2</v>
      </c>
    </row>
    <row r="44" spans="2:10" x14ac:dyDescent="0.25">
      <c r="B44" t="s">
        <v>38</v>
      </c>
      <c r="C44" s="21">
        <f>AVERAGE(I15,I33)</f>
        <v>1</v>
      </c>
      <c r="D44" s="23">
        <f>_xlfn.STDEV.P(I15,I33)</f>
        <v>0</v>
      </c>
    </row>
    <row r="45" spans="2:10" x14ac:dyDescent="0.25">
      <c r="B45" s="3" t="s">
        <v>39</v>
      </c>
      <c r="C45" s="8">
        <f>AVERAGE(I16,I34)</f>
        <v>2.1390179644788425</v>
      </c>
      <c r="D45" s="10">
        <f>_xlfn.STDEV.P(I16,I34)</f>
        <v>0.11109900489878188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4"/>
  <sheetViews>
    <sheetView topLeftCell="C1" workbookViewId="0">
      <selection activeCell="D42" sqref="D42"/>
    </sheetView>
  </sheetViews>
  <sheetFormatPr defaultRowHeight="15" x14ac:dyDescent="0.25"/>
  <cols>
    <col min="2" max="2" width="35.7109375" bestFit="1" customWidth="1"/>
    <col min="3" max="3" width="28.85546875" bestFit="1" customWidth="1"/>
    <col min="6" max="6" width="27.42578125" bestFit="1" customWidth="1"/>
    <col min="7" max="7" width="8.7109375" bestFit="1" customWidth="1"/>
    <col min="14" max="14" width="17.5703125" bestFit="1" customWidth="1"/>
    <col min="15" max="15" width="14.42578125" bestFit="1" customWidth="1"/>
  </cols>
  <sheetData>
    <row r="1" spans="2:16" ht="19.5" x14ac:dyDescent="0.3">
      <c r="B1" s="18" t="s">
        <v>32</v>
      </c>
      <c r="H1" s="3"/>
      <c r="I1" s="3"/>
    </row>
    <row r="2" spans="2:16" x14ac:dyDescent="0.25">
      <c r="B2" s="5"/>
      <c r="C2" s="20" t="s">
        <v>10</v>
      </c>
      <c r="D2" s="5"/>
      <c r="E2" s="19"/>
      <c r="H2" s="19"/>
      <c r="I2" s="3"/>
    </row>
    <row r="3" spans="2:16" x14ac:dyDescent="0.25">
      <c r="B3" t="s">
        <v>0</v>
      </c>
      <c r="C3" s="7" t="s">
        <v>3</v>
      </c>
      <c r="D3" t="s">
        <v>71</v>
      </c>
      <c r="H3" s="19"/>
      <c r="I3" s="3"/>
    </row>
    <row r="4" spans="2:16" x14ac:dyDescent="0.25">
      <c r="B4" t="s">
        <v>68</v>
      </c>
      <c r="C4">
        <v>19.11</v>
      </c>
      <c r="D4">
        <v>0.03</v>
      </c>
      <c r="H4" s="3"/>
      <c r="I4" s="3"/>
    </row>
    <row r="5" spans="2:16" x14ac:dyDescent="0.25">
      <c r="B5" t="s">
        <v>69</v>
      </c>
      <c r="C5">
        <v>18</v>
      </c>
      <c r="D5">
        <v>0.1</v>
      </c>
    </row>
    <row r="6" spans="2:16" x14ac:dyDescent="0.25">
      <c r="B6" t="s">
        <v>72</v>
      </c>
      <c r="C6">
        <v>20.2</v>
      </c>
      <c r="D6">
        <v>0.08</v>
      </c>
    </row>
    <row r="7" spans="2:16" x14ac:dyDescent="0.25">
      <c r="B7" t="s">
        <v>70</v>
      </c>
      <c r="C7">
        <v>19.11</v>
      </c>
      <c r="D7">
        <v>0.04</v>
      </c>
    </row>
    <row r="9" spans="2:16" x14ac:dyDescent="0.25">
      <c r="C9" s="3"/>
      <c r="D9" s="3"/>
      <c r="E9" s="3"/>
      <c r="F9" s="4"/>
      <c r="G9" s="4"/>
    </row>
    <row r="10" spans="2:16" x14ac:dyDescent="0.25">
      <c r="F10" s="4"/>
      <c r="G10" s="4"/>
      <c r="H10" s="4"/>
    </row>
    <row r="11" spans="2:16" x14ac:dyDescent="0.25">
      <c r="B11" s="16"/>
      <c r="C11" s="17" t="s">
        <v>9</v>
      </c>
      <c r="D11" s="26"/>
      <c r="E11" s="3"/>
      <c r="F11" s="17" t="s">
        <v>9</v>
      </c>
      <c r="G11" s="10" t="s">
        <v>13</v>
      </c>
      <c r="H11" s="11" t="s">
        <v>12</v>
      </c>
      <c r="I11" s="9" t="s">
        <v>11</v>
      </c>
      <c r="J11" s="9" t="s">
        <v>0</v>
      </c>
      <c r="N11" t="s">
        <v>60</v>
      </c>
      <c r="O11" t="s">
        <v>63</v>
      </c>
      <c r="P11" t="s">
        <v>64</v>
      </c>
    </row>
    <row r="12" spans="2:16" x14ac:dyDescent="0.25">
      <c r="B12" t="s">
        <v>0</v>
      </c>
      <c r="C12" s="7" t="s">
        <v>14</v>
      </c>
      <c r="D12" t="s">
        <v>56</v>
      </c>
      <c r="E12" s="3"/>
      <c r="F12" s="11"/>
      <c r="G12" s="11"/>
      <c r="H12" s="11"/>
      <c r="I12" s="9"/>
      <c r="J12" s="10"/>
      <c r="N12">
        <v>1</v>
      </c>
      <c r="O12">
        <v>1.46</v>
      </c>
      <c r="P12">
        <v>0.88</v>
      </c>
    </row>
    <row r="13" spans="2:16" x14ac:dyDescent="0.25">
      <c r="B13" t="s">
        <v>68</v>
      </c>
      <c r="C13">
        <v>26.84</v>
      </c>
      <c r="D13">
        <v>0.06</v>
      </c>
      <c r="E13" s="3"/>
      <c r="F13" t="s">
        <v>68</v>
      </c>
      <c r="G13" s="11">
        <f>C13-C4</f>
        <v>7.73</v>
      </c>
      <c r="H13" s="11">
        <f>G13-G13</f>
        <v>0</v>
      </c>
      <c r="I13" s="13">
        <f>2^-H13</f>
        <v>1</v>
      </c>
      <c r="J13" t="s">
        <v>41</v>
      </c>
      <c r="N13">
        <v>1</v>
      </c>
      <c r="O13">
        <v>0.68</v>
      </c>
    </row>
    <row r="14" spans="2:16" x14ac:dyDescent="0.25">
      <c r="B14" t="s">
        <v>69</v>
      </c>
      <c r="C14">
        <v>25.18</v>
      </c>
      <c r="D14">
        <v>0.02</v>
      </c>
      <c r="E14" s="3"/>
      <c r="F14" t="s">
        <v>69</v>
      </c>
      <c r="G14" s="11">
        <f>C14-C5</f>
        <v>7.18</v>
      </c>
      <c r="H14" s="11">
        <f>G14-G13</f>
        <v>-0.55000000000000071</v>
      </c>
      <c r="I14" s="13">
        <f>2^-H14</f>
        <v>1.4640856959456261</v>
      </c>
      <c r="J14" t="s">
        <v>42</v>
      </c>
    </row>
    <row r="15" spans="2:16" x14ac:dyDescent="0.25">
      <c r="B15" t="s">
        <v>72</v>
      </c>
      <c r="C15">
        <v>28.93</v>
      </c>
      <c r="D15">
        <v>0</v>
      </c>
      <c r="E15" s="3"/>
      <c r="F15" t="s">
        <v>72</v>
      </c>
      <c r="G15" s="11">
        <f>C15-C6</f>
        <v>8.73</v>
      </c>
      <c r="H15" s="11">
        <f>G15-G15</f>
        <v>0</v>
      </c>
      <c r="I15" s="13">
        <f>2^-H15</f>
        <v>1</v>
      </c>
      <c r="J15" t="s">
        <v>43</v>
      </c>
      <c r="N15" t="s">
        <v>73</v>
      </c>
      <c r="O15" t="s">
        <v>62</v>
      </c>
      <c r="P15" t="s">
        <v>64</v>
      </c>
    </row>
    <row r="16" spans="2:16" x14ac:dyDescent="0.25">
      <c r="B16" t="s">
        <v>70</v>
      </c>
      <c r="C16">
        <v>27.24</v>
      </c>
      <c r="D16">
        <v>0.01</v>
      </c>
      <c r="E16" s="3"/>
      <c r="F16" t="s">
        <v>70</v>
      </c>
      <c r="G16" s="11">
        <f>C16-C7</f>
        <v>8.129999999999999</v>
      </c>
      <c r="H16" s="11">
        <f>G16-G15</f>
        <v>-0.60000000000000142</v>
      </c>
      <c r="I16" s="13">
        <f>2^-H16</f>
        <v>1.5157165665103995</v>
      </c>
      <c r="J16" t="s">
        <v>44</v>
      </c>
      <c r="N16">
        <v>1</v>
      </c>
      <c r="O16">
        <v>1.52</v>
      </c>
      <c r="P16">
        <v>0.28999999999999998</v>
      </c>
    </row>
    <row r="17" spans="2:15" x14ac:dyDescent="0.25">
      <c r="N17">
        <v>1</v>
      </c>
      <c r="O17">
        <v>2.5299999999999998</v>
      </c>
    </row>
    <row r="19" spans="2:15" ht="19.5" x14ac:dyDescent="0.3">
      <c r="B19" s="18" t="s">
        <v>74</v>
      </c>
      <c r="H19" s="3"/>
      <c r="I19" s="3"/>
    </row>
    <row r="20" spans="2:15" x14ac:dyDescent="0.25">
      <c r="B20" s="5"/>
      <c r="C20" s="20" t="s">
        <v>10</v>
      </c>
      <c r="D20" s="5"/>
      <c r="E20" s="19"/>
      <c r="H20" s="19"/>
      <c r="I20" s="3"/>
    </row>
    <row r="21" spans="2:15" x14ac:dyDescent="0.25">
      <c r="B21" t="s">
        <v>0</v>
      </c>
      <c r="C21" s="7" t="s">
        <v>3</v>
      </c>
      <c r="D21" t="s">
        <v>56</v>
      </c>
      <c r="H21" s="19"/>
      <c r="I21" s="3"/>
    </row>
    <row r="22" spans="2:15" x14ac:dyDescent="0.25">
      <c r="B22" t="s">
        <v>68</v>
      </c>
      <c r="C22">
        <v>15.92</v>
      </c>
      <c r="D22">
        <v>0.02</v>
      </c>
      <c r="H22" s="3"/>
      <c r="I22" s="3"/>
    </row>
    <row r="23" spans="2:15" x14ac:dyDescent="0.25">
      <c r="B23" t="s">
        <v>69</v>
      </c>
      <c r="C23">
        <v>16.72</v>
      </c>
      <c r="D23">
        <v>0.03</v>
      </c>
    </row>
    <row r="24" spans="2:15" x14ac:dyDescent="0.25">
      <c r="B24" t="s">
        <v>72</v>
      </c>
      <c r="C24">
        <v>22.8</v>
      </c>
      <c r="D24">
        <v>0.12</v>
      </c>
    </row>
    <row r="25" spans="2:15" x14ac:dyDescent="0.25">
      <c r="B25" t="s">
        <v>70</v>
      </c>
      <c r="C25">
        <v>20</v>
      </c>
      <c r="D25">
        <v>0</v>
      </c>
    </row>
    <row r="27" spans="2:15" x14ac:dyDescent="0.25">
      <c r="C27" s="3"/>
      <c r="D27" s="3"/>
      <c r="E27" s="3"/>
      <c r="F27" s="4"/>
      <c r="G27" s="4"/>
    </row>
    <row r="28" spans="2:15" x14ac:dyDescent="0.25">
      <c r="F28" s="4"/>
      <c r="G28" s="4"/>
      <c r="H28" s="4"/>
    </row>
    <row r="29" spans="2:15" x14ac:dyDescent="0.25">
      <c r="B29" s="16"/>
      <c r="C29" s="17" t="s">
        <v>9</v>
      </c>
      <c r="D29" s="26"/>
      <c r="E29" s="3"/>
      <c r="F29" s="17" t="s">
        <v>9</v>
      </c>
      <c r="G29" s="10" t="s">
        <v>13</v>
      </c>
      <c r="H29" s="11" t="s">
        <v>12</v>
      </c>
      <c r="I29" s="9" t="s">
        <v>11</v>
      </c>
      <c r="J29" s="9" t="s">
        <v>0</v>
      </c>
    </row>
    <row r="30" spans="2:15" x14ac:dyDescent="0.25">
      <c r="B30" t="s">
        <v>0</v>
      </c>
      <c r="C30" s="7" t="s">
        <v>14</v>
      </c>
      <c r="D30" t="s">
        <v>56</v>
      </c>
      <c r="E30" s="3"/>
      <c r="F30" s="11"/>
      <c r="G30" s="11"/>
      <c r="H30" s="11"/>
      <c r="I30" s="9"/>
      <c r="J30" s="10"/>
    </row>
    <row r="31" spans="2:15" x14ac:dyDescent="0.25">
      <c r="B31" t="s">
        <v>68</v>
      </c>
      <c r="C31">
        <v>23.34</v>
      </c>
      <c r="D31">
        <v>0.09</v>
      </c>
      <c r="E31" s="3"/>
      <c r="F31" t="s">
        <v>68</v>
      </c>
      <c r="G31" s="11">
        <f>C31-C22</f>
        <v>7.42</v>
      </c>
      <c r="H31" s="11">
        <f>G31-G31</f>
        <v>0</v>
      </c>
      <c r="I31" s="13">
        <f>2^-H31</f>
        <v>1</v>
      </c>
      <c r="J31" t="s">
        <v>41</v>
      </c>
    </row>
    <row r="32" spans="2:15" x14ac:dyDescent="0.25">
      <c r="B32" t="s">
        <v>69</v>
      </c>
      <c r="C32">
        <v>24.69</v>
      </c>
      <c r="D32">
        <v>0.12</v>
      </c>
      <c r="E32" s="3"/>
      <c r="F32" t="s">
        <v>69</v>
      </c>
      <c r="G32" s="11">
        <f>C32-C23</f>
        <v>7.9700000000000024</v>
      </c>
      <c r="H32" s="11">
        <f>G32-G31</f>
        <v>0.55000000000000249</v>
      </c>
      <c r="I32" s="13">
        <f>2^-H32</f>
        <v>0.68302012837719661</v>
      </c>
      <c r="J32" t="s">
        <v>42</v>
      </c>
    </row>
    <row r="33" spans="2:10" x14ac:dyDescent="0.25">
      <c r="B33" t="s">
        <v>72</v>
      </c>
      <c r="C33">
        <v>33.01</v>
      </c>
      <c r="D33">
        <v>0.04</v>
      </c>
      <c r="E33" s="3"/>
      <c r="F33" t="s">
        <v>72</v>
      </c>
      <c r="G33" s="11">
        <f>C33-C24</f>
        <v>10.209999999999997</v>
      </c>
      <c r="H33" s="11">
        <f>G33-G33</f>
        <v>0</v>
      </c>
      <c r="I33" s="13">
        <f>2^-H33</f>
        <v>1</v>
      </c>
      <c r="J33" t="s">
        <v>43</v>
      </c>
    </row>
    <row r="34" spans="2:10" x14ac:dyDescent="0.25">
      <c r="B34" t="s">
        <v>70</v>
      </c>
      <c r="C34">
        <v>28.87</v>
      </c>
      <c r="D34">
        <v>0.02</v>
      </c>
      <c r="E34" s="3"/>
      <c r="F34" t="s">
        <v>70</v>
      </c>
      <c r="G34" s="11">
        <f>C34-C25</f>
        <v>8.870000000000001</v>
      </c>
      <c r="H34" s="11">
        <f>G34-G33</f>
        <v>-1.3399999999999963</v>
      </c>
      <c r="I34" s="13">
        <f>2^-H34</f>
        <v>2.5315131879405532</v>
      </c>
      <c r="J34" t="s">
        <v>44</v>
      </c>
    </row>
    <row r="38" spans="2:10" ht="19.5" x14ac:dyDescent="0.3">
      <c r="B38" s="18" t="s">
        <v>66</v>
      </c>
    </row>
    <row r="40" spans="2:10" x14ac:dyDescent="0.25">
      <c r="B40" s="16" t="s">
        <v>2</v>
      </c>
      <c r="C40" s="17" t="s">
        <v>9</v>
      </c>
      <c r="D40" s="16"/>
    </row>
    <row r="41" spans="2:10" x14ac:dyDescent="0.25">
      <c r="B41" s="9"/>
      <c r="C41" s="22" t="s">
        <v>34</v>
      </c>
      <c r="D41" s="22" t="s">
        <v>56</v>
      </c>
    </row>
    <row r="42" spans="2:10" x14ac:dyDescent="0.25">
      <c r="B42" t="s">
        <v>68</v>
      </c>
      <c r="C42" s="21">
        <f>AVERAGE(I13,I31)</f>
        <v>1</v>
      </c>
      <c r="D42" s="23">
        <f>_xlfn.STDEV.P(I13,I31)</f>
        <v>0</v>
      </c>
    </row>
    <row r="43" spans="2:10" x14ac:dyDescent="0.25">
      <c r="B43" t="s">
        <v>69</v>
      </c>
      <c r="C43" s="21">
        <f>AVERAGE(I14,I32)</f>
        <v>1.0735529121614114</v>
      </c>
      <c r="D43" s="23">
        <f>_xlfn.STDEV.P(I14,I32)</f>
        <v>0.39053278378421491</v>
      </c>
    </row>
    <row r="44" spans="2:10" x14ac:dyDescent="0.25">
      <c r="B44" t="s">
        <v>72</v>
      </c>
      <c r="C44" s="21">
        <f>AVERAGE(I15,I33)</f>
        <v>1</v>
      </c>
      <c r="D44" s="23">
        <f>_xlfn.STDEV.P(I15,I33)</f>
        <v>0</v>
      </c>
    </row>
    <row r="45" spans="2:10" x14ac:dyDescent="0.25">
      <c r="B45" s="27" t="s">
        <v>70</v>
      </c>
      <c r="C45" s="28">
        <f>AVERAGE(I16,I34)</f>
        <v>2.0236148772254765</v>
      </c>
      <c r="D45" s="29">
        <f>_xlfn.STDEV.P(I16,I34)</f>
        <v>0.50789831071507729</v>
      </c>
    </row>
    <row r="49" spans="6:9" x14ac:dyDescent="0.25">
      <c r="F49" s="19"/>
      <c r="G49" s="10"/>
      <c r="H49" s="11"/>
      <c r="I49" s="9"/>
    </row>
    <row r="50" spans="6:9" x14ac:dyDescent="0.25">
      <c r="F50" s="11"/>
      <c r="G50" s="11"/>
      <c r="H50" s="11"/>
      <c r="I50" s="9"/>
    </row>
    <row r="51" spans="6:9" x14ac:dyDescent="0.25">
      <c r="G51" s="11"/>
      <c r="H51" s="11"/>
      <c r="I51" s="13"/>
    </row>
    <row r="52" spans="6:9" x14ac:dyDescent="0.25">
      <c r="G52" s="11"/>
      <c r="H52" s="11"/>
      <c r="I52" s="13"/>
    </row>
    <row r="53" spans="6:9" x14ac:dyDescent="0.25">
      <c r="G53" s="11"/>
      <c r="H53" s="11"/>
      <c r="I53" s="13"/>
    </row>
    <row r="54" spans="6:9" x14ac:dyDescent="0.25">
      <c r="G54" s="11"/>
      <c r="H54" s="11"/>
      <c r="I54" s="13"/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zoomScale="80" zoomScaleNormal="80" workbookViewId="0">
      <selection activeCell="B42" sqref="B42:B45"/>
    </sheetView>
  </sheetViews>
  <sheetFormatPr defaultRowHeight="15" x14ac:dyDescent="0.25"/>
  <cols>
    <col min="2" max="2" width="34.28515625" bestFit="1" customWidth="1"/>
    <col min="3" max="3" width="28.85546875" bestFit="1" customWidth="1"/>
    <col min="4" max="4" width="12" bestFit="1" customWidth="1"/>
    <col min="6" max="6" width="27.42578125" bestFit="1" customWidth="1"/>
    <col min="7" max="7" width="7.28515625" bestFit="1" customWidth="1"/>
    <col min="14" max="14" width="17.5703125" bestFit="1" customWidth="1"/>
    <col min="15" max="15" width="14.42578125" bestFit="1" customWidth="1"/>
  </cols>
  <sheetData>
    <row r="1" spans="2:16" ht="19.5" x14ac:dyDescent="0.3">
      <c r="B1" s="18" t="s">
        <v>32</v>
      </c>
      <c r="H1" s="3"/>
      <c r="I1" s="3"/>
    </row>
    <row r="2" spans="2:16" x14ac:dyDescent="0.25">
      <c r="B2" s="5"/>
      <c r="C2" s="20" t="s">
        <v>10</v>
      </c>
      <c r="D2" s="5"/>
      <c r="E2" s="19"/>
      <c r="H2" s="19"/>
      <c r="I2" s="3"/>
    </row>
    <row r="3" spans="2:16" x14ac:dyDescent="0.25">
      <c r="B3" t="s">
        <v>0</v>
      </c>
      <c r="C3" s="7" t="s">
        <v>3</v>
      </c>
      <c r="D3" t="s">
        <v>56</v>
      </c>
      <c r="H3" s="19"/>
      <c r="I3" s="3"/>
    </row>
    <row r="4" spans="2:16" x14ac:dyDescent="0.25">
      <c r="B4" t="s">
        <v>50</v>
      </c>
      <c r="C4">
        <v>16.41</v>
      </c>
      <c r="D4">
        <v>0.01</v>
      </c>
      <c r="H4" s="3"/>
      <c r="I4" s="3"/>
    </row>
    <row r="5" spans="2:16" x14ac:dyDescent="0.25">
      <c r="B5" t="s">
        <v>51</v>
      </c>
      <c r="C5">
        <v>16.25</v>
      </c>
      <c r="D5">
        <v>0.05</v>
      </c>
    </row>
    <row r="6" spans="2:16" x14ac:dyDescent="0.25">
      <c r="B6" t="s">
        <v>52</v>
      </c>
      <c r="C6">
        <v>17.79</v>
      </c>
      <c r="D6">
        <v>0.03</v>
      </c>
    </row>
    <row r="7" spans="2:16" x14ac:dyDescent="0.25">
      <c r="B7" t="s">
        <v>53</v>
      </c>
      <c r="C7">
        <v>18.18</v>
      </c>
      <c r="D7">
        <v>0.02</v>
      </c>
    </row>
    <row r="9" spans="2:16" x14ac:dyDescent="0.25">
      <c r="C9" s="3"/>
      <c r="D9" s="3"/>
      <c r="E9" s="3"/>
      <c r="F9" s="4"/>
      <c r="G9" s="4"/>
    </row>
    <row r="10" spans="2:16" x14ac:dyDescent="0.25">
      <c r="F10" s="4"/>
      <c r="G10" s="4"/>
      <c r="H10" s="4"/>
    </row>
    <row r="11" spans="2:16" x14ac:dyDescent="0.25">
      <c r="B11" s="16"/>
      <c r="C11" s="17" t="s">
        <v>15</v>
      </c>
      <c r="D11" s="26"/>
      <c r="E11" s="3"/>
      <c r="F11" s="17" t="s">
        <v>9</v>
      </c>
      <c r="G11" s="10" t="s">
        <v>13</v>
      </c>
      <c r="H11" s="11" t="s">
        <v>12</v>
      </c>
      <c r="I11" s="9" t="s">
        <v>11</v>
      </c>
      <c r="J11" s="9" t="s">
        <v>0</v>
      </c>
      <c r="N11" t="s">
        <v>60</v>
      </c>
      <c r="O11" t="s">
        <v>63</v>
      </c>
      <c r="P11" t="s">
        <v>64</v>
      </c>
    </row>
    <row r="12" spans="2:16" x14ac:dyDescent="0.25">
      <c r="B12" t="s">
        <v>0</v>
      </c>
      <c r="C12" s="7" t="s">
        <v>14</v>
      </c>
      <c r="D12" t="s">
        <v>56</v>
      </c>
      <c r="E12" s="3"/>
      <c r="F12" s="11"/>
      <c r="G12" s="11"/>
      <c r="H12" s="11"/>
      <c r="I12" s="9"/>
      <c r="J12" s="10"/>
      <c r="N12">
        <v>1</v>
      </c>
      <c r="O12">
        <v>2.6</v>
      </c>
      <c r="P12">
        <v>0.47</v>
      </c>
    </row>
    <row r="13" spans="2:16" x14ac:dyDescent="0.25">
      <c r="B13" t="s">
        <v>50</v>
      </c>
      <c r="C13">
        <v>26.3</v>
      </c>
      <c r="D13">
        <v>0.08</v>
      </c>
      <c r="E13" s="3"/>
      <c r="F13" t="s">
        <v>50</v>
      </c>
      <c r="G13" s="11">
        <f>C13-C4</f>
        <v>9.89</v>
      </c>
      <c r="H13" s="11">
        <f>G13-G13</f>
        <v>0</v>
      </c>
      <c r="I13" s="13">
        <f>2^-H13</f>
        <v>1</v>
      </c>
      <c r="J13" t="s">
        <v>41</v>
      </c>
      <c r="N13">
        <v>1</v>
      </c>
      <c r="O13">
        <v>1.06</v>
      </c>
    </row>
    <row r="14" spans="2:16" x14ac:dyDescent="0.25">
      <c r="B14" t="s">
        <v>51</v>
      </c>
      <c r="C14">
        <v>24.76</v>
      </c>
      <c r="D14">
        <v>0.11</v>
      </c>
      <c r="E14" s="3"/>
      <c r="F14" t="s">
        <v>51</v>
      </c>
      <c r="G14" s="11">
        <f>C14-C5</f>
        <v>8.5100000000000016</v>
      </c>
      <c r="H14" s="11">
        <f>G14-G13</f>
        <v>-1.379999999999999</v>
      </c>
      <c r="I14" s="13">
        <f>2^-H14</f>
        <v>2.6026837108838654</v>
      </c>
      <c r="J14" t="s">
        <v>42</v>
      </c>
    </row>
    <row r="15" spans="2:16" x14ac:dyDescent="0.25">
      <c r="B15" t="s">
        <v>52</v>
      </c>
      <c r="C15">
        <v>29.44</v>
      </c>
      <c r="D15">
        <v>0.05</v>
      </c>
      <c r="E15" s="3"/>
      <c r="F15" t="s">
        <v>52</v>
      </c>
      <c r="G15" s="11">
        <f>C15-C6</f>
        <v>11.650000000000002</v>
      </c>
      <c r="H15" s="11">
        <f>G15-G15</f>
        <v>0</v>
      </c>
      <c r="I15" s="13">
        <f>2^-H15</f>
        <v>1</v>
      </c>
      <c r="J15" t="s">
        <v>43</v>
      </c>
      <c r="N15" t="s">
        <v>73</v>
      </c>
      <c r="O15" t="s">
        <v>62</v>
      </c>
      <c r="P15" t="s">
        <v>65</v>
      </c>
    </row>
    <row r="16" spans="2:16" x14ac:dyDescent="0.25">
      <c r="B16" t="s">
        <v>53</v>
      </c>
      <c r="C16">
        <v>31.16</v>
      </c>
      <c r="D16">
        <v>0.11</v>
      </c>
      <c r="E16" s="3"/>
      <c r="F16" t="s">
        <v>53</v>
      </c>
      <c r="G16" s="11">
        <f>C16-C7</f>
        <v>12.98</v>
      </c>
      <c r="H16" s="11">
        <f>G16-G15</f>
        <v>1.3299999999999983</v>
      </c>
      <c r="I16" s="13">
        <f>2^-H16</f>
        <v>0.39776824187745979</v>
      </c>
      <c r="J16" t="s">
        <v>44</v>
      </c>
      <c r="N16">
        <v>1</v>
      </c>
      <c r="O16">
        <v>0.4</v>
      </c>
      <c r="P16">
        <v>0.53</v>
      </c>
    </row>
    <row r="17" spans="2:15" x14ac:dyDescent="0.25">
      <c r="N17">
        <v>1</v>
      </c>
      <c r="O17">
        <v>1.03</v>
      </c>
    </row>
    <row r="19" spans="2:15" ht="19.5" x14ac:dyDescent="0.3">
      <c r="B19" s="18" t="s">
        <v>35</v>
      </c>
      <c r="H19" s="3"/>
      <c r="I19" s="3"/>
    </row>
    <row r="20" spans="2:15" x14ac:dyDescent="0.25">
      <c r="B20" s="5"/>
      <c r="C20" s="20" t="s">
        <v>10</v>
      </c>
      <c r="D20" s="5"/>
      <c r="E20" s="19"/>
      <c r="H20" s="19"/>
      <c r="I20" s="3"/>
    </row>
    <row r="21" spans="2:15" x14ac:dyDescent="0.25">
      <c r="B21" t="s">
        <v>0</v>
      </c>
      <c r="C21" s="7" t="s">
        <v>3</v>
      </c>
      <c r="D21" t="s">
        <v>56</v>
      </c>
      <c r="H21" s="19"/>
      <c r="I21" s="3"/>
    </row>
    <row r="22" spans="2:15" x14ac:dyDescent="0.25">
      <c r="B22" t="s">
        <v>50</v>
      </c>
      <c r="C22">
        <v>16.57</v>
      </c>
      <c r="D22">
        <v>0</v>
      </c>
      <c r="H22" s="3"/>
      <c r="I22" s="3"/>
    </row>
    <row r="23" spans="2:15" x14ac:dyDescent="0.25">
      <c r="B23" t="s">
        <v>51</v>
      </c>
      <c r="C23">
        <v>16.38</v>
      </c>
      <c r="D23">
        <v>0.04</v>
      </c>
    </row>
    <row r="24" spans="2:15" x14ac:dyDescent="0.25">
      <c r="B24" t="s">
        <v>52</v>
      </c>
      <c r="C24">
        <v>17.77</v>
      </c>
      <c r="D24">
        <v>0.05</v>
      </c>
    </row>
    <row r="25" spans="2:15" x14ac:dyDescent="0.25">
      <c r="B25" t="s">
        <v>53</v>
      </c>
      <c r="C25">
        <v>18.170000000000002</v>
      </c>
      <c r="D25">
        <v>0.06</v>
      </c>
    </row>
    <row r="27" spans="2:15" x14ac:dyDescent="0.25">
      <c r="C27" s="3"/>
      <c r="D27" s="3"/>
      <c r="E27" s="3"/>
      <c r="F27" s="4"/>
      <c r="G27" s="4"/>
    </row>
    <row r="28" spans="2:15" x14ac:dyDescent="0.25">
      <c r="F28" s="4"/>
      <c r="G28" s="4"/>
      <c r="H28" s="4"/>
    </row>
    <row r="29" spans="2:15" x14ac:dyDescent="0.25">
      <c r="B29" s="16"/>
      <c r="C29" s="17" t="s">
        <v>15</v>
      </c>
      <c r="D29" s="26"/>
      <c r="E29" s="3"/>
      <c r="F29" s="17" t="s">
        <v>15</v>
      </c>
      <c r="G29" s="10" t="s">
        <v>13</v>
      </c>
      <c r="H29" s="11" t="s">
        <v>12</v>
      </c>
      <c r="I29" s="9" t="s">
        <v>11</v>
      </c>
      <c r="J29" s="9" t="s">
        <v>0</v>
      </c>
    </row>
    <row r="30" spans="2:15" x14ac:dyDescent="0.25">
      <c r="B30" t="s">
        <v>0</v>
      </c>
      <c r="C30" s="7" t="s">
        <v>14</v>
      </c>
      <c r="D30" t="s">
        <v>56</v>
      </c>
      <c r="E30" s="3"/>
      <c r="F30" s="11"/>
      <c r="G30" s="11"/>
      <c r="H30" s="11"/>
      <c r="I30" s="9"/>
      <c r="J30" s="10"/>
    </row>
    <row r="31" spans="2:15" x14ac:dyDescent="0.25">
      <c r="B31" t="s">
        <v>50</v>
      </c>
      <c r="C31">
        <v>26.47</v>
      </c>
      <c r="D31">
        <v>0.01</v>
      </c>
      <c r="E31" s="3"/>
      <c r="F31" t="s">
        <v>50</v>
      </c>
      <c r="G31" s="11">
        <f>C31-C22</f>
        <v>9.8999999999999986</v>
      </c>
      <c r="H31" s="11">
        <f>G31-G31</f>
        <v>0</v>
      </c>
      <c r="I31" s="13">
        <f>2^-H31</f>
        <v>1</v>
      </c>
      <c r="J31" t="s">
        <v>41</v>
      </c>
    </row>
    <row r="32" spans="2:15" x14ac:dyDescent="0.25">
      <c r="B32" t="s">
        <v>51</v>
      </c>
      <c r="C32">
        <v>24.84</v>
      </c>
      <c r="D32">
        <v>0.05</v>
      </c>
      <c r="E32" s="3"/>
      <c r="F32" t="s">
        <v>51</v>
      </c>
      <c r="G32" s="11">
        <f>C32-C23</f>
        <v>8.4600000000000009</v>
      </c>
      <c r="H32" s="11">
        <f>G32-G31</f>
        <v>-1.4399999999999977</v>
      </c>
      <c r="I32" s="13">
        <f>2^-H32</f>
        <v>2.7132086548953396</v>
      </c>
      <c r="J32" t="s">
        <v>42</v>
      </c>
    </row>
    <row r="33" spans="2:10" x14ac:dyDescent="0.25">
      <c r="B33" t="s">
        <v>52</v>
      </c>
      <c r="C33">
        <v>29.47</v>
      </c>
      <c r="D33">
        <v>0.05</v>
      </c>
      <c r="E33" s="3"/>
      <c r="F33" t="s">
        <v>52</v>
      </c>
      <c r="G33" s="11">
        <f>C33-C24</f>
        <v>11.7</v>
      </c>
      <c r="H33" s="11">
        <f>G33-G33</f>
        <v>0</v>
      </c>
      <c r="I33" s="13">
        <f>2^-H33</f>
        <v>1</v>
      </c>
      <c r="J33" t="s">
        <v>43</v>
      </c>
    </row>
    <row r="34" spans="2:10" x14ac:dyDescent="0.25">
      <c r="B34" t="s">
        <v>53</v>
      </c>
      <c r="C34">
        <v>31.15</v>
      </c>
      <c r="D34">
        <v>0.06</v>
      </c>
      <c r="E34" s="3"/>
      <c r="F34" t="s">
        <v>53</v>
      </c>
      <c r="G34" s="11">
        <f>C34-C25</f>
        <v>12.979999999999997</v>
      </c>
      <c r="H34" s="11">
        <f>G34-G33</f>
        <v>1.2799999999999976</v>
      </c>
      <c r="I34" s="13">
        <f>2^-H34</f>
        <v>0.41179550863378728</v>
      </c>
      <c r="J34" t="s">
        <v>44</v>
      </c>
    </row>
    <row r="38" spans="2:10" ht="19.5" x14ac:dyDescent="0.3">
      <c r="B38" s="18" t="s">
        <v>66</v>
      </c>
    </row>
    <row r="40" spans="2:10" x14ac:dyDescent="0.25">
      <c r="B40" s="16" t="s">
        <v>2</v>
      </c>
      <c r="C40" s="17" t="s">
        <v>15</v>
      </c>
      <c r="D40" s="16"/>
    </row>
    <row r="41" spans="2:10" x14ac:dyDescent="0.25">
      <c r="B41" s="9"/>
      <c r="C41" s="22" t="s">
        <v>34</v>
      </c>
      <c r="D41" t="s">
        <v>56</v>
      </c>
    </row>
    <row r="42" spans="2:10" x14ac:dyDescent="0.25">
      <c r="B42" t="s">
        <v>50</v>
      </c>
      <c r="C42" s="21">
        <f>AVERAGE(I13,I31)</f>
        <v>1</v>
      </c>
      <c r="D42" s="23">
        <f>_xlfn.STDEV.P(I13,I31)</f>
        <v>0</v>
      </c>
    </row>
    <row r="43" spans="2:10" x14ac:dyDescent="0.25">
      <c r="B43" t="s">
        <v>51</v>
      </c>
      <c r="C43" s="28">
        <f>AVERAGE(I14,I32)</f>
        <v>2.6579461828896025</v>
      </c>
      <c r="D43" s="29">
        <f>_xlfn.STDEV.P(I14,I32)</f>
        <v>5.5262472005737084E-2</v>
      </c>
    </row>
    <row r="44" spans="2:10" x14ac:dyDescent="0.25">
      <c r="B44" t="s">
        <v>52</v>
      </c>
      <c r="C44" s="21">
        <f>AVERAGE(I15,I33)</f>
        <v>1</v>
      </c>
      <c r="D44" s="23">
        <f>_xlfn.STDEV.P(I15,I33)</f>
        <v>0</v>
      </c>
    </row>
    <row r="45" spans="2:10" x14ac:dyDescent="0.25">
      <c r="B45" t="s">
        <v>53</v>
      </c>
      <c r="C45" s="21">
        <f>AVERAGE(I16,I34)</f>
        <v>0.40478187525562354</v>
      </c>
      <c r="D45" s="23">
        <f>_xlfn.STDEV.P(I16,I34)</f>
        <v>7.0136333781637417E-3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topLeftCell="A17" zoomScale="80" zoomScaleNormal="80" workbookViewId="0">
      <selection activeCell="I42" sqref="I42"/>
    </sheetView>
  </sheetViews>
  <sheetFormatPr defaultRowHeight="15" x14ac:dyDescent="0.25"/>
  <cols>
    <col min="2" max="2" width="34.28515625" bestFit="1" customWidth="1"/>
    <col min="3" max="3" width="28.85546875" bestFit="1" customWidth="1"/>
    <col min="4" max="4" width="12" bestFit="1" customWidth="1"/>
    <col min="6" max="6" width="27.42578125" bestFit="1" customWidth="1"/>
    <col min="14" max="14" width="17.5703125" bestFit="1" customWidth="1"/>
    <col min="15" max="15" width="14.42578125" bestFit="1" customWidth="1"/>
  </cols>
  <sheetData>
    <row r="1" spans="2:16" ht="19.5" x14ac:dyDescent="0.3">
      <c r="B1" s="18" t="s">
        <v>32</v>
      </c>
      <c r="H1" s="3"/>
      <c r="I1" s="3"/>
    </row>
    <row r="2" spans="2:16" x14ac:dyDescent="0.25">
      <c r="B2" s="5"/>
      <c r="C2" s="20" t="s">
        <v>10</v>
      </c>
      <c r="D2" s="5"/>
      <c r="E2" s="19"/>
      <c r="H2" s="19"/>
      <c r="I2" s="3"/>
    </row>
    <row r="3" spans="2:16" x14ac:dyDescent="0.25">
      <c r="B3" t="s">
        <v>0</v>
      </c>
      <c r="C3" s="7" t="s">
        <v>3</v>
      </c>
      <c r="D3" t="s">
        <v>56</v>
      </c>
      <c r="H3" s="19"/>
      <c r="I3" s="3"/>
    </row>
    <row r="4" spans="2:16" x14ac:dyDescent="0.25">
      <c r="B4" t="s">
        <v>41</v>
      </c>
      <c r="C4">
        <v>16.07</v>
      </c>
      <c r="D4">
        <v>0.02</v>
      </c>
      <c r="H4" s="3"/>
      <c r="I4" s="3"/>
    </row>
    <row r="5" spans="2:16" x14ac:dyDescent="0.25">
      <c r="B5" t="s">
        <v>42</v>
      </c>
      <c r="C5">
        <v>17.239999999999998</v>
      </c>
      <c r="D5">
        <v>0.04</v>
      </c>
    </row>
    <row r="6" spans="2:16" x14ac:dyDescent="0.25">
      <c r="B6" t="s">
        <v>43</v>
      </c>
      <c r="C6">
        <v>16.14</v>
      </c>
      <c r="D6">
        <v>0.08</v>
      </c>
    </row>
    <row r="7" spans="2:16" x14ac:dyDescent="0.25">
      <c r="B7" s="3" t="s">
        <v>44</v>
      </c>
      <c r="C7">
        <v>19.93</v>
      </c>
      <c r="D7">
        <v>0.04</v>
      </c>
    </row>
    <row r="9" spans="2:16" x14ac:dyDescent="0.25">
      <c r="C9" s="3"/>
      <c r="D9" s="3"/>
      <c r="E9" s="3"/>
      <c r="F9" s="4"/>
      <c r="G9" s="4"/>
    </row>
    <row r="10" spans="2:16" x14ac:dyDescent="0.25">
      <c r="F10" s="4"/>
      <c r="G10" s="4"/>
      <c r="H10" s="4"/>
    </row>
    <row r="11" spans="2:16" x14ac:dyDescent="0.25">
      <c r="B11" s="16"/>
      <c r="C11" s="17" t="s">
        <v>15</v>
      </c>
      <c r="D11" s="26"/>
      <c r="E11" s="3"/>
      <c r="F11" s="17" t="s">
        <v>9</v>
      </c>
      <c r="G11" s="10" t="s">
        <v>13</v>
      </c>
      <c r="H11" s="11" t="s">
        <v>12</v>
      </c>
      <c r="I11" s="9" t="s">
        <v>11</v>
      </c>
      <c r="J11" s="9" t="s">
        <v>0</v>
      </c>
      <c r="N11" t="s">
        <v>60</v>
      </c>
      <c r="O11" t="s">
        <v>63</v>
      </c>
      <c r="P11" t="s">
        <v>64</v>
      </c>
    </row>
    <row r="12" spans="2:16" x14ac:dyDescent="0.25">
      <c r="B12" t="s">
        <v>0</v>
      </c>
      <c r="C12" s="7" t="s">
        <v>14</v>
      </c>
      <c r="D12" t="s">
        <v>56</v>
      </c>
      <c r="E12" s="3"/>
      <c r="F12" s="11"/>
      <c r="G12" s="11"/>
      <c r="H12" s="11"/>
      <c r="I12" s="9"/>
      <c r="J12" s="10"/>
      <c r="N12">
        <v>1</v>
      </c>
      <c r="O12">
        <v>2.38</v>
      </c>
      <c r="P12">
        <v>0.12</v>
      </c>
    </row>
    <row r="13" spans="2:16" x14ac:dyDescent="0.25">
      <c r="B13" t="s">
        <v>41</v>
      </c>
      <c r="C13">
        <v>27.06</v>
      </c>
      <c r="D13">
        <v>0.02</v>
      </c>
      <c r="E13" s="3"/>
      <c r="F13" t="s">
        <v>41</v>
      </c>
      <c r="G13" s="11">
        <f>C13-C4</f>
        <v>10.989999999999998</v>
      </c>
      <c r="H13" s="11">
        <f>G13-G13</f>
        <v>0</v>
      </c>
      <c r="I13" s="13">
        <f>2^-H13</f>
        <v>1</v>
      </c>
      <c r="J13" t="s">
        <v>41</v>
      </c>
      <c r="N13">
        <v>1</v>
      </c>
      <c r="O13">
        <v>1.97</v>
      </c>
    </row>
    <row r="14" spans="2:16" x14ac:dyDescent="0.25">
      <c r="B14" t="s">
        <v>42</v>
      </c>
      <c r="C14">
        <v>26.98</v>
      </c>
      <c r="D14">
        <v>0.03</v>
      </c>
      <c r="E14" s="3"/>
      <c r="F14" t="s">
        <v>42</v>
      </c>
      <c r="G14" s="11">
        <f>C14-C5</f>
        <v>9.740000000000002</v>
      </c>
      <c r="H14" s="11">
        <f>G14-G13</f>
        <v>-1.2499999999999964</v>
      </c>
      <c r="I14" s="13">
        <f>2^-H14</f>
        <v>2.3784142300054363</v>
      </c>
      <c r="J14" t="s">
        <v>42</v>
      </c>
    </row>
    <row r="15" spans="2:16" x14ac:dyDescent="0.25">
      <c r="B15" t="s">
        <v>43</v>
      </c>
      <c r="C15">
        <v>26.18</v>
      </c>
      <c r="D15">
        <v>0.03</v>
      </c>
      <c r="E15" s="3"/>
      <c r="F15" t="s">
        <v>43</v>
      </c>
      <c r="G15" s="11">
        <f>C15-C6</f>
        <v>10.039999999999999</v>
      </c>
      <c r="H15" s="11">
        <f>G15-G15</f>
        <v>0</v>
      </c>
      <c r="I15" s="13">
        <f>2^-H15</f>
        <v>1</v>
      </c>
      <c r="J15" t="s">
        <v>43</v>
      </c>
      <c r="N15" t="s">
        <v>73</v>
      </c>
      <c r="O15" t="s">
        <v>62</v>
      </c>
      <c r="P15" t="s">
        <v>64</v>
      </c>
    </row>
    <row r="16" spans="2:16" x14ac:dyDescent="0.25">
      <c r="B16" s="3" t="s">
        <v>44</v>
      </c>
      <c r="C16">
        <v>31.89</v>
      </c>
      <c r="D16">
        <v>0.05</v>
      </c>
      <c r="E16" s="3"/>
      <c r="F16" s="3" t="s">
        <v>44</v>
      </c>
      <c r="G16" s="11">
        <f>C16-C7</f>
        <v>11.96</v>
      </c>
      <c r="H16" s="11">
        <f>G16-G15</f>
        <v>1.9200000000000017</v>
      </c>
      <c r="I16" s="13">
        <f>2^-H16</f>
        <v>0.26425451014034479</v>
      </c>
      <c r="J16" s="3" t="s">
        <v>44</v>
      </c>
      <c r="N16">
        <v>1</v>
      </c>
      <c r="O16">
        <v>0.26</v>
      </c>
      <c r="P16" s="27">
        <v>1.6E-2</v>
      </c>
    </row>
    <row r="17" spans="2:15" x14ac:dyDescent="0.25">
      <c r="N17">
        <v>1</v>
      </c>
      <c r="O17">
        <v>0.22</v>
      </c>
    </row>
    <row r="19" spans="2:15" ht="19.5" x14ac:dyDescent="0.3">
      <c r="B19" s="18" t="s">
        <v>35</v>
      </c>
      <c r="H19" s="3"/>
      <c r="I19" s="3"/>
    </row>
    <row r="20" spans="2:15" x14ac:dyDescent="0.25">
      <c r="B20" s="5"/>
      <c r="C20" s="20" t="s">
        <v>10</v>
      </c>
      <c r="D20" s="5"/>
      <c r="E20" s="19"/>
      <c r="H20" s="19"/>
      <c r="I20" s="3"/>
    </row>
    <row r="21" spans="2:15" x14ac:dyDescent="0.25">
      <c r="B21" t="s">
        <v>0</v>
      </c>
      <c r="C21" s="7" t="s">
        <v>3</v>
      </c>
      <c r="D21" t="s">
        <v>56</v>
      </c>
      <c r="H21" s="19"/>
      <c r="I21" s="3"/>
    </row>
    <row r="22" spans="2:15" x14ac:dyDescent="0.25">
      <c r="B22" t="s">
        <v>41</v>
      </c>
      <c r="C22">
        <v>16.16</v>
      </c>
      <c r="D22">
        <v>0</v>
      </c>
      <c r="H22" s="3"/>
      <c r="I22" s="3"/>
    </row>
    <row r="23" spans="2:15" x14ac:dyDescent="0.25">
      <c r="B23" t="s">
        <v>42</v>
      </c>
      <c r="C23">
        <v>17.239999999999998</v>
      </c>
      <c r="D23">
        <v>0.05</v>
      </c>
    </row>
    <row r="24" spans="2:15" x14ac:dyDescent="0.25">
      <c r="B24" t="s">
        <v>43</v>
      </c>
      <c r="C24">
        <v>16.2</v>
      </c>
      <c r="D24">
        <v>0.06</v>
      </c>
    </row>
    <row r="25" spans="2:15" x14ac:dyDescent="0.25">
      <c r="B25" s="3" t="s">
        <v>44</v>
      </c>
      <c r="C25">
        <v>20.100000000000001</v>
      </c>
      <c r="D25">
        <v>0.03</v>
      </c>
    </row>
    <row r="27" spans="2:15" x14ac:dyDescent="0.25">
      <c r="C27" s="3"/>
      <c r="D27" s="3"/>
      <c r="E27" s="3"/>
      <c r="F27" s="4"/>
      <c r="G27" s="4"/>
    </row>
    <row r="28" spans="2:15" x14ac:dyDescent="0.25">
      <c r="F28" s="4"/>
      <c r="G28" s="4"/>
      <c r="H28" s="4"/>
    </row>
    <row r="29" spans="2:15" x14ac:dyDescent="0.25">
      <c r="B29" s="16"/>
      <c r="C29" s="17" t="s">
        <v>15</v>
      </c>
      <c r="D29" s="26"/>
      <c r="E29" s="3"/>
      <c r="F29" s="17" t="s">
        <v>9</v>
      </c>
      <c r="G29" s="10" t="s">
        <v>13</v>
      </c>
      <c r="H29" s="11" t="s">
        <v>12</v>
      </c>
      <c r="I29" s="9" t="s">
        <v>11</v>
      </c>
      <c r="J29" s="9" t="s">
        <v>0</v>
      </c>
    </row>
    <row r="30" spans="2:15" x14ac:dyDescent="0.25">
      <c r="B30" t="s">
        <v>0</v>
      </c>
      <c r="C30" s="7" t="s">
        <v>14</v>
      </c>
      <c r="D30" t="s">
        <v>56</v>
      </c>
      <c r="E30" s="3"/>
      <c r="F30" s="11"/>
      <c r="G30" s="11"/>
      <c r="H30" s="11"/>
      <c r="I30" s="9"/>
      <c r="J30" s="10"/>
    </row>
    <row r="31" spans="2:15" x14ac:dyDescent="0.25">
      <c r="B31" t="s">
        <v>41</v>
      </c>
      <c r="C31">
        <v>26.67</v>
      </c>
      <c r="D31">
        <v>0.1</v>
      </c>
      <c r="E31" s="3"/>
      <c r="F31" t="s">
        <v>41</v>
      </c>
      <c r="G31" s="11">
        <f>C31-C22</f>
        <v>10.510000000000002</v>
      </c>
      <c r="H31" s="11">
        <f>G31-G31</f>
        <v>0</v>
      </c>
      <c r="I31" s="13">
        <f>2^-H31</f>
        <v>1</v>
      </c>
      <c r="J31" t="s">
        <v>41</v>
      </c>
    </row>
    <row r="32" spans="2:15" x14ac:dyDescent="0.25">
      <c r="B32" t="s">
        <v>42</v>
      </c>
      <c r="C32">
        <v>26.77</v>
      </c>
      <c r="D32">
        <v>0.02</v>
      </c>
      <c r="E32" s="3"/>
      <c r="F32" t="s">
        <v>42</v>
      </c>
      <c r="G32" s="11">
        <f>C32-C23</f>
        <v>9.5300000000000011</v>
      </c>
      <c r="H32" s="11">
        <f>G32-G31</f>
        <v>-0.98000000000000043</v>
      </c>
      <c r="I32" s="13">
        <f>2^-H32</f>
        <v>1.9724654089867188</v>
      </c>
      <c r="J32" t="s">
        <v>42</v>
      </c>
    </row>
    <row r="33" spans="2:10" x14ac:dyDescent="0.25">
      <c r="B33" t="s">
        <v>43</v>
      </c>
      <c r="C33">
        <v>25.9</v>
      </c>
      <c r="D33">
        <v>0.01</v>
      </c>
      <c r="E33" s="3"/>
      <c r="F33" t="s">
        <v>43</v>
      </c>
      <c r="G33" s="11">
        <f>C33-C24</f>
        <v>9.6999999999999993</v>
      </c>
      <c r="H33" s="11">
        <f>G33-G33</f>
        <v>0</v>
      </c>
      <c r="I33" s="13">
        <f>2^-H33</f>
        <v>1</v>
      </c>
      <c r="J33" t="s">
        <v>43</v>
      </c>
    </row>
    <row r="34" spans="2:10" x14ac:dyDescent="0.25">
      <c r="B34" s="3" t="s">
        <v>44</v>
      </c>
      <c r="C34">
        <v>31.97</v>
      </c>
      <c r="D34">
        <v>0.12</v>
      </c>
      <c r="E34" s="3"/>
      <c r="F34" s="3" t="s">
        <v>44</v>
      </c>
      <c r="G34" s="11">
        <f>C34-C25</f>
        <v>11.869999999999997</v>
      </c>
      <c r="H34" s="11">
        <f>G34-G33</f>
        <v>2.1699999999999982</v>
      </c>
      <c r="I34" s="13">
        <f>2^-H34</f>
        <v>0.22221067029164285</v>
      </c>
      <c r="J34" s="3" t="s">
        <v>44</v>
      </c>
    </row>
    <row r="38" spans="2:10" ht="19.5" x14ac:dyDescent="0.3">
      <c r="B38" s="18" t="s">
        <v>66</v>
      </c>
    </row>
    <row r="40" spans="2:10" x14ac:dyDescent="0.25">
      <c r="B40" s="16" t="s">
        <v>2</v>
      </c>
      <c r="C40" s="17" t="s">
        <v>9</v>
      </c>
      <c r="D40" s="16"/>
    </row>
    <row r="41" spans="2:10" x14ac:dyDescent="0.25">
      <c r="B41" s="9"/>
      <c r="C41" s="22" t="s">
        <v>34</v>
      </c>
      <c r="D41" t="s">
        <v>56</v>
      </c>
    </row>
    <row r="42" spans="2:10" x14ac:dyDescent="0.25">
      <c r="B42" t="s">
        <v>41</v>
      </c>
      <c r="C42" s="21">
        <f>AVERAGE(I13,I31)</f>
        <v>1</v>
      </c>
      <c r="D42" s="23">
        <f>_xlfn.STDEV.P(I13,I31)</f>
        <v>0</v>
      </c>
    </row>
    <row r="43" spans="2:10" x14ac:dyDescent="0.25">
      <c r="B43" t="s">
        <v>42</v>
      </c>
      <c r="C43" s="28">
        <f>AVERAGE(I14,I32)</f>
        <v>2.1754398194960776</v>
      </c>
      <c r="D43" s="29">
        <f>_xlfn.STDEV.P(I14,I32)</f>
        <v>0.20297441050935872</v>
      </c>
    </row>
    <row r="44" spans="2:10" x14ac:dyDescent="0.25">
      <c r="B44" t="s">
        <v>43</v>
      </c>
      <c r="C44" s="21">
        <f>AVERAGE(I15,I33)</f>
        <v>1</v>
      </c>
      <c r="D44" s="23">
        <f>_xlfn.STDEV.P(I15,I33)</f>
        <v>0</v>
      </c>
    </row>
    <row r="45" spans="2:10" x14ac:dyDescent="0.25">
      <c r="B45" s="3" t="s">
        <v>44</v>
      </c>
      <c r="C45" s="21">
        <f>AVERAGE(I16,I34)</f>
        <v>0.2432325902159938</v>
      </c>
      <c r="D45" s="23">
        <f>_xlfn.STDEV.P(I16,I34)</f>
        <v>2.1021919924350971E-2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5"/>
  <sheetViews>
    <sheetView topLeftCell="A17" zoomScale="80" zoomScaleNormal="80" workbookViewId="0">
      <selection activeCell="Q15" sqref="Q15"/>
    </sheetView>
  </sheetViews>
  <sheetFormatPr defaultRowHeight="15" x14ac:dyDescent="0.25"/>
  <cols>
    <col min="2" max="2" width="34.28515625" bestFit="1" customWidth="1"/>
    <col min="3" max="3" width="28.85546875" bestFit="1" customWidth="1"/>
    <col min="4" max="4" width="12" bestFit="1" customWidth="1"/>
    <col min="6" max="6" width="27.42578125" bestFit="1" customWidth="1"/>
    <col min="15" max="15" width="17.5703125" bestFit="1" customWidth="1"/>
    <col min="16" max="16" width="14.42578125" bestFit="1" customWidth="1"/>
  </cols>
  <sheetData>
    <row r="1" spans="2:17" ht="19.5" x14ac:dyDescent="0.3">
      <c r="B1" s="18" t="s">
        <v>32</v>
      </c>
      <c r="H1" s="3"/>
      <c r="I1" s="3"/>
    </row>
    <row r="2" spans="2:17" x14ac:dyDescent="0.25">
      <c r="B2" s="5"/>
      <c r="C2" s="20" t="s">
        <v>10</v>
      </c>
      <c r="D2" s="5"/>
      <c r="E2" s="19"/>
      <c r="H2" s="19"/>
      <c r="I2" s="3"/>
    </row>
    <row r="3" spans="2:17" x14ac:dyDescent="0.25">
      <c r="B3" t="s">
        <v>0</v>
      </c>
      <c r="C3" s="7" t="s">
        <v>3</v>
      </c>
      <c r="D3" t="s">
        <v>56</v>
      </c>
      <c r="H3" s="19"/>
      <c r="I3" s="3"/>
    </row>
    <row r="4" spans="2:17" x14ac:dyDescent="0.25">
      <c r="B4" t="s">
        <v>68</v>
      </c>
      <c r="C4">
        <v>15.93</v>
      </c>
      <c r="D4">
        <v>0.03</v>
      </c>
      <c r="H4" s="3"/>
      <c r="I4" s="3"/>
    </row>
    <row r="5" spans="2:17" x14ac:dyDescent="0.25">
      <c r="B5" t="s">
        <v>69</v>
      </c>
      <c r="C5">
        <v>16.54</v>
      </c>
      <c r="D5">
        <v>0.05</v>
      </c>
    </row>
    <row r="6" spans="2:17" x14ac:dyDescent="0.25">
      <c r="B6" t="s">
        <v>72</v>
      </c>
      <c r="C6">
        <v>22.4</v>
      </c>
      <c r="D6">
        <v>0.25</v>
      </c>
    </row>
    <row r="7" spans="2:17" x14ac:dyDescent="0.25">
      <c r="B7" t="s">
        <v>70</v>
      </c>
      <c r="C7">
        <v>19.79</v>
      </c>
      <c r="D7">
        <v>0.05</v>
      </c>
    </row>
    <row r="9" spans="2:17" x14ac:dyDescent="0.25">
      <c r="C9" s="3"/>
      <c r="D9" s="3"/>
      <c r="E9" s="3"/>
      <c r="F9" s="4"/>
      <c r="G9" s="4"/>
    </row>
    <row r="10" spans="2:17" x14ac:dyDescent="0.25">
      <c r="F10" s="4"/>
      <c r="G10" s="4"/>
      <c r="H10" s="4"/>
    </row>
    <row r="11" spans="2:17" x14ac:dyDescent="0.25">
      <c r="B11" s="16"/>
      <c r="C11" s="17" t="s">
        <v>15</v>
      </c>
      <c r="D11" s="26"/>
      <c r="E11" s="3"/>
      <c r="F11" s="17" t="s">
        <v>9</v>
      </c>
      <c r="G11" s="10" t="s">
        <v>13</v>
      </c>
      <c r="H11" s="11" t="s">
        <v>12</v>
      </c>
      <c r="I11" s="9" t="s">
        <v>11</v>
      </c>
      <c r="J11" s="9" t="s">
        <v>0</v>
      </c>
      <c r="O11" t="s">
        <v>60</v>
      </c>
      <c r="P11" t="s">
        <v>63</v>
      </c>
      <c r="Q11" t="s">
        <v>64</v>
      </c>
    </row>
    <row r="12" spans="2:17" x14ac:dyDescent="0.25">
      <c r="B12" t="s">
        <v>0</v>
      </c>
      <c r="C12" s="7" t="s">
        <v>14</v>
      </c>
      <c r="D12" t="s">
        <v>56</v>
      </c>
      <c r="E12" s="3"/>
      <c r="F12" s="11"/>
      <c r="G12" s="11"/>
      <c r="H12" s="11"/>
      <c r="I12" s="9"/>
      <c r="J12" s="10"/>
      <c r="O12">
        <v>1</v>
      </c>
      <c r="P12">
        <v>0.12</v>
      </c>
      <c r="Q12" s="27">
        <v>7.0000000000000001E-3</v>
      </c>
    </row>
    <row r="13" spans="2:17" x14ac:dyDescent="0.25">
      <c r="B13" t="s">
        <v>68</v>
      </c>
      <c r="C13">
        <v>25.52</v>
      </c>
      <c r="D13">
        <v>7.0000000000000007E-2</v>
      </c>
      <c r="E13" s="3"/>
      <c r="F13" t="s">
        <v>68</v>
      </c>
      <c r="G13" s="11">
        <f>C13-C4</f>
        <v>9.59</v>
      </c>
      <c r="H13" s="11">
        <f>G13-G13</f>
        <v>0</v>
      </c>
      <c r="I13" s="13">
        <f>2^-H13</f>
        <v>1</v>
      </c>
      <c r="J13" t="s">
        <v>41</v>
      </c>
      <c r="O13">
        <v>1</v>
      </c>
      <c r="P13">
        <v>0.14000000000000001</v>
      </c>
    </row>
    <row r="14" spans="2:17" x14ac:dyDescent="0.25">
      <c r="B14" t="s">
        <v>69</v>
      </c>
      <c r="C14">
        <v>29.2</v>
      </c>
      <c r="D14">
        <v>0.03</v>
      </c>
      <c r="E14" s="3"/>
      <c r="F14" t="s">
        <v>69</v>
      </c>
      <c r="G14" s="11">
        <f>C14-C5</f>
        <v>12.66</v>
      </c>
      <c r="H14" s="11">
        <f>G14-G13</f>
        <v>3.0700000000000003</v>
      </c>
      <c r="I14" s="13">
        <f>2^-H14</f>
        <v>0.1190797497554922</v>
      </c>
      <c r="J14" t="s">
        <v>42</v>
      </c>
    </row>
    <row r="15" spans="2:17" x14ac:dyDescent="0.25">
      <c r="B15" t="s">
        <v>72</v>
      </c>
      <c r="C15">
        <v>34.700000000000003</v>
      </c>
      <c r="D15">
        <v>0.32</v>
      </c>
      <c r="E15" s="3"/>
      <c r="F15" t="s">
        <v>72</v>
      </c>
      <c r="G15" s="11">
        <f>C15-C6</f>
        <v>12.300000000000004</v>
      </c>
      <c r="H15" s="11">
        <f>G15-G15</f>
        <v>0</v>
      </c>
      <c r="I15" s="13">
        <f>2^-H15</f>
        <v>1</v>
      </c>
      <c r="J15" t="s">
        <v>43</v>
      </c>
      <c r="O15" t="s">
        <v>73</v>
      </c>
      <c r="P15" t="s">
        <v>62</v>
      </c>
      <c r="Q15" t="s">
        <v>64</v>
      </c>
    </row>
    <row r="16" spans="2:17" x14ac:dyDescent="0.25">
      <c r="B16" t="s">
        <v>70</v>
      </c>
      <c r="C16">
        <v>30.29</v>
      </c>
      <c r="D16">
        <v>0</v>
      </c>
      <c r="E16" s="3"/>
      <c r="F16" t="s">
        <v>70</v>
      </c>
      <c r="G16" s="11">
        <f>C16-C7</f>
        <v>10.5</v>
      </c>
      <c r="H16" s="11">
        <f>G16-G15</f>
        <v>-1.8000000000000043</v>
      </c>
      <c r="I16" s="13">
        <f>2^-H16</f>
        <v>3.4822022531845063</v>
      </c>
      <c r="J16" t="s">
        <v>44</v>
      </c>
      <c r="O16">
        <v>1</v>
      </c>
      <c r="P16">
        <v>3.48</v>
      </c>
      <c r="Q16" s="27">
        <v>0.03</v>
      </c>
    </row>
    <row r="17" spans="2:16" x14ac:dyDescent="0.25">
      <c r="O17">
        <v>1</v>
      </c>
      <c r="P17">
        <v>3.23</v>
      </c>
    </row>
    <row r="19" spans="2:16" ht="19.5" x14ac:dyDescent="0.3">
      <c r="B19" s="18" t="s">
        <v>35</v>
      </c>
      <c r="H19" s="3"/>
      <c r="I19" s="3"/>
    </row>
    <row r="20" spans="2:16" x14ac:dyDescent="0.25">
      <c r="B20" s="5"/>
      <c r="C20" s="20" t="s">
        <v>10</v>
      </c>
      <c r="D20" s="5"/>
      <c r="E20" s="19"/>
      <c r="H20" s="19"/>
      <c r="I20" s="3"/>
    </row>
    <row r="21" spans="2:16" x14ac:dyDescent="0.25">
      <c r="B21" t="s">
        <v>0</v>
      </c>
      <c r="C21" s="7" t="s">
        <v>3</v>
      </c>
      <c r="D21" t="s">
        <v>56</v>
      </c>
      <c r="H21" s="19"/>
      <c r="I21" s="3"/>
    </row>
    <row r="22" spans="2:16" x14ac:dyDescent="0.25">
      <c r="B22" t="s">
        <v>68</v>
      </c>
      <c r="C22">
        <v>16.14</v>
      </c>
      <c r="D22">
        <v>0.02</v>
      </c>
      <c r="H22" s="3"/>
      <c r="I22" s="3"/>
    </row>
    <row r="23" spans="2:16" x14ac:dyDescent="0.25">
      <c r="B23" t="s">
        <v>69</v>
      </c>
      <c r="C23">
        <v>17.059999999999999</v>
      </c>
      <c r="D23">
        <v>0.08</v>
      </c>
    </row>
    <row r="24" spans="2:16" x14ac:dyDescent="0.25">
      <c r="B24" t="s">
        <v>72</v>
      </c>
      <c r="C24">
        <v>22.32</v>
      </c>
      <c r="D24">
        <v>0.17</v>
      </c>
    </row>
    <row r="25" spans="2:16" x14ac:dyDescent="0.25">
      <c r="B25" t="s">
        <v>70</v>
      </c>
      <c r="C25">
        <v>19.89</v>
      </c>
      <c r="D25">
        <v>0.12</v>
      </c>
    </row>
    <row r="27" spans="2:16" x14ac:dyDescent="0.25">
      <c r="C27" s="3"/>
      <c r="D27" s="3"/>
      <c r="E27" s="3"/>
      <c r="F27" s="4"/>
      <c r="G27" s="4"/>
    </row>
    <row r="28" spans="2:16" x14ac:dyDescent="0.25">
      <c r="F28" s="4"/>
      <c r="G28" s="4"/>
      <c r="H28" s="4"/>
    </row>
    <row r="29" spans="2:16" x14ac:dyDescent="0.25">
      <c r="B29" s="16"/>
      <c r="C29" s="17" t="s">
        <v>15</v>
      </c>
      <c r="D29" s="26"/>
      <c r="E29" s="3"/>
      <c r="F29" s="17" t="s">
        <v>9</v>
      </c>
      <c r="G29" s="10" t="s">
        <v>13</v>
      </c>
      <c r="H29" s="11" t="s">
        <v>12</v>
      </c>
      <c r="I29" s="9" t="s">
        <v>11</v>
      </c>
      <c r="J29" s="9" t="s">
        <v>0</v>
      </c>
    </row>
    <row r="30" spans="2:16" x14ac:dyDescent="0.25">
      <c r="B30" t="s">
        <v>0</v>
      </c>
      <c r="C30" s="7" t="s">
        <v>14</v>
      </c>
      <c r="D30" t="s">
        <v>56</v>
      </c>
      <c r="E30" s="3"/>
      <c r="F30" s="11"/>
      <c r="G30" s="11"/>
      <c r="H30" s="11"/>
      <c r="I30" s="9"/>
      <c r="J30" s="10"/>
    </row>
    <row r="31" spans="2:16" x14ac:dyDescent="0.25">
      <c r="B31" t="s">
        <v>68</v>
      </c>
      <c r="C31">
        <v>25.7</v>
      </c>
      <c r="D31">
        <v>0.14000000000000001</v>
      </c>
      <c r="E31" s="3"/>
      <c r="F31" t="s">
        <v>68</v>
      </c>
      <c r="G31" s="11">
        <f>C31-C22</f>
        <v>9.5599999999999987</v>
      </c>
      <c r="H31" s="11">
        <f>G31-G31</f>
        <v>0</v>
      </c>
      <c r="I31" s="13">
        <f>2^-H31</f>
        <v>1</v>
      </c>
      <c r="J31" t="s">
        <v>41</v>
      </c>
    </row>
    <row r="32" spans="2:16" x14ac:dyDescent="0.25">
      <c r="B32" t="s">
        <v>69</v>
      </c>
      <c r="C32">
        <v>29.48</v>
      </c>
      <c r="D32">
        <v>0.03</v>
      </c>
      <c r="E32" s="3"/>
      <c r="F32" t="s">
        <v>69</v>
      </c>
      <c r="G32" s="11">
        <f>C32-C23</f>
        <v>12.420000000000002</v>
      </c>
      <c r="H32" s="11">
        <f>G32-G31</f>
        <v>2.860000000000003</v>
      </c>
      <c r="I32" s="13">
        <f>2^-H32</f>
        <v>0.13773813948457606</v>
      </c>
      <c r="J32" t="s">
        <v>42</v>
      </c>
    </row>
    <row r="33" spans="2:10" x14ac:dyDescent="0.25">
      <c r="B33" t="s">
        <v>72</v>
      </c>
      <c r="C33">
        <v>34.46</v>
      </c>
      <c r="D33">
        <v>0.41</v>
      </c>
      <c r="E33" s="3"/>
      <c r="F33" t="s">
        <v>72</v>
      </c>
      <c r="G33" s="11">
        <f>C33-C24</f>
        <v>12.14</v>
      </c>
      <c r="H33" s="11">
        <f>G33-G33</f>
        <v>0</v>
      </c>
      <c r="I33" s="13">
        <f>2^-H33</f>
        <v>1</v>
      </c>
      <c r="J33" t="s">
        <v>43</v>
      </c>
    </row>
    <row r="34" spans="2:10" x14ac:dyDescent="0.25">
      <c r="B34" t="s">
        <v>70</v>
      </c>
      <c r="C34">
        <v>30.34</v>
      </c>
      <c r="D34">
        <v>0.11</v>
      </c>
      <c r="E34" s="3"/>
      <c r="F34" t="s">
        <v>70</v>
      </c>
      <c r="G34" s="11">
        <f>C34-C25</f>
        <v>10.45</v>
      </c>
      <c r="H34" s="11">
        <f>G34-G33</f>
        <v>-1.6900000000000013</v>
      </c>
      <c r="I34" s="13">
        <f>2^-H34</f>
        <v>3.2265670368885075</v>
      </c>
      <c r="J34" t="s">
        <v>44</v>
      </c>
    </row>
    <row r="38" spans="2:10" ht="19.5" x14ac:dyDescent="0.3">
      <c r="B38" s="18" t="s">
        <v>66</v>
      </c>
    </row>
    <row r="40" spans="2:10" x14ac:dyDescent="0.25">
      <c r="B40" s="16" t="s">
        <v>2</v>
      </c>
      <c r="C40" s="17" t="s">
        <v>9</v>
      </c>
      <c r="D40" s="16"/>
    </row>
    <row r="41" spans="2:10" x14ac:dyDescent="0.25">
      <c r="B41" s="9"/>
      <c r="C41" s="22" t="s">
        <v>34</v>
      </c>
      <c r="D41" t="s">
        <v>56</v>
      </c>
    </row>
    <row r="42" spans="2:10" x14ac:dyDescent="0.25">
      <c r="B42" t="s">
        <v>68</v>
      </c>
      <c r="C42" s="21">
        <f>AVERAGE(I13,I31)</f>
        <v>1</v>
      </c>
      <c r="D42" s="23">
        <f>_xlfn.STDEV.P(I13,I31)</f>
        <v>0</v>
      </c>
    </row>
    <row r="43" spans="2:10" x14ac:dyDescent="0.25">
      <c r="B43" t="s">
        <v>69</v>
      </c>
      <c r="C43" s="21">
        <f>AVERAGE(I14,I32)</f>
        <v>0.12840894462003413</v>
      </c>
      <c r="D43" s="23">
        <f>_xlfn.STDEV.P(I14,I32)</f>
        <v>9.3291948645419301E-3</v>
      </c>
    </row>
    <row r="44" spans="2:10" x14ac:dyDescent="0.25">
      <c r="B44" t="s">
        <v>72</v>
      </c>
      <c r="C44" s="21">
        <f>AVERAGE(I15,I33)</f>
        <v>1</v>
      </c>
      <c r="D44" s="23">
        <f>_xlfn.STDEV.P(I15,I33)</f>
        <v>0</v>
      </c>
    </row>
    <row r="45" spans="2:10" x14ac:dyDescent="0.25">
      <c r="B45" s="27" t="s">
        <v>70</v>
      </c>
      <c r="C45" s="28">
        <f>AVERAGE(I16,I34)</f>
        <v>3.3543846450365069</v>
      </c>
      <c r="D45" s="29">
        <f>_xlfn.STDEV.P(I16,I34)</f>
        <v>0.12781760814799936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topLeftCell="C1" workbookViewId="0">
      <selection activeCell="N35" sqref="N35"/>
    </sheetView>
  </sheetViews>
  <sheetFormatPr defaultRowHeight="15" x14ac:dyDescent="0.25"/>
  <cols>
    <col min="2" max="2" width="34.28515625" bestFit="1" customWidth="1"/>
    <col min="3" max="3" width="28.85546875" bestFit="1" customWidth="1"/>
    <col min="4" max="4" width="12" bestFit="1" customWidth="1"/>
    <col min="6" max="6" width="27.42578125" bestFit="1" customWidth="1"/>
    <col min="14" max="14" width="17.5703125" bestFit="1" customWidth="1"/>
    <col min="15" max="15" width="14.42578125" bestFit="1" customWidth="1"/>
  </cols>
  <sheetData>
    <row r="1" spans="2:16" ht="19.5" x14ac:dyDescent="0.3">
      <c r="B1" s="18" t="s">
        <v>32</v>
      </c>
      <c r="H1" s="3"/>
      <c r="I1" s="3"/>
    </row>
    <row r="2" spans="2:16" x14ac:dyDescent="0.25">
      <c r="B2" s="5"/>
      <c r="C2" s="20" t="s">
        <v>10</v>
      </c>
      <c r="D2" s="5"/>
      <c r="E2" s="19"/>
      <c r="H2" s="19"/>
      <c r="I2" s="3"/>
    </row>
    <row r="3" spans="2:16" x14ac:dyDescent="0.25">
      <c r="B3" t="s">
        <v>0</v>
      </c>
      <c r="C3" s="7" t="s">
        <v>3</v>
      </c>
      <c r="D3" t="s">
        <v>56</v>
      </c>
      <c r="H3" s="19"/>
      <c r="I3" s="3"/>
    </row>
    <row r="4" spans="2:16" x14ac:dyDescent="0.25">
      <c r="B4" t="s">
        <v>68</v>
      </c>
      <c r="C4">
        <v>16.41</v>
      </c>
      <c r="D4">
        <v>0.01</v>
      </c>
      <c r="H4" s="3"/>
      <c r="I4" s="3"/>
    </row>
    <row r="5" spans="2:16" x14ac:dyDescent="0.25">
      <c r="B5" t="s">
        <v>69</v>
      </c>
      <c r="C5">
        <v>16.25</v>
      </c>
      <c r="D5">
        <v>0.05</v>
      </c>
    </row>
    <row r="6" spans="2:16" x14ac:dyDescent="0.25">
      <c r="B6" t="s">
        <v>72</v>
      </c>
      <c r="C6">
        <v>17.79</v>
      </c>
      <c r="D6">
        <v>0.03</v>
      </c>
    </row>
    <row r="7" spans="2:16" x14ac:dyDescent="0.25">
      <c r="B7" t="s">
        <v>70</v>
      </c>
      <c r="C7">
        <v>18.18</v>
      </c>
      <c r="D7">
        <v>0.02</v>
      </c>
    </row>
    <row r="9" spans="2:16" x14ac:dyDescent="0.25">
      <c r="C9" s="3"/>
      <c r="D9" s="3"/>
      <c r="E9" s="3"/>
      <c r="F9" s="4"/>
      <c r="G9" s="4"/>
    </row>
    <row r="10" spans="2:16" x14ac:dyDescent="0.25">
      <c r="F10" s="4"/>
      <c r="G10" s="4"/>
      <c r="H10" s="4"/>
    </row>
    <row r="11" spans="2:16" x14ac:dyDescent="0.25">
      <c r="B11" s="16"/>
      <c r="C11" s="17" t="s">
        <v>16</v>
      </c>
      <c r="D11" s="26"/>
      <c r="E11" s="3"/>
      <c r="F11" s="17" t="s">
        <v>9</v>
      </c>
      <c r="G11" s="10" t="s">
        <v>13</v>
      </c>
      <c r="H11" s="11" t="s">
        <v>12</v>
      </c>
      <c r="I11" s="9" t="s">
        <v>11</v>
      </c>
      <c r="J11" s="9" t="s">
        <v>0</v>
      </c>
      <c r="N11" t="s">
        <v>60</v>
      </c>
      <c r="O11" t="s">
        <v>63</v>
      </c>
      <c r="P11" t="s">
        <v>64</v>
      </c>
    </row>
    <row r="12" spans="2:16" x14ac:dyDescent="0.25">
      <c r="B12" t="s">
        <v>0</v>
      </c>
      <c r="C12" s="7" t="s">
        <v>14</v>
      </c>
      <c r="D12" t="s">
        <v>56</v>
      </c>
      <c r="E12" s="3"/>
      <c r="F12" s="11"/>
      <c r="G12" s="11"/>
      <c r="H12" s="11"/>
      <c r="I12" s="9"/>
      <c r="J12" s="10"/>
      <c r="N12">
        <v>1</v>
      </c>
      <c r="O12">
        <v>1.22</v>
      </c>
      <c r="P12" s="27">
        <v>1.4E-2</v>
      </c>
    </row>
    <row r="13" spans="2:16" x14ac:dyDescent="0.25">
      <c r="B13" t="s">
        <v>68</v>
      </c>
      <c r="C13">
        <v>22.3</v>
      </c>
      <c r="D13">
        <v>0.04</v>
      </c>
      <c r="E13" s="3"/>
      <c r="F13" t="s">
        <v>68</v>
      </c>
      <c r="G13" s="11">
        <f>C13-C4</f>
        <v>5.8900000000000006</v>
      </c>
      <c r="H13" s="11">
        <f>G13-G13</f>
        <v>0</v>
      </c>
      <c r="I13" s="13">
        <f>2^-H13</f>
        <v>1</v>
      </c>
      <c r="J13" t="s">
        <v>41</v>
      </c>
      <c r="N13">
        <v>1</v>
      </c>
      <c r="O13">
        <v>1.21</v>
      </c>
    </row>
    <row r="14" spans="2:16" x14ac:dyDescent="0.25">
      <c r="B14" t="s">
        <v>69</v>
      </c>
      <c r="C14">
        <v>21.85</v>
      </c>
      <c r="D14">
        <v>0.03</v>
      </c>
      <c r="E14" s="3"/>
      <c r="F14" t="s">
        <v>69</v>
      </c>
      <c r="G14" s="11">
        <f>C14-C5</f>
        <v>5.6000000000000014</v>
      </c>
      <c r="H14" s="11">
        <f>G14-G13</f>
        <v>-0.28999999999999915</v>
      </c>
      <c r="I14" s="13">
        <f>2^-H14</f>
        <v>1.2226402776920677</v>
      </c>
      <c r="J14" t="s">
        <v>42</v>
      </c>
    </row>
    <row r="15" spans="2:16" x14ac:dyDescent="0.25">
      <c r="B15" t="s">
        <v>72</v>
      </c>
      <c r="C15">
        <v>26.97</v>
      </c>
      <c r="D15">
        <v>0.01</v>
      </c>
      <c r="E15" s="3"/>
      <c r="F15" t="s">
        <v>72</v>
      </c>
      <c r="G15" s="11">
        <f>C15-C6</f>
        <v>9.18</v>
      </c>
      <c r="H15" s="11">
        <f>G15-G15</f>
        <v>0</v>
      </c>
      <c r="I15" s="13">
        <f>2^-H15</f>
        <v>1</v>
      </c>
      <c r="J15" t="s">
        <v>43</v>
      </c>
      <c r="N15" t="s">
        <v>73</v>
      </c>
      <c r="O15" t="s">
        <v>62</v>
      </c>
      <c r="P15" t="s">
        <v>64</v>
      </c>
    </row>
    <row r="16" spans="2:16" x14ac:dyDescent="0.25">
      <c r="B16" t="s">
        <v>70</v>
      </c>
      <c r="C16">
        <v>26.96</v>
      </c>
      <c r="D16">
        <v>7.0000000000000007E-2</v>
      </c>
      <c r="E16" s="3"/>
      <c r="F16" t="s">
        <v>70</v>
      </c>
      <c r="G16" s="11">
        <f>C16-C7</f>
        <v>8.7800000000000011</v>
      </c>
      <c r="H16" s="11">
        <f>G16-G15</f>
        <v>-0.39999999999999858</v>
      </c>
      <c r="I16" s="13">
        <f>2^-H16</f>
        <v>1.3195079107728929</v>
      </c>
      <c r="J16" t="s">
        <v>44</v>
      </c>
      <c r="N16">
        <v>1</v>
      </c>
      <c r="O16">
        <v>1.32</v>
      </c>
      <c r="P16" s="27">
        <v>3.1E-2</v>
      </c>
    </row>
    <row r="17" spans="2:15" x14ac:dyDescent="0.25">
      <c r="N17">
        <v>1</v>
      </c>
      <c r="O17">
        <v>1.29</v>
      </c>
    </row>
    <row r="19" spans="2:15" ht="19.5" x14ac:dyDescent="0.3">
      <c r="B19" s="18" t="s">
        <v>35</v>
      </c>
      <c r="H19" s="3"/>
      <c r="I19" s="3"/>
    </row>
    <row r="20" spans="2:15" x14ac:dyDescent="0.25">
      <c r="B20" s="5"/>
      <c r="C20" s="20" t="s">
        <v>10</v>
      </c>
      <c r="D20" s="5"/>
      <c r="E20" s="19"/>
      <c r="H20" s="19"/>
      <c r="I20" s="3"/>
    </row>
    <row r="21" spans="2:15" x14ac:dyDescent="0.25">
      <c r="B21" t="s">
        <v>0</v>
      </c>
      <c r="C21" s="7" t="s">
        <v>3</v>
      </c>
      <c r="D21" t="s">
        <v>56</v>
      </c>
      <c r="H21" s="19"/>
      <c r="I21" s="3"/>
    </row>
    <row r="22" spans="2:15" x14ac:dyDescent="0.25">
      <c r="B22" t="s">
        <v>68</v>
      </c>
      <c r="C22">
        <v>16.57</v>
      </c>
      <c r="D22">
        <v>0</v>
      </c>
      <c r="H22" s="3"/>
      <c r="I22" s="3"/>
    </row>
    <row r="23" spans="2:15" x14ac:dyDescent="0.25">
      <c r="B23" t="s">
        <v>69</v>
      </c>
      <c r="C23">
        <v>16.38</v>
      </c>
      <c r="D23">
        <v>0.04</v>
      </c>
    </row>
    <row r="24" spans="2:15" x14ac:dyDescent="0.25">
      <c r="B24" t="s">
        <v>72</v>
      </c>
      <c r="C24">
        <v>17.77</v>
      </c>
      <c r="D24">
        <v>0.05</v>
      </c>
    </row>
    <row r="25" spans="2:15" x14ac:dyDescent="0.25">
      <c r="B25" t="s">
        <v>70</v>
      </c>
      <c r="C25">
        <v>18.170000000000002</v>
      </c>
      <c r="D25">
        <v>0.06</v>
      </c>
    </row>
    <row r="27" spans="2:15" x14ac:dyDescent="0.25">
      <c r="C27" s="3"/>
      <c r="D27" s="3"/>
      <c r="E27" s="3"/>
      <c r="F27" s="4"/>
      <c r="G27" s="4"/>
    </row>
    <row r="28" spans="2:15" x14ac:dyDescent="0.25">
      <c r="F28" s="4"/>
      <c r="G28" s="4"/>
      <c r="H28" s="4"/>
    </row>
    <row r="29" spans="2:15" x14ac:dyDescent="0.25">
      <c r="B29" s="16"/>
      <c r="C29" s="17" t="s">
        <v>16</v>
      </c>
      <c r="D29" s="26"/>
      <c r="E29" s="3"/>
      <c r="F29" s="17" t="s">
        <v>9</v>
      </c>
      <c r="G29" s="10" t="s">
        <v>13</v>
      </c>
      <c r="H29" s="11" t="s">
        <v>12</v>
      </c>
      <c r="I29" s="9" t="s">
        <v>11</v>
      </c>
      <c r="J29" s="9" t="s">
        <v>0</v>
      </c>
    </row>
    <row r="30" spans="2:15" x14ac:dyDescent="0.25">
      <c r="B30" t="s">
        <v>0</v>
      </c>
      <c r="C30" s="7" t="s">
        <v>14</v>
      </c>
      <c r="D30" t="s">
        <v>56</v>
      </c>
      <c r="E30" s="3"/>
      <c r="F30" s="11"/>
      <c r="G30" s="11"/>
      <c r="H30" s="11"/>
      <c r="I30" s="9"/>
      <c r="J30" s="10"/>
    </row>
    <row r="31" spans="2:15" x14ac:dyDescent="0.25">
      <c r="B31" t="s">
        <v>68</v>
      </c>
      <c r="C31">
        <v>22.3</v>
      </c>
      <c r="D31">
        <v>0.11</v>
      </c>
      <c r="E31" s="3"/>
      <c r="F31" t="s">
        <v>68</v>
      </c>
      <c r="G31" s="11">
        <f>C31-C22</f>
        <v>5.73</v>
      </c>
      <c r="H31" s="11">
        <f>G31-G31</f>
        <v>0</v>
      </c>
      <c r="I31" s="13">
        <f>2^-H31</f>
        <v>1</v>
      </c>
      <c r="J31" t="s">
        <v>41</v>
      </c>
    </row>
    <row r="32" spans="2:15" x14ac:dyDescent="0.25">
      <c r="B32" t="s">
        <v>69</v>
      </c>
      <c r="C32">
        <v>21.84</v>
      </c>
      <c r="D32">
        <v>0.08</v>
      </c>
      <c r="E32" s="3"/>
      <c r="F32" t="s">
        <v>69</v>
      </c>
      <c r="G32" s="11">
        <f>C32-C23</f>
        <v>5.4600000000000009</v>
      </c>
      <c r="H32" s="11">
        <f>G32-G31</f>
        <v>-0.26999999999999957</v>
      </c>
      <c r="I32" s="13">
        <f>2^-H32</f>
        <v>1.20580782769076</v>
      </c>
      <c r="J32" t="s">
        <v>42</v>
      </c>
    </row>
    <row r="33" spans="2:10" x14ac:dyDescent="0.25">
      <c r="B33" t="s">
        <v>72</v>
      </c>
      <c r="C33">
        <v>26.94</v>
      </c>
      <c r="D33">
        <v>0.01</v>
      </c>
      <c r="E33" s="3"/>
      <c r="F33" t="s">
        <v>72</v>
      </c>
      <c r="G33" s="11">
        <f>C33-C24</f>
        <v>9.1700000000000017</v>
      </c>
      <c r="H33" s="11">
        <f>G33-G33</f>
        <v>0</v>
      </c>
      <c r="I33" s="13">
        <f>2^-H33</f>
        <v>1</v>
      </c>
      <c r="J33" t="s">
        <v>43</v>
      </c>
    </row>
    <row r="34" spans="2:10" x14ac:dyDescent="0.25">
      <c r="B34" t="s">
        <v>70</v>
      </c>
      <c r="C34">
        <v>26.97</v>
      </c>
      <c r="D34">
        <v>0.11</v>
      </c>
      <c r="E34" s="3"/>
      <c r="F34" t="s">
        <v>70</v>
      </c>
      <c r="G34" s="11">
        <f>C34-C25</f>
        <v>8.7999999999999972</v>
      </c>
      <c r="H34" s="11">
        <f>G34-G33</f>
        <v>-0.37000000000000455</v>
      </c>
      <c r="I34" s="13">
        <f>2^-H34</f>
        <v>1.2923528306374963</v>
      </c>
      <c r="J34" t="s">
        <v>44</v>
      </c>
    </row>
    <row r="38" spans="2:10" ht="19.5" x14ac:dyDescent="0.3">
      <c r="B38" s="18" t="s">
        <v>66</v>
      </c>
    </row>
    <row r="40" spans="2:10" x14ac:dyDescent="0.25">
      <c r="B40" s="16" t="s">
        <v>2</v>
      </c>
      <c r="C40" s="17" t="s">
        <v>9</v>
      </c>
      <c r="D40" s="16"/>
    </row>
    <row r="41" spans="2:10" x14ac:dyDescent="0.25">
      <c r="B41" s="9"/>
      <c r="C41" s="22" t="s">
        <v>34</v>
      </c>
      <c r="D41" t="s">
        <v>56</v>
      </c>
    </row>
    <row r="42" spans="2:10" x14ac:dyDescent="0.25">
      <c r="B42" t="s">
        <v>68</v>
      </c>
      <c r="C42" s="21">
        <f>AVERAGE(I13,I31)</f>
        <v>1</v>
      </c>
      <c r="D42" s="23">
        <f>_xlfn.STDEV.P(I13,I31)</f>
        <v>0</v>
      </c>
    </row>
    <row r="43" spans="2:10" x14ac:dyDescent="0.25">
      <c r="B43" t="s">
        <v>69</v>
      </c>
      <c r="C43" s="21">
        <f>AVERAGE(I14,I32)</f>
        <v>1.2142240526914139</v>
      </c>
      <c r="D43" s="23">
        <f>_xlfn.STDEV.P(I14,I32)</f>
        <v>8.4162250006538653E-3</v>
      </c>
    </row>
    <row r="44" spans="2:10" x14ac:dyDescent="0.25">
      <c r="B44" t="s">
        <v>72</v>
      </c>
      <c r="C44" s="21">
        <f>AVERAGE(I15,I33)</f>
        <v>1</v>
      </c>
      <c r="D44" s="23">
        <f>_xlfn.STDEV.P(I15,I33)</f>
        <v>0</v>
      </c>
    </row>
    <row r="45" spans="2:10" x14ac:dyDescent="0.25">
      <c r="B45" s="27" t="s">
        <v>70</v>
      </c>
      <c r="C45" s="28">
        <f>AVERAGE(I16,I34)</f>
        <v>1.3059303707051946</v>
      </c>
      <c r="D45" s="29">
        <f>_xlfn.STDEV.P(I16,I34)</f>
        <v>1.357754006769829E-2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5"/>
  <sheetViews>
    <sheetView topLeftCell="A17" zoomScale="80" zoomScaleNormal="80" workbookViewId="0">
      <selection activeCell="B39" sqref="B39"/>
    </sheetView>
  </sheetViews>
  <sheetFormatPr defaultRowHeight="15" x14ac:dyDescent="0.25"/>
  <cols>
    <col min="2" max="2" width="34.28515625" bestFit="1" customWidth="1"/>
    <col min="3" max="3" width="28.85546875" bestFit="1" customWidth="1"/>
    <col min="4" max="4" width="12" bestFit="1" customWidth="1"/>
    <col min="6" max="6" width="27.42578125" bestFit="1" customWidth="1"/>
    <col min="15" max="15" width="17.5703125" bestFit="1" customWidth="1"/>
    <col min="16" max="16" width="14.42578125" bestFit="1" customWidth="1"/>
  </cols>
  <sheetData>
    <row r="1" spans="2:17" ht="19.5" x14ac:dyDescent="0.3">
      <c r="B1" s="18" t="s">
        <v>32</v>
      </c>
      <c r="H1" s="3"/>
      <c r="I1" s="3"/>
    </row>
    <row r="2" spans="2:17" x14ac:dyDescent="0.25">
      <c r="B2" s="5"/>
      <c r="C2" s="20" t="s">
        <v>10</v>
      </c>
      <c r="D2" s="5"/>
      <c r="E2" s="19"/>
      <c r="H2" s="19"/>
      <c r="I2" s="3"/>
    </row>
    <row r="3" spans="2:17" x14ac:dyDescent="0.25">
      <c r="B3" t="s">
        <v>0</v>
      </c>
      <c r="C3" s="7" t="s">
        <v>3</v>
      </c>
      <c r="D3" t="s">
        <v>56</v>
      </c>
      <c r="H3" s="19"/>
      <c r="I3" s="3"/>
    </row>
    <row r="4" spans="2:17" x14ac:dyDescent="0.25">
      <c r="B4" t="s">
        <v>68</v>
      </c>
      <c r="C4">
        <v>16.07</v>
      </c>
      <c r="D4">
        <v>0.02</v>
      </c>
      <c r="H4" s="3"/>
      <c r="I4" s="3"/>
    </row>
    <row r="5" spans="2:17" x14ac:dyDescent="0.25">
      <c r="B5" t="s">
        <v>69</v>
      </c>
      <c r="C5">
        <v>17.239999999999998</v>
      </c>
      <c r="D5">
        <v>0.04</v>
      </c>
    </row>
    <row r="6" spans="2:17" x14ac:dyDescent="0.25">
      <c r="B6" t="s">
        <v>72</v>
      </c>
      <c r="C6">
        <v>16.14</v>
      </c>
      <c r="D6">
        <v>0.08</v>
      </c>
    </row>
    <row r="7" spans="2:17" x14ac:dyDescent="0.25">
      <c r="B7" t="s">
        <v>70</v>
      </c>
      <c r="C7">
        <v>19.93</v>
      </c>
      <c r="D7">
        <v>0.04</v>
      </c>
    </row>
    <row r="9" spans="2:17" x14ac:dyDescent="0.25">
      <c r="C9" s="3"/>
      <c r="D9" s="3"/>
      <c r="E9" s="3"/>
      <c r="F9" s="4"/>
      <c r="G9" s="4"/>
    </row>
    <row r="10" spans="2:17" x14ac:dyDescent="0.25">
      <c r="F10" s="4"/>
      <c r="G10" s="4"/>
      <c r="H10" s="4"/>
    </row>
    <row r="11" spans="2:17" x14ac:dyDescent="0.25">
      <c r="B11" s="16"/>
      <c r="C11" s="17" t="s">
        <v>16</v>
      </c>
      <c r="D11" s="26"/>
      <c r="E11" s="3"/>
      <c r="F11" s="17" t="s">
        <v>9</v>
      </c>
      <c r="G11" s="10" t="s">
        <v>13</v>
      </c>
      <c r="H11" s="11" t="s">
        <v>12</v>
      </c>
      <c r="I11" s="9" t="s">
        <v>11</v>
      </c>
      <c r="J11" s="9" t="s">
        <v>0</v>
      </c>
      <c r="O11" t="s">
        <v>60</v>
      </c>
      <c r="P11" t="s">
        <v>62</v>
      </c>
      <c r="Q11" t="s">
        <v>64</v>
      </c>
    </row>
    <row r="12" spans="2:17" x14ac:dyDescent="0.25">
      <c r="B12" t="s">
        <v>0</v>
      </c>
      <c r="C12" s="7" t="s">
        <v>14</v>
      </c>
      <c r="D12" t="s">
        <v>56</v>
      </c>
      <c r="E12" s="3"/>
      <c r="F12" s="11"/>
      <c r="G12" s="11"/>
      <c r="H12" s="11"/>
      <c r="I12" s="9"/>
      <c r="J12" s="10"/>
      <c r="O12">
        <v>1</v>
      </c>
      <c r="P12">
        <v>2.87</v>
      </c>
      <c r="Q12" s="27">
        <v>4.4999999999999998E-2</v>
      </c>
    </row>
    <row r="13" spans="2:17" x14ac:dyDescent="0.25">
      <c r="B13" t="s">
        <v>68</v>
      </c>
      <c r="C13">
        <v>22.71</v>
      </c>
      <c r="D13">
        <v>0.09</v>
      </c>
      <c r="E13" s="3"/>
      <c r="F13" t="s">
        <v>68</v>
      </c>
      <c r="G13" s="11">
        <f>C13-C4</f>
        <v>6.6400000000000006</v>
      </c>
      <c r="H13" s="11">
        <f>G13-G13</f>
        <v>0</v>
      </c>
      <c r="I13" s="13">
        <f>2^-H13</f>
        <v>1</v>
      </c>
      <c r="J13" t="s">
        <v>41</v>
      </c>
      <c r="O13">
        <v>1</v>
      </c>
      <c r="P13">
        <v>2.62</v>
      </c>
    </row>
    <row r="14" spans="2:17" x14ac:dyDescent="0.25">
      <c r="B14" t="s">
        <v>69</v>
      </c>
      <c r="C14">
        <v>22.36</v>
      </c>
      <c r="D14">
        <v>0</v>
      </c>
      <c r="E14" s="3"/>
      <c r="F14" t="s">
        <v>69</v>
      </c>
      <c r="G14" s="11">
        <f>C14-C5</f>
        <v>5.120000000000001</v>
      </c>
      <c r="H14" s="11">
        <f>G14-G13</f>
        <v>-1.5199999999999996</v>
      </c>
      <c r="I14" s="13">
        <f>2^-H14</f>
        <v>2.8679104960316542</v>
      </c>
      <c r="J14" t="s">
        <v>42</v>
      </c>
    </row>
    <row r="15" spans="2:17" x14ac:dyDescent="0.25">
      <c r="B15" t="s">
        <v>72</v>
      </c>
      <c r="C15">
        <v>22.91</v>
      </c>
      <c r="D15">
        <v>0.02</v>
      </c>
      <c r="E15" s="3"/>
      <c r="F15" t="s">
        <v>72</v>
      </c>
      <c r="G15" s="11">
        <f>C15-C6</f>
        <v>6.77</v>
      </c>
      <c r="H15" s="11">
        <f>G15-G15</f>
        <v>0</v>
      </c>
      <c r="I15" s="13">
        <f>2^-H15</f>
        <v>1</v>
      </c>
      <c r="J15" t="s">
        <v>43</v>
      </c>
      <c r="O15" t="s">
        <v>73</v>
      </c>
      <c r="P15" t="s">
        <v>63</v>
      </c>
      <c r="Q15" t="s">
        <v>64</v>
      </c>
    </row>
    <row r="16" spans="2:17" x14ac:dyDescent="0.25">
      <c r="B16" t="s">
        <v>70</v>
      </c>
      <c r="C16">
        <v>27.54</v>
      </c>
      <c r="D16">
        <v>0.05</v>
      </c>
      <c r="E16" s="3"/>
      <c r="F16" t="s">
        <v>70</v>
      </c>
      <c r="G16" s="11">
        <f>C16-C7</f>
        <v>7.6099999999999994</v>
      </c>
      <c r="H16" s="11">
        <f>G16-G15</f>
        <v>0.83999999999999986</v>
      </c>
      <c r="I16" s="13">
        <f>2^-H16</f>
        <v>0.55864356903611001</v>
      </c>
      <c r="J16" t="s">
        <v>44</v>
      </c>
      <c r="O16">
        <v>1</v>
      </c>
      <c r="P16">
        <v>0.56000000000000005</v>
      </c>
      <c r="Q16" s="27">
        <v>1.4E-2</v>
      </c>
    </row>
    <row r="17" spans="2:16" x14ac:dyDescent="0.25">
      <c r="O17">
        <v>1</v>
      </c>
      <c r="P17">
        <v>0.54</v>
      </c>
    </row>
    <row r="19" spans="2:16" ht="19.5" x14ac:dyDescent="0.3">
      <c r="B19" s="18" t="s">
        <v>35</v>
      </c>
      <c r="H19" s="3"/>
      <c r="I19" s="3"/>
    </row>
    <row r="20" spans="2:16" x14ac:dyDescent="0.25">
      <c r="B20" s="5"/>
      <c r="C20" s="20" t="s">
        <v>10</v>
      </c>
      <c r="D20" s="5"/>
      <c r="E20" s="19"/>
      <c r="H20" s="19"/>
      <c r="I20" s="3"/>
    </row>
    <row r="21" spans="2:16" x14ac:dyDescent="0.25">
      <c r="B21" t="s">
        <v>0</v>
      </c>
      <c r="C21" s="7" t="s">
        <v>3</v>
      </c>
      <c r="D21" t="s">
        <v>56</v>
      </c>
      <c r="H21" s="19"/>
      <c r="I21" s="3"/>
    </row>
    <row r="22" spans="2:16" x14ac:dyDescent="0.25">
      <c r="B22" t="s">
        <v>68</v>
      </c>
      <c r="C22">
        <v>16.16</v>
      </c>
      <c r="D22">
        <v>0</v>
      </c>
      <c r="H22" s="3"/>
      <c r="I22" s="3"/>
    </row>
    <row r="23" spans="2:16" x14ac:dyDescent="0.25">
      <c r="B23" t="s">
        <v>69</v>
      </c>
      <c r="C23">
        <v>17.239999999999998</v>
      </c>
      <c r="D23">
        <v>0.05</v>
      </c>
    </row>
    <row r="24" spans="2:16" x14ac:dyDescent="0.25">
      <c r="B24" t="s">
        <v>72</v>
      </c>
      <c r="C24">
        <v>16.2</v>
      </c>
      <c r="D24">
        <v>0.06</v>
      </c>
    </row>
    <row r="25" spans="2:16" x14ac:dyDescent="0.25">
      <c r="B25" t="s">
        <v>70</v>
      </c>
      <c r="C25">
        <v>20.100000000000001</v>
      </c>
      <c r="D25">
        <v>0.03</v>
      </c>
    </row>
    <row r="27" spans="2:16" x14ac:dyDescent="0.25">
      <c r="C27" s="3"/>
      <c r="D27" s="3"/>
      <c r="E27" s="3"/>
      <c r="F27" s="4"/>
      <c r="G27" s="4"/>
    </row>
    <row r="28" spans="2:16" x14ac:dyDescent="0.25">
      <c r="F28" s="4"/>
      <c r="G28" s="4"/>
      <c r="H28" s="4"/>
    </row>
    <row r="29" spans="2:16" x14ac:dyDescent="0.25">
      <c r="B29" s="16"/>
      <c r="C29" s="17" t="s">
        <v>16</v>
      </c>
      <c r="D29" s="26"/>
      <c r="E29" s="3"/>
      <c r="F29" s="17" t="s">
        <v>9</v>
      </c>
      <c r="G29" s="10" t="s">
        <v>13</v>
      </c>
      <c r="H29" s="11" t="s">
        <v>12</v>
      </c>
      <c r="I29" s="9" t="s">
        <v>11</v>
      </c>
      <c r="J29" s="9" t="s">
        <v>0</v>
      </c>
    </row>
    <row r="30" spans="2:16" x14ac:dyDescent="0.25">
      <c r="B30" t="s">
        <v>0</v>
      </c>
      <c r="C30" s="7" t="s">
        <v>14</v>
      </c>
      <c r="D30" t="s">
        <v>56</v>
      </c>
      <c r="E30" s="3"/>
      <c r="F30" s="11"/>
      <c r="G30" s="11"/>
      <c r="H30" s="11"/>
      <c r="I30" s="9"/>
      <c r="J30" s="10"/>
    </row>
    <row r="31" spans="2:16" x14ac:dyDescent="0.25">
      <c r="B31" t="s">
        <v>68</v>
      </c>
      <c r="C31">
        <v>22.57</v>
      </c>
      <c r="D31">
        <v>0.09</v>
      </c>
      <c r="E31" s="3"/>
      <c r="F31" t="s">
        <v>68</v>
      </c>
      <c r="G31" s="11">
        <f>C31-C22</f>
        <v>6.41</v>
      </c>
      <c r="H31" s="11">
        <f>G31-G31</f>
        <v>0</v>
      </c>
      <c r="I31" s="13">
        <f>2^-H31</f>
        <v>1</v>
      </c>
      <c r="J31" t="s">
        <v>41</v>
      </c>
    </row>
    <row r="32" spans="2:16" x14ac:dyDescent="0.25">
      <c r="B32" t="s">
        <v>69</v>
      </c>
      <c r="C32">
        <v>22.26</v>
      </c>
      <c r="D32">
        <v>0.08</v>
      </c>
      <c r="E32" s="3"/>
      <c r="F32" t="s">
        <v>69</v>
      </c>
      <c r="G32" s="11">
        <f>C32-C23</f>
        <v>5.0200000000000031</v>
      </c>
      <c r="H32" s="11">
        <f>G32-G31</f>
        <v>-1.389999999999997</v>
      </c>
      <c r="I32" s="13">
        <f>2^-H32</f>
        <v>2.6207868077167209</v>
      </c>
      <c r="J32" t="s">
        <v>42</v>
      </c>
    </row>
    <row r="33" spans="2:10" x14ac:dyDescent="0.25">
      <c r="B33" t="s">
        <v>72</v>
      </c>
      <c r="C33">
        <v>22.59</v>
      </c>
      <c r="D33">
        <v>0.01</v>
      </c>
      <c r="E33" s="3"/>
      <c r="F33" t="s">
        <v>72</v>
      </c>
      <c r="G33" s="11">
        <f>C33-C24</f>
        <v>6.3900000000000006</v>
      </c>
      <c r="H33" s="11">
        <f>G33-G33</f>
        <v>0</v>
      </c>
      <c r="I33" s="13">
        <f>2^-H33</f>
        <v>1</v>
      </c>
      <c r="J33" t="s">
        <v>43</v>
      </c>
    </row>
    <row r="34" spans="2:10" x14ac:dyDescent="0.25">
      <c r="B34" t="s">
        <v>70</v>
      </c>
      <c r="C34">
        <v>27.37</v>
      </c>
      <c r="D34">
        <v>0</v>
      </c>
      <c r="E34" s="3"/>
      <c r="F34" t="s">
        <v>70</v>
      </c>
      <c r="G34" s="11">
        <f>C34-C25</f>
        <v>7.27</v>
      </c>
      <c r="H34" s="11">
        <f>G34-G33</f>
        <v>0.87999999999999901</v>
      </c>
      <c r="I34" s="13">
        <f>2^-H34</f>
        <v>0.54336743126302933</v>
      </c>
      <c r="J34" t="s">
        <v>44</v>
      </c>
    </row>
    <row r="38" spans="2:10" ht="19.5" x14ac:dyDescent="0.3">
      <c r="B38" s="18" t="s">
        <v>66</v>
      </c>
    </row>
    <row r="40" spans="2:10" x14ac:dyDescent="0.25">
      <c r="B40" s="16" t="s">
        <v>2</v>
      </c>
      <c r="C40" s="17" t="s">
        <v>9</v>
      </c>
      <c r="D40" s="16"/>
    </row>
    <row r="41" spans="2:10" x14ac:dyDescent="0.25">
      <c r="B41" s="9"/>
      <c r="C41" s="22" t="s">
        <v>34</v>
      </c>
      <c r="D41" t="s">
        <v>56</v>
      </c>
    </row>
    <row r="42" spans="2:10" x14ac:dyDescent="0.25">
      <c r="B42" t="s">
        <v>68</v>
      </c>
      <c r="C42" s="21">
        <f>AVERAGE(I13,I31)</f>
        <v>1</v>
      </c>
      <c r="D42" s="23">
        <f>_xlfn.STDEV.P(I13,I31)</f>
        <v>0</v>
      </c>
    </row>
    <row r="43" spans="2:10" x14ac:dyDescent="0.25">
      <c r="B43" s="27" t="s">
        <v>69</v>
      </c>
      <c r="C43" s="28">
        <f>AVERAGE(I14,I32)</f>
        <v>2.7443486518741875</v>
      </c>
      <c r="D43" s="29">
        <f>_xlfn.STDEV.P(I14,I32)</f>
        <v>0.12356184415746663</v>
      </c>
    </row>
    <row r="44" spans="2:10" x14ac:dyDescent="0.25">
      <c r="B44" t="s">
        <v>72</v>
      </c>
      <c r="C44" s="21">
        <f>AVERAGE(I15,I33)</f>
        <v>1</v>
      </c>
      <c r="D44" s="23">
        <f>_xlfn.STDEV.P(I15,I33)</f>
        <v>0</v>
      </c>
    </row>
    <row r="45" spans="2:10" x14ac:dyDescent="0.25">
      <c r="B45" t="s">
        <v>70</v>
      </c>
      <c r="C45" s="21">
        <f>AVERAGE(I16,I34)</f>
        <v>0.55100550014956973</v>
      </c>
      <c r="D45" s="23">
        <f>_xlfn.STDEV.P(I16,I34)</f>
        <v>7.638068886540339E-3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topLeftCell="C4" zoomScale="90" zoomScaleNormal="90" workbookViewId="0">
      <selection activeCell="B39" sqref="B39"/>
    </sheetView>
  </sheetViews>
  <sheetFormatPr defaultRowHeight="15" x14ac:dyDescent="0.25"/>
  <cols>
    <col min="2" max="2" width="34.28515625" bestFit="1" customWidth="1"/>
    <col min="3" max="3" width="28.85546875" bestFit="1" customWidth="1"/>
    <col min="4" max="4" width="12" bestFit="1" customWidth="1"/>
    <col min="6" max="6" width="27.42578125" bestFit="1" customWidth="1"/>
    <col min="14" max="14" width="17.5703125" bestFit="1" customWidth="1"/>
    <col min="15" max="15" width="14.42578125" bestFit="1" customWidth="1"/>
  </cols>
  <sheetData>
    <row r="1" spans="2:16" ht="19.5" x14ac:dyDescent="0.3">
      <c r="B1" s="18" t="s">
        <v>32</v>
      </c>
      <c r="H1" s="3"/>
      <c r="I1" s="3"/>
    </row>
    <row r="2" spans="2:16" x14ac:dyDescent="0.25">
      <c r="B2" s="5"/>
      <c r="C2" s="20" t="s">
        <v>10</v>
      </c>
      <c r="D2" s="5"/>
      <c r="E2" s="19"/>
      <c r="H2" s="19"/>
      <c r="I2" s="3"/>
    </row>
    <row r="3" spans="2:16" x14ac:dyDescent="0.25">
      <c r="B3" t="s">
        <v>0</v>
      </c>
      <c r="C3" s="7" t="s">
        <v>3</v>
      </c>
      <c r="D3" t="s">
        <v>56</v>
      </c>
      <c r="H3" s="19"/>
      <c r="I3" s="3"/>
    </row>
    <row r="4" spans="2:16" x14ac:dyDescent="0.25">
      <c r="B4" t="s">
        <v>68</v>
      </c>
      <c r="C4">
        <v>15.93</v>
      </c>
      <c r="D4">
        <v>0.03</v>
      </c>
      <c r="H4" s="3"/>
      <c r="I4" s="3"/>
    </row>
    <row r="5" spans="2:16" x14ac:dyDescent="0.25">
      <c r="B5" t="s">
        <v>69</v>
      </c>
      <c r="C5">
        <v>16.54</v>
      </c>
      <c r="D5">
        <v>0.05</v>
      </c>
    </row>
    <row r="6" spans="2:16" x14ac:dyDescent="0.25">
      <c r="B6" t="s">
        <v>72</v>
      </c>
      <c r="C6">
        <v>22.4</v>
      </c>
      <c r="D6">
        <v>0.25</v>
      </c>
    </row>
    <row r="7" spans="2:16" x14ac:dyDescent="0.25">
      <c r="B7" t="s">
        <v>70</v>
      </c>
      <c r="C7">
        <v>19.79</v>
      </c>
      <c r="D7">
        <v>0.05</v>
      </c>
    </row>
    <row r="9" spans="2:16" x14ac:dyDescent="0.25">
      <c r="C9" s="3"/>
      <c r="D9" s="3"/>
      <c r="E9" s="3"/>
      <c r="F9" s="4"/>
      <c r="G9" s="4"/>
    </row>
    <row r="10" spans="2:16" x14ac:dyDescent="0.25">
      <c r="F10" s="4"/>
      <c r="G10" s="4"/>
      <c r="H10" s="4"/>
    </row>
    <row r="11" spans="2:16" x14ac:dyDescent="0.25">
      <c r="B11" s="16"/>
      <c r="C11" s="17" t="s">
        <v>16</v>
      </c>
      <c r="D11" s="26"/>
      <c r="E11" s="3"/>
      <c r="F11" s="17" t="s">
        <v>16</v>
      </c>
      <c r="G11" s="10" t="s">
        <v>13</v>
      </c>
      <c r="H11" s="11" t="s">
        <v>12</v>
      </c>
      <c r="I11" s="9" t="s">
        <v>11</v>
      </c>
      <c r="J11" s="9" t="s">
        <v>0</v>
      </c>
      <c r="N11" t="s">
        <v>60</v>
      </c>
      <c r="O11" t="s">
        <v>63</v>
      </c>
      <c r="P11" t="s">
        <v>64</v>
      </c>
    </row>
    <row r="12" spans="2:16" x14ac:dyDescent="0.25">
      <c r="B12" t="s">
        <v>0</v>
      </c>
      <c r="C12" s="7" t="s">
        <v>14</v>
      </c>
      <c r="D12" t="s">
        <v>56</v>
      </c>
      <c r="E12" s="3"/>
      <c r="F12" s="11"/>
      <c r="G12" s="11"/>
      <c r="H12" s="11"/>
      <c r="I12" s="9"/>
      <c r="J12" s="10"/>
      <c r="N12">
        <v>1</v>
      </c>
      <c r="O12">
        <v>0.12</v>
      </c>
      <c r="P12" s="27">
        <v>1.4E-2</v>
      </c>
    </row>
    <row r="13" spans="2:16" x14ac:dyDescent="0.25">
      <c r="B13" t="s">
        <v>68</v>
      </c>
      <c r="C13">
        <v>22.09</v>
      </c>
      <c r="D13">
        <v>0.02</v>
      </c>
      <c r="E13" s="3"/>
      <c r="F13" t="s">
        <v>68</v>
      </c>
      <c r="G13" s="11">
        <f>C13-C4</f>
        <v>6.16</v>
      </c>
      <c r="H13" s="11">
        <f>G13-G13</f>
        <v>0</v>
      </c>
      <c r="I13" s="13">
        <f>2^-H13</f>
        <v>1</v>
      </c>
      <c r="J13" t="s">
        <v>41</v>
      </c>
      <c r="N13">
        <v>1</v>
      </c>
      <c r="O13">
        <v>0.16</v>
      </c>
    </row>
    <row r="14" spans="2:16" x14ac:dyDescent="0.25">
      <c r="B14" t="s">
        <v>69</v>
      </c>
      <c r="C14">
        <v>25.8</v>
      </c>
      <c r="D14">
        <v>0.01</v>
      </c>
      <c r="E14" s="3"/>
      <c r="F14" t="s">
        <v>69</v>
      </c>
      <c r="G14" s="11">
        <f>C14-C5</f>
        <v>9.2600000000000016</v>
      </c>
      <c r="H14" s="11">
        <f>G14-G13</f>
        <v>3.1000000000000014</v>
      </c>
      <c r="I14" s="13">
        <f>2^-H14</f>
        <v>0.11662912394210083</v>
      </c>
      <c r="J14" t="s">
        <v>42</v>
      </c>
    </row>
    <row r="15" spans="2:16" x14ac:dyDescent="0.25">
      <c r="B15" t="s">
        <v>72</v>
      </c>
      <c r="C15">
        <v>32.54</v>
      </c>
      <c r="D15">
        <v>0.01</v>
      </c>
      <c r="E15" s="3"/>
      <c r="F15" t="s">
        <v>72</v>
      </c>
      <c r="G15" s="11">
        <f>C15-C6</f>
        <v>10.14</v>
      </c>
      <c r="H15" s="11">
        <f>G15-G15</f>
        <v>0</v>
      </c>
      <c r="I15" s="13">
        <f>2^-H15</f>
        <v>1</v>
      </c>
      <c r="J15" t="s">
        <v>43</v>
      </c>
      <c r="N15" t="s">
        <v>73</v>
      </c>
      <c r="O15" t="s">
        <v>62</v>
      </c>
      <c r="P15" t="s">
        <v>64</v>
      </c>
    </row>
    <row r="16" spans="2:16" x14ac:dyDescent="0.25">
      <c r="B16" t="s">
        <v>70</v>
      </c>
      <c r="C16">
        <v>28.59</v>
      </c>
      <c r="D16">
        <v>0.06</v>
      </c>
      <c r="E16" s="3"/>
      <c r="F16" t="s">
        <v>70</v>
      </c>
      <c r="G16" s="11">
        <f>C16-C7</f>
        <v>8.8000000000000007</v>
      </c>
      <c r="H16" s="11">
        <f>G16-G15</f>
        <v>-1.3399999999999999</v>
      </c>
      <c r="I16" s="13">
        <f>2^-H16</f>
        <v>2.5315131879405595</v>
      </c>
      <c r="J16" t="s">
        <v>44</v>
      </c>
      <c r="N16">
        <v>1</v>
      </c>
      <c r="O16">
        <v>2.5299999999999998</v>
      </c>
      <c r="P16" s="3">
        <v>0.08</v>
      </c>
    </row>
    <row r="17" spans="2:15" x14ac:dyDescent="0.25">
      <c r="N17">
        <v>1</v>
      </c>
      <c r="O17">
        <v>2.19</v>
      </c>
    </row>
    <row r="19" spans="2:15" ht="19.5" x14ac:dyDescent="0.3">
      <c r="B19" s="18" t="s">
        <v>35</v>
      </c>
      <c r="H19" s="3"/>
      <c r="I19" s="3"/>
    </row>
    <row r="20" spans="2:15" x14ac:dyDescent="0.25">
      <c r="B20" s="5"/>
      <c r="C20" s="20" t="s">
        <v>10</v>
      </c>
      <c r="D20" s="5"/>
      <c r="E20" s="19"/>
      <c r="H20" s="19"/>
      <c r="I20" s="3"/>
    </row>
    <row r="21" spans="2:15" x14ac:dyDescent="0.25">
      <c r="B21" t="s">
        <v>0</v>
      </c>
      <c r="C21" s="7" t="s">
        <v>3</v>
      </c>
      <c r="D21" t="s">
        <v>56</v>
      </c>
      <c r="H21" s="19"/>
      <c r="I21" s="3"/>
    </row>
    <row r="22" spans="2:15" x14ac:dyDescent="0.25">
      <c r="B22" t="s">
        <v>68</v>
      </c>
      <c r="C22">
        <v>16.14</v>
      </c>
      <c r="D22">
        <v>0.02</v>
      </c>
      <c r="H22" s="3"/>
      <c r="I22" s="3"/>
    </row>
    <row r="23" spans="2:15" x14ac:dyDescent="0.25">
      <c r="B23" t="s">
        <v>69</v>
      </c>
      <c r="C23">
        <v>17.059999999999999</v>
      </c>
      <c r="D23">
        <v>0.08</v>
      </c>
    </row>
    <row r="24" spans="2:15" x14ac:dyDescent="0.25">
      <c r="B24" t="s">
        <v>72</v>
      </c>
      <c r="C24">
        <v>22.32</v>
      </c>
      <c r="D24">
        <v>0.17</v>
      </c>
    </row>
    <row r="25" spans="2:15" x14ac:dyDescent="0.25">
      <c r="B25" t="s">
        <v>70</v>
      </c>
      <c r="C25">
        <v>19.89</v>
      </c>
      <c r="D25">
        <v>0.12</v>
      </c>
    </row>
    <row r="27" spans="2:15" x14ac:dyDescent="0.25">
      <c r="C27" s="3"/>
      <c r="D27" s="3"/>
      <c r="E27" s="3"/>
      <c r="F27" s="4"/>
      <c r="G27" s="4"/>
    </row>
    <row r="28" spans="2:15" x14ac:dyDescent="0.25">
      <c r="F28" s="4"/>
      <c r="G28" s="4"/>
      <c r="H28" s="4"/>
    </row>
    <row r="29" spans="2:15" x14ac:dyDescent="0.25">
      <c r="B29" s="16"/>
      <c r="C29" s="17" t="s">
        <v>16</v>
      </c>
      <c r="D29" s="26"/>
      <c r="E29" s="3"/>
      <c r="F29" s="17" t="s">
        <v>16</v>
      </c>
      <c r="G29" s="10" t="s">
        <v>13</v>
      </c>
      <c r="H29" s="11" t="s">
        <v>12</v>
      </c>
      <c r="I29" s="9" t="s">
        <v>11</v>
      </c>
      <c r="J29" s="9" t="s">
        <v>0</v>
      </c>
    </row>
    <row r="30" spans="2:15" x14ac:dyDescent="0.25">
      <c r="B30" t="s">
        <v>0</v>
      </c>
      <c r="C30" s="7" t="s">
        <v>14</v>
      </c>
      <c r="D30" t="s">
        <v>56</v>
      </c>
      <c r="E30" s="3"/>
      <c r="F30" s="11"/>
      <c r="G30" s="11"/>
      <c r="H30" s="11"/>
      <c r="I30" s="9"/>
      <c r="J30" s="10"/>
    </row>
    <row r="31" spans="2:15" x14ac:dyDescent="0.25">
      <c r="B31" t="s">
        <v>68</v>
      </c>
      <c r="C31">
        <v>22.17</v>
      </c>
      <c r="D31">
        <v>0.05</v>
      </c>
      <c r="E31" s="3"/>
      <c r="F31" t="s">
        <v>68</v>
      </c>
      <c r="G31" s="11">
        <f>C31-C22</f>
        <v>6.0300000000000011</v>
      </c>
      <c r="H31" s="11">
        <f>G31-G31</f>
        <v>0</v>
      </c>
      <c r="I31" s="13">
        <f>2^-H31</f>
        <v>1</v>
      </c>
      <c r="J31" t="s">
        <v>41</v>
      </c>
    </row>
    <row r="32" spans="2:15" x14ac:dyDescent="0.25">
      <c r="B32" t="s">
        <v>69</v>
      </c>
      <c r="C32">
        <v>25.73</v>
      </c>
      <c r="D32">
        <v>0.01</v>
      </c>
      <c r="E32" s="3"/>
      <c r="F32" t="s">
        <v>69</v>
      </c>
      <c r="G32" s="11">
        <f>C32-C23</f>
        <v>8.6700000000000017</v>
      </c>
      <c r="H32" s="11">
        <f>G32-G31</f>
        <v>2.6400000000000006</v>
      </c>
      <c r="I32" s="13">
        <f>2^-H32</f>
        <v>0.16042823719536298</v>
      </c>
      <c r="J32" t="s">
        <v>42</v>
      </c>
    </row>
    <row r="33" spans="2:10" x14ac:dyDescent="0.25">
      <c r="B33" t="s">
        <v>72</v>
      </c>
      <c r="C33">
        <v>31.93</v>
      </c>
      <c r="D33">
        <v>0.19</v>
      </c>
      <c r="E33" s="3"/>
      <c r="F33" t="s">
        <v>72</v>
      </c>
      <c r="G33" s="11">
        <f>C33-C24</f>
        <v>9.61</v>
      </c>
      <c r="H33" s="11">
        <f>G33-G33</f>
        <v>0</v>
      </c>
      <c r="I33" s="13">
        <f>2^-H33</f>
        <v>1</v>
      </c>
      <c r="J33" t="s">
        <v>43</v>
      </c>
    </row>
    <row r="34" spans="2:10" x14ac:dyDescent="0.25">
      <c r="B34" t="s">
        <v>70</v>
      </c>
      <c r="C34">
        <v>28.37</v>
      </c>
      <c r="D34">
        <v>0.02</v>
      </c>
      <c r="E34" s="3"/>
      <c r="F34" t="s">
        <v>70</v>
      </c>
      <c r="G34" s="11">
        <f>C34-C25</f>
        <v>8.48</v>
      </c>
      <c r="H34" s="11">
        <f>G34-G33</f>
        <v>-1.129999999999999</v>
      </c>
      <c r="I34" s="13">
        <f>2^-H34</f>
        <v>2.1885874025214775</v>
      </c>
      <c r="J34" t="s">
        <v>44</v>
      </c>
    </row>
    <row r="38" spans="2:10" ht="19.5" x14ac:dyDescent="0.3">
      <c r="B38" s="18" t="s">
        <v>66</v>
      </c>
    </row>
    <row r="40" spans="2:10" x14ac:dyDescent="0.25">
      <c r="B40" s="16" t="s">
        <v>2</v>
      </c>
      <c r="C40" s="17" t="s">
        <v>16</v>
      </c>
      <c r="D40" s="16"/>
    </row>
    <row r="41" spans="2:10" x14ac:dyDescent="0.25">
      <c r="B41" s="9"/>
      <c r="C41" s="22" t="s">
        <v>34</v>
      </c>
      <c r="D41" t="s">
        <v>56</v>
      </c>
    </row>
    <row r="42" spans="2:10" x14ac:dyDescent="0.25">
      <c r="B42" t="s">
        <v>68</v>
      </c>
      <c r="C42" s="21">
        <f>AVERAGE(I13,I31)</f>
        <v>1</v>
      </c>
      <c r="D42" s="23">
        <f>_xlfn.STDEV.P(I13,I31)</f>
        <v>0</v>
      </c>
    </row>
    <row r="43" spans="2:10" x14ac:dyDescent="0.25">
      <c r="B43" t="s">
        <v>69</v>
      </c>
      <c r="C43" s="21">
        <f>AVERAGE(I14,I32)</f>
        <v>0.13852868056873191</v>
      </c>
      <c r="D43" s="23">
        <f>_xlfn.STDEV.P(I14,I32)</f>
        <v>2.1899556626631098E-2</v>
      </c>
    </row>
    <row r="44" spans="2:10" x14ac:dyDescent="0.25">
      <c r="B44" t="s">
        <v>72</v>
      </c>
      <c r="C44" s="21">
        <f>AVERAGE(I15,I33)</f>
        <v>1</v>
      </c>
      <c r="D44" s="23">
        <f>_xlfn.STDEV.P(I15,I33)</f>
        <v>0</v>
      </c>
    </row>
    <row r="45" spans="2:10" x14ac:dyDescent="0.25">
      <c r="B45" s="27" t="s">
        <v>70</v>
      </c>
      <c r="C45" s="28">
        <f>AVERAGE(I16,I34)</f>
        <v>2.3600502952310185</v>
      </c>
      <c r="D45" s="29">
        <f>_xlfn.STDEV.P(I16,I34)</f>
        <v>0.17146289270954096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RB928064 - SS</vt:lpstr>
      <vt:lpstr>RB935744 - SS</vt:lpstr>
      <vt:lpstr>RB867515 - SS</vt:lpstr>
      <vt:lpstr>RB928064 - MD</vt:lpstr>
      <vt:lpstr>RB935744 - MD</vt:lpstr>
      <vt:lpstr>RB867515 - MD</vt:lpstr>
      <vt:lpstr>RB928064 - SD</vt:lpstr>
      <vt:lpstr>RB935744 - SD</vt:lpstr>
      <vt:lpstr>RB867515 - SD</vt:lpstr>
      <vt:lpstr>Plan1</vt:lpstr>
      <vt:lpstr>Plan2</vt:lpstr>
    </vt:vector>
  </TitlesOfParts>
  <Company>CUME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Fonseca Pereira de Paula</dc:creator>
  <cp:lastModifiedBy>LENOVO</cp:lastModifiedBy>
  <cp:lastPrinted>2017-01-19T22:06:30Z</cp:lastPrinted>
  <dcterms:created xsi:type="dcterms:W3CDTF">2010-08-16T17:19:32Z</dcterms:created>
  <dcterms:modified xsi:type="dcterms:W3CDTF">2020-10-09T21:27:01Z</dcterms:modified>
</cp:coreProperties>
</file>