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sillevis/Dropbox/articles/neuro pain science and pupillometry/peer J/"/>
    </mc:Choice>
  </mc:AlternateContent>
  <xr:revisionPtr revIDLastSave="0" documentId="8_{5986A398-E2EA-7348-B687-385CA8C9F284}" xr6:coauthVersionLast="45" xr6:coauthVersionMax="45" xr10:uidLastSave="{00000000-0000-0000-0000-000000000000}"/>
  <bookViews>
    <workbookView xWindow="0" yWindow="460" windowWidth="28800" windowHeight="17540" xr2:uid="{6E1F20F0-5BB7-B145-B573-9747E6F791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0" i="1" l="1"/>
  <c r="I28" i="1"/>
  <c r="I27" i="1"/>
  <c r="I26" i="1"/>
  <c r="I25" i="1"/>
  <c r="I24" i="1"/>
  <c r="I22" i="1"/>
  <c r="H28" i="1"/>
  <c r="H27" i="1"/>
  <c r="H26" i="1"/>
  <c r="H25" i="1"/>
  <c r="H24" i="1"/>
  <c r="H22" i="1"/>
  <c r="M28" i="1"/>
  <c r="M27" i="1"/>
  <c r="M26" i="1"/>
  <c r="M25" i="1"/>
  <c r="M24" i="1"/>
  <c r="N28" i="1"/>
  <c r="N27" i="1"/>
  <c r="N26" i="1"/>
  <c r="N25" i="1"/>
  <c r="N24" i="1"/>
  <c r="Q28" i="1"/>
  <c r="Q27" i="1"/>
  <c r="Q26" i="1"/>
  <c r="Q25" i="1"/>
  <c r="Q24" i="1"/>
  <c r="Q23" i="1"/>
  <c r="Q22" i="1"/>
  <c r="Q21" i="1"/>
  <c r="Q19" i="1"/>
  <c r="Q18" i="1"/>
  <c r="Q17" i="1"/>
  <c r="M22" i="1"/>
  <c r="N22" i="1"/>
  <c r="M3" i="1" l="1"/>
  <c r="N3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Q14" i="1"/>
  <c r="Q16" i="1"/>
  <c r="Q4" i="1"/>
  <c r="Q5" i="1"/>
  <c r="Q6" i="1"/>
  <c r="Q7" i="1"/>
  <c r="Q8" i="1"/>
  <c r="Q9" i="1"/>
  <c r="Q10" i="1"/>
  <c r="Q11" i="1"/>
  <c r="Q12" i="1"/>
  <c r="Q13" i="1"/>
  <c r="Q15" i="1"/>
  <c r="Q3" i="1"/>
  <c r="N23" i="1" l="1"/>
  <c r="N21" i="1"/>
  <c r="N19" i="1"/>
  <c r="N20" i="1"/>
  <c r="N18" i="1"/>
  <c r="N17" i="1"/>
  <c r="M20" i="1"/>
  <c r="M19" i="1"/>
  <c r="M18" i="1"/>
  <c r="M17" i="1"/>
  <c r="M21" i="1"/>
  <c r="M23" i="1"/>
  <c r="I18" i="1"/>
  <c r="I21" i="1"/>
  <c r="I23" i="1"/>
  <c r="I20" i="1"/>
  <c r="I19" i="1"/>
  <c r="I17" i="1"/>
  <c r="H23" i="1"/>
  <c r="H21" i="1"/>
  <c r="H20" i="1"/>
  <c r="H19" i="1"/>
  <c r="H18" i="1"/>
  <c r="H17" i="1"/>
</calcChain>
</file>

<file path=xl/sharedStrings.xml><?xml version="1.0" encoding="utf-8"?>
<sst xmlns="http://schemas.openxmlformats.org/spreadsheetml/2006/main" count="71" uniqueCount="21">
  <si>
    <t>Chronic group</t>
  </si>
  <si>
    <t>L amount change pre/post 1</t>
  </si>
  <si>
    <t>L amount change pre/post 2</t>
  </si>
  <si>
    <t>gender</t>
  </si>
  <si>
    <t>group a/b</t>
  </si>
  <si>
    <t>post pain lv</t>
  </si>
  <si>
    <t>Age</t>
  </si>
  <si>
    <t>pre pain lv 1-10</t>
  </si>
  <si>
    <t>L average size</t>
  </si>
  <si>
    <t>R average size</t>
  </si>
  <si>
    <t>post size 1</t>
  </si>
  <si>
    <t>post size 2</t>
  </si>
  <si>
    <t>R amt change pre/post 1</t>
  </si>
  <si>
    <t>R amt change pre/post 2</t>
  </si>
  <si>
    <t>a</t>
  </si>
  <si>
    <t>global rate change</t>
  </si>
  <si>
    <t>change in pain</t>
  </si>
  <si>
    <t>F</t>
  </si>
  <si>
    <t>M</t>
  </si>
  <si>
    <t>-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</si>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</sst>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1" xfId="0" applyBorder="1"/>
    <xf numFmtId="0" fontId="0" fillId="0" borderId="1" xfId="0" applyFill="1" applyBorder="1"/>
  </cellXfs>
  <cellStyles count="1">
    <cellStyle name="Normal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4359E-DFB8-C94A-9118-653086BA1173}">
  <dimension ref="B2:S29"/>
  <sheetViews>
    <sheetView tabSelected="1" workbookViewId="0">
      <selection activeCell="E48" sqref="E48"/>
    </sheetView>
  </sheetViews>
  <sheetFormatPr baseColWidth="10" defaultRowHeight="16"/>
  <cols>
    <col min="1" max="1" width="14.1640625" customWidth="1"/>
    <col min="2" max="2" width="13.33203125" customWidth="1"/>
    <col min="3" max="3" width="6" customWidth="1"/>
    <col min="4" max="4" width="7" customWidth="1"/>
    <col min="5" max="5" width="12.5" customWidth="1"/>
    <col min="6" max="6" width="13.5" customWidth="1"/>
    <col min="8" max="9" width="23.5" customWidth="1"/>
    <col min="10" max="10" width="21.1640625" customWidth="1"/>
    <col min="13" max="13" width="24.6640625" customWidth="1"/>
    <col min="14" max="14" width="23.5" customWidth="1"/>
    <col min="17" max="17" width="13.5" customWidth="1"/>
    <col min="18" max="18" width="16.1640625" customWidth="1"/>
  </cols>
  <sheetData>
    <row r="2" spans="2:19">
      <c r="B2" t="s">
        <v>0</v>
      </c>
      <c r="C2" t="s">
        <v>6</v>
      </c>
      <c r="D2" t="s">
        <v>3</v>
      </c>
      <c r="E2" t="s">
        <v>8</v>
      </c>
      <c r="F2" t="s">
        <v>10</v>
      </c>
      <c r="G2" t="s">
        <v>11</v>
      </c>
      <c r="H2" t="s">
        <v>1</v>
      </c>
      <c r="I2" t="s">
        <v>2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7</v>
      </c>
      <c r="P2" t="s">
        <v>5</v>
      </c>
      <c r="Q2" t="s">
        <v>16</v>
      </c>
      <c r="R2" t="s">
        <v>15</v>
      </c>
      <c r="S2" t="s">
        <v>4</v>
      </c>
    </row>
    <row r="3" spans="2:19">
      <c r="B3">
        <v>1</v>
      </c>
      <c r="C3">
        <v>39</v>
      </c>
      <c r="D3" t="s">
        <v>17</v>
      </c>
      <c r="E3" s="1">
        <v>119.10661764705883</v>
      </c>
      <c r="F3">
        <v>145.42450980392158</v>
      </c>
      <c r="G3">
        <v>109.06960784313725</v>
      </c>
      <c r="H3">
        <f t="shared" ref="H3:H16" si="0">F3-E3</f>
        <v>26.317892156862754</v>
      </c>
      <c r="I3">
        <f t="shared" ref="I3:I16" si="1">G3-E3</f>
        <v>-10.037009803921578</v>
      </c>
      <c r="J3" s="1">
        <v>160.28627450980392</v>
      </c>
      <c r="K3">
        <v>208.08872549019608</v>
      </c>
      <c r="L3">
        <v>182.30563725490197</v>
      </c>
      <c r="M3">
        <f t="shared" ref="M3:M16" si="2">K3-J3</f>
        <v>47.802450980392166</v>
      </c>
      <c r="N3">
        <f t="shared" ref="N3:N16" si="3">L3-J3</f>
        <v>22.01936274509805</v>
      </c>
      <c r="O3">
        <v>5.0999999999999996</v>
      </c>
      <c r="P3">
        <v>4</v>
      </c>
      <c r="Q3">
        <f t="shared" ref="Q3:Q28" si="4">P3-O3</f>
        <v>-1.0999999999999996</v>
      </c>
      <c r="R3">
        <v>1</v>
      </c>
      <c r="S3" t="s">
        <v>14</v>
      </c>
    </row>
    <row r="4" spans="2:19">
      <c r="B4">
        <v>2</v>
      </c>
      <c r="C4">
        <v>56</v>
      </c>
      <c r="D4" t="s">
        <v>17</v>
      </c>
      <c r="E4" s="1">
        <v>113.95687331536388</v>
      </c>
      <c r="F4">
        <v>107.06959078657192</v>
      </c>
      <c r="G4" s="2">
        <v>92.169811320754718</v>
      </c>
      <c r="H4">
        <f t="shared" si="0"/>
        <v>-6.8872825287919568</v>
      </c>
      <c r="I4">
        <f t="shared" si="1"/>
        <v>-21.787061994609161</v>
      </c>
      <c r="J4" s="1">
        <v>103.62827738299437</v>
      </c>
      <c r="K4">
        <v>130.91766723842196</v>
      </c>
      <c r="L4" s="2">
        <v>124.37490811075716</v>
      </c>
      <c r="M4">
        <f t="shared" si="2"/>
        <v>27.289389855427586</v>
      </c>
      <c r="N4">
        <f t="shared" si="3"/>
        <v>20.746630727762792</v>
      </c>
      <c r="O4">
        <v>3.8</v>
      </c>
      <c r="P4">
        <v>4.5</v>
      </c>
      <c r="Q4">
        <f t="shared" si="4"/>
        <v>0.70000000000000018</v>
      </c>
      <c r="R4">
        <v>-3</v>
      </c>
      <c r="S4" t="s">
        <v>14</v>
      </c>
    </row>
    <row r="5" spans="2:19">
      <c r="B5">
        <v>3</v>
      </c>
      <c r="C5">
        <v>65</v>
      </c>
      <c r="D5" t="s">
        <v>17</v>
      </c>
      <c r="E5" s="1">
        <v>58.610784313725489</v>
      </c>
      <c r="F5">
        <v>60.36544117647059</v>
      </c>
      <c r="G5">
        <v>67.335049019607837</v>
      </c>
      <c r="H5">
        <f t="shared" si="0"/>
        <v>1.7546568627451009</v>
      </c>
      <c r="I5">
        <f t="shared" si="1"/>
        <v>8.7242647058823479</v>
      </c>
      <c r="J5" s="1">
        <v>61.859313725490196</v>
      </c>
      <c r="K5">
        <v>54.14411764705882</v>
      </c>
      <c r="L5">
        <v>87.313235294117646</v>
      </c>
      <c r="M5">
        <f t="shared" si="2"/>
        <v>-7.7151960784313758</v>
      </c>
      <c r="N5">
        <f t="shared" si="3"/>
        <v>25.45392156862745</v>
      </c>
      <c r="O5">
        <v>2.2999999999999998</v>
      </c>
      <c r="P5">
        <v>0.7</v>
      </c>
      <c r="Q5">
        <f t="shared" si="4"/>
        <v>-1.5999999999999999</v>
      </c>
      <c r="R5">
        <v>3.5</v>
      </c>
      <c r="S5" t="s">
        <v>14</v>
      </c>
    </row>
    <row r="6" spans="2:19">
      <c r="B6">
        <v>4</v>
      </c>
      <c r="C6">
        <v>56</v>
      </c>
      <c r="D6" t="s">
        <v>17</v>
      </c>
      <c r="E6" s="1">
        <v>46.110049019607843</v>
      </c>
      <c r="F6">
        <v>43.630882352941178</v>
      </c>
      <c r="G6">
        <v>61.942401960784316</v>
      </c>
      <c r="H6">
        <f t="shared" si="0"/>
        <v>-2.4791666666666643</v>
      </c>
      <c r="I6">
        <f t="shared" si="1"/>
        <v>15.832352941176474</v>
      </c>
      <c r="J6" s="1">
        <v>45.594607843137254</v>
      </c>
      <c r="K6">
        <v>43.028921568627453</v>
      </c>
      <c r="L6">
        <v>51.933823529411768</v>
      </c>
      <c r="M6">
        <f t="shared" si="2"/>
        <v>-2.565686274509801</v>
      </c>
      <c r="N6">
        <f t="shared" si="3"/>
        <v>6.3392156862745139</v>
      </c>
      <c r="O6">
        <v>0.6</v>
      </c>
      <c r="P6">
        <v>0.5</v>
      </c>
      <c r="Q6">
        <f t="shared" si="4"/>
        <v>-9.9999999999999978E-2</v>
      </c>
      <c r="R6">
        <v>0</v>
      </c>
      <c r="S6" t="s">
        <v>14</v>
      </c>
    </row>
    <row r="7" spans="2:19">
      <c r="B7">
        <v>5</v>
      </c>
      <c r="C7">
        <v>21</v>
      </c>
      <c r="D7" t="s">
        <v>17</v>
      </c>
      <c r="E7" s="1">
        <v>86.303111982357265</v>
      </c>
      <c r="F7">
        <v>86.941925998529769</v>
      </c>
      <c r="G7">
        <v>91.775790247488359</v>
      </c>
      <c r="H7">
        <f t="shared" si="0"/>
        <v>0.63881401617250333</v>
      </c>
      <c r="I7">
        <f t="shared" si="1"/>
        <v>5.4726782651310941</v>
      </c>
      <c r="J7" s="1">
        <v>82.502327860818426</v>
      </c>
      <c r="K7">
        <v>83.278363146287703</v>
      </c>
      <c r="L7">
        <v>79.678265131095316</v>
      </c>
      <c r="M7">
        <f t="shared" si="2"/>
        <v>0.77603528546927691</v>
      </c>
      <c r="N7">
        <f t="shared" si="3"/>
        <v>-2.82406272972311</v>
      </c>
      <c r="O7">
        <v>4.5</v>
      </c>
      <c r="P7">
        <v>1</v>
      </c>
      <c r="Q7">
        <f t="shared" si="4"/>
        <v>-3.5</v>
      </c>
      <c r="R7">
        <v>3</v>
      </c>
      <c r="S7" t="s">
        <v>14</v>
      </c>
    </row>
    <row r="8" spans="2:19">
      <c r="B8">
        <v>6</v>
      </c>
      <c r="C8">
        <v>37</v>
      </c>
      <c r="D8" t="s">
        <v>17</v>
      </c>
      <c r="E8" s="1">
        <v>37.140196078431373</v>
      </c>
      <c r="F8">
        <v>34.264950980392157</v>
      </c>
      <c r="G8">
        <v>35.177205882352943</v>
      </c>
      <c r="H8">
        <f t="shared" si="0"/>
        <v>-2.8752450980392155</v>
      </c>
      <c r="I8">
        <f t="shared" si="1"/>
        <v>-1.9629901960784295</v>
      </c>
      <c r="J8" s="1">
        <v>33.972303921568624</v>
      </c>
      <c r="K8">
        <v>33.266911764705881</v>
      </c>
      <c r="L8">
        <v>34.502450980392155</v>
      </c>
      <c r="M8">
        <f t="shared" si="2"/>
        <v>-0.70539215686274304</v>
      </c>
      <c r="N8">
        <f t="shared" si="3"/>
        <v>0.53014705882353041</v>
      </c>
      <c r="O8">
        <v>2.5</v>
      </c>
      <c r="P8">
        <v>0.2</v>
      </c>
      <c r="Q8">
        <f t="shared" si="4"/>
        <v>-2.2999999999999998</v>
      </c>
      <c r="R8">
        <v>3</v>
      </c>
      <c r="S8" t="s">
        <v>14</v>
      </c>
    </row>
    <row r="9" spans="2:19">
      <c r="B9">
        <v>7</v>
      </c>
      <c r="C9">
        <v>65</v>
      </c>
      <c r="D9" t="s">
        <v>18</v>
      </c>
      <c r="E9" s="1">
        <v>156.43357843137255</v>
      </c>
      <c r="F9">
        <v>51.804411764705883</v>
      </c>
      <c r="G9">
        <v>52.064460784313724</v>
      </c>
      <c r="H9">
        <f t="shared" si="0"/>
        <v>-104.62916666666666</v>
      </c>
      <c r="I9">
        <f t="shared" si="1"/>
        <v>-104.36911764705883</v>
      </c>
      <c r="J9" s="1">
        <v>59.432352941176468</v>
      </c>
      <c r="K9">
        <v>50.325980392156865</v>
      </c>
      <c r="L9">
        <v>50.647058823529413</v>
      </c>
      <c r="M9">
        <f t="shared" si="2"/>
        <v>-9.1063725490196035</v>
      </c>
      <c r="N9">
        <f t="shared" si="3"/>
        <v>-8.7852941176470551</v>
      </c>
      <c r="O9">
        <v>2.8</v>
      </c>
      <c r="P9">
        <v>2.7</v>
      </c>
      <c r="Q9">
        <f t="shared" si="4"/>
        <v>-9.9999999999999645E-2</v>
      </c>
      <c r="R9">
        <v>0</v>
      </c>
      <c r="S9" t="s">
        <v>14</v>
      </c>
    </row>
    <row r="10" spans="2:19">
      <c r="B10">
        <v>8</v>
      </c>
      <c r="C10">
        <v>60</v>
      </c>
      <c r="D10" t="s">
        <v>17</v>
      </c>
      <c r="E10" s="1">
        <v>61.792647058823526</v>
      </c>
      <c r="F10">
        <v>67.998529411764707</v>
      </c>
      <c r="G10">
        <v>67.443382352941171</v>
      </c>
      <c r="H10">
        <f t="shared" si="0"/>
        <v>6.2058823529411811</v>
      </c>
      <c r="I10">
        <f t="shared" si="1"/>
        <v>5.650735294117645</v>
      </c>
      <c r="J10" s="1">
        <v>62.34485294117647</v>
      </c>
      <c r="K10">
        <v>69.370343137254906</v>
      </c>
      <c r="L10">
        <v>69.123284313725492</v>
      </c>
      <c r="M10">
        <f t="shared" si="2"/>
        <v>7.0254901960784366</v>
      </c>
      <c r="N10">
        <f t="shared" si="3"/>
        <v>6.7784313725490222</v>
      </c>
      <c r="O10">
        <v>5.9</v>
      </c>
      <c r="P10">
        <v>4.8</v>
      </c>
      <c r="Q10">
        <f t="shared" si="4"/>
        <v>-1.1000000000000005</v>
      </c>
      <c r="R10">
        <v>0</v>
      </c>
      <c r="S10" t="s">
        <v>14</v>
      </c>
    </row>
    <row r="11" spans="2:19">
      <c r="B11">
        <v>9</v>
      </c>
      <c r="C11">
        <v>38</v>
      </c>
      <c r="D11" t="s">
        <v>17</v>
      </c>
      <c r="E11" s="1">
        <v>58.921813725490196</v>
      </c>
      <c r="F11">
        <v>65.266666666666666</v>
      </c>
      <c r="G11">
        <v>54.467892156862746</v>
      </c>
      <c r="H11">
        <f t="shared" si="0"/>
        <v>6.3448529411764696</v>
      </c>
      <c r="I11">
        <f t="shared" si="1"/>
        <v>-4.4539215686274503</v>
      </c>
      <c r="J11" s="1">
        <v>40.655392156862746</v>
      </c>
      <c r="K11">
        <v>40.438970588235293</v>
      </c>
      <c r="L11">
        <v>38.877941176470586</v>
      </c>
      <c r="M11">
        <f t="shared" si="2"/>
        <v>-0.2164215686274531</v>
      </c>
      <c r="N11">
        <f t="shared" si="3"/>
        <v>-1.7774509803921603</v>
      </c>
      <c r="O11">
        <v>4.9000000000000004</v>
      </c>
      <c r="P11">
        <v>5</v>
      </c>
      <c r="Q11">
        <f t="shared" si="4"/>
        <v>9.9999999999999645E-2</v>
      </c>
      <c r="R11">
        <v>1</v>
      </c>
      <c r="S11" t="s">
        <v>14</v>
      </c>
    </row>
    <row r="12" spans="2:19">
      <c r="B12">
        <v>10</v>
      </c>
      <c r="C12">
        <v>62</v>
      </c>
      <c r="D12" t="s">
        <v>17</v>
      </c>
      <c r="E12" s="1">
        <v>65.381372549019602</v>
      </c>
      <c r="F12">
        <v>49.320098039215686</v>
      </c>
      <c r="G12">
        <v>47.525735294117645</v>
      </c>
      <c r="H12">
        <f t="shared" si="0"/>
        <v>-16.061274509803916</v>
      </c>
      <c r="I12">
        <f t="shared" si="1"/>
        <v>-17.855637254901957</v>
      </c>
      <c r="J12" s="1">
        <v>58.664460784313725</v>
      </c>
      <c r="K12">
        <v>44.047058823529412</v>
      </c>
      <c r="L12">
        <v>42.586274509803921</v>
      </c>
      <c r="M12">
        <f t="shared" si="2"/>
        <v>-14.617401960784314</v>
      </c>
      <c r="N12">
        <f t="shared" si="3"/>
        <v>-16.078186274509804</v>
      </c>
      <c r="O12">
        <v>4.2</v>
      </c>
      <c r="P12">
        <v>3.9</v>
      </c>
      <c r="Q12">
        <f t="shared" si="4"/>
        <v>-0.30000000000000027</v>
      </c>
      <c r="R12">
        <v>0</v>
      </c>
      <c r="S12" t="s">
        <v>14</v>
      </c>
    </row>
    <row r="13" spans="2:19">
      <c r="B13">
        <v>11</v>
      </c>
      <c r="C13">
        <v>46</v>
      </c>
      <c r="D13" t="s">
        <v>17</v>
      </c>
      <c r="E13" s="1">
        <v>52.794362745098042</v>
      </c>
      <c r="F13">
        <v>57.306617647058822</v>
      </c>
      <c r="G13">
        <v>60.256617647058825</v>
      </c>
      <c r="H13">
        <f t="shared" si="0"/>
        <v>4.5122549019607803</v>
      </c>
      <c r="I13">
        <f t="shared" si="1"/>
        <v>7.4622549019607831</v>
      </c>
      <c r="J13" s="1">
        <v>49.133333333333333</v>
      </c>
      <c r="K13">
        <v>49.911764705882355</v>
      </c>
      <c r="L13">
        <v>50.140931372549019</v>
      </c>
      <c r="M13">
        <f t="shared" si="2"/>
        <v>0.77843137254902217</v>
      </c>
      <c r="N13">
        <f t="shared" si="3"/>
        <v>1.0075980392156865</v>
      </c>
      <c r="O13">
        <v>3.2</v>
      </c>
      <c r="P13">
        <v>0</v>
      </c>
      <c r="Q13">
        <f t="shared" si="4"/>
        <v>-3.2</v>
      </c>
      <c r="R13">
        <v>2</v>
      </c>
      <c r="S13" t="s">
        <v>14</v>
      </c>
    </row>
    <row r="14" spans="2:19">
      <c r="B14">
        <v>12</v>
      </c>
      <c r="C14">
        <v>65</v>
      </c>
      <c r="D14" t="s">
        <v>17</v>
      </c>
      <c r="E14" s="1">
        <v>48.866421568627452</v>
      </c>
      <c r="F14">
        <v>48.483333333333334</v>
      </c>
      <c r="G14">
        <v>47.323039215686272</v>
      </c>
      <c r="H14">
        <f t="shared" si="0"/>
        <v>-0.3830882352941174</v>
      </c>
      <c r="I14">
        <f t="shared" si="1"/>
        <v>-1.5433823529411796</v>
      </c>
      <c r="J14" s="1">
        <v>46.571568627450979</v>
      </c>
      <c r="K14">
        <v>45.248774509803923</v>
      </c>
      <c r="L14">
        <v>44.903676470588238</v>
      </c>
      <c r="M14">
        <f t="shared" si="2"/>
        <v>-1.3227941176470566</v>
      </c>
      <c r="N14">
        <f t="shared" si="3"/>
        <v>-1.6678921568627416</v>
      </c>
      <c r="O14">
        <v>2.5</v>
      </c>
      <c r="P14">
        <v>1.2</v>
      </c>
      <c r="Q14">
        <f t="shared" si="4"/>
        <v>-1.3</v>
      </c>
      <c r="R14">
        <v>1</v>
      </c>
      <c r="S14" t="s">
        <v>14</v>
      </c>
    </row>
    <row r="15" spans="2:19">
      <c r="B15">
        <v>13</v>
      </c>
      <c r="C15">
        <v>65</v>
      </c>
      <c r="D15" t="s">
        <v>17</v>
      </c>
      <c r="E15" s="1">
        <v>42.012254901960787</v>
      </c>
      <c r="F15">
        <v>43.579166666666666</v>
      </c>
      <c r="G15">
        <v>44.972058823529409</v>
      </c>
      <c r="H15">
        <f t="shared" si="0"/>
        <v>1.5669117647058783</v>
      </c>
      <c r="I15">
        <f t="shared" si="1"/>
        <v>2.9598039215686214</v>
      </c>
      <c r="J15" s="1">
        <v>40.713235294117645</v>
      </c>
      <c r="K15">
        <v>45.70122549019608</v>
      </c>
      <c r="L15">
        <v>47.18063725490196</v>
      </c>
      <c r="M15">
        <f t="shared" si="2"/>
        <v>4.9879901960784352</v>
      </c>
      <c r="N15">
        <f t="shared" si="3"/>
        <v>6.467401960784315</v>
      </c>
      <c r="O15">
        <v>4</v>
      </c>
      <c r="P15">
        <v>3.9</v>
      </c>
      <c r="Q15">
        <f t="shared" si="4"/>
        <v>-0.10000000000000009</v>
      </c>
      <c r="R15">
        <v>1</v>
      </c>
      <c r="S15" t="s">
        <v>14</v>
      </c>
    </row>
    <row r="16" spans="2:19">
      <c r="B16">
        <v>14</v>
      </c>
      <c r="C16">
        <v>51</v>
      </c>
      <c r="D16" t="s">
        <v>17</v>
      </c>
      <c r="E16" s="1">
        <v>210.17549019607844</v>
      </c>
      <c r="F16">
        <v>165.51740196078433</v>
      </c>
      <c r="G16">
        <v>114.93161764705883</v>
      </c>
      <c r="H16">
        <f t="shared" si="0"/>
        <v>-44.658088235294116</v>
      </c>
      <c r="I16">
        <f t="shared" si="1"/>
        <v>-95.243872549019613</v>
      </c>
      <c r="J16" s="1">
        <v>78.689215686274508</v>
      </c>
      <c r="K16">
        <v>130.95465686274511</v>
      </c>
      <c r="L16">
        <v>167.16593137254901</v>
      </c>
      <c r="M16">
        <f t="shared" si="2"/>
        <v>52.265441176470603</v>
      </c>
      <c r="N16">
        <f t="shared" si="3"/>
        <v>88.476715686274503</v>
      </c>
      <c r="O16">
        <v>2.7</v>
      </c>
      <c r="P16">
        <v>1.3</v>
      </c>
      <c r="Q16">
        <f t="shared" si="4"/>
        <v>-1.4000000000000001</v>
      </c>
      <c r="R16" t="s">
        <v>19</v>
      </c>
      <c r="S16" t="s">
        <v>14</v>
      </c>
    </row>
    <row r="17" spans="2:19">
      <c r="B17">
        <v>15</v>
      </c>
      <c r="C17">
        <v>65</v>
      </c>
      <c r="D17" t="s">
        <v>17</v>
      </c>
      <c r="E17" s="1">
        <v>131.16691176470587</v>
      </c>
      <c r="F17">
        <v>55.962009803921568</v>
      </c>
      <c r="G17">
        <v>122.01617647058823</v>
      </c>
      <c r="H17">
        <f t="shared" ref="H17:H28" si="5">E17-F17</f>
        <v>75.204901960784298</v>
      </c>
      <c r="I17">
        <f t="shared" ref="I17:I28" si="6">E17-G17</f>
        <v>9.1507352941176379</v>
      </c>
      <c r="J17">
        <v>49.317156862745101</v>
      </c>
      <c r="K17">
        <v>57.637745098039218</v>
      </c>
      <c r="L17">
        <v>123.94632352941177</v>
      </c>
      <c r="M17">
        <f t="shared" ref="M17:M28" si="7">J17-K17</f>
        <v>-8.3205882352941174</v>
      </c>
      <c r="N17">
        <f t="shared" ref="N17:N28" si="8">J17-L17</f>
        <v>-74.629166666666663</v>
      </c>
      <c r="O17">
        <v>2.9</v>
      </c>
      <c r="P17">
        <v>1.6</v>
      </c>
      <c r="Q17">
        <f t="shared" si="4"/>
        <v>-1.2999999999999998</v>
      </c>
      <c r="R17">
        <v>4</v>
      </c>
      <c r="S17" t="s">
        <v>14</v>
      </c>
    </row>
    <row r="18" spans="2:19">
      <c r="B18">
        <v>16</v>
      </c>
      <c r="C18">
        <v>53</v>
      </c>
      <c r="D18" t="s">
        <v>17</v>
      </c>
      <c r="E18" s="1">
        <v>35.00955882352941</v>
      </c>
      <c r="F18">
        <v>36.459068627450982</v>
      </c>
      <c r="G18">
        <v>35.965196078431376</v>
      </c>
      <c r="H18">
        <f t="shared" si="5"/>
        <v>-1.4495098039215719</v>
      </c>
      <c r="I18">
        <f t="shared" si="6"/>
        <v>-0.9556372549019656</v>
      </c>
      <c r="J18" s="1">
        <v>34.842892156862746</v>
      </c>
      <c r="K18">
        <v>34.952941176470588</v>
      </c>
      <c r="L18">
        <v>35.076470588235296</v>
      </c>
      <c r="M18">
        <f t="shared" si="7"/>
        <v>-0.11004901960784252</v>
      </c>
      <c r="N18">
        <f t="shared" si="8"/>
        <v>-0.23357843137254974</v>
      </c>
      <c r="O18">
        <v>2.7</v>
      </c>
      <c r="P18">
        <v>4.3</v>
      </c>
      <c r="Q18">
        <f t="shared" si="4"/>
        <v>1.5999999999999996</v>
      </c>
      <c r="R18">
        <v>-1</v>
      </c>
      <c r="S18" t="s">
        <v>14</v>
      </c>
    </row>
    <row r="19" spans="2:19">
      <c r="B19">
        <v>17</v>
      </c>
      <c r="C19">
        <v>38</v>
      </c>
      <c r="D19" t="s">
        <v>17</v>
      </c>
      <c r="E19" s="1">
        <v>58.27549019607843</v>
      </c>
      <c r="F19">
        <v>56.5625</v>
      </c>
      <c r="G19">
        <v>53.504901960784316</v>
      </c>
      <c r="H19">
        <f t="shared" si="5"/>
        <v>1.7129901960784295</v>
      </c>
      <c r="I19">
        <f t="shared" si="6"/>
        <v>4.7705882352941131</v>
      </c>
      <c r="J19" s="1">
        <v>58.231862745098042</v>
      </c>
      <c r="K19">
        <v>57.997058823529414</v>
      </c>
      <c r="L19">
        <v>55.192647058823532</v>
      </c>
      <c r="M19">
        <f t="shared" si="7"/>
        <v>0.23480392156862706</v>
      </c>
      <c r="N19">
        <f t="shared" si="8"/>
        <v>3.0392156862745097</v>
      </c>
      <c r="O19">
        <v>2</v>
      </c>
      <c r="P19">
        <v>0.4</v>
      </c>
      <c r="Q19">
        <f t="shared" si="4"/>
        <v>-1.6</v>
      </c>
      <c r="R19">
        <v>4</v>
      </c>
      <c r="S19" t="s">
        <v>14</v>
      </c>
    </row>
    <row r="20" spans="2:19">
      <c r="B20">
        <v>18</v>
      </c>
      <c r="C20">
        <v>62</v>
      </c>
      <c r="D20" t="s">
        <v>17</v>
      </c>
      <c r="E20" s="1">
        <v>180.94534313725489</v>
      </c>
      <c r="F20">
        <v>154.62794117647059</v>
      </c>
      <c r="G20">
        <v>181.02377450980393</v>
      </c>
      <c r="H20">
        <f t="shared" si="5"/>
        <v>26.317401960784309</v>
      </c>
      <c r="I20">
        <f t="shared" si="6"/>
        <v>-7.843137254903354E-2</v>
      </c>
      <c r="J20" s="1">
        <v>125.46225490196079</v>
      </c>
      <c r="K20">
        <v>93.353431372549025</v>
      </c>
      <c r="L20">
        <v>86.807843137254906</v>
      </c>
      <c r="M20">
        <f t="shared" si="7"/>
        <v>32.108823529411765</v>
      </c>
      <c r="N20">
        <f t="shared" si="8"/>
        <v>38.654411764705884</v>
      </c>
      <c r="O20">
        <v>2.7</v>
      </c>
      <c r="P20">
        <v>2.4</v>
      </c>
      <c r="Q20">
        <f>P20-O20</f>
        <v>-0.30000000000000027</v>
      </c>
      <c r="R20">
        <v>1</v>
      </c>
      <c r="S20" t="s">
        <v>14</v>
      </c>
    </row>
    <row r="21" spans="2:19">
      <c r="B21">
        <v>19</v>
      </c>
      <c r="C21">
        <v>42</v>
      </c>
      <c r="D21" t="s">
        <v>17</v>
      </c>
      <c r="E21" s="1">
        <v>84.115686274509798</v>
      </c>
      <c r="F21">
        <v>93.10588235294118</v>
      </c>
      <c r="G21">
        <v>91.453186274509804</v>
      </c>
      <c r="H21">
        <f t="shared" si="5"/>
        <v>-8.9901960784313815</v>
      </c>
      <c r="I21">
        <f t="shared" si="6"/>
        <v>-7.3375000000000057</v>
      </c>
      <c r="J21" s="1">
        <v>70.655392156862746</v>
      </c>
      <c r="K21">
        <v>78.634313725490202</v>
      </c>
      <c r="L21">
        <v>74.037254901960779</v>
      </c>
      <c r="M21">
        <f t="shared" si="7"/>
        <v>-7.9789215686274559</v>
      </c>
      <c r="N21">
        <f t="shared" si="8"/>
        <v>-3.381862745098033</v>
      </c>
      <c r="O21">
        <v>6.2</v>
      </c>
      <c r="P21">
        <v>6.5</v>
      </c>
      <c r="Q21">
        <f t="shared" si="4"/>
        <v>0.29999999999999982</v>
      </c>
      <c r="R21">
        <v>0</v>
      </c>
      <c r="S21" t="s">
        <v>14</v>
      </c>
    </row>
    <row r="22" spans="2:19">
      <c r="B22">
        <v>20</v>
      </c>
      <c r="C22">
        <v>36</v>
      </c>
      <c r="D22" t="s">
        <v>17</v>
      </c>
      <c r="E22" s="1">
        <v>59.599754901960786</v>
      </c>
      <c r="F22">
        <v>72.906617647058823</v>
      </c>
      <c r="G22">
        <v>60.919117647058826</v>
      </c>
      <c r="H22">
        <f t="shared" si="5"/>
        <v>-13.306862745098037</v>
      </c>
      <c r="I22">
        <f t="shared" si="6"/>
        <v>-1.3193627450980401</v>
      </c>
      <c r="J22" s="1">
        <v>58.150735294117645</v>
      </c>
      <c r="K22">
        <v>69.379901960784309</v>
      </c>
      <c r="L22">
        <v>61.910539215686278</v>
      </c>
      <c r="M22">
        <f>J22-K22</f>
        <v>-11.229166666666664</v>
      </c>
      <c r="N22">
        <f>J22-L22</f>
        <v>-3.7598039215686327</v>
      </c>
      <c r="O22">
        <v>3.5</v>
      </c>
      <c r="P22">
        <v>1.2</v>
      </c>
      <c r="Q22">
        <f t="shared" si="4"/>
        <v>-2.2999999999999998</v>
      </c>
      <c r="R22">
        <v>2</v>
      </c>
      <c r="S22" t="s">
        <v>14</v>
      </c>
    </row>
    <row r="23" spans="2:19">
      <c r="B23">
        <v>21</v>
      </c>
      <c r="C23">
        <v>53</v>
      </c>
      <c r="D23" t="s">
        <v>20</v>
      </c>
      <c r="E23" s="1">
        <v>72.906617647058823</v>
      </c>
      <c r="F23">
        <v>60.919117647058826</v>
      </c>
      <c r="G23">
        <v>59.599754901960786</v>
      </c>
      <c r="H23">
        <f t="shared" si="5"/>
        <v>11.987499999999997</v>
      </c>
      <c r="I23">
        <f t="shared" si="6"/>
        <v>13.306862745098037</v>
      </c>
      <c r="J23" s="1">
        <v>69.379901960784309</v>
      </c>
      <c r="K23">
        <v>61.910539215686278</v>
      </c>
      <c r="L23">
        <v>58.150735294117645</v>
      </c>
      <c r="M23">
        <f t="shared" si="7"/>
        <v>7.4693627450980316</v>
      </c>
      <c r="N23">
        <f t="shared" si="8"/>
        <v>11.229166666666664</v>
      </c>
      <c r="O23">
        <v>3.2</v>
      </c>
      <c r="P23">
        <v>0.9</v>
      </c>
      <c r="Q23">
        <f t="shared" si="4"/>
        <v>-2.3000000000000003</v>
      </c>
      <c r="R23">
        <v>0</v>
      </c>
      <c r="S23" t="s">
        <v>14</v>
      </c>
    </row>
    <row r="24" spans="2:19">
      <c r="B24">
        <v>22</v>
      </c>
      <c r="C24">
        <v>60</v>
      </c>
      <c r="D24" t="s">
        <v>17</v>
      </c>
      <c r="E24" s="1">
        <v>38.564215686274508</v>
      </c>
      <c r="F24">
        <v>36.855637254901964</v>
      </c>
      <c r="G24">
        <v>35.339705882352938</v>
      </c>
      <c r="H24">
        <f t="shared" si="5"/>
        <v>1.7085784313725441</v>
      </c>
      <c r="I24">
        <f t="shared" si="6"/>
        <v>3.2245098039215705</v>
      </c>
      <c r="J24" s="1">
        <v>39.854166666666664</v>
      </c>
      <c r="K24">
        <v>37.472794117647062</v>
      </c>
      <c r="L24">
        <v>34.483823529411765</v>
      </c>
      <c r="M24">
        <f t="shared" si="7"/>
        <v>2.381372549019602</v>
      </c>
      <c r="N24">
        <f t="shared" si="8"/>
        <v>5.3703431372548991</v>
      </c>
      <c r="O24">
        <v>8</v>
      </c>
      <c r="P24">
        <v>2.4</v>
      </c>
      <c r="Q24">
        <f t="shared" si="4"/>
        <v>-5.6</v>
      </c>
      <c r="R24">
        <v>2</v>
      </c>
      <c r="S24" t="s">
        <v>14</v>
      </c>
    </row>
    <row r="25" spans="2:19">
      <c r="B25">
        <v>23</v>
      </c>
      <c r="C25">
        <v>32</v>
      </c>
      <c r="D25" t="s">
        <v>18</v>
      </c>
      <c r="E25" s="1">
        <v>52.353921568627449</v>
      </c>
      <c r="F25">
        <v>47.43333333333333</v>
      </c>
      <c r="G25">
        <v>49.366911764705883</v>
      </c>
      <c r="H25">
        <f t="shared" si="5"/>
        <v>4.9205882352941188</v>
      </c>
      <c r="I25">
        <f t="shared" si="6"/>
        <v>2.9870098039215662</v>
      </c>
      <c r="J25" s="1">
        <v>55.369117647058822</v>
      </c>
      <c r="K25">
        <v>49.606617647058826</v>
      </c>
      <c r="L25">
        <v>51.373529411764707</v>
      </c>
      <c r="M25">
        <f t="shared" si="7"/>
        <v>5.7624999999999957</v>
      </c>
      <c r="N25">
        <f t="shared" si="8"/>
        <v>3.9955882352941146</v>
      </c>
      <c r="O25">
        <v>2.7</v>
      </c>
      <c r="P25">
        <v>2</v>
      </c>
      <c r="Q25">
        <f t="shared" si="4"/>
        <v>-0.70000000000000018</v>
      </c>
      <c r="R25">
        <v>2</v>
      </c>
      <c r="S25" t="s">
        <v>14</v>
      </c>
    </row>
    <row r="26" spans="2:19">
      <c r="B26">
        <v>24</v>
      </c>
      <c r="C26">
        <v>65</v>
      </c>
      <c r="D26" t="s">
        <v>18</v>
      </c>
      <c r="E26" s="1">
        <v>90.465931372549022</v>
      </c>
      <c r="F26">
        <v>88.099754901960779</v>
      </c>
      <c r="G26">
        <v>87.284803921568624</v>
      </c>
      <c r="H26">
        <f t="shared" si="5"/>
        <v>2.3661764705882433</v>
      </c>
      <c r="I26">
        <f t="shared" si="6"/>
        <v>3.181127450980398</v>
      </c>
      <c r="J26" s="1">
        <v>153.21666666666667</v>
      </c>
      <c r="K26">
        <v>116.69460784313725</v>
      </c>
      <c r="L26">
        <v>52.235539215686273</v>
      </c>
      <c r="M26">
        <f t="shared" si="7"/>
        <v>36.52205882352942</v>
      </c>
      <c r="N26">
        <f t="shared" si="8"/>
        <v>100.9811274509804</v>
      </c>
      <c r="O26">
        <v>8.3000000000000007</v>
      </c>
      <c r="P26">
        <v>7.1</v>
      </c>
      <c r="Q26">
        <f t="shared" si="4"/>
        <v>-1.2000000000000011</v>
      </c>
      <c r="R26">
        <v>1</v>
      </c>
      <c r="S26" t="s">
        <v>14</v>
      </c>
    </row>
    <row r="27" spans="2:19">
      <c r="B27">
        <v>25</v>
      </c>
      <c r="C27">
        <v>59</v>
      </c>
      <c r="D27" t="s">
        <v>17</v>
      </c>
      <c r="E27" s="1">
        <v>53.357352941176472</v>
      </c>
      <c r="F27">
        <v>49.202450980392157</v>
      </c>
      <c r="G27">
        <v>47.157598039215685</v>
      </c>
      <c r="H27">
        <f t="shared" si="5"/>
        <v>4.154901960784315</v>
      </c>
      <c r="I27">
        <f t="shared" si="6"/>
        <v>6.1997549019607874</v>
      </c>
      <c r="J27" s="1">
        <v>50.954411764705881</v>
      </c>
      <c r="K27">
        <v>47.18480392156863</v>
      </c>
      <c r="L27">
        <v>46.107598039215688</v>
      </c>
      <c r="M27">
        <f t="shared" si="7"/>
        <v>3.7696078431372513</v>
      </c>
      <c r="N27">
        <f t="shared" si="8"/>
        <v>4.8468137254901933</v>
      </c>
      <c r="O27">
        <v>1.3</v>
      </c>
      <c r="P27">
        <v>1.2</v>
      </c>
      <c r="Q27">
        <f t="shared" si="4"/>
        <v>-0.10000000000000009</v>
      </c>
      <c r="R27">
        <v>0.4</v>
      </c>
      <c r="S27" t="s">
        <v>14</v>
      </c>
    </row>
    <row r="28" spans="2:19">
      <c r="B28">
        <v>26</v>
      </c>
      <c r="C28">
        <v>28</v>
      </c>
      <c r="D28" t="s">
        <v>17</v>
      </c>
      <c r="E28" s="1">
        <v>130.83676470588236</v>
      </c>
      <c r="F28">
        <v>105.62990196078431</v>
      </c>
      <c r="G28">
        <v>104.93161764705883</v>
      </c>
      <c r="H28">
        <f t="shared" si="5"/>
        <v>25.20686274509805</v>
      </c>
      <c r="I28">
        <f t="shared" si="6"/>
        <v>25.90514705882353</v>
      </c>
      <c r="J28" s="1">
        <v>77.296568627450981</v>
      </c>
      <c r="K28">
        <v>96.526960784313729</v>
      </c>
      <c r="L28" s="2">
        <v>68.291911764705887</v>
      </c>
      <c r="M28">
        <f t="shared" si="7"/>
        <v>-19.230392156862749</v>
      </c>
      <c r="N28">
        <f t="shared" si="8"/>
        <v>9.0046568627450938</v>
      </c>
      <c r="O28">
        <v>7.1</v>
      </c>
      <c r="P28">
        <v>7.3</v>
      </c>
      <c r="Q28">
        <f t="shared" si="4"/>
        <v>0.20000000000000018</v>
      </c>
      <c r="R28">
        <v>0</v>
      </c>
      <c r="S28" t="s">
        <v>14</v>
      </c>
    </row>
    <row r="29" spans="2:19" s="3" customFormat="1">
      <c r="E29" s="4"/>
      <c r="F29" s="4"/>
      <c r="G29" s="4"/>
      <c r="H29" s="4"/>
      <c r="I29" s="4"/>
      <c r="J29" s="4"/>
    </row>
  </sheetData>
  <conditionalFormatting sqref="I3:I16">
    <cfRule type="colorScale" priority="6">
      <colorScale>
        <cfvo type="num" val="-1"/>
        <cfvo type="num" val="1"/>
        <color theme="0"/>
        <color rgb="FF92D050"/>
      </colorScale>
    </cfRule>
  </conditionalFormatting>
  <conditionalFormatting sqref="H3:H16">
    <cfRule type="cellIs" dxfId="4" priority="5" operator="greaterThan">
      <formula>0</formula>
    </cfRule>
  </conditionalFormatting>
  <conditionalFormatting sqref="M3:N16">
    <cfRule type="cellIs" dxfId="3" priority="4" operator="greaterThan">
      <formula>0</formula>
    </cfRule>
  </conditionalFormatting>
  <conditionalFormatting sqref="R3:R28">
    <cfRule type="cellIs" dxfId="2" priority="3" operator="greaterThan">
      <formula>0</formula>
    </cfRule>
  </conditionalFormatting>
  <conditionalFormatting sqref="H3:I28">
    <cfRule type="cellIs" dxfId="1" priority="2" operator="greaterThan">
      <formula>0</formula>
    </cfRule>
  </conditionalFormatting>
  <conditionalFormatting sqref="M3:N28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2019-11-26T21:01:13Z</dcterms:created>
  <dcterms:modified xsi:type="dcterms:W3CDTF">2020-12-05T14:56:35Z</dcterms:modified>
</cp:coreProperties>
</file>