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_投稿期刊論文 20210525\2021-PeerJ_內質網生成\ER 20210525\"/>
    </mc:Choice>
  </mc:AlternateContent>
  <xr:revisionPtr revIDLastSave="0" documentId="8_{24AF6FB6-8368-4D78-AB23-118E8F7F2071}" xr6:coauthVersionLast="46" xr6:coauthVersionMax="46" xr10:uidLastSave="{00000000-0000-0000-0000-000000000000}"/>
  <bookViews>
    <workbookView xWindow="1380" yWindow="-120" windowWidth="23940" windowHeight="15990" xr2:uid="{00000000-000D-0000-FFFF-FFFF00000000}"/>
  </bookViews>
  <sheets>
    <sheet name="Fig. 3B&amp;C" sheetId="4" r:id="rId1"/>
    <sheet name="Light Intensity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4" l="1"/>
  <c r="J39" i="4" l="1"/>
  <c r="S39" i="4" s="1"/>
  <c r="J38" i="4"/>
  <c r="X38" i="4" s="1"/>
  <c r="J37" i="4"/>
  <c r="J36" i="4"/>
  <c r="J35" i="4"/>
  <c r="X35" i="4" s="1"/>
  <c r="J34" i="4"/>
  <c r="J33" i="4"/>
  <c r="J32" i="4"/>
  <c r="T32" i="4" s="1"/>
  <c r="J31" i="4"/>
  <c r="W31" i="4" s="1"/>
  <c r="J27" i="4"/>
  <c r="X27" i="4" s="1"/>
  <c r="J26" i="4"/>
  <c r="T26" i="4" s="1"/>
  <c r="J25" i="4"/>
  <c r="W25" i="4" s="1"/>
  <c r="J24" i="4"/>
  <c r="X24" i="4" s="1"/>
  <c r="J23" i="4"/>
  <c r="T23" i="4" s="1"/>
  <c r="J22" i="4"/>
  <c r="V22" i="4" s="1"/>
  <c r="J21" i="4"/>
  <c r="J20" i="4"/>
  <c r="S20" i="4" s="1"/>
  <c r="J19" i="4"/>
  <c r="U19" i="4" s="1"/>
  <c r="J15" i="4"/>
  <c r="J14" i="4"/>
  <c r="T14" i="4" s="1"/>
  <c r="J13" i="4"/>
  <c r="T13" i="4" s="1"/>
  <c r="J12" i="4"/>
  <c r="X12" i="4" s="1"/>
  <c r="J11" i="4"/>
  <c r="J10" i="4"/>
  <c r="S10" i="4" s="1"/>
  <c r="J9" i="4"/>
  <c r="J8" i="4"/>
  <c r="X7" i="4"/>
  <c r="N8" i="4" l="1"/>
  <c r="N7" i="4"/>
  <c r="O7" i="4"/>
  <c r="O13" i="4"/>
  <c r="X11" i="4"/>
  <c r="N11" i="4"/>
  <c r="O11" i="4"/>
  <c r="U8" i="4"/>
  <c r="O8" i="4"/>
  <c r="X33" i="4"/>
  <c r="W33" i="4"/>
  <c r="X9" i="4"/>
  <c r="W9" i="4"/>
  <c r="X36" i="4"/>
  <c r="O12" i="4"/>
  <c r="N12" i="4"/>
  <c r="V10" i="4"/>
  <c r="X34" i="4"/>
  <c r="V34" i="4"/>
  <c r="X22" i="4"/>
  <c r="O10" i="4"/>
  <c r="N10" i="4"/>
  <c r="V31" i="4"/>
  <c r="X21" i="4"/>
  <c r="O9" i="4"/>
  <c r="N9" i="4"/>
  <c r="O15" i="4"/>
  <c r="U26" i="4"/>
  <c r="O14" i="4"/>
  <c r="W15" i="4"/>
  <c r="N15" i="4"/>
  <c r="X14" i="4"/>
  <c r="N14" i="4"/>
  <c r="X37" i="4"/>
  <c r="N13" i="4"/>
  <c r="W20" i="4"/>
  <c r="T15" i="4"/>
  <c r="S36" i="4"/>
  <c r="U15" i="4"/>
  <c r="W10" i="4"/>
  <c r="U23" i="4"/>
  <c r="S37" i="4"/>
  <c r="X19" i="4"/>
  <c r="V23" i="4"/>
  <c r="T37" i="4"/>
  <c r="X23" i="4"/>
  <c r="U37" i="4"/>
  <c r="V20" i="4"/>
  <c r="V37" i="4"/>
  <c r="T10" i="4"/>
  <c r="X25" i="4"/>
  <c r="V8" i="4"/>
  <c r="S31" i="4"/>
  <c r="X8" i="4"/>
  <c r="U12" i="4"/>
  <c r="X15" i="4"/>
  <c r="T25" i="4"/>
  <c r="S34" i="4"/>
  <c r="S8" i="4"/>
  <c r="S22" i="4"/>
  <c r="U25" i="4"/>
  <c r="X31" i="4"/>
  <c r="V15" i="4"/>
  <c r="W19" i="4"/>
  <c r="V25" i="4"/>
  <c r="V38" i="4"/>
  <c r="U10" i="4"/>
  <c r="S15" i="4"/>
  <c r="T39" i="4"/>
  <c r="S27" i="4"/>
  <c r="U32" i="4"/>
  <c r="S35" i="4"/>
  <c r="W38" i="4"/>
  <c r="W8" i="4"/>
  <c r="U13" i="4"/>
  <c r="W23" i="4"/>
  <c r="T27" i="4"/>
  <c r="V32" i="4"/>
  <c r="T35" i="4"/>
  <c r="V13" i="4"/>
  <c r="W32" i="4"/>
  <c r="U39" i="4"/>
  <c r="S9" i="4"/>
  <c r="X13" i="4"/>
  <c r="T22" i="4"/>
  <c r="S24" i="4"/>
  <c r="V26" i="4"/>
  <c r="T31" i="4"/>
  <c r="T36" i="4"/>
  <c r="S38" i="4"/>
  <c r="V39" i="4"/>
  <c r="W13" i="4"/>
  <c r="T9" i="4"/>
  <c r="S12" i="4"/>
  <c r="S19" i="4"/>
  <c r="T20" i="4"/>
  <c r="U22" i="4"/>
  <c r="W26" i="4"/>
  <c r="U31" i="4"/>
  <c r="U36" i="4"/>
  <c r="T38" i="4"/>
  <c r="AC26" i="4" s="1"/>
  <c r="W39" i="4"/>
  <c r="X32" i="4"/>
  <c r="T12" i="4"/>
  <c r="V19" i="4"/>
  <c r="U20" i="4"/>
  <c r="S25" i="4"/>
  <c r="X26" i="4"/>
  <c r="U38" i="4"/>
  <c r="X39" i="4"/>
  <c r="T7" i="4"/>
  <c r="U9" i="4"/>
  <c r="X10" i="4"/>
  <c r="S11" i="4"/>
  <c r="V12" i="4"/>
  <c r="X20" i="4"/>
  <c r="S21" i="4"/>
  <c r="T24" i="4"/>
  <c r="U27" i="4"/>
  <c r="S33" i="4"/>
  <c r="T34" i="4"/>
  <c r="U35" i="4"/>
  <c r="V36" i="4"/>
  <c r="W37" i="4"/>
  <c r="S7" i="4"/>
  <c r="U7" i="4"/>
  <c r="T11" i="4"/>
  <c r="W12" i="4"/>
  <c r="U14" i="4"/>
  <c r="T21" i="4"/>
  <c r="W22" i="4"/>
  <c r="U24" i="4"/>
  <c r="S26" i="4"/>
  <c r="V27" i="4"/>
  <c r="S32" i="4"/>
  <c r="T33" i="4"/>
  <c r="U34" i="4"/>
  <c r="V35" i="4"/>
  <c r="W36" i="4"/>
  <c r="V7" i="4"/>
  <c r="T8" i="4"/>
  <c r="U11" i="4"/>
  <c r="S13" i="4"/>
  <c r="V14" i="4"/>
  <c r="T19" i="4"/>
  <c r="U21" i="4"/>
  <c r="S23" i="4"/>
  <c r="V24" i="4"/>
  <c r="W27" i="4"/>
  <c r="U33" i="4"/>
  <c r="W35" i="4"/>
  <c r="V9" i="4"/>
  <c r="W7" i="4"/>
  <c r="V11" i="4"/>
  <c r="W14" i="4"/>
  <c r="V21" i="4"/>
  <c r="W24" i="4"/>
  <c r="V33" i="4"/>
  <c r="W34" i="4"/>
  <c r="S14" i="4"/>
  <c r="W11" i="4"/>
  <c r="W21" i="4"/>
  <c r="AB25" i="4" l="1"/>
  <c r="AB7" i="4"/>
  <c r="AB24" i="4"/>
  <c r="AB27" i="4"/>
  <c r="AD24" i="4"/>
  <c r="AB22" i="4"/>
  <c r="AB21" i="4"/>
  <c r="AB19" i="4"/>
  <c r="AB20" i="4"/>
  <c r="AB23" i="4"/>
  <c r="AB26" i="4"/>
  <c r="AF7" i="4"/>
  <c r="AF25" i="4"/>
  <c r="AF20" i="4"/>
  <c r="AF8" i="4"/>
  <c r="AG20" i="4"/>
  <c r="AG8" i="4"/>
  <c r="AC24" i="4"/>
  <c r="AG23" i="4"/>
  <c r="AG11" i="4"/>
  <c r="AF23" i="4"/>
  <c r="AF11" i="4"/>
  <c r="AE20" i="4"/>
  <c r="AF12" i="4"/>
  <c r="AF24" i="4"/>
  <c r="AG12" i="4"/>
  <c r="AG24" i="4"/>
  <c r="AE10" i="4"/>
  <c r="AG22" i="4"/>
  <c r="AG10" i="4"/>
  <c r="AF22" i="4"/>
  <c r="AF10" i="4"/>
  <c r="AF19" i="4"/>
  <c r="AG19" i="4"/>
  <c r="AG7" i="4"/>
  <c r="AF21" i="4"/>
  <c r="AF9" i="4"/>
  <c r="AG21" i="4"/>
  <c r="AG9" i="4"/>
  <c r="AC13" i="4"/>
  <c r="AF27" i="4"/>
  <c r="AF15" i="4"/>
  <c r="AG15" i="4"/>
  <c r="AG27" i="4"/>
  <c r="AG26" i="4"/>
  <c r="AG14" i="4"/>
  <c r="AF26" i="4"/>
  <c r="AF14" i="4"/>
  <c r="AF13" i="4"/>
  <c r="AG25" i="4"/>
  <c r="AG13" i="4"/>
  <c r="AB12" i="4"/>
  <c r="AE8" i="4"/>
  <c r="AD20" i="4"/>
  <c r="AC27" i="4"/>
  <c r="AD15" i="4"/>
  <c r="AB15" i="4"/>
  <c r="AB10" i="4"/>
  <c r="AD10" i="4"/>
  <c r="AC15" i="4"/>
  <c r="AC9" i="4"/>
  <c r="AC25" i="4"/>
  <c r="AC10" i="4"/>
  <c r="AD12" i="4"/>
  <c r="AD22" i="4"/>
  <c r="AC12" i="4"/>
  <c r="AD25" i="4"/>
  <c r="AB9" i="4"/>
  <c r="AE13" i="4"/>
  <c r="AD8" i="4"/>
  <c r="AC22" i="4"/>
  <c r="AE27" i="4"/>
  <c r="AE25" i="4"/>
  <c r="AD27" i="4"/>
  <c r="AD13" i="4"/>
  <c r="AC21" i="4"/>
  <c r="AE21" i="4"/>
  <c r="AE9" i="4"/>
  <c r="AD9" i="4"/>
  <c r="AD21" i="4"/>
  <c r="AE15" i="4"/>
  <c r="AC7" i="4"/>
  <c r="AC19" i="4"/>
  <c r="AB14" i="4"/>
  <c r="AC20" i="4"/>
  <c r="AC8" i="4"/>
  <c r="AD14" i="4"/>
  <c r="AD26" i="4"/>
  <c r="AE23" i="4"/>
  <c r="AE11" i="4"/>
  <c r="AE26" i="4"/>
  <c r="AE14" i="4"/>
  <c r="AB8" i="4"/>
  <c r="AE22" i="4"/>
  <c r="AE19" i="4"/>
  <c r="AE7" i="4"/>
  <c r="AC23" i="4"/>
  <c r="AC11" i="4"/>
  <c r="AC14" i="4"/>
  <c r="AB13" i="4"/>
  <c r="AD7" i="4"/>
  <c r="AD19" i="4"/>
  <c r="AE24" i="4"/>
  <c r="AE12" i="4"/>
  <c r="AD23" i="4"/>
  <c r="AD11" i="4"/>
  <c r="AB11" i="4"/>
</calcChain>
</file>

<file path=xl/sharedStrings.xml><?xml version="1.0" encoding="utf-8"?>
<sst xmlns="http://schemas.openxmlformats.org/spreadsheetml/2006/main" count="119" uniqueCount="30">
  <si>
    <t>Near mesoglea</t>
    <phoneticPr fontId="1" type="noConversion"/>
  </si>
  <si>
    <t>Near coelenteron</t>
    <phoneticPr fontId="1" type="noConversion"/>
  </si>
  <si>
    <t>Sum</t>
  </si>
  <si>
    <t>Time\</t>
    <phoneticPr fontId="1" type="noConversion"/>
  </si>
  <si>
    <t>Near mesoglea               (&lt;1 µm)</t>
  </si>
  <si>
    <t>Near coelenteron                   (&lt;1 µm)</t>
  </si>
  <si>
    <t>Near mesoglea                          (1-3 µm)</t>
  </si>
  <si>
    <t>Near coelenteron                  (1-3 µm)</t>
  </si>
  <si>
    <t>Near coelenteron                    (&gt;3 µm)</t>
  </si>
  <si>
    <t>%</t>
    <phoneticPr fontId="1" type="noConversion"/>
  </si>
  <si>
    <t>mean</t>
    <phoneticPr fontId="1" type="noConversion"/>
  </si>
  <si>
    <t>Near mesoglea                 (&gt;3 µm)</t>
    <phoneticPr fontId="1" type="noConversion"/>
  </si>
  <si>
    <t>SD</t>
    <phoneticPr fontId="1" type="noConversion"/>
  </si>
  <si>
    <t>Total LB numbers</t>
    <phoneticPr fontId="1" type="noConversion"/>
  </si>
  <si>
    <t>numbers</t>
    <phoneticPr fontId="1" type="noConversion"/>
  </si>
  <si>
    <t>Time</t>
    <phoneticPr fontId="1" type="noConversion"/>
  </si>
  <si>
    <t>Mean</t>
    <phoneticPr fontId="1" type="noConversion"/>
  </si>
  <si>
    <t>/Light Intensity</t>
    <phoneticPr fontId="1" type="noConversion"/>
  </si>
  <si>
    <t>N1</t>
    <phoneticPr fontId="1" type="noConversion"/>
  </si>
  <si>
    <t>N2</t>
    <phoneticPr fontId="1" type="noConversion"/>
  </si>
  <si>
    <t>N3</t>
    <phoneticPr fontId="1" type="noConversion"/>
  </si>
  <si>
    <t>continued</t>
    <phoneticPr fontId="1" type="noConversion"/>
  </si>
  <si>
    <t>Total LB number near mesoglea</t>
    <phoneticPr fontId="1" type="noConversion"/>
  </si>
  <si>
    <t>Total LB number near coelenteron</t>
    <phoneticPr fontId="1" type="noConversion"/>
  </si>
  <si>
    <t>Raw numerical data - Fig. 3B &amp; C</t>
  </si>
  <si>
    <t>Total numbers of LB data - Fig. 3B</t>
    <phoneticPr fontId="1" type="noConversion"/>
  </si>
  <si>
    <t>Light Intensity - Fig. 3B</t>
    <phoneticPr fontId="1" type="noConversion"/>
  </si>
  <si>
    <t>Percentage of LB number data - Fig. 3C</t>
    <phoneticPr fontId="1" type="noConversion"/>
  </si>
  <si>
    <t>Average</t>
    <phoneticPr fontId="1" type="noConversion"/>
  </si>
  <si>
    <t xml:space="preserve"> Percentage of LB number data - Table S1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</si>
</sst>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0.00_);[Red]\(0.00\)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/>
  </cellStyleXfs>
  <cellXfs count="45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178" fontId="6" fillId="2" borderId="0" xfId="0" applyNumberFormat="1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7" fontId="6" fillId="3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179" fontId="6" fillId="2" borderId="0" xfId="0" applyNumberFormat="1" applyFont="1" applyFill="1">
      <alignment vertical="center"/>
    </xf>
    <xf numFmtId="179" fontId="4" fillId="2" borderId="0" xfId="0" applyNumberFormat="1" applyFont="1" applyFill="1" applyBorder="1" applyAlignment="1">
      <alignment horizontal="center" vertical="center"/>
    </xf>
    <xf numFmtId="179" fontId="4" fillId="2" borderId="0" xfId="0" applyNumberFormat="1" applyFont="1" applyFill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0" fontId="4" fillId="2" borderId="0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9" fontId="4" fillId="2" borderId="0" xfId="0" applyNumberFormat="1" applyFont="1" applyFill="1" applyBorder="1" applyAlignment="1">
      <alignment horizontal="center" vertical="center"/>
    </xf>
    <xf numFmtId="179" fontId="4" fillId="2" borderId="2" xfId="0" applyNumberFormat="1" applyFont="1" applyFill="1" applyBorder="1" applyAlignment="1">
      <alignment horizontal="center" vertical="center"/>
    </xf>
    <xf numFmtId="20" fontId="4" fillId="2" borderId="0" xfId="0" applyNumberFormat="1" applyFont="1" applyFill="1" applyAlignment="1">
      <alignment horizontal="center" vertical="center"/>
    </xf>
    <xf numFmtId="20" fontId="6" fillId="2" borderId="0" xfId="0" applyNumberFormat="1" applyFont="1" applyFill="1" applyAlignment="1">
      <alignment horizontal="left" vertical="center"/>
    </xf>
    <xf numFmtId="20" fontId="6" fillId="2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4" borderId="0" xfId="0" applyFont="1" applyFill="1">
      <alignment vertical="center"/>
    </xf>
    <xf numFmtId="0" fontId="7" fillId="4" borderId="0" xfId="0" applyFont="1" applyFill="1" applyAlignment="1">
      <alignment horizontal="center" vertical="center" wrapText="1"/>
    </xf>
  </cellXfs>
  <cellStyles count="3">
    <cellStyle name="一般" xfId="0" builtinId="0"/>
    <cellStyle name="一般 2" xfId="2" xr:uid="{9D9C8F56-4341-44F8-AE3B-85246881F799}"/>
    <cellStyle name="一般 3" xfId="1" xr:uid="{B8E900D0-2DFA-460E-A77F-8612B9F8C2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52482-B501-4CB5-8014-58B678AF78DF}">
  <dimension ref="B2:AR53"/>
  <sheetViews>
    <sheetView tabSelected="1" topLeftCell="W1" zoomScale="89" zoomScaleNormal="89" workbookViewId="0">
      <selection activeCell="AO23" sqref="AO23"/>
    </sheetView>
  </sheetViews>
  <sheetFormatPr defaultRowHeight="12" customHeight="1" x14ac:dyDescent="0.25"/>
  <cols>
    <col min="1" max="1" width="9" style="2"/>
    <col min="2" max="2" width="5.375" style="2" bestFit="1" customWidth="1"/>
    <col min="3" max="3" width="7.875" style="2" bestFit="1" customWidth="1"/>
    <col min="4" max="9" width="12.25" style="2" customWidth="1"/>
    <col min="10" max="10" width="4.625" style="2" bestFit="1" customWidth="1"/>
    <col min="11" max="13" width="7.75" style="2" customWidth="1"/>
    <col min="14" max="14" width="14.125" style="2" customWidth="1"/>
    <col min="15" max="16" width="7.75" style="2" customWidth="1"/>
    <col min="17" max="17" width="5.375" style="2" bestFit="1" customWidth="1"/>
    <col min="18" max="18" width="2.75" style="2" bestFit="1" customWidth="1"/>
    <col min="19" max="24" width="12.25" style="2" customWidth="1"/>
    <col min="25" max="25" width="8.125" style="14" customWidth="1"/>
    <col min="26" max="26" width="5.375" style="14" bestFit="1" customWidth="1"/>
    <col min="27" max="27" width="5.375" style="2" bestFit="1" customWidth="1"/>
    <col min="28" max="33" width="12.25" style="2" customWidth="1"/>
    <col min="34" max="34" width="9" style="2"/>
    <col min="35" max="36" width="5.375" style="2" bestFit="1" customWidth="1"/>
    <col min="37" max="39" width="10.625" style="2" customWidth="1"/>
    <col min="40" max="40" width="2.625" style="2" customWidth="1"/>
    <col min="41" max="43" width="10.625" style="2" customWidth="1"/>
    <col min="44" max="16384" width="9" style="2"/>
  </cols>
  <sheetData>
    <row r="2" spans="2:44" ht="15.75" x14ac:dyDescent="0.25">
      <c r="B2" s="40" t="s">
        <v>24</v>
      </c>
      <c r="C2" s="40"/>
      <c r="D2" s="40"/>
      <c r="E2" s="40"/>
      <c r="F2" s="40"/>
      <c r="G2" s="40"/>
      <c r="H2" s="40"/>
      <c r="I2" s="40"/>
      <c r="J2" s="40"/>
      <c r="L2" s="41" t="s">
        <v>25</v>
      </c>
      <c r="M2" s="41"/>
      <c r="N2" s="41"/>
      <c r="O2" s="41"/>
      <c r="Q2" s="40" t="s">
        <v>27</v>
      </c>
      <c r="R2" s="40"/>
      <c r="S2" s="40"/>
      <c r="T2" s="40"/>
      <c r="U2" s="40"/>
      <c r="V2" s="40"/>
      <c r="W2" s="40"/>
      <c r="X2" s="40"/>
      <c r="Y2" s="42"/>
      <c r="Z2" s="40" t="s">
        <v>27</v>
      </c>
      <c r="AA2" s="40"/>
      <c r="AB2" s="40"/>
      <c r="AC2" s="40"/>
      <c r="AD2" s="40"/>
      <c r="AE2" s="40"/>
      <c r="AF2" s="40"/>
      <c r="AG2" s="40"/>
      <c r="AI2" s="44" t="s">
        <v>29</v>
      </c>
      <c r="AJ2" s="40"/>
      <c r="AK2" s="40"/>
      <c r="AL2" s="40"/>
      <c r="AM2" s="40"/>
      <c r="AN2" s="40"/>
      <c r="AO2" s="40"/>
      <c r="AP2" s="40"/>
      <c r="AQ2" s="40"/>
    </row>
    <row r="4" spans="2:44" ht="12" customHeight="1" x14ac:dyDescent="0.25">
      <c r="B4" s="43" t="s">
        <v>18</v>
      </c>
      <c r="Q4" s="43" t="s">
        <v>18</v>
      </c>
      <c r="Z4" s="43" t="s">
        <v>28</v>
      </c>
      <c r="AK4" s="23"/>
      <c r="AL4" s="23"/>
      <c r="AM4" s="23"/>
      <c r="AN4" s="14"/>
    </row>
    <row r="5" spans="2:44" ht="12" customHeight="1" x14ac:dyDescent="0.25">
      <c r="B5" s="1"/>
      <c r="C5" s="26" t="s">
        <v>14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11</v>
      </c>
      <c r="I5" s="24" t="s">
        <v>8</v>
      </c>
      <c r="J5" s="26" t="s">
        <v>2</v>
      </c>
      <c r="L5" s="12"/>
      <c r="M5" s="30" t="s">
        <v>10</v>
      </c>
      <c r="N5" s="32" t="s">
        <v>13</v>
      </c>
      <c r="O5" s="32" t="s">
        <v>12</v>
      </c>
      <c r="Q5" s="1"/>
      <c r="R5" s="26" t="s">
        <v>9</v>
      </c>
      <c r="S5" s="24" t="s">
        <v>4</v>
      </c>
      <c r="T5" s="24" t="s">
        <v>5</v>
      </c>
      <c r="U5" s="24" t="s">
        <v>6</v>
      </c>
      <c r="V5" s="24" t="s">
        <v>7</v>
      </c>
      <c r="W5" s="24" t="s">
        <v>11</v>
      </c>
      <c r="X5" s="24" t="s">
        <v>8</v>
      </c>
      <c r="Y5" s="3"/>
      <c r="Z5" s="1"/>
      <c r="AA5" s="26" t="s">
        <v>10</v>
      </c>
      <c r="AB5" s="24" t="s">
        <v>4</v>
      </c>
      <c r="AC5" s="24" t="s">
        <v>5</v>
      </c>
      <c r="AD5" s="24" t="s">
        <v>6</v>
      </c>
      <c r="AE5" s="24" t="s">
        <v>7</v>
      </c>
      <c r="AF5" s="24" t="s">
        <v>11</v>
      </c>
      <c r="AG5" s="24" t="s">
        <v>8</v>
      </c>
      <c r="AI5" s="1"/>
      <c r="AJ5" s="26" t="s">
        <v>9</v>
      </c>
      <c r="AK5" s="34" t="s">
        <v>22</v>
      </c>
      <c r="AL5" s="34"/>
      <c r="AM5" s="34"/>
      <c r="AN5" s="21"/>
      <c r="AO5" s="34" t="s">
        <v>23</v>
      </c>
      <c r="AP5" s="34"/>
      <c r="AQ5" s="34"/>
    </row>
    <row r="6" spans="2:44" ht="12" customHeight="1" x14ac:dyDescent="0.25">
      <c r="B6" s="5" t="s">
        <v>3</v>
      </c>
      <c r="C6" s="27"/>
      <c r="D6" s="25"/>
      <c r="E6" s="25"/>
      <c r="F6" s="25"/>
      <c r="G6" s="25"/>
      <c r="H6" s="25"/>
      <c r="I6" s="25"/>
      <c r="J6" s="27"/>
      <c r="L6" s="13" t="s">
        <v>3</v>
      </c>
      <c r="M6" s="31"/>
      <c r="N6" s="33"/>
      <c r="O6" s="33"/>
      <c r="Q6" s="5" t="s">
        <v>3</v>
      </c>
      <c r="R6" s="27"/>
      <c r="S6" s="25"/>
      <c r="T6" s="25"/>
      <c r="U6" s="25"/>
      <c r="V6" s="25"/>
      <c r="W6" s="25"/>
      <c r="X6" s="25"/>
      <c r="Y6" s="3"/>
      <c r="Z6" s="5" t="s">
        <v>3</v>
      </c>
      <c r="AA6" s="27"/>
      <c r="AB6" s="25"/>
      <c r="AC6" s="25"/>
      <c r="AD6" s="25"/>
      <c r="AE6" s="25"/>
      <c r="AF6" s="25"/>
      <c r="AG6" s="25"/>
      <c r="AI6" s="5" t="s">
        <v>3</v>
      </c>
      <c r="AJ6" s="27"/>
      <c r="AK6" s="22" t="s">
        <v>18</v>
      </c>
      <c r="AL6" s="22" t="s">
        <v>19</v>
      </c>
      <c r="AM6" s="22" t="s">
        <v>20</v>
      </c>
      <c r="AN6" s="22"/>
      <c r="AO6" s="22" t="s">
        <v>18</v>
      </c>
      <c r="AP6" s="22" t="s">
        <v>19</v>
      </c>
      <c r="AQ6" s="22" t="s">
        <v>20</v>
      </c>
    </row>
    <row r="7" spans="2:44" ht="12" customHeight="1" x14ac:dyDescent="0.25">
      <c r="B7" s="29">
        <v>0.25</v>
      </c>
      <c r="C7" s="29"/>
      <c r="D7" s="6">
        <v>65</v>
      </c>
      <c r="E7" s="6">
        <v>37</v>
      </c>
      <c r="F7" s="6">
        <v>24</v>
      </c>
      <c r="G7" s="6">
        <v>25</v>
      </c>
      <c r="H7" s="6">
        <v>2</v>
      </c>
      <c r="I7" s="6">
        <v>5</v>
      </c>
      <c r="J7" s="6">
        <f>SUM(D7:I7)</f>
        <v>158</v>
      </c>
      <c r="L7" s="29">
        <v>0.25</v>
      </c>
      <c r="M7" s="29"/>
      <c r="N7" s="9">
        <f>AVERAGE(J7,J19,J31)</f>
        <v>153</v>
      </c>
      <c r="O7" s="9">
        <f>STDEV(J7,J19,J31)</f>
        <v>21.931712199461309</v>
      </c>
      <c r="Q7" s="29">
        <v>0.25</v>
      </c>
      <c r="R7" s="29"/>
      <c r="S7" s="7">
        <f t="shared" ref="S7:S15" si="0">D7/J7*100</f>
        <v>41.139240506329116</v>
      </c>
      <c r="T7" s="7">
        <f t="shared" ref="T7:T15" si="1">E7/J7*100</f>
        <v>23.417721518987342</v>
      </c>
      <c r="U7" s="7">
        <f t="shared" ref="U7:U15" si="2">F7/J7*100</f>
        <v>15.18987341772152</v>
      </c>
      <c r="V7" s="7">
        <f t="shared" ref="V7:V15" si="3">G7/J7*100</f>
        <v>15.822784810126583</v>
      </c>
      <c r="W7" s="7">
        <f t="shared" ref="W7:W15" si="4">H7/J7*100</f>
        <v>1.2658227848101267</v>
      </c>
      <c r="X7" s="7">
        <f t="shared" ref="X7:X38" si="5">I7/J7*100</f>
        <v>3.1645569620253164</v>
      </c>
      <c r="Y7" s="8"/>
      <c r="Z7" s="29">
        <v>0.25</v>
      </c>
      <c r="AA7" s="29"/>
      <c r="AB7" s="9">
        <f t="shared" ref="AB7:AB15" si="6">AVERAGE(S7,S19,S31)</f>
        <v>41.038661564125206</v>
      </c>
      <c r="AC7" s="9">
        <f t="shared" ref="AC7:AC15" si="7">AVERAGE(T7,T19,T31)</f>
        <v>22.340790893926012</v>
      </c>
      <c r="AD7" s="9">
        <f t="shared" ref="AD7:AD15" si="8">AVERAGE(U7,U19,U31)</f>
        <v>12.81522912373663</v>
      </c>
      <c r="AE7" s="9">
        <f t="shared" ref="AE7:AE15" si="9">AVERAGE(V7,V19,V31)</f>
        <v>15.868576848853564</v>
      </c>
      <c r="AF7" s="9">
        <f t="shared" ref="AF7:AF15" si="10">AVERAGE(W7,W19,W31)</f>
        <v>1.9723285251692673</v>
      </c>
      <c r="AG7" s="9">
        <f t="shared" ref="AG7:AG15" si="11">AVERAGE(X7,X19,X31)</f>
        <v>5.9644130441893166</v>
      </c>
      <c r="AI7" s="29">
        <v>0.25</v>
      </c>
      <c r="AJ7" s="29"/>
      <c r="AK7" s="10">
        <v>57.59493670886075</v>
      </c>
      <c r="AL7" s="10">
        <v>53.488372093023251</v>
      </c>
      <c r="AM7" s="10">
        <v>56.395348837209298</v>
      </c>
      <c r="AN7" s="10"/>
      <c r="AO7" s="10">
        <v>42.405063291139243</v>
      </c>
      <c r="AP7" s="10">
        <v>46.511627906976742</v>
      </c>
      <c r="AQ7" s="10">
        <v>43.604651162790695</v>
      </c>
      <c r="AR7" s="4"/>
    </row>
    <row r="8" spans="2:44" ht="12" customHeight="1" x14ac:dyDescent="0.25">
      <c r="B8" s="28">
        <v>0.375</v>
      </c>
      <c r="C8" s="28"/>
      <c r="D8" s="6">
        <v>60</v>
      </c>
      <c r="E8" s="6">
        <v>40</v>
      </c>
      <c r="F8" s="6">
        <v>28</v>
      </c>
      <c r="G8" s="6">
        <v>27</v>
      </c>
      <c r="H8" s="6">
        <v>2</v>
      </c>
      <c r="I8" s="6">
        <v>6</v>
      </c>
      <c r="J8" s="6">
        <f t="shared" ref="J8:J15" si="12">SUM(D8:I8)</f>
        <v>163</v>
      </c>
      <c r="L8" s="28">
        <v>0.375</v>
      </c>
      <c r="M8" s="28"/>
      <c r="N8" s="9">
        <f>AVERAGE(J8,J20,J32)</f>
        <v>176.66666666666666</v>
      </c>
      <c r="O8" s="9">
        <f>STDEV(J8,J20,J32)</f>
        <v>17.214335111567141</v>
      </c>
      <c r="Q8" s="28">
        <v>0.375</v>
      </c>
      <c r="R8" s="28"/>
      <c r="S8" s="7">
        <f t="shared" si="0"/>
        <v>36.809815950920246</v>
      </c>
      <c r="T8" s="7">
        <f t="shared" si="1"/>
        <v>24.539877300613497</v>
      </c>
      <c r="U8" s="7">
        <f t="shared" si="2"/>
        <v>17.177914110429448</v>
      </c>
      <c r="V8" s="7">
        <f t="shared" si="3"/>
        <v>16.564417177914109</v>
      </c>
      <c r="W8" s="7">
        <f t="shared" si="4"/>
        <v>1.2269938650306749</v>
      </c>
      <c r="X8" s="7">
        <f t="shared" si="5"/>
        <v>3.6809815950920246</v>
      </c>
      <c r="Y8" s="8"/>
      <c r="Z8" s="28">
        <v>0.375</v>
      </c>
      <c r="AA8" s="28"/>
      <c r="AB8" s="9">
        <f t="shared" si="6"/>
        <v>37.206287458836009</v>
      </c>
      <c r="AC8" s="9">
        <f t="shared" si="7"/>
        <v>27.010766276876335</v>
      </c>
      <c r="AD8" s="9">
        <f t="shared" si="8"/>
        <v>13.490422179706741</v>
      </c>
      <c r="AE8" s="9">
        <f t="shared" si="9"/>
        <v>16.521193918675351</v>
      </c>
      <c r="AF8" s="9">
        <f t="shared" si="10"/>
        <v>1.3339293310694205</v>
      </c>
      <c r="AG8" s="9">
        <f t="shared" si="11"/>
        <v>4.4374008348361409</v>
      </c>
      <c r="AI8" s="28">
        <v>0.375</v>
      </c>
      <c r="AJ8" s="28"/>
      <c r="AK8" s="10">
        <v>55.214723926380373</v>
      </c>
      <c r="AL8" s="10">
        <v>50.000000000000007</v>
      </c>
      <c r="AM8" s="10">
        <v>50.877192982456144</v>
      </c>
      <c r="AN8" s="10"/>
      <c r="AO8" s="10">
        <v>44.785276073619627</v>
      </c>
      <c r="AP8" s="10">
        <v>50</v>
      </c>
      <c r="AQ8" s="10">
        <v>49.122807017543856</v>
      </c>
      <c r="AR8" s="4"/>
    </row>
    <row r="9" spans="2:44" ht="12" customHeight="1" x14ac:dyDescent="0.25">
      <c r="B9" s="28">
        <v>0.5</v>
      </c>
      <c r="C9" s="28"/>
      <c r="D9" s="6">
        <v>81</v>
      </c>
      <c r="E9" s="6">
        <v>42</v>
      </c>
      <c r="F9" s="6">
        <v>25</v>
      </c>
      <c r="G9" s="6">
        <v>30</v>
      </c>
      <c r="H9" s="6">
        <v>5</v>
      </c>
      <c r="I9" s="6">
        <v>12</v>
      </c>
      <c r="J9" s="6">
        <f t="shared" si="12"/>
        <v>195</v>
      </c>
      <c r="L9" s="28">
        <v>0.5</v>
      </c>
      <c r="M9" s="28"/>
      <c r="N9" s="9">
        <f>AVERAGE(J9,J21,J33)</f>
        <v>182.33333333333334</v>
      </c>
      <c r="O9" s="9">
        <f>STDEV(J9,J21,J33)</f>
        <v>12.055427546683415</v>
      </c>
      <c r="Q9" s="28">
        <v>0.5</v>
      </c>
      <c r="R9" s="28"/>
      <c r="S9" s="7">
        <f t="shared" si="0"/>
        <v>41.53846153846154</v>
      </c>
      <c r="T9" s="7">
        <f t="shared" si="1"/>
        <v>21.53846153846154</v>
      </c>
      <c r="U9" s="7">
        <f t="shared" si="2"/>
        <v>12.820512820512819</v>
      </c>
      <c r="V9" s="7">
        <f t="shared" si="3"/>
        <v>15.384615384615385</v>
      </c>
      <c r="W9" s="7">
        <f t="shared" si="4"/>
        <v>2.5641025641025639</v>
      </c>
      <c r="X9" s="7">
        <f t="shared" si="5"/>
        <v>6.1538461538461542</v>
      </c>
      <c r="Y9" s="8"/>
      <c r="Z9" s="28">
        <v>0.5</v>
      </c>
      <c r="AA9" s="28"/>
      <c r="AB9" s="9">
        <f t="shared" si="6"/>
        <v>39.960549719200493</v>
      </c>
      <c r="AC9" s="9">
        <f t="shared" si="7"/>
        <v>20.29591852796273</v>
      </c>
      <c r="AD9" s="9">
        <f t="shared" si="8"/>
        <v>12.570489831321467</v>
      </c>
      <c r="AE9" s="9">
        <f t="shared" si="9"/>
        <v>18.028165280273452</v>
      </c>
      <c r="AF9" s="9">
        <f t="shared" si="10"/>
        <v>1.9919823641835854</v>
      </c>
      <c r="AG9" s="9">
        <f t="shared" si="11"/>
        <v>7.1528942770582775</v>
      </c>
      <c r="AI9" s="28">
        <v>0.5</v>
      </c>
      <c r="AJ9" s="28"/>
      <c r="AK9" s="10">
        <v>56.92307692307692</v>
      </c>
      <c r="AL9" s="10">
        <v>56.353591160220994</v>
      </c>
      <c r="AM9" s="10">
        <v>50.292397660818715</v>
      </c>
      <c r="AN9" s="10"/>
      <c r="AO9" s="10">
        <v>43.07692307692308</v>
      </c>
      <c r="AP9" s="10">
        <v>43.646408839779006</v>
      </c>
      <c r="AQ9" s="10">
        <v>49.707602339181285</v>
      </c>
      <c r="AR9" s="4"/>
    </row>
    <row r="10" spans="2:44" ht="12" customHeight="1" x14ac:dyDescent="0.25">
      <c r="B10" s="28">
        <v>0.625</v>
      </c>
      <c r="C10" s="28"/>
      <c r="D10" s="6">
        <v>170</v>
      </c>
      <c r="E10" s="6">
        <v>76</v>
      </c>
      <c r="F10" s="6">
        <v>26</v>
      </c>
      <c r="G10" s="6">
        <v>57</v>
      </c>
      <c r="H10" s="6">
        <v>3</v>
      </c>
      <c r="I10" s="6">
        <v>23</v>
      </c>
      <c r="J10" s="6">
        <f t="shared" si="12"/>
        <v>355</v>
      </c>
      <c r="L10" s="28">
        <v>0.625</v>
      </c>
      <c r="M10" s="28"/>
      <c r="N10" s="9">
        <f>AVERAGE(J10,J22,J34)</f>
        <v>309.66666666666669</v>
      </c>
      <c r="O10" s="9">
        <f>STDEV(J10,J22,J34)</f>
        <v>79.387236589601372</v>
      </c>
      <c r="Q10" s="28">
        <v>0.625</v>
      </c>
      <c r="R10" s="28"/>
      <c r="S10" s="7">
        <f t="shared" si="0"/>
        <v>47.887323943661968</v>
      </c>
      <c r="T10" s="7">
        <f t="shared" si="1"/>
        <v>21.408450704225352</v>
      </c>
      <c r="U10" s="7">
        <f t="shared" si="2"/>
        <v>7.323943661971831</v>
      </c>
      <c r="V10" s="7">
        <f t="shared" si="3"/>
        <v>16.056338028169016</v>
      </c>
      <c r="W10" s="7">
        <f t="shared" si="4"/>
        <v>0.84507042253521114</v>
      </c>
      <c r="X10" s="7">
        <f t="shared" si="5"/>
        <v>6.4788732394366191</v>
      </c>
      <c r="Y10" s="8"/>
      <c r="Z10" s="28">
        <v>0.625</v>
      </c>
      <c r="AA10" s="28"/>
      <c r="AB10" s="9">
        <f t="shared" si="6"/>
        <v>44.305739256346932</v>
      </c>
      <c r="AC10" s="9">
        <f t="shared" si="7"/>
        <v>19.40120881976738</v>
      </c>
      <c r="AD10" s="9">
        <f t="shared" si="8"/>
        <v>10.177630397718062</v>
      </c>
      <c r="AE10" s="9">
        <f t="shared" si="9"/>
        <v>17.501203835043388</v>
      </c>
      <c r="AF10" s="9">
        <f t="shared" si="10"/>
        <v>0.90276013362931939</v>
      </c>
      <c r="AG10" s="9">
        <f t="shared" si="11"/>
        <v>7.7114575574949198</v>
      </c>
      <c r="AI10" s="28">
        <v>0.625</v>
      </c>
      <c r="AJ10" s="28"/>
      <c r="AK10" s="10">
        <v>56.056338028169009</v>
      </c>
      <c r="AL10" s="10">
        <v>55.045871559633028</v>
      </c>
      <c r="AM10" s="10">
        <v>55.056179775280896</v>
      </c>
      <c r="AN10" s="10"/>
      <c r="AO10" s="10">
        <v>43.943661971830984</v>
      </c>
      <c r="AP10" s="10">
        <v>44.954128440366972</v>
      </c>
      <c r="AQ10" s="10">
        <v>44.943820224719104</v>
      </c>
      <c r="AR10" s="4"/>
    </row>
    <row r="11" spans="2:44" ht="12" customHeight="1" x14ac:dyDescent="0.25">
      <c r="B11" s="28">
        <v>0.77083333333333337</v>
      </c>
      <c r="C11" s="28"/>
      <c r="D11" s="11">
        <v>153</v>
      </c>
      <c r="E11" s="11">
        <v>31</v>
      </c>
      <c r="F11" s="11">
        <v>47</v>
      </c>
      <c r="G11" s="11">
        <v>78</v>
      </c>
      <c r="H11" s="11">
        <v>2</v>
      </c>
      <c r="I11" s="11">
        <v>42</v>
      </c>
      <c r="J11" s="6">
        <f t="shared" si="12"/>
        <v>353</v>
      </c>
      <c r="L11" s="28">
        <v>0.77083333333333337</v>
      </c>
      <c r="M11" s="28"/>
      <c r="N11" s="9">
        <f>AVERAGE(J11,J23,J35)</f>
        <v>319.66666666666669</v>
      </c>
      <c r="O11" s="9">
        <f>STDEV(J11,J23,J35)</f>
        <v>29.704096238285612</v>
      </c>
      <c r="Q11" s="28">
        <v>0.77083333333333337</v>
      </c>
      <c r="R11" s="28"/>
      <c r="S11" s="7">
        <f t="shared" si="0"/>
        <v>43.342776203966004</v>
      </c>
      <c r="T11" s="7">
        <f t="shared" si="1"/>
        <v>8.7818696883852692</v>
      </c>
      <c r="U11" s="7">
        <f t="shared" si="2"/>
        <v>13.314447592067987</v>
      </c>
      <c r="V11" s="7">
        <f t="shared" si="3"/>
        <v>22.096317280453256</v>
      </c>
      <c r="W11" s="7">
        <f t="shared" si="4"/>
        <v>0.56657223796033995</v>
      </c>
      <c r="X11" s="7">
        <f t="shared" si="5"/>
        <v>11.89801699716714</v>
      </c>
      <c r="Y11" s="8"/>
      <c r="Z11" s="28">
        <v>0.77083333333333337</v>
      </c>
      <c r="AA11" s="28"/>
      <c r="AB11" s="9">
        <f t="shared" si="6"/>
        <v>40.050614445204594</v>
      </c>
      <c r="AC11" s="9">
        <f t="shared" si="7"/>
        <v>10.012439561923252</v>
      </c>
      <c r="AD11" s="9">
        <f t="shared" si="8"/>
        <v>13.233557508893341</v>
      </c>
      <c r="AE11" s="9">
        <f t="shared" si="9"/>
        <v>23.323009567183927</v>
      </c>
      <c r="AF11" s="9">
        <f t="shared" si="10"/>
        <v>1.2844691534264778</v>
      </c>
      <c r="AG11" s="9">
        <f t="shared" si="11"/>
        <v>12.095909763368413</v>
      </c>
      <c r="AI11" s="28">
        <v>0.77083333333333337</v>
      </c>
      <c r="AJ11" s="28"/>
      <c r="AK11" s="10">
        <v>57.223796033994326</v>
      </c>
      <c r="AL11" s="10">
        <v>55.806451612903231</v>
      </c>
      <c r="AM11" s="10">
        <v>50.675675675675677</v>
      </c>
      <c r="AN11" s="10"/>
      <c r="AO11" s="10">
        <v>42.776203966005667</v>
      </c>
      <c r="AP11" s="10">
        <v>44.193548387096769</v>
      </c>
      <c r="AQ11" s="10">
        <v>49.324324324324323</v>
      </c>
      <c r="AR11" s="4"/>
    </row>
    <row r="12" spans="2:44" ht="12" customHeight="1" x14ac:dyDescent="0.25">
      <c r="B12" s="28">
        <v>0.875</v>
      </c>
      <c r="C12" s="28"/>
      <c r="D12" s="11">
        <v>121</v>
      </c>
      <c r="E12" s="11">
        <v>38</v>
      </c>
      <c r="F12" s="11">
        <v>19</v>
      </c>
      <c r="G12" s="11">
        <v>37</v>
      </c>
      <c r="H12" s="11">
        <v>1</v>
      </c>
      <c r="I12" s="11">
        <v>58</v>
      </c>
      <c r="J12" s="6">
        <f t="shared" si="12"/>
        <v>274</v>
      </c>
      <c r="L12" s="28">
        <v>0.875</v>
      </c>
      <c r="M12" s="28"/>
      <c r="N12" s="9">
        <f>AVERAGE(J12,J24,J36)</f>
        <v>242.33333333333334</v>
      </c>
      <c r="O12" s="9">
        <f>STDEV(J12,J24,J36)</f>
        <v>30.138568866708461</v>
      </c>
      <c r="Q12" s="28">
        <v>0.875</v>
      </c>
      <c r="R12" s="28"/>
      <c r="S12" s="7">
        <f t="shared" si="0"/>
        <v>44.160583941605843</v>
      </c>
      <c r="T12" s="7">
        <f t="shared" si="1"/>
        <v>13.868613138686131</v>
      </c>
      <c r="U12" s="7">
        <f t="shared" si="2"/>
        <v>6.9343065693430654</v>
      </c>
      <c r="V12" s="7">
        <f t="shared" si="3"/>
        <v>13.503649635036496</v>
      </c>
      <c r="W12" s="7">
        <f t="shared" si="4"/>
        <v>0.36496350364963503</v>
      </c>
      <c r="X12" s="7">
        <f t="shared" si="5"/>
        <v>21.167883211678831</v>
      </c>
      <c r="Y12" s="8"/>
      <c r="Z12" s="28">
        <v>0.875</v>
      </c>
      <c r="AA12" s="28"/>
      <c r="AB12" s="9">
        <f t="shared" si="6"/>
        <v>44.727102974995582</v>
      </c>
      <c r="AC12" s="9">
        <f t="shared" si="7"/>
        <v>13.807688366579603</v>
      </c>
      <c r="AD12" s="9">
        <f t="shared" si="8"/>
        <v>10.201267246676965</v>
      </c>
      <c r="AE12" s="9">
        <f t="shared" si="9"/>
        <v>11.251825911661888</v>
      </c>
      <c r="AF12" s="9">
        <f t="shared" si="10"/>
        <v>0.72841423478971468</v>
      </c>
      <c r="AG12" s="9">
        <f t="shared" si="11"/>
        <v>19.283701265296248</v>
      </c>
      <c r="AI12" s="28">
        <v>0.875</v>
      </c>
      <c r="AJ12" s="28"/>
      <c r="AK12" s="10">
        <v>51.459854014598541</v>
      </c>
      <c r="AL12" s="10">
        <v>55.230125523012553</v>
      </c>
      <c r="AM12" s="10">
        <v>60.280373831775698</v>
      </c>
      <c r="AN12" s="10"/>
      <c r="AO12" s="10">
        <v>48.540145985401452</v>
      </c>
      <c r="AP12" s="10">
        <v>44.769874476987447</v>
      </c>
      <c r="AQ12" s="10">
        <v>39.719626168224295</v>
      </c>
      <c r="AR12" s="4"/>
    </row>
    <row r="13" spans="2:44" ht="12" customHeight="1" x14ac:dyDescent="0.25">
      <c r="B13" s="28">
        <v>0</v>
      </c>
      <c r="C13" s="28"/>
      <c r="D13" s="11">
        <v>88</v>
      </c>
      <c r="E13" s="11">
        <v>26</v>
      </c>
      <c r="F13" s="11">
        <v>19</v>
      </c>
      <c r="G13" s="11">
        <v>15</v>
      </c>
      <c r="H13" s="11">
        <v>0</v>
      </c>
      <c r="I13" s="11">
        <v>4</v>
      </c>
      <c r="J13" s="6">
        <f t="shared" si="12"/>
        <v>152</v>
      </c>
      <c r="L13" s="28">
        <v>0</v>
      </c>
      <c r="M13" s="28"/>
      <c r="N13" s="9">
        <f>AVERAGE(J13,J25,J37)</f>
        <v>212.33333333333334</v>
      </c>
      <c r="O13" s="9">
        <f>STDEV(J13,J25,J37)</f>
        <v>52.367292591209342</v>
      </c>
      <c r="Q13" s="28">
        <v>0</v>
      </c>
      <c r="R13" s="28"/>
      <c r="S13" s="7">
        <f t="shared" si="0"/>
        <v>57.894736842105267</v>
      </c>
      <c r="T13" s="7">
        <f t="shared" si="1"/>
        <v>17.105263157894736</v>
      </c>
      <c r="U13" s="7">
        <f t="shared" si="2"/>
        <v>12.5</v>
      </c>
      <c r="V13" s="7">
        <f t="shared" si="3"/>
        <v>9.8684210526315788</v>
      </c>
      <c r="W13" s="7">
        <f t="shared" si="4"/>
        <v>0</v>
      </c>
      <c r="X13" s="7">
        <f t="shared" si="5"/>
        <v>2.6315789473684208</v>
      </c>
      <c r="Y13" s="8"/>
      <c r="Z13" s="28">
        <v>0</v>
      </c>
      <c r="AA13" s="28"/>
      <c r="AB13" s="9">
        <f t="shared" si="6"/>
        <v>50.370010306577406</v>
      </c>
      <c r="AC13" s="9">
        <f t="shared" si="7"/>
        <v>18.34250004028338</v>
      </c>
      <c r="AD13" s="9">
        <f t="shared" si="8"/>
        <v>11.176452245694003</v>
      </c>
      <c r="AE13" s="9">
        <f t="shared" si="9"/>
        <v>11.399144739080072</v>
      </c>
      <c r="AF13" s="9">
        <f t="shared" si="10"/>
        <v>1.1038541347756574</v>
      </c>
      <c r="AG13" s="9">
        <f t="shared" si="11"/>
        <v>7.6080385335894762</v>
      </c>
      <c r="AI13" s="28">
        <v>0</v>
      </c>
      <c r="AJ13" s="28"/>
      <c r="AK13" s="10">
        <v>70.39473684210526</v>
      </c>
      <c r="AL13" s="10">
        <v>57.72357723577236</v>
      </c>
      <c r="AM13" s="10">
        <v>59.832635983263593</v>
      </c>
      <c r="AN13" s="10"/>
      <c r="AO13" s="10">
        <v>29.605263157894736</v>
      </c>
      <c r="AP13" s="10">
        <v>42.276422764227647</v>
      </c>
      <c r="AQ13" s="10">
        <v>40.1673640167364</v>
      </c>
      <c r="AR13" s="4"/>
    </row>
    <row r="14" spans="2:44" ht="12" customHeight="1" x14ac:dyDescent="0.25">
      <c r="B14" s="28">
        <v>0.125</v>
      </c>
      <c r="C14" s="28"/>
      <c r="D14" s="11">
        <v>105</v>
      </c>
      <c r="E14" s="11">
        <v>35</v>
      </c>
      <c r="F14" s="11">
        <v>18</v>
      </c>
      <c r="G14" s="11">
        <v>20</v>
      </c>
      <c r="H14" s="11">
        <v>1</v>
      </c>
      <c r="I14" s="11">
        <v>7</v>
      </c>
      <c r="J14" s="6">
        <f t="shared" si="12"/>
        <v>186</v>
      </c>
      <c r="L14" s="28">
        <v>0.125</v>
      </c>
      <c r="M14" s="28"/>
      <c r="N14" s="9">
        <f>AVERAGE(J14,J26,J38)</f>
        <v>203.66666666666666</v>
      </c>
      <c r="O14" s="9">
        <f>STDEV(J14,J26,J38)</f>
        <v>17.039170558842745</v>
      </c>
      <c r="Q14" s="28">
        <v>0.125</v>
      </c>
      <c r="R14" s="28"/>
      <c r="S14" s="7">
        <f t="shared" si="0"/>
        <v>56.451612903225815</v>
      </c>
      <c r="T14" s="7">
        <f>E14/J14*100</f>
        <v>18.817204301075268</v>
      </c>
      <c r="U14" s="7">
        <f t="shared" si="2"/>
        <v>9.67741935483871</v>
      </c>
      <c r="V14" s="7">
        <f t="shared" si="3"/>
        <v>10.75268817204301</v>
      </c>
      <c r="W14" s="7">
        <f t="shared" si="4"/>
        <v>0.53763440860215062</v>
      </c>
      <c r="X14" s="7">
        <f t="shared" si="5"/>
        <v>3.763440860215054</v>
      </c>
      <c r="Y14" s="8"/>
      <c r="Z14" s="28">
        <v>0.125</v>
      </c>
      <c r="AA14" s="28"/>
      <c r="AB14" s="9">
        <f t="shared" si="6"/>
        <v>53.314617457025008</v>
      </c>
      <c r="AC14" s="9">
        <f t="shared" si="7"/>
        <v>18.079496777372466</v>
      </c>
      <c r="AD14" s="9">
        <f t="shared" si="8"/>
        <v>9.4748825787378106</v>
      </c>
      <c r="AE14" s="9">
        <f t="shared" si="9"/>
        <v>11.729092657495491</v>
      </c>
      <c r="AF14" s="9">
        <f t="shared" si="10"/>
        <v>0.65592987308172201</v>
      </c>
      <c r="AG14" s="9">
        <f t="shared" si="11"/>
        <v>6.7459806562875011</v>
      </c>
      <c r="AI14" s="28">
        <v>0.125</v>
      </c>
      <c r="AJ14" s="28"/>
      <c r="AK14" s="10">
        <v>66.666666666666671</v>
      </c>
      <c r="AL14" s="10">
        <v>63.18181818181818</v>
      </c>
      <c r="AM14" s="10">
        <v>60.487804878048784</v>
      </c>
      <c r="AN14" s="10"/>
      <c r="AO14" s="10">
        <v>33.333333333333336</v>
      </c>
      <c r="AP14" s="10">
        <v>36.818181818181813</v>
      </c>
      <c r="AQ14" s="10">
        <v>39.512195121951223</v>
      </c>
      <c r="AR14" s="4"/>
    </row>
    <row r="15" spans="2:44" ht="12" customHeight="1" x14ac:dyDescent="0.25">
      <c r="B15" s="28">
        <v>0.20833333333333334</v>
      </c>
      <c r="C15" s="28"/>
      <c r="D15" s="11">
        <v>96</v>
      </c>
      <c r="E15" s="11">
        <v>42</v>
      </c>
      <c r="F15" s="11">
        <v>15</v>
      </c>
      <c r="G15" s="11">
        <v>23</v>
      </c>
      <c r="H15" s="11">
        <v>2</v>
      </c>
      <c r="I15" s="11">
        <v>8</v>
      </c>
      <c r="J15" s="6">
        <f t="shared" si="12"/>
        <v>186</v>
      </c>
      <c r="L15" s="28">
        <v>0.20833333333333334</v>
      </c>
      <c r="M15" s="28"/>
      <c r="N15" s="9">
        <f>AVERAGE(J15,J27,J39)</f>
        <v>162.66666666666666</v>
      </c>
      <c r="O15" s="9">
        <f>STDEV(J15,J27,J39)</f>
        <v>31.374086972107026</v>
      </c>
      <c r="Q15" s="28">
        <v>0.20833333333333334</v>
      </c>
      <c r="R15" s="28"/>
      <c r="S15" s="7">
        <f t="shared" si="0"/>
        <v>51.612903225806448</v>
      </c>
      <c r="T15" s="7">
        <f t="shared" si="1"/>
        <v>22.58064516129032</v>
      </c>
      <c r="U15" s="7">
        <f t="shared" si="2"/>
        <v>8.064516129032258</v>
      </c>
      <c r="V15" s="7">
        <f t="shared" si="3"/>
        <v>12.365591397849462</v>
      </c>
      <c r="W15" s="7">
        <f t="shared" si="4"/>
        <v>1.0752688172043012</v>
      </c>
      <c r="X15" s="7">
        <f>I15/J15*100</f>
        <v>4.3010752688172049</v>
      </c>
      <c r="Y15" s="8"/>
      <c r="Z15" s="28">
        <v>0.20833333333333334</v>
      </c>
      <c r="AA15" s="28"/>
      <c r="AB15" s="9">
        <f t="shared" si="6"/>
        <v>50.666618285617524</v>
      </c>
      <c r="AC15" s="9">
        <f t="shared" si="7"/>
        <v>20.281287419717696</v>
      </c>
      <c r="AD15" s="9">
        <f t="shared" si="8"/>
        <v>10.506694727675169</v>
      </c>
      <c r="AE15" s="9">
        <f t="shared" si="9"/>
        <v>12.964758437453384</v>
      </c>
      <c r="AF15" s="9">
        <f t="shared" si="10"/>
        <v>1.0738335127463905</v>
      </c>
      <c r="AG15" s="9">
        <f t="shared" si="11"/>
        <v>4.5068076167898363</v>
      </c>
      <c r="AI15" s="28">
        <v>0.20833333333333334</v>
      </c>
      <c r="AJ15" s="28"/>
      <c r="AK15" s="10">
        <v>60.752688172043008</v>
      </c>
      <c r="AL15" s="10">
        <v>64.571428571428569</v>
      </c>
      <c r="AM15" s="10">
        <v>61.417322834645667</v>
      </c>
      <c r="AN15" s="10"/>
      <c r="AO15" s="10">
        <v>39.247311827956992</v>
      </c>
      <c r="AP15" s="10">
        <v>35.428571428571431</v>
      </c>
      <c r="AQ15" s="10">
        <v>38.58267716535434</v>
      </c>
      <c r="AR15" s="4"/>
    </row>
    <row r="16" spans="2:44" ht="12" customHeight="1" x14ac:dyDescent="0.25">
      <c r="B16" s="43" t="s">
        <v>19</v>
      </c>
      <c r="Q16" s="43" t="s">
        <v>19</v>
      </c>
      <c r="S16" s="7"/>
      <c r="T16" s="7"/>
      <c r="U16" s="7"/>
      <c r="V16" s="7"/>
      <c r="W16" s="7"/>
      <c r="X16" s="7"/>
      <c r="Y16" s="8"/>
      <c r="Z16" s="43" t="s">
        <v>12</v>
      </c>
      <c r="AI16" s="14"/>
      <c r="AJ16" s="14"/>
    </row>
    <row r="17" spans="2:44" ht="12" customHeight="1" x14ac:dyDescent="0.25">
      <c r="B17" s="1"/>
      <c r="C17" s="26" t="s">
        <v>14</v>
      </c>
      <c r="D17" s="24" t="s">
        <v>4</v>
      </c>
      <c r="E17" s="24" t="s">
        <v>5</v>
      </c>
      <c r="F17" s="24" t="s">
        <v>6</v>
      </c>
      <c r="G17" s="24" t="s">
        <v>7</v>
      </c>
      <c r="H17" s="24" t="s">
        <v>11</v>
      </c>
      <c r="I17" s="24" t="s">
        <v>8</v>
      </c>
      <c r="J17" s="26" t="s">
        <v>2</v>
      </c>
      <c r="Q17" s="1"/>
      <c r="R17" s="26" t="s">
        <v>9</v>
      </c>
      <c r="S17" s="24" t="s">
        <v>4</v>
      </c>
      <c r="T17" s="24" t="s">
        <v>5</v>
      </c>
      <c r="U17" s="24" t="s">
        <v>6</v>
      </c>
      <c r="V17" s="24" t="s">
        <v>7</v>
      </c>
      <c r="W17" s="24" t="s">
        <v>11</v>
      </c>
      <c r="X17" s="24" t="s">
        <v>8</v>
      </c>
      <c r="Y17" s="3"/>
      <c r="Z17" s="1"/>
      <c r="AA17" s="26" t="s">
        <v>12</v>
      </c>
      <c r="AB17" s="24" t="s">
        <v>4</v>
      </c>
      <c r="AC17" s="24" t="s">
        <v>5</v>
      </c>
      <c r="AD17" s="24" t="s">
        <v>6</v>
      </c>
      <c r="AE17" s="24" t="s">
        <v>7</v>
      </c>
      <c r="AF17" s="24" t="s">
        <v>11</v>
      </c>
      <c r="AG17" s="24" t="s">
        <v>8</v>
      </c>
      <c r="AI17" s="43" t="s">
        <v>28</v>
      </c>
    </row>
    <row r="18" spans="2:44" ht="12" customHeight="1" x14ac:dyDescent="0.25">
      <c r="B18" s="5" t="s">
        <v>3</v>
      </c>
      <c r="C18" s="27"/>
      <c r="D18" s="25"/>
      <c r="E18" s="25"/>
      <c r="F18" s="25"/>
      <c r="G18" s="25"/>
      <c r="H18" s="25"/>
      <c r="I18" s="25"/>
      <c r="J18" s="27"/>
      <c r="Q18" s="5" t="s">
        <v>3</v>
      </c>
      <c r="R18" s="27"/>
      <c r="S18" s="25"/>
      <c r="T18" s="25"/>
      <c r="U18" s="25"/>
      <c r="V18" s="25"/>
      <c r="W18" s="25"/>
      <c r="X18" s="25"/>
      <c r="Y18" s="3"/>
      <c r="Z18" s="5" t="s">
        <v>3</v>
      </c>
      <c r="AA18" s="27"/>
      <c r="AB18" s="25"/>
      <c r="AC18" s="25"/>
      <c r="AD18" s="25"/>
      <c r="AE18" s="25"/>
      <c r="AF18" s="25"/>
      <c r="AG18" s="25"/>
      <c r="AI18" s="12"/>
      <c r="AJ18" s="30" t="s">
        <v>10</v>
      </c>
      <c r="AK18" s="32" t="s">
        <v>0</v>
      </c>
      <c r="AL18" s="32" t="s">
        <v>1</v>
      </c>
      <c r="AQ18" s="4"/>
    </row>
    <row r="19" spans="2:44" ht="12" customHeight="1" x14ac:dyDescent="0.25">
      <c r="B19" s="29">
        <v>0.25</v>
      </c>
      <c r="C19" s="29"/>
      <c r="D19" s="6">
        <v>51</v>
      </c>
      <c r="E19" s="6">
        <v>30</v>
      </c>
      <c r="F19" s="6">
        <v>15</v>
      </c>
      <c r="G19" s="6">
        <v>20</v>
      </c>
      <c r="H19" s="6">
        <v>3</v>
      </c>
      <c r="I19" s="6">
        <v>10</v>
      </c>
      <c r="J19" s="6">
        <f t="shared" ref="J19:J27" si="13">SUM(D19:I19)</f>
        <v>129</v>
      </c>
      <c r="Q19" s="29">
        <v>0.25</v>
      </c>
      <c r="R19" s="29"/>
      <c r="S19" s="7">
        <f t="shared" ref="S19:S27" si="14">D19/J19*100</f>
        <v>39.534883720930232</v>
      </c>
      <c r="T19" s="7">
        <f t="shared" ref="T19:T27" si="15">E19/J19*100</f>
        <v>23.255813953488371</v>
      </c>
      <c r="U19" s="7">
        <f t="shared" ref="U19:U27" si="16">F19/J19*100</f>
        <v>11.627906976744185</v>
      </c>
      <c r="V19" s="7">
        <f t="shared" ref="V19:V27" si="17">G19/J19*100</f>
        <v>15.503875968992247</v>
      </c>
      <c r="W19" s="7">
        <f t="shared" ref="W19:W27" si="18">H19/J19*100</f>
        <v>2.3255813953488373</v>
      </c>
      <c r="X19" s="7">
        <f t="shared" si="5"/>
        <v>7.7519379844961236</v>
      </c>
      <c r="Y19" s="8"/>
      <c r="Z19" s="29">
        <v>0.25</v>
      </c>
      <c r="AA19" s="29"/>
      <c r="AB19" s="9">
        <f t="shared" ref="AB19:AB27" si="19">STDEV(S7,S19,S31)</f>
        <v>1.4560959928935899</v>
      </c>
      <c r="AC19" s="9">
        <f t="shared" ref="AC19:AC27" si="20">STDEV(T7,T19,T31)</f>
        <v>1.7269809281534831</v>
      </c>
      <c r="AD19" s="9">
        <f t="shared" ref="AD19:AD27" si="21">STDEV(U7,U19,U31)</f>
        <v>2.0565022835426721</v>
      </c>
      <c r="AE19" s="9">
        <f t="shared" ref="AE19:AE27" si="22">STDEV(V7,V19,V31)</f>
        <v>0.38962037856965986</v>
      </c>
      <c r="AF19" s="9">
        <f t="shared" ref="AF19:AF27" si="23">STDEV(W7,W19,W31)</f>
        <v>0.61185191907054703</v>
      </c>
      <c r="AG19" s="9">
        <f t="shared" ref="AG19:AG27" si="24">STDEV(X7,X19,X31)</f>
        <v>2.4555298647973638</v>
      </c>
      <c r="AI19" s="13" t="s">
        <v>3</v>
      </c>
      <c r="AJ19" s="31"/>
      <c r="AK19" s="33"/>
      <c r="AL19" s="33"/>
      <c r="AQ19" s="4"/>
      <c r="AR19" s="4"/>
    </row>
    <row r="20" spans="2:44" ht="12" customHeight="1" x14ac:dyDescent="0.25">
      <c r="B20" s="28">
        <v>0.375</v>
      </c>
      <c r="C20" s="28"/>
      <c r="D20" s="6">
        <v>79</v>
      </c>
      <c r="E20" s="6">
        <v>58</v>
      </c>
      <c r="F20" s="6">
        <v>17</v>
      </c>
      <c r="G20" s="6">
        <v>28</v>
      </c>
      <c r="H20" s="6">
        <v>2</v>
      </c>
      <c r="I20" s="6">
        <v>12</v>
      </c>
      <c r="J20" s="6">
        <f t="shared" si="13"/>
        <v>196</v>
      </c>
      <c r="Q20" s="28">
        <v>0.375</v>
      </c>
      <c r="R20" s="28"/>
      <c r="S20" s="7">
        <f t="shared" si="14"/>
        <v>40.306122448979593</v>
      </c>
      <c r="T20" s="7">
        <f t="shared" si="15"/>
        <v>29.591836734693878</v>
      </c>
      <c r="U20" s="7">
        <f t="shared" si="16"/>
        <v>8.6734693877551017</v>
      </c>
      <c r="V20" s="7">
        <f t="shared" si="17"/>
        <v>14.285714285714285</v>
      </c>
      <c r="W20" s="7">
        <f t="shared" si="18"/>
        <v>1.0204081632653061</v>
      </c>
      <c r="X20" s="7">
        <f t="shared" si="5"/>
        <v>6.1224489795918364</v>
      </c>
      <c r="Y20" s="8"/>
      <c r="Z20" s="28">
        <v>0.375</v>
      </c>
      <c r="AA20" s="28"/>
      <c r="AB20" s="9">
        <f t="shared" si="19"/>
        <v>2.9218436593827541</v>
      </c>
      <c r="AC20" s="9">
        <f t="shared" si="20"/>
        <v>2.5277813394470319</v>
      </c>
      <c r="AD20" s="9">
        <f t="shared" si="21"/>
        <v>4.3632735862012932</v>
      </c>
      <c r="AE20" s="9">
        <f t="shared" si="22"/>
        <v>2.2141844376258537</v>
      </c>
      <c r="AF20" s="9">
        <f t="shared" si="23"/>
        <v>0.37849339327169779</v>
      </c>
      <c r="AG20" s="9">
        <f t="shared" si="24"/>
        <v>1.4618325758483197</v>
      </c>
      <c r="AI20" s="29">
        <v>0.25</v>
      </c>
      <c r="AJ20" s="29"/>
      <c r="AK20" s="9">
        <v>55.826219213031095</v>
      </c>
      <c r="AL20" s="9">
        <v>44.173780786968898</v>
      </c>
      <c r="AQ20" s="4"/>
      <c r="AR20" s="4"/>
    </row>
    <row r="21" spans="2:44" ht="12" customHeight="1" x14ac:dyDescent="0.25">
      <c r="B21" s="28">
        <v>0.5</v>
      </c>
      <c r="C21" s="28"/>
      <c r="D21" s="6">
        <v>73</v>
      </c>
      <c r="E21" s="6">
        <v>31</v>
      </c>
      <c r="F21" s="6">
        <v>26</v>
      </c>
      <c r="G21" s="6">
        <v>33</v>
      </c>
      <c r="H21" s="6">
        <v>3</v>
      </c>
      <c r="I21" s="6">
        <v>15</v>
      </c>
      <c r="J21" s="6">
        <f t="shared" si="13"/>
        <v>181</v>
      </c>
      <c r="Q21" s="28">
        <v>0.5</v>
      </c>
      <c r="R21" s="28"/>
      <c r="S21" s="7">
        <f t="shared" si="14"/>
        <v>40.331491712707184</v>
      </c>
      <c r="T21" s="7">
        <f t="shared" si="15"/>
        <v>17.127071823204421</v>
      </c>
      <c r="U21" s="7">
        <f t="shared" si="16"/>
        <v>14.3646408839779</v>
      </c>
      <c r="V21" s="7">
        <f t="shared" si="17"/>
        <v>18.232044198895029</v>
      </c>
      <c r="W21" s="7">
        <f t="shared" si="18"/>
        <v>1.6574585635359116</v>
      </c>
      <c r="X21" s="7">
        <f t="shared" si="5"/>
        <v>8.2872928176795568</v>
      </c>
      <c r="Y21" s="8"/>
      <c r="Z21" s="28">
        <v>0.5</v>
      </c>
      <c r="AA21" s="28"/>
      <c r="AB21" s="9">
        <f t="shared" si="19"/>
        <v>1.7924054864134118</v>
      </c>
      <c r="AC21" s="9">
        <f t="shared" si="20"/>
        <v>2.7655151865172232</v>
      </c>
      <c r="AD21" s="9">
        <f t="shared" si="21"/>
        <v>1.9313385265453611</v>
      </c>
      <c r="AE21" s="9">
        <f t="shared" si="22"/>
        <v>2.5477359694919515</v>
      </c>
      <c r="AF21" s="9">
        <f t="shared" si="23"/>
        <v>0.49783518623224371</v>
      </c>
      <c r="AG21" s="9">
        <f t="shared" si="24"/>
        <v>1.0731441974287979</v>
      </c>
      <c r="AI21" s="28">
        <v>0.375</v>
      </c>
      <c r="AJ21" s="28"/>
      <c r="AK21" s="9">
        <v>52.03063896961217</v>
      </c>
      <c r="AL21" s="9">
        <v>47.96936103038783</v>
      </c>
      <c r="AQ21" s="4"/>
      <c r="AR21" s="4"/>
    </row>
    <row r="22" spans="2:44" ht="12" customHeight="1" x14ac:dyDescent="0.25">
      <c r="B22" s="28">
        <v>0.625</v>
      </c>
      <c r="C22" s="28"/>
      <c r="D22" s="6">
        <v>88</v>
      </c>
      <c r="E22" s="6">
        <v>30</v>
      </c>
      <c r="F22" s="6">
        <v>31</v>
      </c>
      <c r="G22" s="6">
        <v>47</v>
      </c>
      <c r="H22" s="6">
        <v>1</v>
      </c>
      <c r="I22" s="6">
        <v>21</v>
      </c>
      <c r="J22" s="6">
        <f t="shared" si="13"/>
        <v>218</v>
      </c>
      <c r="Q22" s="28">
        <v>0.625</v>
      </c>
      <c r="R22" s="28"/>
      <c r="S22" s="7">
        <f t="shared" si="14"/>
        <v>40.366972477064223</v>
      </c>
      <c r="T22" s="7">
        <f t="shared" si="15"/>
        <v>13.761467889908257</v>
      </c>
      <c r="U22" s="7">
        <f t="shared" si="16"/>
        <v>14.220183486238533</v>
      </c>
      <c r="V22" s="7">
        <f>G22/J22*100</f>
        <v>21.559633027522938</v>
      </c>
      <c r="W22" s="7">
        <f t="shared" si="18"/>
        <v>0.45871559633027525</v>
      </c>
      <c r="X22" s="7">
        <f t="shared" si="5"/>
        <v>9.6330275229357802</v>
      </c>
      <c r="Y22" s="8"/>
      <c r="Z22" s="28">
        <v>0.625</v>
      </c>
      <c r="AA22" s="28"/>
      <c r="AB22" s="9">
        <f t="shared" si="19"/>
        <v>3.7728776590828539</v>
      </c>
      <c r="AC22" s="9">
        <f t="shared" si="20"/>
        <v>4.9513001854811467</v>
      </c>
      <c r="AD22" s="9">
        <f t="shared" si="21"/>
        <v>3.5985529497312569</v>
      </c>
      <c r="AE22" s="9">
        <f t="shared" si="22"/>
        <v>3.5629480967887397</v>
      </c>
      <c r="AF22" s="9">
        <f t="shared" si="23"/>
        <v>0.47552124552005326</v>
      </c>
      <c r="AG22" s="9">
        <f t="shared" si="24"/>
        <v>1.6861785871471</v>
      </c>
      <c r="AI22" s="28">
        <v>0.5</v>
      </c>
      <c r="AJ22" s="28"/>
      <c r="AK22" s="9">
        <v>54.523021914705545</v>
      </c>
      <c r="AL22" s="9">
        <v>45.476978085294455</v>
      </c>
      <c r="AQ22" s="4"/>
      <c r="AR22" s="4"/>
    </row>
    <row r="23" spans="2:44" ht="12" customHeight="1" x14ac:dyDescent="0.25">
      <c r="B23" s="28">
        <v>0.77083333333333337</v>
      </c>
      <c r="C23" s="28"/>
      <c r="D23" s="6">
        <v>125</v>
      </c>
      <c r="E23" s="6">
        <v>24</v>
      </c>
      <c r="F23" s="6">
        <v>42</v>
      </c>
      <c r="G23" s="6">
        <v>73</v>
      </c>
      <c r="H23" s="6">
        <v>6</v>
      </c>
      <c r="I23" s="6">
        <v>40</v>
      </c>
      <c r="J23" s="6">
        <f t="shared" si="13"/>
        <v>310</v>
      </c>
      <c r="Q23" s="28">
        <v>0.77083333333333337</v>
      </c>
      <c r="R23" s="28"/>
      <c r="S23" s="7">
        <f t="shared" si="14"/>
        <v>40.322580645161288</v>
      </c>
      <c r="T23" s="7">
        <f t="shared" si="15"/>
        <v>7.741935483870968</v>
      </c>
      <c r="U23" s="7">
        <f t="shared" si="16"/>
        <v>13.548387096774196</v>
      </c>
      <c r="V23" s="7">
        <f t="shared" si="17"/>
        <v>23.548387096774192</v>
      </c>
      <c r="W23" s="7">
        <f t="shared" si="18"/>
        <v>1.935483870967742</v>
      </c>
      <c r="X23" s="7">
        <f t="shared" si="5"/>
        <v>12.903225806451612</v>
      </c>
      <c r="Y23" s="8"/>
      <c r="Z23" s="28">
        <v>0.77083333333333337</v>
      </c>
      <c r="AA23" s="28"/>
      <c r="AB23" s="9">
        <f t="shared" si="19"/>
        <v>3.4362263288297838</v>
      </c>
      <c r="AC23" s="9">
        <f t="shared" si="20"/>
        <v>3.0762810174474593</v>
      </c>
      <c r="AD23" s="9">
        <f t="shared" si="21"/>
        <v>0.36211526688439027</v>
      </c>
      <c r="AE23" s="9">
        <f t="shared" si="22"/>
        <v>1.1309730854524944</v>
      </c>
      <c r="AF23" s="9">
        <f t="shared" si="23"/>
        <v>0.68690223907423231</v>
      </c>
      <c r="AG23" s="9">
        <f t="shared" si="24"/>
        <v>0.72880637714684182</v>
      </c>
      <c r="AI23" s="28">
        <v>0.625</v>
      </c>
      <c r="AJ23" s="28"/>
      <c r="AK23" s="9">
        <v>55.386129787694308</v>
      </c>
      <c r="AL23" s="9">
        <v>44.613870212305692</v>
      </c>
      <c r="AQ23" s="4"/>
      <c r="AR23" s="4"/>
    </row>
    <row r="24" spans="2:44" ht="12" customHeight="1" x14ac:dyDescent="0.25">
      <c r="B24" s="28">
        <v>0.875</v>
      </c>
      <c r="C24" s="28"/>
      <c r="D24" s="11">
        <v>99</v>
      </c>
      <c r="E24" s="11">
        <v>29</v>
      </c>
      <c r="F24" s="11">
        <v>32</v>
      </c>
      <c r="G24" s="11">
        <v>35</v>
      </c>
      <c r="H24" s="11">
        <v>1</v>
      </c>
      <c r="I24" s="11">
        <v>43</v>
      </c>
      <c r="J24" s="6">
        <f t="shared" si="13"/>
        <v>239</v>
      </c>
      <c r="Q24" s="28">
        <v>0.875</v>
      </c>
      <c r="R24" s="28"/>
      <c r="S24" s="7">
        <f t="shared" si="14"/>
        <v>41.422594142259413</v>
      </c>
      <c r="T24" s="7">
        <f t="shared" si="15"/>
        <v>12.133891213389122</v>
      </c>
      <c r="U24" s="7">
        <f t="shared" si="16"/>
        <v>13.389121338912133</v>
      </c>
      <c r="V24" s="7">
        <f t="shared" si="17"/>
        <v>14.644351464435147</v>
      </c>
      <c r="W24" s="7">
        <f t="shared" si="18"/>
        <v>0.41841004184100417</v>
      </c>
      <c r="X24" s="7">
        <f t="shared" si="5"/>
        <v>17.99163179916318</v>
      </c>
      <c r="Y24" s="8"/>
      <c r="Z24" s="28">
        <v>0.875</v>
      </c>
      <c r="AA24" s="28"/>
      <c r="AB24" s="9">
        <f t="shared" si="19"/>
        <v>3.6211585978211134</v>
      </c>
      <c r="AC24" s="9">
        <f t="shared" si="20"/>
        <v>1.6441815677637606</v>
      </c>
      <c r="AD24" s="9">
        <f t="shared" si="21"/>
        <v>3.2281344173092053</v>
      </c>
      <c r="AE24" s="9">
        <f t="shared" si="22"/>
        <v>4.9213117386791909</v>
      </c>
      <c r="AF24" s="9">
        <f t="shared" si="23"/>
        <v>0.58384097509145294</v>
      </c>
      <c r="AG24" s="9">
        <f t="shared" si="24"/>
        <v>1.6688592363729611</v>
      </c>
      <c r="AI24" s="28">
        <v>0.77083333333333337</v>
      </c>
      <c r="AJ24" s="28"/>
      <c r="AK24" s="9">
        <v>54.568641107524407</v>
      </c>
      <c r="AL24" s="9">
        <v>45.431358892475579</v>
      </c>
      <c r="AQ24" s="4"/>
      <c r="AR24" s="4"/>
    </row>
    <row r="25" spans="2:44" ht="12" customHeight="1" x14ac:dyDescent="0.25">
      <c r="B25" s="28">
        <v>0</v>
      </c>
      <c r="C25" s="28"/>
      <c r="D25" s="11">
        <v>113</v>
      </c>
      <c r="E25" s="11">
        <v>48</v>
      </c>
      <c r="F25" s="11">
        <v>26</v>
      </c>
      <c r="G25" s="11">
        <v>30</v>
      </c>
      <c r="H25" s="11">
        <v>3</v>
      </c>
      <c r="I25" s="11">
        <v>26</v>
      </c>
      <c r="J25" s="6">
        <f t="shared" si="13"/>
        <v>246</v>
      </c>
      <c r="Q25" s="28">
        <v>0</v>
      </c>
      <c r="R25" s="28"/>
      <c r="S25" s="7">
        <f t="shared" si="14"/>
        <v>45.934959349593498</v>
      </c>
      <c r="T25" s="7">
        <f t="shared" si="15"/>
        <v>19.512195121951219</v>
      </c>
      <c r="U25" s="7">
        <f t="shared" si="16"/>
        <v>10.569105691056912</v>
      </c>
      <c r="V25" s="7">
        <f t="shared" si="17"/>
        <v>12.195121951219512</v>
      </c>
      <c r="W25" s="7">
        <f t="shared" si="18"/>
        <v>1.2195121951219512</v>
      </c>
      <c r="X25" s="7">
        <f t="shared" si="5"/>
        <v>10.569105691056912</v>
      </c>
      <c r="Y25" s="8"/>
      <c r="Z25" s="28">
        <v>0</v>
      </c>
      <c r="AA25" s="28"/>
      <c r="AB25" s="9">
        <f t="shared" si="19"/>
        <v>6.5512320065074272</v>
      </c>
      <c r="AC25" s="9">
        <f t="shared" si="20"/>
        <v>1.204886629950161</v>
      </c>
      <c r="AD25" s="9">
        <f t="shared" si="21"/>
        <v>1.1475174625610636</v>
      </c>
      <c r="AE25" s="9">
        <f t="shared" si="22"/>
        <v>1.325999077678661</v>
      </c>
      <c r="AF25" s="9">
        <f t="shared" si="23"/>
        <v>1.0508097399867362</v>
      </c>
      <c r="AG25" s="9">
        <f t="shared" si="24"/>
        <v>4.3356011905041001</v>
      </c>
      <c r="AI25" s="28">
        <v>0.875</v>
      </c>
      <c r="AJ25" s="28"/>
      <c r="AK25" s="9">
        <v>55.656784456462269</v>
      </c>
      <c r="AL25" s="9">
        <v>44.343215543537731</v>
      </c>
      <c r="AQ25" s="4"/>
      <c r="AR25" s="4"/>
    </row>
    <row r="26" spans="2:44" ht="12" customHeight="1" x14ac:dyDescent="0.25">
      <c r="B26" s="28">
        <v>0.125</v>
      </c>
      <c r="C26" s="28"/>
      <c r="D26" s="11">
        <v>115</v>
      </c>
      <c r="E26" s="11">
        <v>35</v>
      </c>
      <c r="F26" s="11">
        <v>23</v>
      </c>
      <c r="G26" s="11">
        <v>28</v>
      </c>
      <c r="H26" s="11">
        <v>1</v>
      </c>
      <c r="I26" s="11">
        <v>18</v>
      </c>
      <c r="J26" s="6">
        <f t="shared" si="13"/>
        <v>220</v>
      </c>
      <c r="Q26" s="28">
        <v>0.125</v>
      </c>
      <c r="R26" s="28"/>
      <c r="S26" s="7">
        <f t="shared" si="14"/>
        <v>52.272727272727273</v>
      </c>
      <c r="T26" s="7">
        <f t="shared" si="15"/>
        <v>15.909090909090908</v>
      </c>
      <c r="U26" s="7">
        <f t="shared" si="16"/>
        <v>10.454545454545453</v>
      </c>
      <c r="V26" s="7">
        <f t="shared" si="17"/>
        <v>12.727272727272727</v>
      </c>
      <c r="W26" s="7">
        <f t="shared" si="18"/>
        <v>0.45454545454545453</v>
      </c>
      <c r="X26" s="7">
        <f t="shared" si="5"/>
        <v>8.1818181818181817</v>
      </c>
      <c r="Y26" s="8"/>
      <c r="Z26" s="28">
        <v>0.125</v>
      </c>
      <c r="AA26" s="28"/>
      <c r="AB26" s="9">
        <f t="shared" si="19"/>
        <v>2.7672858222520533</v>
      </c>
      <c r="AC26" s="9">
        <f t="shared" si="20"/>
        <v>1.9114782983541092</v>
      </c>
      <c r="AD26" s="9">
        <f t="shared" si="21"/>
        <v>1.0950699778739541</v>
      </c>
      <c r="AE26" s="9">
        <f t="shared" si="22"/>
        <v>0.98747236593863619</v>
      </c>
      <c r="AF26" s="9">
        <f t="shared" si="23"/>
        <v>0.27995064614200188</v>
      </c>
      <c r="AG26" s="9">
        <f t="shared" si="24"/>
        <v>2.5835499751869535</v>
      </c>
      <c r="AI26" s="28">
        <v>0</v>
      </c>
      <c r="AJ26" s="28"/>
      <c r="AK26" s="9">
        <v>62.650316687047074</v>
      </c>
      <c r="AL26" s="9">
        <v>37.349683312952926</v>
      </c>
      <c r="AQ26" s="4"/>
      <c r="AR26" s="4"/>
    </row>
    <row r="27" spans="2:44" ht="12" customHeight="1" x14ac:dyDescent="0.25">
      <c r="B27" s="28">
        <v>0.20833333333333334</v>
      </c>
      <c r="C27" s="28"/>
      <c r="D27" s="11">
        <v>93</v>
      </c>
      <c r="E27" s="11">
        <v>27</v>
      </c>
      <c r="F27" s="11">
        <v>19</v>
      </c>
      <c r="G27" s="11">
        <v>23</v>
      </c>
      <c r="H27" s="11">
        <v>1</v>
      </c>
      <c r="I27" s="11">
        <v>12</v>
      </c>
      <c r="J27" s="6">
        <f t="shared" si="13"/>
        <v>175</v>
      </c>
      <c r="Q27" s="28">
        <v>0.20833333333333334</v>
      </c>
      <c r="R27" s="28"/>
      <c r="S27" s="7">
        <f t="shared" si="14"/>
        <v>53.142857142857146</v>
      </c>
      <c r="T27" s="7">
        <f t="shared" si="15"/>
        <v>15.428571428571427</v>
      </c>
      <c r="U27" s="7">
        <f t="shared" si="16"/>
        <v>10.857142857142858</v>
      </c>
      <c r="V27" s="7">
        <f t="shared" si="17"/>
        <v>13.142857142857142</v>
      </c>
      <c r="W27" s="7">
        <f t="shared" si="18"/>
        <v>0.5714285714285714</v>
      </c>
      <c r="X27" s="7">
        <f>I27/J27*100</f>
        <v>6.8571428571428577</v>
      </c>
      <c r="Y27" s="8"/>
      <c r="Z27" s="28">
        <v>0.20833333333333334</v>
      </c>
      <c r="AA27" s="28"/>
      <c r="AB27" s="9">
        <f t="shared" si="19"/>
        <v>3.0611177051933551</v>
      </c>
      <c r="AC27" s="9">
        <f t="shared" si="20"/>
        <v>4.2044938378550576</v>
      </c>
      <c r="AD27" s="9">
        <f t="shared" si="21"/>
        <v>2.2871802022132877</v>
      </c>
      <c r="AE27" s="9">
        <f t="shared" si="22"/>
        <v>0.53292533824182187</v>
      </c>
      <c r="AF27" s="9">
        <f t="shared" si="23"/>
        <v>0.50168882896422784</v>
      </c>
      <c r="AG27" s="9">
        <f t="shared" si="24"/>
        <v>2.2545202490833782</v>
      </c>
      <c r="AI27" s="28">
        <v>0.125</v>
      </c>
      <c r="AJ27" s="28"/>
      <c r="AK27" s="9">
        <v>63.445429908844545</v>
      </c>
      <c r="AL27" s="9">
        <v>36.554570091155462</v>
      </c>
      <c r="AR27" s="4"/>
    </row>
    <row r="28" spans="2:44" ht="12" customHeight="1" x14ac:dyDescent="0.25">
      <c r="B28" s="43" t="s">
        <v>20</v>
      </c>
      <c r="Q28" s="43" t="s">
        <v>20</v>
      </c>
      <c r="S28" s="7"/>
      <c r="T28" s="7"/>
      <c r="U28" s="7"/>
      <c r="V28" s="7"/>
      <c r="W28" s="7"/>
      <c r="X28" s="7"/>
      <c r="Y28" s="8"/>
      <c r="Z28" s="8"/>
      <c r="AI28" s="28">
        <v>0.20833333333333334</v>
      </c>
      <c r="AJ28" s="28"/>
      <c r="AK28" s="9">
        <v>62.247146526039081</v>
      </c>
      <c r="AL28" s="9">
        <v>37.752853473960919</v>
      </c>
    </row>
    <row r="29" spans="2:44" ht="12" customHeight="1" x14ac:dyDescent="0.25">
      <c r="B29" s="1"/>
      <c r="C29" s="26" t="s">
        <v>14</v>
      </c>
      <c r="D29" s="24" t="s">
        <v>4</v>
      </c>
      <c r="E29" s="24" t="s">
        <v>5</v>
      </c>
      <c r="F29" s="24" t="s">
        <v>6</v>
      </c>
      <c r="G29" s="24" t="s">
        <v>7</v>
      </c>
      <c r="H29" s="24" t="s">
        <v>11</v>
      </c>
      <c r="I29" s="24" t="s">
        <v>8</v>
      </c>
      <c r="J29" s="26" t="s">
        <v>2</v>
      </c>
      <c r="Q29" s="1"/>
      <c r="R29" s="26" t="s">
        <v>9</v>
      </c>
      <c r="S29" s="24" t="s">
        <v>4</v>
      </c>
      <c r="T29" s="24" t="s">
        <v>5</v>
      </c>
      <c r="U29" s="24" t="s">
        <v>6</v>
      </c>
      <c r="V29" s="24" t="s">
        <v>7</v>
      </c>
      <c r="W29" s="24" t="s">
        <v>11</v>
      </c>
      <c r="X29" s="24" t="s">
        <v>8</v>
      </c>
      <c r="Y29" s="3"/>
      <c r="Z29" s="2"/>
    </row>
    <row r="30" spans="2:44" ht="12" customHeight="1" x14ac:dyDescent="0.25">
      <c r="B30" s="5" t="s">
        <v>3</v>
      </c>
      <c r="C30" s="27"/>
      <c r="D30" s="25"/>
      <c r="E30" s="25"/>
      <c r="F30" s="25"/>
      <c r="G30" s="25"/>
      <c r="H30" s="25"/>
      <c r="I30" s="25"/>
      <c r="J30" s="27"/>
      <c r="Q30" s="5" t="s">
        <v>3</v>
      </c>
      <c r="R30" s="27"/>
      <c r="S30" s="25"/>
      <c r="T30" s="25"/>
      <c r="U30" s="25"/>
      <c r="V30" s="25"/>
      <c r="W30" s="25"/>
      <c r="X30" s="25"/>
      <c r="Y30" s="3"/>
      <c r="Z30" s="2"/>
      <c r="AI30" s="43" t="s">
        <v>12</v>
      </c>
    </row>
    <row r="31" spans="2:44" ht="12" customHeight="1" x14ac:dyDescent="0.25">
      <c r="B31" s="29">
        <v>0.25</v>
      </c>
      <c r="C31" s="29"/>
      <c r="D31" s="11">
        <v>73</v>
      </c>
      <c r="E31" s="11">
        <v>35</v>
      </c>
      <c r="F31" s="11">
        <v>20</v>
      </c>
      <c r="G31" s="11">
        <v>28</v>
      </c>
      <c r="H31" s="11">
        <v>4</v>
      </c>
      <c r="I31" s="11">
        <v>12</v>
      </c>
      <c r="J31" s="6">
        <f t="shared" ref="J31:J38" si="25">SUM(D31:I31)</f>
        <v>172</v>
      </c>
      <c r="Q31" s="29">
        <v>0.25</v>
      </c>
      <c r="R31" s="29"/>
      <c r="S31" s="7">
        <f t="shared" ref="S31:S39" si="26">D31/J31*100</f>
        <v>42.441860465116278</v>
      </c>
      <c r="T31" s="7">
        <f t="shared" ref="T31:T39" si="27">E31/J31*100</f>
        <v>20.348837209302324</v>
      </c>
      <c r="U31" s="7">
        <f t="shared" ref="U31:U39" si="28">F31/J31*100</f>
        <v>11.627906976744185</v>
      </c>
      <c r="V31" s="7">
        <f t="shared" ref="V31:V39" si="29">G31/J31*100</f>
        <v>16.279069767441861</v>
      </c>
      <c r="W31" s="7">
        <f t="shared" ref="W31:W39" si="30">H31/J31*100</f>
        <v>2.3255813953488373</v>
      </c>
      <c r="X31" s="7">
        <f t="shared" si="5"/>
        <v>6.9767441860465116</v>
      </c>
      <c r="Y31" s="8"/>
      <c r="Z31" s="2"/>
      <c r="AI31" s="12"/>
      <c r="AJ31" s="30" t="s">
        <v>12</v>
      </c>
      <c r="AK31" s="32" t="s">
        <v>0</v>
      </c>
      <c r="AL31" s="32" t="s">
        <v>1</v>
      </c>
    </row>
    <row r="32" spans="2:44" ht="12" customHeight="1" x14ac:dyDescent="0.25">
      <c r="B32" s="28">
        <v>0.375</v>
      </c>
      <c r="C32" s="28"/>
      <c r="D32" s="11">
        <v>59</v>
      </c>
      <c r="E32" s="11">
        <v>46</v>
      </c>
      <c r="F32" s="11">
        <v>25</v>
      </c>
      <c r="G32" s="11">
        <v>32</v>
      </c>
      <c r="H32" s="11">
        <v>3</v>
      </c>
      <c r="I32" s="11">
        <v>6</v>
      </c>
      <c r="J32" s="6">
        <f t="shared" si="25"/>
        <v>171</v>
      </c>
      <c r="Q32" s="28">
        <v>0.375</v>
      </c>
      <c r="R32" s="28"/>
      <c r="S32" s="7">
        <f t="shared" si="26"/>
        <v>34.502923976608187</v>
      </c>
      <c r="T32" s="7">
        <f t="shared" si="27"/>
        <v>26.900584795321635</v>
      </c>
      <c r="U32" s="7">
        <f t="shared" si="28"/>
        <v>14.619883040935672</v>
      </c>
      <c r="V32" s="7">
        <f t="shared" si="29"/>
        <v>18.71345029239766</v>
      </c>
      <c r="W32" s="7">
        <f t="shared" si="30"/>
        <v>1.7543859649122806</v>
      </c>
      <c r="X32" s="7">
        <f t="shared" si="5"/>
        <v>3.5087719298245612</v>
      </c>
      <c r="Y32" s="8"/>
      <c r="Z32" s="2"/>
      <c r="AI32" s="13" t="s">
        <v>3</v>
      </c>
      <c r="AJ32" s="31"/>
      <c r="AK32" s="33"/>
      <c r="AL32" s="33"/>
    </row>
    <row r="33" spans="2:38" ht="12" customHeight="1" x14ac:dyDescent="0.25">
      <c r="B33" s="28">
        <v>0.5</v>
      </c>
      <c r="C33" s="28"/>
      <c r="D33" s="11">
        <v>65</v>
      </c>
      <c r="E33" s="11">
        <v>38</v>
      </c>
      <c r="F33" s="11">
        <v>18</v>
      </c>
      <c r="G33" s="11">
        <v>35</v>
      </c>
      <c r="H33" s="11">
        <v>3</v>
      </c>
      <c r="I33" s="11">
        <v>12</v>
      </c>
      <c r="J33" s="6">
        <f t="shared" si="25"/>
        <v>171</v>
      </c>
      <c r="Q33" s="28">
        <v>0.5</v>
      </c>
      <c r="R33" s="28"/>
      <c r="S33" s="7">
        <f t="shared" si="26"/>
        <v>38.011695906432749</v>
      </c>
      <c r="T33" s="7">
        <f t="shared" si="27"/>
        <v>22.222222222222221</v>
      </c>
      <c r="U33" s="7">
        <f t="shared" si="28"/>
        <v>10.526315789473683</v>
      </c>
      <c r="V33" s="7">
        <f t="shared" si="29"/>
        <v>20.467836257309941</v>
      </c>
      <c r="W33" s="7">
        <f t="shared" si="30"/>
        <v>1.7543859649122806</v>
      </c>
      <c r="X33" s="7">
        <f t="shared" si="5"/>
        <v>7.0175438596491224</v>
      </c>
      <c r="Y33" s="8"/>
      <c r="Z33" s="2"/>
      <c r="AI33" s="29">
        <v>0.25</v>
      </c>
      <c r="AJ33" s="29"/>
      <c r="AK33" s="9">
        <v>2.1116106726501593</v>
      </c>
      <c r="AL33" s="9">
        <v>2.1116106726501593</v>
      </c>
    </row>
    <row r="34" spans="2:38" ht="12" customHeight="1" x14ac:dyDescent="0.25">
      <c r="B34" s="28">
        <v>0.625</v>
      </c>
      <c r="C34" s="28"/>
      <c r="D34" s="11">
        <v>159</v>
      </c>
      <c r="E34" s="11">
        <v>82</v>
      </c>
      <c r="F34" s="11">
        <v>32</v>
      </c>
      <c r="G34" s="11">
        <v>53</v>
      </c>
      <c r="H34" s="11">
        <v>5</v>
      </c>
      <c r="I34" s="11">
        <v>25</v>
      </c>
      <c r="J34" s="6">
        <f t="shared" si="25"/>
        <v>356</v>
      </c>
      <c r="Q34" s="28">
        <v>0.625</v>
      </c>
      <c r="R34" s="28"/>
      <c r="S34" s="7">
        <f t="shared" si="26"/>
        <v>44.662921348314605</v>
      </c>
      <c r="T34" s="7">
        <f t="shared" si="27"/>
        <v>23.033707865168541</v>
      </c>
      <c r="U34" s="7">
        <f t="shared" si="28"/>
        <v>8.9887640449438209</v>
      </c>
      <c r="V34" s="7">
        <f>G34/J34*100</f>
        <v>14.887640449438203</v>
      </c>
      <c r="W34" s="7">
        <f t="shared" si="30"/>
        <v>1.4044943820224718</v>
      </c>
      <c r="X34" s="7">
        <f t="shared" si="5"/>
        <v>7.02247191011236</v>
      </c>
      <c r="Y34" s="8"/>
      <c r="Z34" s="2"/>
      <c r="AI34" s="28">
        <v>0.375</v>
      </c>
      <c r="AJ34" s="28"/>
      <c r="AK34" s="9">
        <v>2.7921612849288859</v>
      </c>
      <c r="AL34" s="9">
        <v>2.7921612849288886</v>
      </c>
    </row>
    <row r="35" spans="2:38" ht="12" customHeight="1" x14ac:dyDescent="0.25">
      <c r="B35" s="28">
        <v>0.77083333333333337</v>
      </c>
      <c r="C35" s="28"/>
      <c r="D35" s="11">
        <v>108</v>
      </c>
      <c r="E35" s="11">
        <v>40</v>
      </c>
      <c r="F35" s="11">
        <v>38</v>
      </c>
      <c r="G35" s="11">
        <v>72</v>
      </c>
      <c r="H35" s="11">
        <v>4</v>
      </c>
      <c r="I35" s="11">
        <v>34</v>
      </c>
      <c r="J35" s="6">
        <f t="shared" si="25"/>
        <v>296</v>
      </c>
      <c r="Q35" s="28">
        <v>0.77083333333333337</v>
      </c>
      <c r="R35" s="28"/>
      <c r="S35" s="7">
        <f t="shared" si="26"/>
        <v>36.486486486486484</v>
      </c>
      <c r="T35" s="7">
        <f t="shared" si="27"/>
        <v>13.513513513513514</v>
      </c>
      <c r="U35" s="7">
        <f t="shared" si="28"/>
        <v>12.837837837837837</v>
      </c>
      <c r="V35" s="7">
        <f t="shared" si="29"/>
        <v>24.324324324324326</v>
      </c>
      <c r="W35" s="7">
        <f t="shared" si="30"/>
        <v>1.3513513513513513</v>
      </c>
      <c r="X35" s="7">
        <f t="shared" si="5"/>
        <v>11.486486486486488</v>
      </c>
      <c r="Y35" s="8"/>
      <c r="Z35" s="2"/>
      <c r="AI35" s="28">
        <v>0.5</v>
      </c>
      <c r="AJ35" s="28"/>
      <c r="AK35" s="9">
        <v>3.6748761464443271</v>
      </c>
      <c r="AL35" s="9">
        <v>3.6748761464443271</v>
      </c>
    </row>
    <row r="36" spans="2:38" ht="12" customHeight="1" x14ac:dyDescent="0.25">
      <c r="B36" s="28">
        <v>0.875</v>
      </c>
      <c r="C36" s="28"/>
      <c r="D36" s="11">
        <v>104</v>
      </c>
      <c r="E36" s="11">
        <v>33</v>
      </c>
      <c r="F36" s="11">
        <v>22</v>
      </c>
      <c r="G36" s="11">
        <v>12</v>
      </c>
      <c r="H36" s="11">
        <v>3</v>
      </c>
      <c r="I36" s="11">
        <v>40</v>
      </c>
      <c r="J36" s="6">
        <f t="shared" si="25"/>
        <v>214</v>
      </c>
      <c r="Q36" s="28">
        <v>0.875</v>
      </c>
      <c r="R36" s="28"/>
      <c r="S36" s="7">
        <f t="shared" si="26"/>
        <v>48.598130841121495</v>
      </c>
      <c r="T36" s="7">
        <f t="shared" si="27"/>
        <v>15.420560747663551</v>
      </c>
      <c r="U36" s="7">
        <f t="shared" si="28"/>
        <v>10.2803738317757</v>
      </c>
      <c r="V36" s="7">
        <f t="shared" si="29"/>
        <v>5.6074766355140184</v>
      </c>
      <c r="W36" s="7">
        <f t="shared" si="30"/>
        <v>1.4018691588785046</v>
      </c>
      <c r="X36" s="7">
        <f t="shared" si="5"/>
        <v>18.691588785046729</v>
      </c>
      <c r="Y36" s="8"/>
      <c r="Z36" s="2"/>
      <c r="AI36" s="28">
        <v>0.625</v>
      </c>
      <c r="AJ36" s="28"/>
      <c r="AK36" s="9">
        <v>0.58044024587170351</v>
      </c>
      <c r="AL36" s="9">
        <v>0.58044024587170762</v>
      </c>
    </row>
    <row r="37" spans="2:38" ht="12" customHeight="1" x14ac:dyDescent="0.25">
      <c r="B37" s="28">
        <v>0</v>
      </c>
      <c r="C37" s="28"/>
      <c r="D37" s="11">
        <v>113</v>
      </c>
      <c r="E37" s="11">
        <v>44</v>
      </c>
      <c r="F37" s="11">
        <v>25</v>
      </c>
      <c r="G37" s="11">
        <v>29</v>
      </c>
      <c r="H37" s="11">
        <v>5</v>
      </c>
      <c r="I37" s="11">
        <v>23</v>
      </c>
      <c r="J37" s="6">
        <f t="shared" si="25"/>
        <v>239</v>
      </c>
      <c r="Q37" s="28">
        <v>0</v>
      </c>
      <c r="R37" s="28"/>
      <c r="S37" s="7">
        <f t="shared" si="26"/>
        <v>47.280334728033473</v>
      </c>
      <c r="T37" s="7">
        <f t="shared" si="27"/>
        <v>18.410041841004183</v>
      </c>
      <c r="U37" s="7">
        <f t="shared" si="28"/>
        <v>10.460251046025103</v>
      </c>
      <c r="V37" s="7">
        <f t="shared" si="29"/>
        <v>12.133891213389122</v>
      </c>
      <c r="W37" s="7">
        <f t="shared" si="30"/>
        <v>2.0920502092050208</v>
      </c>
      <c r="X37" s="7">
        <f t="shared" si="5"/>
        <v>9.6234309623430967</v>
      </c>
      <c r="Y37" s="8"/>
      <c r="Z37" s="2"/>
      <c r="AI37" s="28">
        <v>0.77083333333333337</v>
      </c>
      <c r="AJ37" s="28"/>
      <c r="AK37" s="9">
        <v>3.4450836262965248</v>
      </c>
      <c r="AL37" s="9">
        <v>3.4450836262965274</v>
      </c>
    </row>
    <row r="38" spans="2:38" ht="12" customHeight="1" x14ac:dyDescent="0.25">
      <c r="B38" s="28">
        <v>0.125</v>
      </c>
      <c r="C38" s="28"/>
      <c r="D38" s="11">
        <v>105</v>
      </c>
      <c r="E38" s="11">
        <v>40</v>
      </c>
      <c r="F38" s="11">
        <v>17</v>
      </c>
      <c r="G38" s="11">
        <v>24</v>
      </c>
      <c r="H38" s="11">
        <v>2</v>
      </c>
      <c r="I38" s="11">
        <v>17</v>
      </c>
      <c r="J38" s="6">
        <f t="shared" si="25"/>
        <v>205</v>
      </c>
      <c r="Q38" s="28">
        <v>0.125</v>
      </c>
      <c r="R38" s="28"/>
      <c r="S38" s="7">
        <f t="shared" si="26"/>
        <v>51.219512195121951</v>
      </c>
      <c r="T38" s="7">
        <f t="shared" si="27"/>
        <v>19.512195121951219</v>
      </c>
      <c r="U38" s="7">
        <f t="shared" si="28"/>
        <v>8.2926829268292686</v>
      </c>
      <c r="V38" s="7">
        <f t="shared" si="29"/>
        <v>11.707317073170733</v>
      </c>
      <c r="W38" s="7">
        <f t="shared" si="30"/>
        <v>0.97560975609756095</v>
      </c>
      <c r="X38" s="7">
        <f t="shared" si="5"/>
        <v>8.2926829268292686</v>
      </c>
      <c r="Y38" s="8"/>
      <c r="Z38" s="2"/>
      <c r="AI38" s="28">
        <v>0.875</v>
      </c>
      <c r="AJ38" s="28"/>
      <c r="AK38" s="9">
        <v>4.4257113377877539</v>
      </c>
      <c r="AL38" s="9">
        <v>4.4257113377877539</v>
      </c>
    </row>
    <row r="39" spans="2:38" ht="12" customHeight="1" x14ac:dyDescent="0.25">
      <c r="B39" s="28">
        <v>0.20833333333333334</v>
      </c>
      <c r="C39" s="28"/>
      <c r="D39" s="11">
        <v>60</v>
      </c>
      <c r="E39" s="11">
        <v>29</v>
      </c>
      <c r="F39" s="11">
        <v>16</v>
      </c>
      <c r="G39" s="11">
        <v>17</v>
      </c>
      <c r="H39" s="11">
        <v>2</v>
      </c>
      <c r="I39" s="11">
        <v>3</v>
      </c>
      <c r="J39" s="6">
        <f>SUM(D39:I39)</f>
        <v>127</v>
      </c>
      <c r="Q39" s="28">
        <v>0.20833333333333334</v>
      </c>
      <c r="R39" s="28"/>
      <c r="S39" s="7">
        <f t="shared" si="26"/>
        <v>47.244094488188978</v>
      </c>
      <c r="T39" s="7">
        <f t="shared" si="27"/>
        <v>22.834645669291341</v>
      </c>
      <c r="U39" s="7">
        <f t="shared" si="28"/>
        <v>12.598425196850393</v>
      </c>
      <c r="V39" s="7">
        <f t="shared" si="29"/>
        <v>13.385826771653544</v>
      </c>
      <c r="W39" s="7">
        <f t="shared" si="30"/>
        <v>1.5748031496062991</v>
      </c>
      <c r="X39" s="7">
        <f>I39/J39*100</f>
        <v>2.3622047244094486</v>
      </c>
      <c r="Y39" s="8"/>
      <c r="Z39" s="2"/>
      <c r="AI39" s="28">
        <v>0</v>
      </c>
      <c r="AJ39" s="28"/>
      <c r="AK39" s="9">
        <v>6.7892609946625226</v>
      </c>
      <c r="AL39" s="9">
        <v>6.7892609946625386</v>
      </c>
    </row>
    <row r="40" spans="2:38" ht="12" customHeight="1" x14ac:dyDescent="0.25">
      <c r="B40" s="14"/>
      <c r="C40" s="14"/>
      <c r="D40" s="14"/>
      <c r="E40" s="14"/>
      <c r="F40" s="14"/>
      <c r="G40" s="14"/>
      <c r="H40" s="14"/>
      <c r="I40" s="14"/>
      <c r="Q40" s="14"/>
      <c r="R40" s="14"/>
      <c r="AI40" s="28">
        <v>0.125</v>
      </c>
      <c r="AJ40" s="28"/>
      <c r="AK40" s="9">
        <v>3.0978543554660418</v>
      </c>
      <c r="AL40" s="9">
        <v>3.0978543554660414</v>
      </c>
    </row>
    <row r="41" spans="2:38" ht="12" customHeight="1" x14ac:dyDescent="0.25">
      <c r="AI41" s="28">
        <v>0.20833333333333334</v>
      </c>
      <c r="AJ41" s="28"/>
      <c r="AK41" s="9">
        <v>2.0401348187247805</v>
      </c>
      <c r="AL41" s="9">
        <v>2.0401348187247819</v>
      </c>
    </row>
    <row r="53" spans="4:4" ht="12" customHeight="1" x14ac:dyDescent="0.25">
      <c r="D53" s="6"/>
    </row>
  </sheetData>
  <mergeCells count="184">
    <mergeCell ref="B2:J2"/>
    <mergeCell ref="L2:O2"/>
    <mergeCell ref="Q2:X2"/>
    <mergeCell ref="Z2:AG2"/>
    <mergeCell ref="AI2:AQ2"/>
    <mergeCell ref="AI40:AJ40"/>
    <mergeCell ref="AI41:AJ41"/>
    <mergeCell ref="AI34:AJ34"/>
    <mergeCell ref="AI35:AJ35"/>
    <mergeCell ref="AI36:AJ36"/>
    <mergeCell ref="AI37:AJ37"/>
    <mergeCell ref="AI38:AJ38"/>
    <mergeCell ref="AI39:AJ39"/>
    <mergeCell ref="AI27:AJ27"/>
    <mergeCell ref="AI28:AJ28"/>
    <mergeCell ref="AJ31:AJ32"/>
    <mergeCell ref="AK5:AM5"/>
    <mergeCell ref="AO5:AQ5"/>
    <mergeCell ref="AJ18:AJ19"/>
    <mergeCell ref="AK18:AK19"/>
    <mergeCell ref="AL18:AL19"/>
    <mergeCell ref="AI20:AJ20"/>
    <mergeCell ref="AK31:AK32"/>
    <mergeCell ref="AL31:AL32"/>
    <mergeCell ref="AI33:AJ33"/>
    <mergeCell ref="AI21:AJ21"/>
    <mergeCell ref="AI22:AJ22"/>
    <mergeCell ref="AI23:AJ23"/>
    <mergeCell ref="AI24:AJ24"/>
    <mergeCell ref="AI25:AJ25"/>
    <mergeCell ref="AI26:AJ26"/>
    <mergeCell ref="AI13:AJ13"/>
    <mergeCell ref="AI14:AJ14"/>
    <mergeCell ref="AI15:AJ15"/>
    <mergeCell ref="L15:M15"/>
    <mergeCell ref="N5:N6"/>
    <mergeCell ref="O5:O6"/>
    <mergeCell ref="L11:M11"/>
    <mergeCell ref="L12:M12"/>
    <mergeCell ref="L13:M13"/>
    <mergeCell ref="L14:M14"/>
    <mergeCell ref="AJ5:AJ6"/>
    <mergeCell ref="AI7:AJ7"/>
    <mergeCell ref="AI8:AJ8"/>
    <mergeCell ref="AI9:AJ9"/>
    <mergeCell ref="AI10:AJ10"/>
    <mergeCell ref="AI11:AJ11"/>
    <mergeCell ref="AI12:AJ12"/>
    <mergeCell ref="L9:M9"/>
    <mergeCell ref="L10:M10"/>
    <mergeCell ref="Z25:AA25"/>
    <mergeCell ref="Z26:AA26"/>
    <mergeCell ref="Z27:AA27"/>
    <mergeCell ref="M5:M6"/>
    <mergeCell ref="L7:M7"/>
    <mergeCell ref="L8:M8"/>
    <mergeCell ref="Z19:AA19"/>
    <mergeCell ref="Z20:AA20"/>
    <mergeCell ref="Z21:AA21"/>
    <mergeCell ref="Z22:AA22"/>
    <mergeCell ref="Z23:AA23"/>
    <mergeCell ref="Z24:AA24"/>
    <mergeCell ref="AG17:AG18"/>
    <mergeCell ref="AD5:AD6"/>
    <mergeCell ref="AE5:AE6"/>
    <mergeCell ref="AF5:AF6"/>
    <mergeCell ref="AG5:AG6"/>
    <mergeCell ref="AA17:AA18"/>
    <mergeCell ref="AB17:AB18"/>
    <mergeCell ref="AC17:AC18"/>
    <mergeCell ref="AD17:AD18"/>
    <mergeCell ref="AE17:AE18"/>
    <mergeCell ref="AF17:AF18"/>
    <mergeCell ref="Z12:AA12"/>
    <mergeCell ref="Z13:AA13"/>
    <mergeCell ref="Z14:AA14"/>
    <mergeCell ref="Z15:AA15"/>
    <mergeCell ref="AB5:AB6"/>
    <mergeCell ref="AC5:AC6"/>
    <mergeCell ref="AA5:AA6"/>
    <mergeCell ref="Z7:AA7"/>
    <mergeCell ref="Z8:AA8"/>
    <mergeCell ref="Z9:AA9"/>
    <mergeCell ref="Z10:AA10"/>
    <mergeCell ref="Z11:AA11"/>
    <mergeCell ref="Q32:R32"/>
    <mergeCell ref="Q33:R33"/>
    <mergeCell ref="S29:S30"/>
    <mergeCell ref="T29:T30"/>
    <mergeCell ref="U29:U30"/>
    <mergeCell ref="V29:V30"/>
    <mergeCell ref="W29:W30"/>
    <mergeCell ref="X29:X30"/>
    <mergeCell ref="S17:S18"/>
    <mergeCell ref="T17:T18"/>
    <mergeCell ref="U17:U18"/>
    <mergeCell ref="V17:V18"/>
    <mergeCell ref="W17:W18"/>
    <mergeCell ref="X17:X18"/>
    <mergeCell ref="B38:C38"/>
    <mergeCell ref="B39:C39"/>
    <mergeCell ref="R5:R6"/>
    <mergeCell ref="Q7:R7"/>
    <mergeCell ref="Q8:R8"/>
    <mergeCell ref="Q9:R9"/>
    <mergeCell ref="Q10:R10"/>
    <mergeCell ref="Q11:R11"/>
    <mergeCell ref="Q12:R12"/>
    <mergeCell ref="Q13:R13"/>
    <mergeCell ref="B32:C32"/>
    <mergeCell ref="B33:C33"/>
    <mergeCell ref="B34:C34"/>
    <mergeCell ref="B35:C35"/>
    <mergeCell ref="B36:C36"/>
    <mergeCell ref="B37:C37"/>
    <mergeCell ref="B23:C23"/>
    <mergeCell ref="B24:C24"/>
    <mergeCell ref="Q34:R34"/>
    <mergeCell ref="Q35:R35"/>
    <mergeCell ref="Q36:R36"/>
    <mergeCell ref="Q37:R37"/>
    <mergeCell ref="Q38:R38"/>
    <mergeCell ref="Q39:R39"/>
    <mergeCell ref="X5:X6"/>
    <mergeCell ref="S5:S6"/>
    <mergeCell ref="B7:C7"/>
    <mergeCell ref="B25:C25"/>
    <mergeCell ref="B26:C26"/>
    <mergeCell ref="B27:C27"/>
    <mergeCell ref="B31:C31"/>
    <mergeCell ref="B14:C14"/>
    <mergeCell ref="B15:C15"/>
    <mergeCell ref="B19:C19"/>
    <mergeCell ref="B20:C20"/>
    <mergeCell ref="B21:C21"/>
    <mergeCell ref="B22:C22"/>
    <mergeCell ref="C29:C30"/>
    <mergeCell ref="Q20:R20"/>
    <mergeCell ref="Q21:R21"/>
    <mergeCell ref="Q22:R22"/>
    <mergeCell ref="Q23:R23"/>
    <mergeCell ref="Q24:R24"/>
    <mergeCell ref="Q25:R25"/>
    <mergeCell ref="Q26:R26"/>
    <mergeCell ref="Q27:R27"/>
    <mergeCell ref="R29:R30"/>
    <mergeCell ref="Q31:R31"/>
    <mergeCell ref="T5:T6"/>
    <mergeCell ref="U5:U6"/>
    <mergeCell ref="V5:V6"/>
    <mergeCell ref="W5:W6"/>
    <mergeCell ref="Q14:R14"/>
    <mergeCell ref="Q15:R15"/>
    <mergeCell ref="R17:R18"/>
    <mergeCell ref="Q19:R19"/>
    <mergeCell ref="B8:C8"/>
    <mergeCell ref="B9:C9"/>
    <mergeCell ref="B10:C10"/>
    <mergeCell ref="B11:C11"/>
    <mergeCell ref="B12:C12"/>
    <mergeCell ref="B13:C13"/>
    <mergeCell ref="D29:D30"/>
    <mergeCell ref="E29:E30"/>
    <mergeCell ref="F29:F30"/>
    <mergeCell ref="G29:G30"/>
    <mergeCell ref="H29:H30"/>
    <mergeCell ref="J5:J6"/>
    <mergeCell ref="C5:C6"/>
    <mergeCell ref="C17:C18"/>
    <mergeCell ref="D17:D18"/>
    <mergeCell ref="E17:E18"/>
    <mergeCell ref="F17:F18"/>
    <mergeCell ref="G17:G18"/>
    <mergeCell ref="H17:H18"/>
    <mergeCell ref="I17:I18"/>
    <mergeCell ref="J17:J18"/>
    <mergeCell ref="D5:D6"/>
    <mergeCell ref="E5:E6"/>
    <mergeCell ref="F5:F6"/>
    <mergeCell ref="G5:G6"/>
    <mergeCell ref="H5:H6"/>
    <mergeCell ref="I5:I6"/>
    <mergeCell ref="I29:I30"/>
    <mergeCell ref="J29:J30"/>
  </mergeCells>
  <phoneticPr fontId="1" type="noConversion"/>
  <pageMargins left="0.7" right="0.7" top="0.75" bottom="0.75" header="0.3" footer="0.3"/>
  <pageSetup paperSize="9" orientation="landscape" r:id="rId1"/>
  <ignoredErrors>
    <ignoredError sqref="J7:J15 J16:J27 J28:J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E5D0-AB5A-4591-A8E9-0D85857FD0A8}">
  <dimension ref="A2:O101"/>
  <sheetViews>
    <sheetView workbookViewId="0">
      <selection activeCell="I9" sqref="I9"/>
    </sheetView>
  </sheetViews>
  <sheetFormatPr defaultRowHeight="11.25" x14ac:dyDescent="0.25"/>
  <cols>
    <col min="1" max="1" width="5.625" style="2" customWidth="1"/>
    <col min="2" max="2" width="8.625" style="2" customWidth="1"/>
    <col min="3" max="5" width="5.625" style="17" customWidth="1"/>
    <col min="6" max="6" width="6.875" style="17" bestFit="1" customWidth="1"/>
    <col min="7" max="8" width="6.875" style="17" customWidth="1"/>
    <col min="9" max="9" width="9" style="2"/>
    <col min="10" max="10" width="5.625" style="2" customWidth="1"/>
    <col min="11" max="11" width="8.625" style="2" customWidth="1"/>
    <col min="12" max="14" width="5.625" style="2" customWidth="1"/>
    <col min="15" max="16384" width="9" style="2"/>
  </cols>
  <sheetData>
    <row r="2" spans="1:15" ht="15.75" x14ac:dyDescent="0.2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4" spans="1:15" ht="22.5" x14ac:dyDescent="0.25">
      <c r="A4" s="15"/>
      <c r="B4" s="20" t="s">
        <v>17</v>
      </c>
      <c r="C4" s="35" t="s">
        <v>18</v>
      </c>
      <c r="D4" s="35" t="s">
        <v>19</v>
      </c>
      <c r="E4" s="35" t="s">
        <v>20</v>
      </c>
      <c r="F4" s="35" t="s">
        <v>16</v>
      </c>
      <c r="G4" s="18"/>
      <c r="H4" s="18"/>
      <c r="J4" s="15"/>
      <c r="K4" s="20" t="s">
        <v>17</v>
      </c>
      <c r="L4" s="35" t="s">
        <v>18</v>
      </c>
      <c r="M4" s="35" t="s">
        <v>19</v>
      </c>
      <c r="N4" s="35" t="s">
        <v>20</v>
      </c>
      <c r="O4" s="35" t="s">
        <v>16</v>
      </c>
    </row>
    <row r="5" spans="1:15" x14ac:dyDescent="0.25">
      <c r="A5" s="16" t="s">
        <v>15</v>
      </c>
      <c r="B5" s="16"/>
      <c r="C5" s="36"/>
      <c r="D5" s="36"/>
      <c r="E5" s="36"/>
      <c r="F5" s="36"/>
      <c r="G5" s="18"/>
      <c r="H5" s="18"/>
      <c r="J5" s="16" t="s">
        <v>15</v>
      </c>
      <c r="K5" s="16"/>
      <c r="L5" s="36"/>
      <c r="M5" s="36"/>
      <c r="N5" s="36"/>
      <c r="O5" s="36"/>
    </row>
    <row r="6" spans="1:15" x14ac:dyDescent="0.25">
      <c r="A6" s="37">
        <v>0</v>
      </c>
      <c r="B6" s="37"/>
      <c r="C6" s="4">
        <v>0</v>
      </c>
      <c r="D6" s="4">
        <v>0</v>
      </c>
      <c r="E6" s="4">
        <v>0</v>
      </c>
      <c r="F6" s="19">
        <v>0</v>
      </c>
      <c r="G6" s="19"/>
      <c r="H6" s="19"/>
      <c r="J6" s="38" t="s">
        <v>21</v>
      </c>
      <c r="K6" s="38"/>
    </row>
    <row r="7" spans="1:15" x14ac:dyDescent="0.25">
      <c r="A7" s="37">
        <v>1.0416666666666666E-2</v>
      </c>
      <c r="B7" s="37"/>
      <c r="C7" s="4">
        <v>0</v>
      </c>
      <c r="D7" s="4">
        <v>0</v>
      </c>
      <c r="E7" s="4">
        <v>0</v>
      </c>
      <c r="F7" s="19">
        <v>0</v>
      </c>
      <c r="G7" s="19"/>
      <c r="H7" s="19"/>
      <c r="J7" s="37">
        <v>0.5</v>
      </c>
      <c r="K7" s="37"/>
      <c r="L7" s="4">
        <v>2515.1981396299998</v>
      </c>
      <c r="M7" s="4">
        <v>1187.0153680000001</v>
      </c>
      <c r="N7" s="4">
        <v>1531.4451603700004</v>
      </c>
      <c r="O7" s="19">
        <v>1348.8811000000001</v>
      </c>
    </row>
    <row r="8" spans="1:15" x14ac:dyDescent="0.25">
      <c r="A8" s="37">
        <v>2.0833333333333332E-2</v>
      </c>
      <c r="B8" s="37"/>
      <c r="C8" s="4">
        <v>0</v>
      </c>
      <c r="D8" s="4">
        <v>0</v>
      </c>
      <c r="E8" s="4">
        <v>0</v>
      </c>
      <c r="F8" s="19">
        <v>0</v>
      </c>
      <c r="G8" s="19"/>
      <c r="H8" s="19"/>
      <c r="J8" s="37">
        <v>0.51041666666666663</v>
      </c>
      <c r="K8" s="37"/>
      <c r="L8" s="4">
        <v>1347.0293459499999</v>
      </c>
      <c r="M8" s="4">
        <v>1055.2709199999999</v>
      </c>
      <c r="N8" s="4">
        <v>2250.4851540499999</v>
      </c>
      <c r="O8" s="19">
        <v>1199.1714999999999</v>
      </c>
    </row>
    <row r="9" spans="1:15" x14ac:dyDescent="0.25">
      <c r="A9" s="37">
        <v>3.125E-2</v>
      </c>
      <c r="B9" s="37"/>
      <c r="C9" s="4">
        <v>0</v>
      </c>
      <c r="D9" s="4">
        <v>0</v>
      </c>
      <c r="E9" s="4">
        <v>0</v>
      </c>
      <c r="F9" s="19">
        <v>0</v>
      </c>
      <c r="G9" s="19"/>
      <c r="H9" s="19"/>
      <c r="J9" s="37">
        <v>0.52083333333333337</v>
      </c>
      <c r="K9" s="37"/>
      <c r="L9" s="4">
        <v>1206.82600441</v>
      </c>
      <c r="M9" s="4">
        <v>945.43477600000006</v>
      </c>
      <c r="N9" s="4">
        <v>2016.2470955900001</v>
      </c>
      <c r="O9" s="19">
        <v>1074.3577</v>
      </c>
    </row>
    <row r="10" spans="1:15" x14ac:dyDescent="0.25">
      <c r="A10" s="37">
        <v>4.1666666666666664E-2</v>
      </c>
      <c r="B10" s="37"/>
      <c r="C10" s="4">
        <v>0</v>
      </c>
      <c r="D10" s="4">
        <v>0</v>
      </c>
      <c r="E10" s="4">
        <v>0</v>
      </c>
      <c r="F10" s="19">
        <v>0</v>
      </c>
      <c r="G10" s="19"/>
      <c r="H10" s="19"/>
      <c r="J10" s="37">
        <v>0.53125</v>
      </c>
      <c r="K10" s="37"/>
      <c r="L10" s="4">
        <v>1083.6813213299999</v>
      </c>
      <c r="M10" s="4">
        <v>848.96248800000001</v>
      </c>
      <c r="N10" s="4">
        <v>1810.5089786700003</v>
      </c>
      <c r="O10" s="19">
        <v>964.73009999999999</v>
      </c>
    </row>
    <row r="11" spans="1:15" x14ac:dyDescent="0.25">
      <c r="A11" s="37">
        <v>5.2083333333333336E-2</v>
      </c>
      <c r="B11" s="37"/>
      <c r="C11" s="4">
        <v>0</v>
      </c>
      <c r="D11" s="4">
        <v>0</v>
      </c>
      <c r="E11" s="4">
        <v>0</v>
      </c>
      <c r="F11" s="19">
        <v>0</v>
      </c>
      <c r="G11" s="19"/>
      <c r="H11" s="19"/>
      <c r="J11" s="37">
        <v>0.54166666666666663</v>
      </c>
      <c r="K11" s="37"/>
      <c r="L11" s="4">
        <v>1116.09796205</v>
      </c>
      <c r="M11" s="4">
        <v>874.35787999999991</v>
      </c>
      <c r="N11" s="4">
        <v>1864.66753795</v>
      </c>
      <c r="O11" s="19">
        <v>993.58849999999995</v>
      </c>
    </row>
    <row r="12" spans="1:15" x14ac:dyDescent="0.25">
      <c r="A12" s="37">
        <v>6.25E-2</v>
      </c>
      <c r="B12" s="37"/>
      <c r="C12" s="4">
        <v>0</v>
      </c>
      <c r="D12" s="4">
        <v>0</v>
      </c>
      <c r="E12" s="4">
        <v>0</v>
      </c>
      <c r="F12" s="19">
        <v>0</v>
      </c>
      <c r="G12" s="19"/>
      <c r="H12" s="19"/>
      <c r="J12" s="37">
        <v>0.55208333333333337</v>
      </c>
      <c r="K12" s="37"/>
      <c r="L12" s="4">
        <v>1006.61283163</v>
      </c>
      <c r="M12" s="4">
        <v>788.58656799999994</v>
      </c>
      <c r="N12" s="4">
        <v>1681.7504683699999</v>
      </c>
      <c r="O12" s="19">
        <v>896.12109999999996</v>
      </c>
    </row>
    <row r="13" spans="1:15" x14ac:dyDescent="0.25">
      <c r="A13" s="37">
        <v>7.2916666666666671E-2</v>
      </c>
      <c r="B13" s="37"/>
      <c r="C13" s="4">
        <v>0</v>
      </c>
      <c r="D13" s="4">
        <v>0</v>
      </c>
      <c r="E13" s="4">
        <v>0</v>
      </c>
      <c r="F13" s="19">
        <v>0</v>
      </c>
      <c r="G13" s="19"/>
      <c r="H13" s="19"/>
      <c r="J13" s="37">
        <v>0.5625</v>
      </c>
      <c r="K13" s="37"/>
      <c r="L13" s="4">
        <v>975.80262224000001</v>
      </c>
      <c r="M13" s="4">
        <v>764.44966399999998</v>
      </c>
      <c r="N13" s="4">
        <v>1630.2757777600004</v>
      </c>
      <c r="O13" s="19">
        <v>868.69280000000003</v>
      </c>
    </row>
    <row r="14" spans="1:15" x14ac:dyDescent="0.25">
      <c r="A14" s="37">
        <v>8.3333333333333329E-2</v>
      </c>
      <c r="B14" s="37"/>
      <c r="C14" s="4">
        <v>0</v>
      </c>
      <c r="D14" s="4">
        <v>0</v>
      </c>
      <c r="E14" s="4">
        <v>0</v>
      </c>
      <c r="F14" s="19">
        <v>0</v>
      </c>
      <c r="G14" s="19"/>
      <c r="H14" s="19"/>
      <c r="J14" s="37">
        <v>0.57291666666666663</v>
      </c>
      <c r="K14" s="37"/>
      <c r="L14" s="4">
        <v>881.00924484999996</v>
      </c>
      <c r="M14" s="4">
        <v>890.18795999999998</v>
      </c>
      <c r="N14" s="4">
        <v>1471.9042551499997</v>
      </c>
      <c r="O14" s="19">
        <v>784.30449999999996</v>
      </c>
    </row>
    <row r="15" spans="1:15" x14ac:dyDescent="0.25">
      <c r="A15" s="37">
        <v>9.375E-2</v>
      </c>
      <c r="B15" s="37"/>
      <c r="C15" s="4">
        <v>0</v>
      </c>
      <c r="D15" s="4">
        <v>0</v>
      </c>
      <c r="E15" s="4">
        <v>0</v>
      </c>
      <c r="F15" s="19">
        <v>0</v>
      </c>
      <c r="G15" s="19"/>
      <c r="H15" s="19"/>
      <c r="J15" s="37">
        <v>0.58333333333333337</v>
      </c>
      <c r="K15" s="37"/>
      <c r="L15" s="4">
        <v>856.41065979999996</v>
      </c>
      <c r="M15" s="4">
        <v>670.91728000000001</v>
      </c>
      <c r="N15" s="4">
        <v>1430.8073402</v>
      </c>
      <c r="O15" s="19">
        <v>762.40599999999995</v>
      </c>
    </row>
    <row r="16" spans="1:15" x14ac:dyDescent="0.25">
      <c r="A16" s="37">
        <v>0.10416666666666667</v>
      </c>
      <c r="B16" s="37"/>
      <c r="C16" s="4">
        <v>0</v>
      </c>
      <c r="D16" s="4">
        <v>0</v>
      </c>
      <c r="E16" s="4">
        <v>0</v>
      </c>
      <c r="F16" s="19">
        <v>0</v>
      </c>
      <c r="G16" s="19"/>
      <c r="H16" s="19"/>
      <c r="J16" s="37">
        <v>0.59375</v>
      </c>
      <c r="K16" s="37"/>
      <c r="L16" s="4">
        <v>772.18820939</v>
      </c>
      <c r="M16" s="4">
        <v>604.93690400000003</v>
      </c>
      <c r="N16" s="4">
        <v>1290.0966906100002</v>
      </c>
      <c r="O16" s="19">
        <v>687.42830000000004</v>
      </c>
    </row>
    <row r="17" spans="1:15" x14ac:dyDescent="0.25">
      <c r="A17" s="37">
        <v>0.11458333333333333</v>
      </c>
      <c r="B17" s="37"/>
      <c r="C17" s="4">
        <v>0</v>
      </c>
      <c r="D17" s="4">
        <v>0</v>
      </c>
      <c r="E17" s="4">
        <v>0</v>
      </c>
      <c r="F17" s="19">
        <v>0</v>
      </c>
      <c r="G17" s="19"/>
      <c r="H17" s="19"/>
      <c r="J17" s="37">
        <v>0.60416666666666663</v>
      </c>
      <c r="K17" s="37"/>
      <c r="L17" s="4">
        <v>966.87209458999996</v>
      </c>
      <c r="M17" s="4">
        <v>522.43162399999994</v>
      </c>
      <c r="N17" s="4">
        <v>814.14480540999989</v>
      </c>
      <c r="O17" s="19">
        <v>593.67229999999995</v>
      </c>
    </row>
    <row r="18" spans="1:15" x14ac:dyDescent="0.25">
      <c r="A18" s="37">
        <v>0.125</v>
      </c>
      <c r="B18" s="37"/>
      <c r="C18" s="4">
        <v>0</v>
      </c>
      <c r="D18" s="4">
        <v>0</v>
      </c>
      <c r="E18" s="4">
        <v>0</v>
      </c>
      <c r="F18" s="19">
        <v>0</v>
      </c>
      <c r="G18" s="19"/>
      <c r="H18" s="19"/>
      <c r="J18" s="37">
        <v>0.61458333333333337</v>
      </c>
      <c r="K18" s="37"/>
      <c r="L18" s="4">
        <v>503.68547340000003</v>
      </c>
      <c r="M18" s="4">
        <v>394.59024000000005</v>
      </c>
      <c r="N18" s="4">
        <v>841.50852659999987</v>
      </c>
      <c r="O18" s="19">
        <v>448.39800000000002</v>
      </c>
    </row>
    <row r="19" spans="1:15" x14ac:dyDescent="0.25">
      <c r="A19" s="37">
        <v>0.13541666666666666</v>
      </c>
      <c r="B19" s="37"/>
      <c r="C19" s="4">
        <v>0</v>
      </c>
      <c r="D19" s="4">
        <v>0</v>
      </c>
      <c r="E19" s="4">
        <v>0</v>
      </c>
      <c r="F19" s="19">
        <v>0</v>
      </c>
      <c r="G19" s="19"/>
      <c r="H19" s="19"/>
      <c r="J19" s="37">
        <v>0.625</v>
      </c>
      <c r="K19" s="37"/>
      <c r="L19" s="4">
        <v>368.55641494999998</v>
      </c>
      <c r="M19" s="4">
        <v>288.72931999999997</v>
      </c>
      <c r="N19" s="4">
        <v>615.74808504999999</v>
      </c>
      <c r="O19" s="19">
        <v>328.10149999999999</v>
      </c>
    </row>
    <row r="20" spans="1:15" x14ac:dyDescent="0.25">
      <c r="A20" s="37">
        <v>0.14583333333333334</v>
      </c>
      <c r="B20" s="37"/>
      <c r="C20" s="4">
        <v>0</v>
      </c>
      <c r="D20" s="4">
        <v>0</v>
      </c>
      <c r="E20" s="4">
        <v>0</v>
      </c>
      <c r="F20" s="19">
        <v>0</v>
      </c>
      <c r="G20" s="19"/>
      <c r="H20" s="19"/>
      <c r="J20" s="37">
        <v>0.63541666666666663</v>
      </c>
      <c r="K20" s="37"/>
      <c r="L20" s="4">
        <v>386.47226363999999</v>
      </c>
      <c r="M20" s="4">
        <v>302.76470399999999</v>
      </c>
      <c r="N20" s="4">
        <v>645.68013636000001</v>
      </c>
      <c r="O20" s="19">
        <v>344.05079999999998</v>
      </c>
    </row>
    <row r="21" spans="1:15" x14ac:dyDescent="0.25">
      <c r="A21" s="37">
        <v>0.15625</v>
      </c>
      <c r="B21" s="37"/>
      <c r="C21" s="4">
        <v>0</v>
      </c>
      <c r="D21" s="4">
        <v>0</v>
      </c>
      <c r="E21" s="4">
        <v>0</v>
      </c>
      <c r="F21" s="19">
        <v>0</v>
      </c>
      <c r="G21" s="19"/>
      <c r="H21" s="19"/>
      <c r="J21" s="37">
        <v>0.64583333333333337</v>
      </c>
      <c r="K21" s="37"/>
      <c r="L21" s="4">
        <v>252.71947234999999</v>
      </c>
      <c r="M21" s="4">
        <v>197.98196000000002</v>
      </c>
      <c r="N21" s="4">
        <v>422.21902764999999</v>
      </c>
      <c r="O21" s="19">
        <v>224.9795</v>
      </c>
    </row>
    <row r="22" spans="1:15" x14ac:dyDescent="0.25">
      <c r="A22" s="37">
        <v>0.16666666666666666</v>
      </c>
      <c r="B22" s="37"/>
      <c r="C22" s="4">
        <v>0</v>
      </c>
      <c r="D22" s="4">
        <v>0</v>
      </c>
      <c r="E22" s="4">
        <v>0</v>
      </c>
      <c r="F22" s="19">
        <v>0</v>
      </c>
      <c r="G22" s="19"/>
      <c r="H22" s="19"/>
      <c r="J22" s="37">
        <v>0.65625</v>
      </c>
      <c r="K22" s="37"/>
      <c r="L22" s="4">
        <v>220.77394365000001</v>
      </c>
      <c r="M22" s="4">
        <v>172.95564000000002</v>
      </c>
      <c r="N22" s="4">
        <v>368.84755634999999</v>
      </c>
      <c r="O22" s="19">
        <v>196.54050000000001</v>
      </c>
    </row>
    <row r="23" spans="1:15" x14ac:dyDescent="0.25">
      <c r="A23" s="37">
        <v>0.17708333333333334</v>
      </c>
      <c r="B23" s="37"/>
      <c r="C23" s="4">
        <v>0</v>
      </c>
      <c r="D23" s="4">
        <v>0</v>
      </c>
      <c r="E23" s="4">
        <v>0</v>
      </c>
      <c r="F23" s="19">
        <v>0</v>
      </c>
      <c r="G23" s="19"/>
      <c r="H23" s="19"/>
      <c r="J23" s="37">
        <v>0.66666666666666663</v>
      </c>
      <c r="K23" s="37"/>
      <c r="L23" s="4">
        <v>140.38947235000001</v>
      </c>
      <c r="M23" s="4">
        <v>109.98196</v>
      </c>
      <c r="N23" s="4">
        <v>234.54902764999997</v>
      </c>
      <c r="O23" s="19">
        <v>124.9795</v>
      </c>
    </row>
    <row r="24" spans="1:15" x14ac:dyDescent="0.25">
      <c r="A24" s="37">
        <v>0.1875</v>
      </c>
      <c r="B24" s="37"/>
      <c r="C24" s="4">
        <v>0</v>
      </c>
      <c r="D24" s="4">
        <v>0</v>
      </c>
      <c r="E24" s="4">
        <v>0</v>
      </c>
      <c r="F24" s="19">
        <v>0</v>
      </c>
      <c r="G24" s="19"/>
      <c r="H24" s="19"/>
      <c r="J24" s="37">
        <v>0.67708333333333337</v>
      </c>
      <c r="K24" s="37"/>
      <c r="L24" s="4">
        <v>147.40335755000001</v>
      </c>
      <c r="M24" s="4">
        <v>115.47668</v>
      </c>
      <c r="N24" s="4">
        <v>246.26714244999999</v>
      </c>
      <c r="O24" s="19">
        <v>131.2235</v>
      </c>
    </row>
    <row r="25" spans="1:15" x14ac:dyDescent="0.25">
      <c r="A25" s="37">
        <v>0.19791666666666666</v>
      </c>
      <c r="B25" s="37"/>
      <c r="C25" s="4">
        <v>0</v>
      </c>
      <c r="D25" s="4">
        <v>0</v>
      </c>
      <c r="E25" s="4">
        <v>0</v>
      </c>
      <c r="F25" s="19">
        <v>0</v>
      </c>
      <c r="G25" s="19"/>
      <c r="H25" s="19"/>
      <c r="J25" s="37">
        <v>0.6875</v>
      </c>
      <c r="K25" s="37"/>
      <c r="L25" s="4">
        <v>91.238357550000003</v>
      </c>
      <c r="M25" s="4">
        <v>71.476680000000002</v>
      </c>
      <c r="N25" s="4">
        <v>152.43214245000001</v>
      </c>
      <c r="O25" s="19">
        <v>81.223500000000001</v>
      </c>
    </row>
    <row r="26" spans="1:15" x14ac:dyDescent="0.25">
      <c r="A26" s="37">
        <v>0.20833333333333334</v>
      </c>
      <c r="B26" s="37"/>
      <c r="C26" s="4">
        <v>0</v>
      </c>
      <c r="D26" s="4">
        <v>0</v>
      </c>
      <c r="E26" s="4">
        <v>0</v>
      </c>
      <c r="F26" s="19">
        <v>0</v>
      </c>
      <c r="G26" s="19"/>
      <c r="H26" s="19"/>
      <c r="J26" s="37">
        <v>0.69791666666666663</v>
      </c>
      <c r="K26" s="37"/>
      <c r="L26" s="4">
        <v>70.525828849999996</v>
      </c>
      <c r="M26" s="4">
        <v>55.250360000000001</v>
      </c>
      <c r="N26" s="4">
        <v>117.82767115</v>
      </c>
      <c r="O26" s="19">
        <v>62.784500000000001</v>
      </c>
    </row>
    <row r="27" spans="1:15" x14ac:dyDescent="0.25">
      <c r="A27" s="37">
        <v>0.21875</v>
      </c>
      <c r="B27" s="37"/>
      <c r="C27" s="4">
        <v>0.52890000000000004</v>
      </c>
      <c r="D27" s="4">
        <v>0</v>
      </c>
      <c r="E27" s="4">
        <v>1.2279</v>
      </c>
      <c r="F27" s="19">
        <v>0.58560000000000001</v>
      </c>
      <c r="G27" s="19"/>
      <c r="H27" s="19"/>
      <c r="J27" s="37">
        <v>0.70833333333333337</v>
      </c>
      <c r="K27" s="37"/>
      <c r="L27" s="4">
        <v>35.073357549999997</v>
      </c>
      <c r="M27" s="4">
        <v>27.476680000000002</v>
      </c>
      <c r="N27" s="4">
        <v>58.597142450000007</v>
      </c>
      <c r="O27" s="19">
        <v>31.223500000000001</v>
      </c>
    </row>
    <row r="28" spans="1:15" x14ac:dyDescent="0.25">
      <c r="A28" s="37">
        <v>0.22916666666666666</v>
      </c>
      <c r="B28" s="37"/>
      <c r="C28" s="4">
        <v>2.6665000000000001</v>
      </c>
      <c r="D28" s="4">
        <v>0</v>
      </c>
      <c r="E28" s="4">
        <v>5.5301</v>
      </c>
      <c r="F28" s="19">
        <v>2.7322000000000002</v>
      </c>
      <c r="G28" s="19"/>
      <c r="H28" s="19"/>
      <c r="J28" s="37">
        <v>0.71875</v>
      </c>
      <c r="K28" s="37"/>
      <c r="L28" s="4">
        <v>31.566414950000002</v>
      </c>
      <c r="M28" s="4">
        <v>24.729320000000001</v>
      </c>
      <c r="N28" s="4">
        <v>52.738085050000002</v>
      </c>
      <c r="O28" s="19">
        <v>28.101500000000001</v>
      </c>
    </row>
    <row r="29" spans="1:15" x14ac:dyDescent="0.25">
      <c r="A29" s="37">
        <v>0.23958333333333334</v>
      </c>
      <c r="B29" s="37"/>
      <c r="C29" s="4">
        <v>7.4537694800000001</v>
      </c>
      <c r="D29" s="4">
        <v>5.8393280000000001</v>
      </c>
      <c r="E29" s="4">
        <v>12.45303052</v>
      </c>
      <c r="F29" s="19">
        <v>6.6356000000000002</v>
      </c>
      <c r="G29" s="19"/>
      <c r="H29" s="19"/>
      <c r="J29" s="37">
        <v>0.72916666666666663</v>
      </c>
      <c r="K29" s="37"/>
      <c r="L29" s="4">
        <v>3.3198862500000001</v>
      </c>
      <c r="M29" s="4">
        <v>26.103000000000002</v>
      </c>
      <c r="N29" s="4">
        <v>85.667613750000015</v>
      </c>
      <c r="O29" s="19">
        <v>29.662500000000001</v>
      </c>
    </row>
    <row r="30" spans="1:15" x14ac:dyDescent="0.25">
      <c r="A30" s="37">
        <v>0.25</v>
      </c>
      <c r="B30" s="37"/>
      <c r="C30" s="4">
        <v>0</v>
      </c>
      <c r="D30" s="4">
        <v>8.9297120000000003</v>
      </c>
      <c r="E30" s="4">
        <v>30.4422</v>
      </c>
      <c r="F30" s="19">
        <v>10.147399999999999</v>
      </c>
      <c r="G30" s="19"/>
      <c r="H30" s="19"/>
      <c r="J30" s="37">
        <v>0.73958333333333337</v>
      </c>
      <c r="K30" s="37"/>
      <c r="L30" s="4">
        <v>38.582322089999998</v>
      </c>
      <c r="M30" s="4">
        <v>30.225623999999996</v>
      </c>
      <c r="N30" s="4">
        <v>64.459577910000007</v>
      </c>
      <c r="O30" s="19">
        <v>34.347299999999997</v>
      </c>
    </row>
    <row r="31" spans="1:15" x14ac:dyDescent="0.25">
      <c r="A31" s="37">
        <v>0.26041666666666669</v>
      </c>
      <c r="B31" s="37"/>
      <c r="C31" s="4">
        <v>17.09876027</v>
      </c>
      <c r="D31" s="4">
        <v>13.395272</v>
      </c>
      <c r="E31" s="4">
        <v>28.566939730000001</v>
      </c>
      <c r="F31" s="19">
        <v>15.2219</v>
      </c>
      <c r="G31" s="19"/>
      <c r="H31" s="19"/>
      <c r="J31" s="37">
        <v>0.75</v>
      </c>
      <c r="K31" s="37"/>
      <c r="L31" s="4">
        <v>21.92131183</v>
      </c>
      <c r="M31" s="4">
        <v>17.173287999999999</v>
      </c>
      <c r="N31" s="4">
        <v>36.623988169999997</v>
      </c>
      <c r="O31" s="19">
        <v>19.5151</v>
      </c>
    </row>
    <row r="32" spans="1:15" x14ac:dyDescent="0.25">
      <c r="A32" s="37">
        <v>0.27083333333333331</v>
      </c>
      <c r="B32" s="37"/>
      <c r="C32" s="4">
        <v>15.56320917</v>
      </c>
      <c r="D32" s="4">
        <v>12.192312000000001</v>
      </c>
      <c r="E32" s="4">
        <v>26.001490830000002</v>
      </c>
      <c r="F32" s="19">
        <v>13.854900000000001</v>
      </c>
      <c r="G32" s="19"/>
      <c r="H32" s="19"/>
      <c r="J32" s="37">
        <v>0.76041666666666663</v>
      </c>
      <c r="K32" s="37"/>
      <c r="L32" s="4">
        <v>4.3846892200000003</v>
      </c>
      <c r="M32" s="4">
        <v>0</v>
      </c>
      <c r="N32" s="4">
        <v>7.3255107800000001</v>
      </c>
      <c r="O32" s="19">
        <v>3.9034</v>
      </c>
    </row>
    <row r="33" spans="1:15" x14ac:dyDescent="0.25">
      <c r="A33" s="37">
        <v>0.28125</v>
      </c>
      <c r="B33" s="37"/>
      <c r="C33" s="4">
        <v>27.673955789999997</v>
      </c>
      <c r="D33" s="4">
        <v>21.679943999999999</v>
      </c>
      <c r="E33" s="4">
        <v>46.234944209999995</v>
      </c>
      <c r="F33" s="19">
        <v>24.636299999999999</v>
      </c>
      <c r="G33" s="19"/>
      <c r="H33" s="19"/>
      <c r="J33" s="37">
        <v>0.77083333333333337</v>
      </c>
      <c r="K33" s="37"/>
      <c r="L33" s="4">
        <v>5.4803560400000002</v>
      </c>
      <c r="M33" s="4">
        <v>4.2933440000000003</v>
      </c>
      <c r="N33" s="4">
        <v>9.1560439599999999</v>
      </c>
      <c r="O33" s="19">
        <v>4.8788</v>
      </c>
    </row>
    <row r="34" spans="1:15" x14ac:dyDescent="0.25">
      <c r="A34" s="37">
        <v>0.29166666666666669</v>
      </c>
      <c r="B34" s="37"/>
      <c r="C34" s="4">
        <v>37.8114013</v>
      </c>
      <c r="D34" s="4">
        <v>29.621680000000001</v>
      </c>
      <c r="E34" s="4">
        <v>63.171598700000004</v>
      </c>
      <c r="F34" s="19">
        <v>33.661000000000001</v>
      </c>
      <c r="G34" s="19"/>
      <c r="H34" s="19"/>
      <c r="J34" s="37">
        <v>0.78125</v>
      </c>
      <c r="K34" s="37"/>
      <c r="L34" s="4">
        <v>0</v>
      </c>
      <c r="M34" s="4">
        <v>0</v>
      </c>
      <c r="N34" s="4">
        <v>0</v>
      </c>
      <c r="O34" s="19">
        <v>0</v>
      </c>
    </row>
    <row r="35" spans="1:15" x14ac:dyDescent="0.25">
      <c r="A35" s="37">
        <v>0.30208333333333331</v>
      </c>
      <c r="B35" s="37"/>
      <c r="C35" s="4">
        <v>38.906955789999998</v>
      </c>
      <c r="D35" s="4">
        <v>30.479944</v>
      </c>
      <c r="E35" s="4">
        <v>65.001944209999991</v>
      </c>
      <c r="F35" s="19">
        <v>34.636299999999999</v>
      </c>
      <c r="G35" s="19"/>
      <c r="H35" s="19"/>
      <c r="J35" s="37">
        <v>0.79166666666666663</v>
      </c>
      <c r="K35" s="37"/>
      <c r="L35" s="4">
        <v>0</v>
      </c>
      <c r="M35" s="4">
        <v>0</v>
      </c>
      <c r="N35" s="4">
        <v>0</v>
      </c>
      <c r="O35" s="19">
        <v>0</v>
      </c>
    </row>
    <row r="36" spans="1:15" x14ac:dyDescent="0.25">
      <c r="A36" s="37">
        <v>0.3125</v>
      </c>
      <c r="B36" s="37"/>
      <c r="C36" s="4">
        <v>62.030760269999995</v>
      </c>
      <c r="D36" s="4">
        <v>48.595272000000001</v>
      </c>
      <c r="E36" s="4">
        <v>103.63493972999999</v>
      </c>
      <c r="F36" s="19">
        <v>55.221899999999998</v>
      </c>
      <c r="G36" s="19"/>
      <c r="H36" s="19"/>
      <c r="J36" s="37">
        <v>0.80208333333333337</v>
      </c>
      <c r="K36" s="37"/>
      <c r="L36" s="4">
        <v>0</v>
      </c>
      <c r="M36" s="4">
        <v>0</v>
      </c>
      <c r="N36" s="4">
        <v>0</v>
      </c>
      <c r="O36" s="19">
        <v>0</v>
      </c>
    </row>
    <row r="37" spans="1:15" x14ac:dyDescent="0.25">
      <c r="A37" s="37">
        <v>0.32291666666666669</v>
      </c>
      <c r="B37" s="37"/>
      <c r="C37" s="4">
        <v>101.12553182000001</v>
      </c>
      <c r="D37" s="4">
        <v>79.222352000000001</v>
      </c>
      <c r="E37" s="4">
        <v>168.95066818000004</v>
      </c>
      <c r="F37" s="19">
        <v>90.025400000000005</v>
      </c>
      <c r="G37" s="19"/>
      <c r="H37" s="19"/>
      <c r="J37" s="37">
        <v>0.8125</v>
      </c>
      <c r="K37" s="37"/>
      <c r="L37" s="4">
        <v>0</v>
      </c>
      <c r="M37" s="4">
        <v>0</v>
      </c>
      <c r="N37" s="4">
        <v>0</v>
      </c>
      <c r="O37" s="19">
        <v>0</v>
      </c>
    </row>
    <row r="38" spans="1:15" x14ac:dyDescent="0.25">
      <c r="A38" s="37">
        <v>0.33333333333333331</v>
      </c>
      <c r="B38" s="37"/>
      <c r="C38" s="4">
        <v>138.68845915999998</v>
      </c>
      <c r="D38" s="4">
        <v>108.649376</v>
      </c>
      <c r="E38" s="4">
        <v>231.70714084000002</v>
      </c>
      <c r="F38" s="19">
        <v>123.4652</v>
      </c>
      <c r="G38" s="19"/>
      <c r="H38" s="19"/>
      <c r="J38" s="37">
        <v>0.82291666666666663</v>
      </c>
      <c r="K38" s="37"/>
      <c r="L38" s="4">
        <v>0</v>
      </c>
      <c r="M38" s="4">
        <v>0</v>
      </c>
      <c r="N38" s="4">
        <v>0</v>
      </c>
      <c r="O38" s="19">
        <v>0</v>
      </c>
    </row>
    <row r="39" spans="1:15" x14ac:dyDescent="0.25">
      <c r="A39" s="37">
        <v>0.34375</v>
      </c>
      <c r="B39" s="37"/>
      <c r="C39" s="4">
        <v>213.04788624999998</v>
      </c>
      <c r="D39" s="4">
        <v>166.90299999999999</v>
      </c>
      <c r="E39" s="4">
        <v>355.93961374999998</v>
      </c>
      <c r="F39" s="19">
        <v>189.66249999999999</v>
      </c>
      <c r="G39" s="19"/>
      <c r="H39" s="19"/>
      <c r="J39" s="37">
        <v>0.83333333333333337</v>
      </c>
      <c r="K39" s="37"/>
      <c r="L39" s="4">
        <v>0</v>
      </c>
      <c r="M39" s="4">
        <v>0</v>
      </c>
      <c r="N39" s="4">
        <v>0</v>
      </c>
      <c r="O39" s="19">
        <v>0</v>
      </c>
    </row>
    <row r="40" spans="1:15" x14ac:dyDescent="0.25">
      <c r="A40" s="37">
        <v>0.35416666666666669</v>
      </c>
      <c r="B40" s="37"/>
      <c r="C40" s="4">
        <v>249.54367858999998</v>
      </c>
      <c r="D40" s="4">
        <v>195.494024</v>
      </c>
      <c r="E40" s="4">
        <v>416.91322141000001</v>
      </c>
      <c r="F40" s="19">
        <v>222.1523</v>
      </c>
      <c r="G40" s="19"/>
      <c r="H40" s="19"/>
      <c r="J40" s="37">
        <v>0.84375</v>
      </c>
      <c r="K40" s="37"/>
      <c r="L40" s="4">
        <v>0</v>
      </c>
      <c r="M40" s="4">
        <v>0</v>
      </c>
      <c r="N40" s="4">
        <v>0</v>
      </c>
      <c r="O40" s="19">
        <v>0</v>
      </c>
    </row>
    <row r="41" spans="1:15" x14ac:dyDescent="0.25">
      <c r="A41" s="37">
        <v>0.36458333333333331</v>
      </c>
      <c r="B41" s="37"/>
      <c r="C41" s="4">
        <v>291.29977249999996</v>
      </c>
      <c r="D41" s="4">
        <v>228.20599999999999</v>
      </c>
      <c r="E41" s="4">
        <v>486.67522749999995</v>
      </c>
      <c r="F41" s="19">
        <v>259.32499999999999</v>
      </c>
      <c r="G41" s="19"/>
      <c r="H41" s="19"/>
      <c r="J41" s="37">
        <v>0.85416666666666663</v>
      </c>
      <c r="K41" s="37"/>
      <c r="L41" s="4">
        <v>0</v>
      </c>
      <c r="M41" s="4">
        <v>0</v>
      </c>
      <c r="N41" s="4">
        <v>0</v>
      </c>
      <c r="O41" s="19">
        <v>0</v>
      </c>
    </row>
    <row r="42" spans="1:15" x14ac:dyDescent="0.25">
      <c r="A42" s="37">
        <v>0.375</v>
      </c>
      <c r="B42" s="37"/>
      <c r="C42" s="4">
        <v>340.45088730000003</v>
      </c>
      <c r="D42" s="4">
        <v>266.71128000000004</v>
      </c>
      <c r="E42" s="4">
        <v>568.79211269999996</v>
      </c>
      <c r="F42" s="19">
        <v>303.08100000000002</v>
      </c>
      <c r="G42" s="19"/>
      <c r="H42" s="19"/>
      <c r="J42" s="37">
        <v>0.86458333333333337</v>
      </c>
      <c r="K42" s="37"/>
      <c r="L42" s="4">
        <v>0</v>
      </c>
      <c r="M42" s="4">
        <v>0</v>
      </c>
      <c r="N42" s="4">
        <v>0</v>
      </c>
      <c r="O42" s="19">
        <v>0</v>
      </c>
    </row>
    <row r="43" spans="1:15" x14ac:dyDescent="0.25">
      <c r="A43" s="37">
        <v>0.38541666666666669</v>
      </c>
      <c r="B43" s="37"/>
      <c r="C43" s="4">
        <v>315.85230224999998</v>
      </c>
      <c r="D43" s="4">
        <v>247.44060000000002</v>
      </c>
      <c r="E43" s="4">
        <v>527.69519775000003</v>
      </c>
      <c r="F43" s="19">
        <v>281.1825</v>
      </c>
      <c r="G43" s="19"/>
      <c r="H43" s="19"/>
      <c r="J43" s="37">
        <v>0.875</v>
      </c>
      <c r="K43" s="37"/>
      <c r="L43" s="4">
        <v>0</v>
      </c>
      <c r="M43" s="4">
        <v>0</v>
      </c>
      <c r="N43" s="4">
        <v>0</v>
      </c>
      <c r="O43" s="19">
        <v>0</v>
      </c>
    </row>
    <row r="44" spans="1:15" x14ac:dyDescent="0.25">
      <c r="A44" s="37">
        <v>0.39583333333333331</v>
      </c>
      <c r="B44" s="37"/>
      <c r="C44" s="4">
        <v>425.05447340000001</v>
      </c>
      <c r="D44" s="4">
        <v>332.99024000000003</v>
      </c>
      <c r="E44" s="4">
        <v>710.13952659999995</v>
      </c>
      <c r="F44" s="19">
        <v>378.39800000000002</v>
      </c>
      <c r="G44" s="19"/>
      <c r="H44" s="19"/>
      <c r="J44" s="37">
        <v>0.88541666666666663</v>
      </c>
      <c r="K44" s="37"/>
      <c r="L44" s="4">
        <v>0</v>
      </c>
      <c r="M44" s="4">
        <v>0</v>
      </c>
      <c r="N44" s="4">
        <v>0</v>
      </c>
      <c r="O44" s="19">
        <v>0</v>
      </c>
    </row>
    <row r="45" spans="1:15" x14ac:dyDescent="0.25">
      <c r="A45" s="37">
        <v>0.40625</v>
      </c>
      <c r="B45" s="37"/>
      <c r="C45" s="4">
        <v>493.16273598999999</v>
      </c>
      <c r="D45" s="4">
        <v>386.34666400000003</v>
      </c>
      <c r="E45" s="4">
        <v>823.92816401000016</v>
      </c>
      <c r="F45" s="19">
        <v>439.03030000000001</v>
      </c>
      <c r="G45" s="19"/>
      <c r="H45" s="19"/>
      <c r="J45" s="37">
        <v>0.89583333333333337</v>
      </c>
      <c r="K45" s="37"/>
      <c r="L45" s="4">
        <v>0</v>
      </c>
      <c r="M45" s="4">
        <v>0</v>
      </c>
      <c r="N45" s="4">
        <v>0</v>
      </c>
      <c r="O45" s="19">
        <v>0</v>
      </c>
    </row>
    <row r="46" spans="1:15" x14ac:dyDescent="0.25">
      <c r="A46" s="37">
        <v>0.41666666666666669</v>
      </c>
      <c r="B46" s="37"/>
      <c r="C46" s="4">
        <v>657.43850885999996</v>
      </c>
      <c r="D46" s="4">
        <v>515.04129599999999</v>
      </c>
      <c r="E46" s="4">
        <v>1098.38409114</v>
      </c>
      <c r="F46" s="19">
        <v>585.27419999999995</v>
      </c>
      <c r="G46" s="19"/>
      <c r="H46" s="19"/>
      <c r="J46" s="37">
        <v>0.90625</v>
      </c>
      <c r="K46" s="37"/>
      <c r="L46" s="4">
        <v>0</v>
      </c>
      <c r="M46" s="4">
        <v>0</v>
      </c>
      <c r="N46" s="4">
        <v>0</v>
      </c>
      <c r="O46" s="19">
        <v>0</v>
      </c>
    </row>
    <row r="47" spans="1:15" x14ac:dyDescent="0.25">
      <c r="A47" s="37">
        <v>0.42708333333333331</v>
      </c>
      <c r="B47" s="37"/>
      <c r="C47" s="4">
        <v>737.82500210000001</v>
      </c>
      <c r="D47" s="4">
        <v>578.01656000000003</v>
      </c>
      <c r="E47" s="4">
        <v>1232.6859979000001</v>
      </c>
      <c r="F47" s="19">
        <v>656.83699999999999</v>
      </c>
      <c r="G47" s="19"/>
      <c r="H47" s="19"/>
      <c r="J47" s="37">
        <v>0.91666666666666663</v>
      </c>
      <c r="K47" s="37"/>
      <c r="L47" s="4">
        <v>0</v>
      </c>
      <c r="M47" s="4">
        <v>0</v>
      </c>
      <c r="N47" s="4">
        <v>0</v>
      </c>
      <c r="O47" s="19">
        <v>0</v>
      </c>
    </row>
    <row r="48" spans="1:15" x14ac:dyDescent="0.25">
      <c r="A48" s="37">
        <v>0.4375</v>
      </c>
      <c r="B48" s="37"/>
      <c r="C48" s="4">
        <v>800.24565979999988</v>
      </c>
      <c r="D48" s="4">
        <v>626.91728000000001</v>
      </c>
      <c r="E48" s="4">
        <v>1336.9723402</v>
      </c>
      <c r="F48" s="19">
        <v>712.40599999999995</v>
      </c>
      <c r="G48" s="19"/>
      <c r="H48" s="19"/>
      <c r="J48" s="37">
        <v>0.92708333333333337</v>
      </c>
      <c r="K48" s="37"/>
      <c r="L48" s="4">
        <v>0</v>
      </c>
      <c r="M48" s="4">
        <v>0</v>
      </c>
      <c r="N48" s="4">
        <v>0</v>
      </c>
      <c r="O48" s="19">
        <v>0</v>
      </c>
    </row>
    <row r="49" spans="1:15" x14ac:dyDescent="0.25">
      <c r="A49" s="37">
        <v>0.44791666666666669</v>
      </c>
      <c r="B49" s="37"/>
      <c r="C49" s="4">
        <v>965.66573837999988</v>
      </c>
      <c r="D49" s="4">
        <v>756.50836800000002</v>
      </c>
      <c r="E49" s="4">
        <v>1613.3400616200001</v>
      </c>
      <c r="F49" s="19">
        <v>859.66859999999997</v>
      </c>
      <c r="G49" s="19"/>
      <c r="H49" s="19"/>
      <c r="J49" s="37">
        <v>0.9375</v>
      </c>
      <c r="K49" s="37"/>
      <c r="L49" s="4">
        <v>0</v>
      </c>
      <c r="M49" s="4">
        <v>0</v>
      </c>
      <c r="N49" s="4">
        <v>0</v>
      </c>
      <c r="O49" s="19">
        <v>0</v>
      </c>
    </row>
    <row r="50" spans="1:15" x14ac:dyDescent="0.25">
      <c r="A50" s="37">
        <v>0.45833333333333331</v>
      </c>
      <c r="B50" s="37"/>
      <c r="C50" s="4">
        <v>1066.9028138900001</v>
      </c>
      <c r="D50" s="4">
        <v>835.81810400000006</v>
      </c>
      <c r="E50" s="4">
        <v>1782.4770861099998</v>
      </c>
      <c r="F50" s="19">
        <v>949.79330000000004</v>
      </c>
      <c r="G50" s="19"/>
      <c r="H50" s="19"/>
      <c r="J50" s="37">
        <v>0.94791666666666663</v>
      </c>
      <c r="K50" s="37"/>
      <c r="L50" s="4">
        <v>0</v>
      </c>
      <c r="M50" s="4">
        <v>0</v>
      </c>
      <c r="N50" s="4">
        <v>0</v>
      </c>
      <c r="O50" s="19">
        <v>0</v>
      </c>
    </row>
    <row r="51" spans="1:15" x14ac:dyDescent="0.25">
      <c r="A51" s="37">
        <v>0.46875</v>
      </c>
      <c r="B51" s="37"/>
      <c r="C51" s="4">
        <v>1399.76327044</v>
      </c>
      <c r="D51" s="4">
        <v>861.56118400000003</v>
      </c>
      <c r="E51" s="4">
        <v>1537.3771295599997</v>
      </c>
      <c r="F51" s="19">
        <v>979.04679999999996</v>
      </c>
      <c r="G51" s="19"/>
      <c r="H51" s="19"/>
      <c r="J51" s="37">
        <v>0.95833333333333337</v>
      </c>
      <c r="K51" s="37"/>
      <c r="L51" s="4">
        <v>0</v>
      </c>
      <c r="M51" s="4">
        <v>0</v>
      </c>
      <c r="N51" s="4">
        <v>0</v>
      </c>
      <c r="O51" s="19">
        <v>0</v>
      </c>
    </row>
    <row r="52" spans="1:15" x14ac:dyDescent="0.25">
      <c r="A52" s="37">
        <v>0.47916666666666669</v>
      </c>
      <c r="B52" s="37"/>
      <c r="C52" s="4">
        <v>1137.2356597999999</v>
      </c>
      <c r="D52" s="4">
        <v>890.91728000000001</v>
      </c>
      <c r="E52" s="4">
        <v>1899.9823402</v>
      </c>
      <c r="F52" s="19">
        <v>1012.4059999999999</v>
      </c>
      <c r="G52" s="19"/>
      <c r="H52" s="19"/>
      <c r="J52" s="37">
        <v>0.96875</v>
      </c>
      <c r="K52" s="37"/>
      <c r="L52" s="4">
        <v>0</v>
      </c>
      <c r="M52" s="4">
        <v>0</v>
      </c>
      <c r="N52" s="4">
        <v>0</v>
      </c>
      <c r="O52" s="19">
        <v>0</v>
      </c>
    </row>
    <row r="53" spans="1:15" x14ac:dyDescent="0.25">
      <c r="A53" s="37">
        <v>0.48958333333333331</v>
      </c>
      <c r="B53" s="37"/>
      <c r="C53" s="4">
        <v>1391.91326871</v>
      </c>
      <c r="D53" s="4">
        <v>1090.433256</v>
      </c>
      <c r="E53" s="4">
        <v>2325.4728312899997</v>
      </c>
      <c r="F53" s="19">
        <v>1239.1287</v>
      </c>
      <c r="G53" s="19"/>
      <c r="H53" s="19"/>
      <c r="J53" s="37">
        <v>0.97916666666666663</v>
      </c>
      <c r="K53" s="37"/>
      <c r="L53" s="4">
        <v>0</v>
      </c>
      <c r="M53" s="4">
        <v>0</v>
      </c>
      <c r="N53" s="4">
        <v>0</v>
      </c>
      <c r="O53" s="19">
        <v>0</v>
      </c>
    </row>
    <row r="54" spans="1:15" x14ac:dyDescent="0.25">
      <c r="A54" s="38" t="s">
        <v>21</v>
      </c>
      <c r="B54" s="38"/>
      <c r="J54" s="37">
        <v>0.98958333333333337</v>
      </c>
      <c r="K54" s="37"/>
      <c r="L54" s="4">
        <v>0</v>
      </c>
      <c r="M54" s="4">
        <v>0</v>
      </c>
      <c r="N54" s="4">
        <v>0</v>
      </c>
      <c r="O54" s="19">
        <v>0</v>
      </c>
    </row>
    <row r="55" spans="1:15" x14ac:dyDescent="0.25">
      <c r="A55" s="39"/>
      <c r="B55" s="39"/>
    </row>
    <row r="56" spans="1:15" x14ac:dyDescent="0.25">
      <c r="A56" s="39"/>
      <c r="B56" s="39"/>
    </row>
    <row r="57" spans="1:15" x14ac:dyDescent="0.25">
      <c r="A57" s="39"/>
      <c r="B57" s="39"/>
    </row>
    <row r="58" spans="1:15" x14ac:dyDescent="0.25">
      <c r="A58" s="39"/>
      <c r="B58" s="39"/>
    </row>
    <row r="59" spans="1:15" x14ac:dyDescent="0.25">
      <c r="A59" s="39"/>
      <c r="B59" s="39"/>
    </row>
    <row r="60" spans="1:15" x14ac:dyDescent="0.25">
      <c r="A60" s="39"/>
      <c r="B60" s="39"/>
    </row>
    <row r="61" spans="1:15" x14ac:dyDescent="0.25">
      <c r="A61" s="39"/>
      <c r="B61" s="39"/>
    </row>
    <row r="62" spans="1:15" x14ac:dyDescent="0.25">
      <c r="A62" s="39"/>
      <c r="B62" s="39"/>
    </row>
    <row r="63" spans="1:15" x14ac:dyDescent="0.25">
      <c r="A63" s="39"/>
      <c r="B63" s="39"/>
    </row>
    <row r="64" spans="1:15" x14ac:dyDescent="0.25">
      <c r="A64" s="39"/>
      <c r="B64" s="39"/>
    </row>
    <row r="65" spans="1:2" x14ac:dyDescent="0.25">
      <c r="A65" s="39"/>
      <c r="B65" s="39"/>
    </row>
    <row r="66" spans="1:2" x14ac:dyDescent="0.25">
      <c r="A66" s="39"/>
      <c r="B66" s="39"/>
    </row>
    <row r="67" spans="1:2" x14ac:dyDescent="0.25">
      <c r="A67" s="39"/>
      <c r="B67" s="39"/>
    </row>
    <row r="68" spans="1:2" x14ac:dyDescent="0.25">
      <c r="A68" s="39"/>
      <c r="B68" s="39"/>
    </row>
    <row r="69" spans="1:2" x14ac:dyDescent="0.25">
      <c r="A69" s="39"/>
      <c r="B69" s="39"/>
    </row>
    <row r="70" spans="1:2" x14ac:dyDescent="0.25">
      <c r="A70" s="39"/>
      <c r="B70" s="39"/>
    </row>
    <row r="71" spans="1:2" x14ac:dyDescent="0.25">
      <c r="A71" s="39"/>
      <c r="B71" s="39"/>
    </row>
    <row r="72" spans="1:2" x14ac:dyDescent="0.25">
      <c r="A72" s="39"/>
      <c r="B72" s="39"/>
    </row>
    <row r="73" spans="1:2" x14ac:dyDescent="0.25">
      <c r="A73" s="39"/>
      <c r="B73" s="39"/>
    </row>
    <row r="74" spans="1:2" x14ac:dyDescent="0.25">
      <c r="A74" s="39"/>
      <c r="B74" s="39"/>
    </row>
    <row r="75" spans="1:2" x14ac:dyDescent="0.25">
      <c r="A75" s="39"/>
      <c r="B75" s="39"/>
    </row>
    <row r="76" spans="1:2" x14ac:dyDescent="0.25">
      <c r="A76" s="39"/>
      <c r="B76" s="39"/>
    </row>
    <row r="77" spans="1:2" x14ac:dyDescent="0.25">
      <c r="A77" s="39"/>
      <c r="B77" s="39"/>
    </row>
    <row r="78" spans="1:2" x14ac:dyDescent="0.25">
      <c r="A78" s="39"/>
      <c r="B78" s="39"/>
    </row>
    <row r="79" spans="1:2" x14ac:dyDescent="0.25">
      <c r="A79" s="39"/>
      <c r="B79" s="39"/>
    </row>
    <row r="80" spans="1:2" x14ac:dyDescent="0.25">
      <c r="A80" s="39"/>
      <c r="B80" s="39"/>
    </row>
    <row r="81" spans="1:2" x14ac:dyDescent="0.25">
      <c r="A81" s="39"/>
      <c r="B81" s="39"/>
    </row>
    <row r="82" spans="1:2" x14ac:dyDescent="0.25">
      <c r="A82" s="39"/>
      <c r="B82" s="39"/>
    </row>
    <row r="83" spans="1:2" x14ac:dyDescent="0.25">
      <c r="A83" s="39"/>
      <c r="B83" s="39"/>
    </row>
    <row r="84" spans="1:2" x14ac:dyDescent="0.25">
      <c r="A84" s="39"/>
      <c r="B84" s="39"/>
    </row>
    <row r="85" spans="1:2" x14ac:dyDescent="0.25">
      <c r="A85" s="39"/>
      <c r="B85" s="39"/>
    </row>
    <row r="86" spans="1:2" x14ac:dyDescent="0.25">
      <c r="A86" s="39"/>
      <c r="B86" s="39"/>
    </row>
    <row r="87" spans="1:2" x14ac:dyDescent="0.25">
      <c r="A87" s="39"/>
      <c r="B87" s="39"/>
    </row>
    <row r="88" spans="1:2" x14ac:dyDescent="0.25">
      <c r="A88" s="39"/>
      <c r="B88" s="39"/>
    </row>
    <row r="89" spans="1:2" x14ac:dyDescent="0.25">
      <c r="A89" s="39"/>
      <c r="B89" s="39"/>
    </row>
    <row r="90" spans="1:2" x14ac:dyDescent="0.25">
      <c r="A90" s="39"/>
      <c r="B90" s="39"/>
    </row>
    <row r="91" spans="1:2" x14ac:dyDescent="0.25">
      <c r="A91" s="39"/>
      <c r="B91" s="39"/>
    </row>
    <row r="92" spans="1:2" x14ac:dyDescent="0.25">
      <c r="A92" s="39"/>
      <c r="B92" s="39"/>
    </row>
    <row r="93" spans="1:2" x14ac:dyDescent="0.25">
      <c r="A93" s="39"/>
      <c r="B93" s="39"/>
    </row>
    <row r="94" spans="1:2" x14ac:dyDescent="0.25">
      <c r="A94" s="39"/>
      <c r="B94" s="39"/>
    </row>
    <row r="95" spans="1:2" x14ac:dyDescent="0.25">
      <c r="A95" s="39"/>
      <c r="B95" s="39"/>
    </row>
    <row r="96" spans="1:2" x14ac:dyDescent="0.25">
      <c r="A96" s="39"/>
      <c r="B96" s="39"/>
    </row>
    <row r="97" spans="1:2" x14ac:dyDescent="0.25">
      <c r="A97" s="39"/>
      <c r="B97" s="39"/>
    </row>
    <row r="98" spans="1:2" x14ac:dyDescent="0.25">
      <c r="A98" s="39"/>
      <c r="B98" s="39"/>
    </row>
    <row r="99" spans="1:2" x14ac:dyDescent="0.25">
      <c r="A99" s="39"/>
      <c r="B99" s="39"/>
    </row>
    <row r="100" spans="1:2" x14ac:dyDescent="0.25">
      <c r="A100" s="39"/>
      <c r="B100" s="39"/>
    </row>
    <row r="101" spans="1:2" x14ac:dyDescent="0.25">
      <c r="A101" s="39"/>
      <c r="B101" s="39"/>
    </row>
  </sheetData>
  <mergeCells count="154">
    <mergeCell ref="A2:O2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J8:K8"/>
    <mergeCell ref="J9:K9"/>
    <mergeCell ref="J10:K10"/>
    <mergeCell ref="J11:K11"/>
    <mergeCell ref="J12:K12"/>
    <mergeCell ref="C4:C5"/>
    <mergeCell ref="D4:D5"/>
    <mergeCell ref="E4:E5"/>
    <mergeCell ref="F4:F5"/>
    <mergeCell ref="J7:K7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J16:K16"/>
    <mergeCell ref="J17:K17"/>
    <mergeCell ref="J18:K18"/>
    <mergeCell ref="J32:K32"/>
    <mergeCell ref="J33:K33"/>
    <mergeCell ref="J34:K34"/>
    <mergeCell ref="J35:K35"/>
    <mergeCell ref="J36:K36"/>
    <mergeCell ref="J25:K25"/>
    <mergeCell ref="J26:K26"/>
    <mergeCell ref="J27:K27"/>
    <mergeCell ref="J28:K28"/>
    <mergeCell ref="J29:K29"/>
    <mergeCell ref="J30:K30"/>
    <mergeCell ref="M4:M5"/>
    <mergeCell ref="N4:N5"/>
    <mergeCell ref="O4:O5"/>
    <mergeCell ref="J54:K54"/>
    <mergeCell ref="J6:K6"/>
    <mergeCell ref="J49:K49"/>
    <mergeCell ref="J50:K50"/>
    <mergeCell ref="J51:K51"/>
    <mergeCell ref="J52:K52"/>
    <mergeCell ref="J53:K53"/>
    <mergeCell ref="L4:L5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Fig. 3B&amp;C</vt:lpstr>
      <vt:lpstr>Light Intensity</vt:lpstr>
    </vt:vector>
  </TitlesOfParts>
  <Company>Test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Hung-Kai Chen</cp:lastModifiedBy>
  <cp:lastPrinted>2014-03-06T02:12:07Z</cp:lastPrinted>
  <dcterms:created xsi:type="dcterms:W3CDTF">2013-09-03T15:36:52Z</dcterms:created>
  <dcterms:modified xsi:type="dcterms:W3CDTF">2021-05-25T00:41:42Z</dcterms:modified>
</cp:coreProperties>
</file>