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ngunjiri.1\Box\MetaGenome Project\INFLUENZA VIRUS &amp; REOVIRUS\CWL-18-AIV-MET-105\Turkey Dysbiosis Manuscript\PeerJ\"/>
    </mc:Choice>
  </mc:AlternateContent>
  <xr:revisionPtr revIDLastSave="0" documentId="13_ncr:1_{59D261A7-1929-4149-BEAB-2950248A70F1}" xr6:coauthVersionLast="45" xr6:coauthVersionMax="45" xr10:uidLastSave="{00000000-0000-0000-0000-000000000000}"/>
  <bookViews>
    <workbookView xWindow="5220" yWindow="195" windowWidth="21600" windowHeight="11325" xr2:uid="{4922A3D8-34D3-44F7-AF64-7239BF18619D}"/>
  </bookViews>
  <sheets>
    <sheet name="IFN-alpha" sheetId="2" r:id="rId1"/>
    <sheet name="IFN-beta" sheetId="3" r:id="rId2"/>
    <sheet name="IFN-gamma" sheetId="4" r:id="rId3"/>
    <sheet name="IFN-lambda" sheetId="9" r:id="rId4"/>
    <sheet name="OAS" sheetId="10" r:id="rId5"/>
    <sheet name="Mx" sheetId="11" r:id="rId6"/>
    <sheet name="IL-6" sheetId="5" r:id="rId7"/>
    <sheet name="LITAF" sheetId="12" r:id="rId8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11" l="1"/>
  <c r="D2" i="11"/>
  <c r="E2" i="11"/>
  <c r="F2" i="11"/>
  <c r="D52" i="11"/>
  <c r="D3" i="11"/>
  <c r="E3" i="11"/>
  <c r="F3" i="11"/>
  <c r="D53" i="11"/>
  <c r="D4" i="11"/>
  <c r="E4" i="11"/>
  <c r="F4" i="11"/>
  <c r="D54" i="11"/>
  <c r="D5" i="11"/>
  <c r="E5" i="11"/>
  <c r="F5" i="11"/>
  <c r="D55" i="11"/>
  <c r="D6" i="11"/>
  <c r="E6" i="11"/>
  <c r="F6" i="11"/>
  <c r="D56" i="11"/>
  <c r="D7" i="11"/>
  <c r="E7" i="11"/>
  <c r="F7" i="11"/>
  <c r="D57" i="11"/>
  <c r="D8" i="11"/>
  <c r="E8" i="11"/>
  <c r="F8" i="11"/>
  <c r="D58" i="11"/>
  <c r="D9" i="11"/>
  <c r="E9" i="11"/>
  <c r="F9" i="11"/>
  <c r="D59" i="11"/>
  <c r="D10" i="11"/>
  <c r="E10" i="11"/>
  <c r="F10" i="11"/>
  <c r="D60" i="11"/>
  <c r="D11" i="11"/>
  <c r="E11" i="11"/>
  <c r="F11" i="11"/>
  <c r="D61" i="11"/>
  <c r="D12" i="11"/>
  <c r="E12" i="11"/>
  <c r="F12" i="11"/>
  <c r="D62" i="11"/>
  <c r="D13" i="11"/>
  <c r="E13" i="11"/>
  <c r="F13" i="11"/>
  <c r="D63" i="11"/>
  <c r="D14" i="11"/>
  <c r="E14" i="11"/>
  <c r="F14" i="11"/>
  <c r="D64" i="11"/>
  <c r="D15" i="11"/>
  <c r="E15" i="11"/>
  <c r="F15" i="11"/>
  <c r="D65" i="11"/>
  <c r="D16" i="11"/>
  <c r="E16" i="11"/>
  <c r="F16" i="11"/>
  <c r="D66" i="11"/>
  <c r="D17" i="11"/>
  <c r="E17" i="11"/>
  <c r="F17" i="11"/>
  <c r="G2" i="11"/>
  <c r="H2" i="11"/>
  <c r="J2" i="11"/>
  <c r="H3" i="11"/>
  <c r="J3" i="11"/>
  <c r="H4" i="11"/>
  <c r="J4" i="11"/>
  <c r="H5" i="11"/>
  <c r="J5" i="11"/>
  <c r="H6" i="11"/>
  <c r="J6" i="11"/>
  <c r="H7" i="11"/>
  <c r="J7" i="11"/>
  <c r="H8" i="11"/>
  <c r="J8" i="11"/>
  <c r="H9" i="11"/>
  <c r="J9" i="11"/>
  <c r="H10" i="11"/>
  <c r="J10" i="11"/>
  <c r="H11" i="11"/>
  <c r="J11" i="11"/>
  <c r="H12" i="11"/>
  <c r="J12" i="11"/>
  <c r="H13" i="11"/>
  <c r="J13" i="11"/>
  <c r="H14" i="11"/>
  <c r="J14" i="11"/>
  <c r="H15" i="11"/>
  <c r="J15" i="11"/>
  <c r="H16" i="11"/>
  <c r="J16" i="11"/>
  <c r="H17" i="11"/>
  <c r="J17" i="11"/>
  <c r="D51" i="9"/>
  <c r="D2" i="9"/>
  <c r="E2" i="9"/>
  <c r="F2" i="9"/>
  <c r="D52" i="9"/>
  <c r="D3" i="9"/>
  <c r="E3" i="9"/>
  <c r="F3" i="9"/>
  <c r="D53" i="9"/>
  <c r="D4" i="9"/>
  <c r="E4" i="9"/>
  <c r="F4" i="9"/>
  <c r="D54" i="9"/>
  <c r="D5" i="9"/>
  <c r="E5" i="9"/>
  <c r="F5" i="9"/>
  <c r="D55" i="9"/>
  <c r="D6" i="9"/>
  <c r="E6" i="9"/>
  <c r="F6" i="9"/>
  <c r="D56" i="9"/>
  <c r="D7" i="9"/>
  <c r="E7" i="9"/>
  <c r="F7" i="9"/>
  <c r="D57" i="9"/>
  <c r="D8" i="9"/>
  <c r="E8" i="9"/>
  <c r="F8" i="9"/>
  <c r="D58" i="9"/>
  <c r="D9" i="9"/>
  <c r="E9" i="9"/>
  <c r="F9" i="9"/>
  <c r="D59" i="9"/>
  <c r="D10" i="9"/>
  <c r="E10" i="9"/>
  <c r="F10" i="9"/>
  <c r="D60" i="9"/>
  <c r="D11" i="9"/>
  <c r="E11" i="9"/>
  <c r="F11" i="9"/>
  <c r="D61" i="9"/>
  <c r="D12" i="9"/>
  <c r="E12" i="9"/>
  <c r="F12" i="9"/>
  <c r="D62" i="9"/>
  <c r="D13" i="9"/>
  <c r="E13" i="9"/>
  <c r="F13" i="9"/>
  <c r="D63" i="9"/>
  <c r="D14" i="9"/>
  <c r="E14" i="9"/>
  <c r="F14" i="9"/>
  <c r="D64" i="9"/>
  <c r="D15" i="9"/>
  <c r="E15" i="9"/>
  <c r="F15" i="9"/>
  <c r="D65" i="9"/>
  <c r="D16" i="9"/>
  <c r="E16" i="9"/>
  <c r="F16" i="9"/>
  <c r="D66" i="9"/>
  <c r="D17" i="9"/>
  <c r="E17" i="9"/>
  <c r="F17" i="9"/>
  <c r="G2" i="9"/>
  <c r="H2" i="9"/>
  <c r="J2" i="9"/>
  <c r="H3" i="9"/>
  <c r="J3" i="9"/>
  <c r="H4" i="9"/>
  <c r="J4" i="9"/>
  <c r="H5" i="9"/>
  <c r="J5" i="9"/>
  <c r="H6" i="9"/>
  <c r="J6" i="9"/>
  <c r="H7" i="9"/>
  <c r="J7" i="9"/>
  <c r="H8" i="9"/>
  <c r="J8" i="9"/>
  <c r="H9" i="9"/>
  <c r="J9" i="9"/>
  <c r="H10" i="9"/>
  <c r="J10" i="9"/>
  <c r="H11" i="9"/>
  <c r="J11" i="9"/>
  <c r="H12" i="9"/>
  <c r="J12" i="9"/>
  <c r="H13" i="9"/>
  <c r="J13" i="9"/>
  <c r="H14" i="9"/>
  <c r="J14" i="9"/>
  <c r="H15" i="9"/>
  <c r="J15" i="9"/>
  <c r="H16" i="9"/>
  <c r="J16" i="9"/>
  <c r="H17" i="9"/>
  <c r="J17" i="9"/>
  <c r="D51" i="5"/>
  <c r="D2" i="5"/>
  <c r="E2" i="5"/>
  <c r="F2" i="5"/>
  <c r="D52" i="5"/>
  <c r="D3" i="5"/>
  <c r="E3" i="5"/>
  <c r="F3" i="5"/>
  <c r="D53" i="5"/>
  <c r="D4" i="5"/>
  <c r="E4" i="5"/>
  <c r="F4" i="5"/>
  <c r="D54" i="5"/>
  <c r="D5" i="5"/>
  <c r="E5" i="5"/>
  <c r="F5" i="5"/>
  <c r="D55" i="5"/>
  <c r="D6" i="5"/>
  <c r="E6" i="5"/>
  <c r="F6" i="5"/>
  <c r="D56" i="5"/>
  <c r="D7" i="5"/>
  <c r="E7" i="5"/>
  <c r="F7" i="5"/>
  <c r="D57" i="5"/>
  <c r="D8" i="5"/>
  <c r="E8" i="5"/>
  <c r="F8" i="5"/>
  <c r="D58" i="5"/>
  <c r="D9" i="5"/>
  <c r="E9" i="5"/>
  <c r="F9" i="5"/>
  <c r="D59" i="5"/>
  <c r="D10" i="5"/>
  <c r="E10" i="5"/>
  <c r="F10" i="5"/>
  <c r="D60" i="5"/>
  <c r="D11" i="5"/>
  <c r="E11" i="5"/>
  <c r="F11" i="5"/>
  <c r="D61" i="5"/>
  <c r="D12" i="5"/>
  <c r="E12" i="5"/>
  <c r="F12" i="5"/>
  <c r="D62" i="5"/>
  <c r="D13" i="5"/>
  <c r="E13" i="5"/>
  <c r="F13" i="5"/>
  <c r="D63" i="5"/>
  <c r="D14" i="5"/>
  <c r="E14" i="5"/>
  <c r="F14" i="5"/>
  <c r="D64" i="5"/>
  <c r="D15" i="5"/>
  <c r="E15" i="5"/>
  <c r="F15" i="5"/>
  <c r="D65" i="5"/>
  <c r="D16" i="5"/>
  <c r="E16" i="5"/>
  <c r="F16" i="5"/>
  <c r="D66" i="5"/>
  <c r="D17" i="5"/>
  <c r="E17" i="5"/>
  <c r="F17" i="5"/>
  <c r="G2" i="5"/>
  <c r="H2" i="5"/>
  <c r="J2" i="5"/>
  <c r="H3" i="5"/>
  <c r="J3" i="5"/>
  <c r="H4" i="5"/>
  <c r="J4" i="5"/>
  <c r="H5" i="5"/>
  <c r="J5" i="5"/>
  <c r="H6" i="5"/>
  <c r="J6" i="5"/>
  <c r="H7" i="5"/>
  <c r="J7" i="5"/>
  <c r="H8" i="5"/>
  <c r="J8" i="5"/>
  <c r="H9" i="5"/>
  <c r="J9" i="5"/>
  <c r="H10" i="5"/>
  <c r="J10" i="5"/>
  <c r="H11" i="5"/>
  <c r="J11" i="5"/>
  <c r="H12" i="5"/>
  <c r="J12" i="5"/>
  <c r="H13" i="5"/>
  <c r="J13" i="5"/>
  <c r="H14" i="5"/>
  <c r="J14" i="5"/>
  <c r="H15" i="5"/>
  <c r="J15" i="5"/>
  <c r="H16" i="5"/>
  <c r="J16" i="5"/>
  <c r="H17" i="5"/>
  <c r="J17" i="5"/>
  <c r="J2" i="4"/>
  <c r="D51" i="4"/>
  <c r="E2" i="4"/>
  <c r="F2" i="4"/>
  <c r="E3" i="4"/>
  <c r="F3" i="4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G2" i="4"/>
  <c r="H2" i="4"/>
  <c r="H3" i="4"/>
  <c r="J3" i="4"/>
  <c r="H4" i="4"/>
  <c r="J4" i="4"/>
  <c r="H5" i="4"/>
  <c r="J5" i="4"/>
  <c r="H6" i="4"/>
  <c r="J6" i="4"/>
  <c r="H7" i="4"/>
  <c r="J7" i="4"/>
  <c r="H8" i="4"/>
  <c r="J8" i="4"/>
  <c r="H9" i="4"/>
  <c r="J9" i="4"/>
  <c r="H10" i="4"/>
  <c r="J10" i="4"/>
  <c r="H11" i="4"/>
  <c r="J11" i="4"/>
  <c r="H12" i="4"/>
  <c r="J12" i="4"/>
  <c r="H13" i="4"/>
  <c r="J13" i="4"/>
  <c r="H14" i="4"/>
  <c r="J14" i="4"/>
  <c r="H15" i="4"/>
  <c r="J15" i="4"/>
  <c r="H16" i="4"/>
  <c r="J16" i="4"/>
  <c r="H17" i="4"/>
  <c r="J17" i="4"/>
  <c r="H2" i="2"/>
  <c r="J18" i="2"/>
  <c r="I2" i="2"/>
  <c r="J2" i="2"/>
  <c r="D51" i="2"/>
  <c r="D2" i="2"/>
  <c r="E2" i="2"/>
  <c r="D51" i="3"/>
  <c r="D2" i="3"/>
  <c r="E2" i="3"/>
  <c r="F2" i="3"/>
  <c r="D3" i="3"/>
  <c r="E3" i="3"/>
  <c r="F3" i="3"/>
  <c r="D4" i="3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G2" i="3"/>
  <c r="H2" i="3"/>
  <c r="J2" i="3"/>
  <c r="H3" i="3"/>
  <c r="J3" i="3"/>
  <c r="H4" i="3"/>
  <c r="J4" i="3"/>
  <c r="H5" i="3"/>
  <c r="J5" i="3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D3" i="2"/>
  <c r="E3" i="2"/>
  <c r="F3" i="2"/>
  <c r="F2" i="2"/>
  <c r="D4" i="2"/>
  <c r="E4" i="2"/>
  <c r="F4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G2" i="2"/>
  <c r="H3" i="2"/>
  <c r="J3" i="2"/>
  <c r="H4" i="2"/>
  <c r="J4" i="2"/>
  <c r="H5" i="2"/>
  <c r="J5" i="2"/>
  <c r="H6" i="2"/>
  <c r="J6" i="2"/>
  <c r="H7" i="2"/>
  <c r="J7" i="2"/>
  <c r="H8" i="2"/>
  <c r="J8" i="2"/>
  <c r="H9" i="2"/>
  <c r="J9" i="2"/>
  <c r="H10" i="2"/>
  <c r="J10" i="2"/>
  <c r="H11" i="2"/>
  <c r="J11" i="2"/>
  <c r="H12" i="2"/>
  <c r="J12" i="2"/>
  <c r="H13" i="2"/>
  <c r="J13" i="2"/>
  <c r="H14" i="2"/>
  <c r="J14" i="2"/>
  <c r="H15" i="2"/>
  <c r="J15" i="2"/>
  <c r="H16" i="2"/>
  <c r="J16" i="2"/>
  <c r="H17" i="2"/>
  <c r="J17" i="2"/>
  <c r="D51" i="10"/>
  <c r="D2" i="10"/>
  <c r="E2" i="10"/>
  <c r="F2" i="10"/>
  <c r="D52" i="10"/>
  <c r="D3" i="10"/>
  <c r="E3" i="10"/>
  <c r="F3" i="10"/>
  <c r="D53" i="10"/>
  <c r="D4" i="10"/>
  <c r="E4" i="10"/>
  <c r="F4" i="10"/>
  <c r="D54" i="10"/>
  <c r="D5" i="10"/>
  <c r="E5" i="10"/>
  <c r="F5" i="10"/>
  <c r="D55" i="10"/>
  <c r="D6" i="10"/>
  <c r="E6" i="10"/>
  <c r="F6" i="10"/>
  <c r="D56" i="10"/>
  <c r="D7" i="10"/>
  <c r="E7" i="10"/>
  <c r="F7" i="10"/>
  <c r="D57" i="10"/>
  <c r="D8" i="10"/>
  <c r="E8" i="10"/>
  <c r="F8" i="10"/>
  <c r="D58" i="10"/>
  <c r="D9" i="10"/>
  <c r="E9" i="10"/>
  <c r="F9" i="10"/>
  <c r="D59" i="10"/>
  <c r="D10" i="10"/>
  <c r="E10" i="10"/>
  <c r="F10" i="10"/>
  <c r="D60" i="10"/>
  <c r="D11" i="10"/>
  <c r="E11" i="10"/>
  <c r="F11" i="10"/>
  <c r="D61" i="10"/>
  <c r="D12" i="10"/>
  <c r="E12" i="10"/>
  <c r="F12" i="10"/>
  <c r="D62" i="10"/>
  <c r="D13" i="10"/>
  <c r="E13" i="10"/>
  <c r="F13" i="10"/>
  <c r="D63" i="10"/>
  <c r="D14" i="10"/>
  <c r="E14" i="10"/>
  <c r="F14" i="10"/>
  <c r="D64" i="10"/>
  <c r="D15" i="10"/>
  <c r="E15" i="10"/>
  <c r="F15" i="10"/>
  <c r="D65" i="10"/>
  <c r="D16" i="10"/>
  <c r="E16" i="10"/>
  <c r="F16" i="10"/>
  <c r="D66" i="10"/>
  <c r="D17" i="10"/>
  <c r="E17" i="10"/>
  <c r="F17" i="10"/>
  <c r="G2" i="10"/>
  <c r="H2" i="10"/>
  <c r="J2" i="10"/>
  <c r="H3" i="10"/>
  <c r="J3" i="10"/>
  <c r="H4" i="10"/>
  <c r="J4" i="10"/>
  <c r="H5" i="10"/>
  <c r="J5" i="10"/>
  <c r="H6" i="10"/>
  <c r="J6" i="10"/>
  <c r="H7" i="10"/>
  <c r="J7" i="10"/>
  <c r="H8" i="10"/>
  <c r="J8" i="10"/>
  <c r="H9" i="10"/>
  <c r="J9" i="10"/>
  <c r="H10" i="10"/>
  <c r="J10" i="10"/>
  <c r="H11" i="10"/>
  <c r="J11" i="10"/>
  <c r="H12" i="10"/>
  <c r="J12" i="10"/>
  <c r="H13" i="10"/>
  <c r="J13" i="10"/>
  <c r="H14" i="10"/>
  <c r="J14" i="10"/>
  <c r="H15" i="10"/>
  <c r="J15" i="10"/>
  <c r="H16" i="10"/>
  <c r="J16" i="10"/>
  <c r="H17" i="10"/>
  <c r="J17" i="10"/>
  <c r="D51" i="12"/>
  <c r="D2" i="12"/>
  <c r="E2" i="12"/>
  <c r="F2" i="12"/>
  <c r="D52" i="12"/>
  <c r="D3" i="12"/>
  <c r="E3" i="12"/>
  <c r="F3" i="12"/>
  <c r="D53" i="12"/>
  <c r="D4" i="12"/>
  <c r="E4" i="12"/>
  <c r="F4" i="12"/>
  <c r="D54" i="12"/>
  <c r="D5" i="12"/>
  <c r="E5" i="12"/>
  <c r="F5" i="12"/>
  <c r="D55" i="12"/>
  <c r="D6" i="12"/>
  <c r="E6" i="12"/>
  <c r="F6" i="12"/>
  <c r="D56" i="12"/>
  <c r="D7" i="12"/>
  <c r="E7" i="12"/>
  <c r="F7" i="12"/>
  <c r="D57" i="12"/>
  <c r="D8" i="12"/>
  <c r="E8" i="12"/>
  <c r="F8" i="12"/>
  <c r="D58" i="12"/>
  <c r="D9" i="12"/>
  <c r="E9" i="12"/>
  <c r="F9" i="12"/>
  <c r="D59" i="12"/>
  <c r="D10" i="12"/>
  <c r="E10" i="12"/>
  <c r="F10" i="12"/>
  <c r="D60" i="12"/>
  <c r="D11" i="12"/>
  <c r="E11" i="12"/>
  <c r="F11" i="12"/>
  <c r="D61" i="12"/>
  <c r="D12" i="12"/>
  <c r="E12" i="12"/>
  <c r="F12" i="12"/>
  <c r="D62" i="12"/>
  <c r="D13" i="12"/>
  <c r="E13" i="12"/>
  <c r="F13" i="12"/>
  <c r="D63" i="12"/>
  <c r="D14" i="12"/>
  <c r="E14" i="12"/>
  <c r="F14" i="12"/>
  <c r="D64" i="12"/>
  <c r="D15" i="12"/>
  <c r="E15" i="12"/>
  <c r="F15" i="12"/>
  <c r="D65" i="12"/>
  <c r="D16" i="12"/>
  <c r="E16" i="12"/>
  <c r="F16" i="12"/>
  <c r="D66" i="12"/>
  <c r="D17" i="12"/>
  <c r="E17" i="12"/>
  <c r="F17" i="12"/>
  <c r="G2" i="12"/>
  <c r="H2" i="12"/>
  <c r="J2" i="12"/>
  <c r="H3" i="12"/>
  <c r="J3" i="12"/>
  <c r="H4" i="12"/>
  <c r="J4" i="12"/>
  <c r="H5" i="12"/>
  <c r="J5" i="12"/>
  <c r="H6" i="12"/>
  <c r="J6" i="12"/>
  <c r="H7" i="12"/>
  <c r="J7" i="12"/>
  <c r="H8" i="12"/>
  <c r="J8" i="12"/>
  <c r="H9" i="12"/>
  <c r="J9" i="12"/>
  <c r="H10" i="12"/>
  <c r="J10" i="12"/>
  <c r="H11" i="12"/>
  <c r="J11" i="12"/>
  <c r="H12" i="12"/>
  <c r="J12" i="12"/>
  <c r="H13" i="12"/>
  <c r="J13" i="12"/>
  <c r="H14" i="12"/>
  <c r="J14" i="12"/>
  <c r="H15" i="12"/>
  <c r="J15" i="12"/>
  <c r="H16" i="12"/>
  <c r="J16" i="12"/>
  <c r="H17" i="12"/>
  <c r="J17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E49" i="12"/>
  <c r="F49" i="12"/>
  <c r="H49" i="12"/>
  <c r="J49" i="12"/>
  <c r="E48" i="12"/>
  <c r="F48" i="12"/>
  <c r="H48" i="12"/>
  <c r="J48" i="12"/>
  <c r="E47" i="12"/>
  <c r="F47" i="12"/>
  <c r="H47" i="12"/>
  <c r="J47" i="12"/>
  <c r="E46" i="12"/>
  <c r="F46" i="12"/>
  <c r="H46" i="12"/>
  <c r="J46" i="12"/>
  <c r="E45" i="12"/>
  <c r="F45" i="12"/>
  <c r="H45" i="12"/>
  <c r="J45" i="12"/>
  <c r="E44" i="12"/>
  <c r="F44" i="12"/>
  <c r="H44" i="12"/>
  <c r="J44" i="12"/>
  <c r="E43" i="12"/>
  <c r="F43" i="12"/>
  <c r="H43" i="12"/>
  <c r="J43" i="12"/>
  <c r="E42" i="12"/>
  <c r="F42" i="12"/>
  <c r="H42" i="12"/>
  <c r="J42" i="12"/>
  <c r="E41" i="12"/>
  <c r="F41" i="12"/>
  <c r="H41" i="12"/>
  <c r="J41" i="12"/>
  <c r="E40" i="12"/>
  <c r="F40" i="12"/>
  <c r="H40" i="12"/>
  <c r="J40" i="12"/>
  <c r="E39" i="12"/>
  <c r="F39" i="12"/>
  <c r="H39" i="12"/>
  <c r="J39" i="12"/>
  <c r="E38" i="12"/>
  <c r="F38" i="12"/>
  <c r="H38" i="12"/>
  <c r="J38" i="12"/>
  <c r="E37" i="12"/>
  <c r="F37" i="12"/>
  <c r="H37" i="12"/>
  <c r="J37" i="12"/>
  <c r="E36" i="12"/>
  <c r="F36" i="12"/>
  <c r="H36" i="12"/>
  <c r="J36" i="12"/>
  <c r="E34" i="12"/>
  <c r="F34" i="12"/>
  <c r="H34" i="12"/>
  <c r="J34" i="12"/>
  <c r="E35" i="12"/>
  <c r="F35" i="12"/>
  <c r="H35" i="12"/>
  <c r="J35" i="12"/>
  <c r="I35" i="12"/>
  <c r="I34" i="12"/>
  <c r="G34" i="12"/>
  <c r="E33" i="12"/>
  <c r="F33" i="12"/>
  <c r="H33" i="12"/>
  <c r="J33" i="12"/>
  <c r="E32" i="12"/>
  <c r="F32" i="12"/>
  <c r="H32" i="12"/>
  <c r="J32" i="12"/>
  <c r="E31" i="12"/>
  <c r="F31" i="12"/>
  <c r="H31" i="12"/>
  <c r="J31" i="12"/>
  <c r="E30" i="12"/>
  <c r="F30" i="12"/>
  <c r="H30" i="12"/>
  <c r="J30" i="12"/>
  <c r="E29" i="12"/>
  <c r="F29" i="12"/>
  <c r="H29" i="12"/>
  <c r="J29" i="12"/>
  <c r="E28" i="12"/>
  <c r="F28" i="12"/>
  <c r="H28" i="12"/>
  <c r="J28" i="12"/>
  <c r="E27" i="12"/>
  <c r="F27" i="12"/>
  <c r="H27" i="12"/>
  <c r="J27" i="12"/>
  <c r="E26" i="12"/>
  <c r="F26" i="12"/>
  <c r="H26" i="12"/>
  <c r="J26" i="12"/>
  <c r="E25" i="12"/>
  <c r="F25" i="12"/>
  <c r="H25" i="12"/>
  <c r="J25" i="12"/>
  <c r="E24" i="12"/>
  <c r="F24" i="12"/>
  <c r="H24" i="12"/>
  <c r="J24" i="12"/>
  <c r="E23" i="12"/>
  <c r="F23" i="12"/>
  <c r="H23" i="12"/>
  <c r="J23" i="12"/>
  <c r="E22" i="12"/>
  <c r="F22" i="12"/>
  <c r="H22" i="12"/>
  <c r="J22" i="12"/>
  <c r="E21" i="12"/>
  <c r="F21" i="12"/>
  <c r="H21" i="12"/>
  <c r="J21" i="12"/>
  <c r="E20" i="12"/>
  <c r="F20" i="12"/>
  <c r="H20" i="12"/>
  <c r="J20" i="12"/>
  <c r="E18" i="12"/>
  <c r="F18" i="12"/>
  <c r="H18" i="12"/>
  <c r="J18" i="12"/>
  <c r="E19" i="12"/>
  <c r="F19" i="12"/>
  <c r="H19" i="12"/>
  <c r="J19" i="12"/>
  <c r="I19" i="12"/>
  <c r="I18" i="12"/>
  <c r="G18" i="12"/>
  <c r="I3" i="12"/>
  <c r="I2" i="12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E49" i="5"/>
  <c r="F49" i="5"/>
  <c r="H49" i="5"/>
  <c r="J49" i="5"/>
  <c r="E48" i="5"/>
  <c r="F48" i="5"/>
  <c r="H48" i="5"/>
  <c r="J48" i="5"/>
  <c r="E47" i="5"/>
  <c r="F47" i="5"/>
  <c r="H47" i="5"/>
  <c r="J47" i="5"/>
  <c r="E46" i="5"/>
  <c r="F46" i="5"/>
  <c r="H46" i="5"/>
  <c r="J46" i="5"/>
  <c r="E45" i="5"/>
  <c r="F45" i="5"/>
  <c r="H45" i="5"/>
  <c r="J45" i="5"/>
  <c r="E44" i="5"/>
  <c r="F44" i="5"/>
  <c r="H44" i="5"/>
  <c r="J44" i="5"/>
  <c r="E43" i="5"/>
  <c r="F43" i="5"/>
  <c r="H43" i="5"/>
  <c r="J43" i="5"/>
  <c r="E42" i="5"/>
  <c r="F42" i="5"/>
  <c r="H42" i="5"/>
  <c r="J42" i="5"/>
  <c r="E41" i="5"/>
  <c r="F41" i="5"/>
  <c r="H41" i="5"/>
  <c r="J41" i="5"/>
  <c r="E40" i="5"/>
  <c r="F40" i="5"/>
  <c r="H40" i="5"/>
  <c r="J40" i="5"/>
  <c r="E39" i="5"/>
  <c r="F39" i="5"/>
  <c r="H39" i="5"/>
  <c r="J39" i="5"/>
  <c r="E38" i="5"/>
  <c r="F38" i="5"/>
  <c r="H38" i="5"/>
  <c r="J38" i="5"/>
  <c r="E37" i="5"/>
  <c r="F37" i="5"/>
  <c r="H37" i="5"/>
  <c r="J37" i="5"/>
  <c r="E36" i="5"/>
  <c r="F36" i="5"/>
  <c r="H36" i="5"/>
  <c r="J36" i="5"/>
  <c r="E34" i="5"/>
  <c r="F34" i="5"/>
  <c r="H34" i="5"/>
  <c r="J34" i="5"/>
  <c r="E35" i="5"/>
  <c r="F35" i="5"/>
  <c r="H35" i="5"/>
  <c r="J35" i="5"/>
  <c r="E33" i="5"/>
  <c r="F33" i="5"/>
  <c r="H33" i="5"/>
  <c r="J33" i="5"/>
  <c r="E32" i="5"/>
  <c r="F32" i="5"/>
  <c r="H32" i="5"/>
  <c r="J32" i="5"/>
  <c r="E31" i="5"/>
  <c r="F31" i="5"/>
  <c r="H31" i="5"/>
  <c r="J31" i="5"/>
  <c r="E30" i="5"/>
  <c r="F30" i="5"/>
  <c r="H30" i="5"/>
  <c r="J30" i="5"/>
  <c r="E29" i="5"/>
  <c r="F29" i="5"/>
  <c r="H29" i="5"/>
  <c r="J29" i="5"/>
  <c r="E28" i="5"/>
  <c r="F28" i="5"/>
  <c r="H28" i="5"/>
  <c r="J28" i="5"/>
  <c r="E27" i="5"/>
  <c r="F27" i="5"/>
  <c r="H27" i="5"/>
  <c r="J27" i="5"/>
  <c r="E26" i="5"/>
  <c r="F26" i="5"/>
  <c r="H26" i="5"/>
  <c r="J26" i="5"/>
  <c r="E25" i="5"/>
  <c r="F25" i="5"/>
  <c r="H25" i="5"/>
  <c r="J25" i="5"/>
  <c r="E24" i="5"/>
  <c r="F24" i="5"/>
  <c r="H24" i="5"/>
  <c r="J24" i="5"/>
  <c r="E23" i="5"/>
  <c r="F23" i="5"/>
  <c r="H23" i="5"/>
  <c r="J23" i="5"/>
  <c r="E22" i="5"/>
  <c r="F22" i="5"/>
  <c r="H22" i="5"/>
  <c r="J22" i="5"/>
  <c r="E21" i="5"/>
  <c r="F21" i="5"/>
  <c r="H21" i="5"/>
  <c r="J21" i="5"/>
  <c r="E20" i="5"/>
  <c r="F20" i="5"/>
  <c r="H20" i="5"/>
  <c r="J20" i="5"/>
  <c r="E18" i="5"/>
  <c r="F18" i="5"/>
  <c r="H18" i="5"/>
  <c r="J18" i="5"/>
  <c r="E19" i="5"/>
  <c r="F19" i="5"/>
  <c r="H19" i="5"/>
  <c r="J19" i="5"/>
  <c r="D67" i="11"/>
  <c r="D18" i="11"/>
  <c r="E18" i="11"/>
  <c r="F18" i="11"/>
  <c r="H18" i="11"/>
  <c r="J18" i="11"/>
  <c r="D68" i="11"/>
  <c r="D19" i="11"/>
  <c r="E19" i="11"/>
  <c r="F19" i="11"/>
  <c r="H19" i="11"/>
  <c r="J19" i="11"/>
  <c r="D69" i="11"/>
  <c r="D20" i="11"/>
  <c r="E20" i="11"/>
  <c r="F20" i="11"/>
  <c r="H20" i="11"/>
  <c r="J20" i="11"/>
  <c r="D70" i="11"/>
  <c r="D21" i="11"/>
  <c r="E21" i="11"/>
  <c r="F21" i="11"/>
  <c r="H21" i="11"/>
  <c r="J21" i="11"/>
  <c r="D71" i="11"/>
  <c r="D22" i="11"/>
  <c r="E22" i="11"/>
  <c r="F22" i="11"/>
  <c r="H22" i="11"/>
  <c r="J22" i="11"/>
  <c r="D72" i="11"/>
  <c r="D23" i="11"/>
  <c r="E23" i="11"/>
  <c r="F23" i="11"/>
  <c r="H23" i="11"/>
  <c r="J23" i="11"/>
  <c r="D73" i="11"/>
  <c r="D24" i="11"/>
  <c r="E24" i="11"/>
  <c r="F24" i="11"/>
  <c r="H24" i="11"/>
  <c r="J24" i="11"/>
  <c r="D74" i="11"/>
  <c r="D25" i="11"/>
  <c r="E25" i="11"/>
  <c r="F25" i="11"/>
  <c r="H25" i="11"/>
  <c r="J25" i="11"/>
  <c r="D75" i="11"/>
  <c r="D26" i="11"/>
  <c r="E26" i="11"/>
  <c r="F26" i="11"/>
  <c r="H26" i="11"/>
  <c r="J26" i="11"/>
  <c r="D76" i="11"/>
  <c r="D27" i="11"/>
  <c r="E27" i="11"/>
  <c r="F27" i="11"/>
  <c r="H27" i="11"/>
  <c r="J27" i="11"/>
  <c r="D77" i="11"/>
  <c r="D28" i="11"/>
  <c r="E28" i="11"/>
  <c r="F28" i="11"/>
  <c r="H28" i="11"/>
  <c r="J28" i="11"/>
  <c r="D78" i="11"/>
  <c r="D29" i="11"/>
  <c r="E29" i="11"/>
  <c r="F29" i="11"/>
  <c r="H29" i="11"/>
  <c r="J29" i="11"/>
  <c r="D79" i="11"/>
  <c r="D30" i="11"/>
  <c r="E30" i="11"/>
  <c r="F30" i="11"/>
  <c r="H30" i="11"/>
  <c r="J30" i="11"/>
  <c r="D80" i="11"/>
  <c r="D31" i="11"/>
  <c r="E31" i="11"/>
  <c r="F31" i="11"/>
  <c r="H31" i="11"/>
  <c r="J31" i="11"/>
  <c r="D81" i="11"/>
  <c r="D32" i="11"/>
  <c r="E32" i="11"/>
  <c r="F32" i="11"/>
  <c r="H32" i="11"/>
  <c r="J32" i="11"/>
  <c r="D82" i="11"/>
  <c r="D33" i="11"/>
  <c r="E33" i="11"/>
  <c r="F33" i="11"/>
  <c r="H33" i="11"/>
  <c r="J33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E49" i="11"/>
  <c r="F49" i="11"/>
  <c r="H49" i="11"/>
  <c r="J49" i="11"/>
  <c r="E48" i="11"/>
  <c r="F48" i="11"/>
  <c r="H48" i="11"/>
  <c r="J48" i="11"/>
  <c r="E47" i="11"/>
  <c r="F47" i="11"/>
  <c r="H47" i="11"/>
  <c r="J47" i="11"/>
  <c r="E46" i="11"/>
  <c r="F46" i="11"/>
  <c r="H46" i="11"/>
  <c r="J46" i="11"/>
  <c r="E45" i="11"/>
  <c r="F45" i="11"/>
  <c r="H45" i="11"/>
  <c r="J45" i="11"/>
  <c r="E44" i="11"/>
  <c r="F44" i="11"/>
  <c r="H44" i="11"/>
  <c r="J44" i="11"/>
  <c r="E43" i="11"/>
  <c r="F43" i="11"/>
  <c r="H43" i="11"/>
  <c r="J43" i="11"/>
  <c r="E42" i="11"/>
  <c r="F42" i="11"/>
  <c r="H42" i="11"/>
  <c r="J42" i="11"/>
  <c r="E41" i="11"/>
  <c r="F41" i="11"/>
  <c r="H41" i="11"/>
  <c r="J41" i="11"/>
  <c r="E40" i="11"/>
  <c r="F40" i="11"/>
  <c r="H40" i="11"/>
  <c r="J40" i="11"/>
  <c r="E39" i="11"/>
  <c r="F39" i="11"/>
  <c r="H39" i="11"/>
  <c r="J39" i="11"/>
  <c r="E38" i="11"/>
  <c r="F38" i="11"/>
  <c r="H38" i="11"/>
  <c r="J38" i="11"/>
  <c r="E37" i="11"/>
  <c r="F37" i="11"/>
  <c r="H37" i="11"/>
  <c r="J37" i="11"/>
  <c r="E36" i="11"/>
  <c r="F36" i="11"/>
  <c r="H36" i="11"/>
  <c r="J36" i="11"/>
  <c r="E34" i="11"/>
  <c r="F34" i="11"/>
  <c r="H34" i="11"/>
  <c r="J34" i="11"/>
  <c r="E35" i="11"/>
  <c r="F35" i="11"/>
  <c r="H35" i="11"/>
  <c r="J35" i="1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E49" i="2"/>
  <c r="F49" i="2"/>
  <c r="H49" i="2"/>
  <c r="J49" i="2"/>
  <c r="E48" i="2"/>
  <c r="F48" i="2"/>
  <c r="H48" i="2"/>
  <c r="J48" i="2"/>
  <c r="E47" i="2"/>
  <c r="F47" i="2"/>
  <c r="H47" i="2"/>
  <c r="J47" i="2"/>
  <c r="E46" i="2"/>
  <c r="F46" i="2"/>
  <c r="H46" i="2"/>
  <c r="J46" i="2"/>
  <c r="E45" i="2"/>
  <c r="F45" i="2"/>
  <c r="H45" i="2"/>
  <c r="J45" i="2"/>
  <c r="E44" i="2"/>
  <c r="F44" i="2"/>
  <c r="H44" i="2"/>
  <c r="J44" i="2"/>
  <c r="E43" i="2"/>
  <c r="F43" i="2"/>
  <c r="H43" i="2"/>
  <c r="J43" i="2"/>
  <c r="E42" i="2"/>
  <c r="F42" i="2"/>
  <c r="H42" i="2"/>
  <c r="J42" i="2"/>
  <c r="E41" i="2"/>
  <c r="F41" i="2"/>
  <c r="H41" i="2"/>
  <c r="J41" i="2"/>
  <c r="E40" i="2"/>
  <c r="F40" i="2"/>
  <c r="H40" i="2"/>
  <c r="J40" i="2"/>
  <c r="E39" i="2"/>
  <c r="F39" i="2"/>
  <c r="H39" i="2"/>
  <c r="J39" i="2"/>
  <c r="E38" i="2"/>
  <c r="F38" i="2"/>
  <c r="H38" i="2"/>
  <c r="J38" i="2"/>
  <c r="E37" i="2"/>
  <c r="F37" i="2"/>
  <c r="H37" i="2"/>
  <c r="J37" i="2"/>
  <c r="E36" i="2"/>
  <c r="F36" i="2"/>
  <c r="H36" i="2"/>
  <c r="J36" i="2"/>
  <c r="E34" i="2"/>
  <c r="F34" i="2"/>
  <c r="H34" i="2"/>
  <c r="J34" i="2"/>
  <c r="E35" i="2"/>
  <c r="F35" i="2"/>
  <c r="H35" i="2"/>
  <c r="J35" i="2"/>
  <c r="E33" i="2"/>
  <c r="F33" i="2"/>
  <c r="H33" i="2"/>
  <c r="J33" i="2"/>
  <c r="E32" i="2"/>
  <c r="F32" i="2"/>
  <c r="H32" i="2"/>
  <c r="J32" i="2"/>
  <c r="E31" i="2"/>
  <c r="F31" i="2"/>
  <c r="H31" i="2"/>
  <c r="J31" i="2"/>
  <c r="E30" i="2"/>
  <c r="F30" i="2"/>
  <c r="H30" i="2"/>
  <c r="J30" i="2"/>
  <c r="E29" i="2"/>
  <c r="F29" i="2"/>
  <c r="H29" i="2"/>
  <c r="J29" i="2"/>
  <c r="E28" i="2"/>
  <c r="F28" i="2"/>
  <c r="H28" i="2"/>
  <c r="J28" i="2"/>
  <c r="E27" i="2"/>
  <c r="F27" i="2"/>
  <c r="H27" i="2"/>
  <c r="J27" i="2"/>
  <c r="E26" i="2"/>
  <c r="F26" i="2"/>
  <c r="H26" i="2"/>
  <c r="J26" i="2"/>
  <c r="E25" i="2"/>
  <c r="F25" i="2"/>
  <c r="H25" i="2"/>
  <c r="J25" i="2"/>
  <c r="E24" i="2"/>
  <c r="F24" i="2"/>
  <c r="H24" i="2"/>
  <c r="J24" i="2"/>
  <c r="E23" i="2"/>
  <c r="F23" i="2"/>
  <c r="H23" i="2"/>
  <c r="J23" i="2"/>
  <c r="E22" i="2"/>
  <c r="F22" i="2"/>
  <c r="H22" i="2"/>
  <c r="J22" i="2"/>
  <c r="E21" i="2"/>
  <c r="F21" i="2"/>
  <c r="H21" i="2"/>
  <c r="J21" i="2"/>
  <c r="E20" i="2"/>
  <c r="F20" i="2"/>
  <c r="H20" i="2"/>
  <c r="J20" i="2"/>
  <c r="E18" i="2"/>
  <c r="F18" i="2"/>
  <c r="H18" i="2"/>
  <c r="E19" i="2"/>
  <c r="F19" i="2"/>
  <c r="H19" i="2"/>
  <c r="J19" i="2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E49" i="3"/>
  <c r="F49" i="3"/>
  <c r="H49" i="3"/>
  <c r="J49" i="3"/>
  <c r="E48" i="3"/>
  <c r="F48" i="3"/>
  <c r="H48" i="3"/>
  <c r="J48" i="3"/>
  <c r="E47" i="3"/>
  <c r="F47" i="3"/>
  <c r="H47" i="3"/>
  <c r="J47" i="3"/>
  <c r="E46" i="3"/>
  <c r="F46" i="3"/>
  <c r="H46" i="3"/>
  <c r="J46" i="3"/>
  <c r="E45" i="3"/>
  <c r="F45" i="3"/>
  <c r="H45" i="3"/>
  <c r="J45" i="3"/>
  <c r="E44" i="3"/>
  <c r="F44" i="3"/>
  <c r="H44" i="3"/>
  <c r="J44" i="3"/>
  <c r="E43" i="3"/>
  <c r="F43" i="3"/>
  <c r="H43" i="3"/>
  <c r="J43" i="3"/>
  <c r="E42" i="3"/>
  <c r="F42" i="3"/>
  <c r="H42" i="3"/>
  <c r="J42" i="3"/>
  <c r="E41" i="3"/>
  <c r="F41" i="3"/>
  <c r="H41" i="3"/>
  <c r="J41" i="3"/>
  <c r="E40" i="3"/>
  <c r="F40" i="3"/>
  <c r="H40" i="3"/>
  <c r="J40" i="3"/>
  <c r="E39" i="3"/>
  <c r="F39" i="3"/>
  <c r="H39" i="3"/>
  <c r="J39" i="3"/>
  <c r="E38" i="3"/>
  <c r="F38" i="3"/>
  <c r="H38" i="3"/>
  <c r="J38" i="3"/>
  <c r="E37" i="3"/>
  <c r="F37" i="3"/>
  <c r="H37" i="3"/>
  <c r="J37" i="3"/>
  <c r="E36" i="3"/>
  <c r="F36" i="3"/>
  <c r="H36" i="3"/>
  <c r="J36" i="3"/>
  <c r="E34" i="3"/>
  <c r="F34" i="3"/>
  <c r="H34" i="3"/>
  <c r="J34" i="3"/>
  <c r="E35" i="3"/>
  <c r="F35" i="3"/>
  <c r="H35" i="3"/>
  <c r="J35" i="3"/>
  <c r="E33" i="3"/>
  <c r="F33" i="3"/>
  <c r="H33" i="3"/>
  <c r="J33" i="3"/>
  <c r="E32" i="3"/>
  <c r="F32" i="3"/>
  <c r="H32" i="3"/>
  <c r="J32" i="3"/>
  <c r="E31" i="3"/>
  <c r="F31" i="3"/>
  <c r="H31" i="3"/>
  <c r="J31" i="3"/>
  <c r="E30" i="3"/>
  <c r="F30" i="3"/>
  <c r="H30" i="3"/>
  <c r="J30" i="3"/>
  <c r="E29" i="3"/>
  <c r="F29" i="3"/>
  <c r="H29" i="3"/>
  <c r="J29" i="3"/>
  <c r="E28" i="3"/>
  <c r="F28" i="3"/>
  <c r="H28" i="3"/>
  <c r="J28" i="3"/>
  <c r="E27" i="3"/>
  <c r="F27" i="3"/>
  <c r="H27" i="3"/>
  <c r="J27" i="3"/>
  <c r="E26" i="3"/>
  <c r="F26" i="3"/>
  <c r="H26" i="3"/>
  <c r="J26" i="3"/>
  <c r="E25" i="3"/>
  <c r="F25" i="3"/>
  <c r="H25" i="3"/>
  <c r="J25" i="3"/>
  <c r="E24" i="3"/>
  <c r="F24" i="3"/>
  <c r="H24" i="3"/>
  <c r="J24" i="3"/>
  <c r="E23" i="3"/>
  <c r="F23" i="3"/>
  <c r="H23" i="3"/>
  <c r="J23" i="3"/>
  <c r="E22" i="3"/>
  <c r="F22" i="3"/>
  <c r="H22" i="3"/>
  <c r="J22" i="3"/>
  <c r="E21" i="3"/>
  <c r="F21" i="3"/>
  <c r="H21" i="3"/>
  <c r="J21" i="3"/>
  <c r="E20" i="3"/>
  <c r="F20" i="3"/>
  <c r="H20" i="3"/>
  <c r="J20" i="3"/>
  <c r="E18" i="3"/>
  <c r="F18" i="3"/>
  <c r="H18" i="3"/>
  <c r="J18" i="3"/>
  <c r="E19" i="3"/>
  <c r="F19" i="3"/>
  <c r="H19" i="3"/>
  <c r="J19" i="3"/>
  <c r="E49" i="4"/>
  <c r="F49" i="4"/>
  <c r="H49" i="4"/>
  <c r="J49" i="4"/>
  <c r="E48" i="4"/>
  <c r="F48" i="4"/>
  <c r="H48" i="4"/>
  <c r="J48" i="4"/>
  <c r="E47" i="4"/>
  <c r="F47" i="4"/>
  <c r="H47" i="4"/>
  <c r="J47" i="4"/>
  <c r="E46" i="4"/>
  <c r="F46" i="4"/>
  <c r="H46" i="4"/>
  <c r="J46" i="4"/>
  <c r="E45" i="4"/>
  <c r="F45" i="4"/>
  <c r="H45" i="4"/>
  <c r="J45" i="4"/>
  <c r="E44" i="4"/>
  <c r="F44" i="4"/>
  <c r="H44" i="4"/>
  <c r="J44" i="4"/>
  <c r="E43" i="4"/>
  <c r="F43" i="4"/>
  <c r="H43" i="4"/>
  <c r="J43" i="4"/>
  <c r="E42" i="4"/>
  <c r="F42" i="4"/>
  <c r="H42" i="4"/>
  <c r="J42" i="4"/>
  <c r="E41" i="4"/>
  <c r="F41" i="4"/>
  <c r="H41" i="4"/>
  <c r="J41" i="4"/>
  <c r="E40" i="4"/>
  <c r="F40" i="4"/>
  <c r="H40" i="4"/>
  <c r="J40" i="4"/>
  <c r="E39" i="4"/>
  <c r="F39" i="4"/>
  <c r="H39" i="4"/>
  <c r="J39" i="4"/>
  <c r="E38" i="4"/>
  <c r="F38" i="4"/>
  <c r="H38" i="4"/>
  <c r="J38" i="4"/>
  <c r="E37" i="4"/>
  <c r="F37" i="4"/>
  <c r="H37" i="4"/>
  <c r="J37" i="4"/>
  <c r="E36" i="4"/>
  <c r="F36" i="4"/>
  <c r="H36" i="4"/>
  <c r="J36" i="4"/>
  <c r="E34" i="4"/>
  <c r="F34" i="4"/>
  <c r="H34" i="4"/>
  <c r="J34" i="4"/>
  <c r="E35" i="4"/>
  <c r="F35" i="4"/>
  <c r="H35" i="4"/>
  <c r="J35" i="4"/>
  <c r="E33" i="4"/>
  <c r="F33" i="4"/>
  <c r="H33" i="4"/>
  <c r="J33" i="4"/>
  <c r="E32" i="4"/>
  <c r="F32" i="4"/>
  <c r="H32" i="4"/>
  <c r="J32" i="4"/>
  <c r="E31" i="4"/>
  <c r="F31" i="4"/>
  <c r="H31" i="4"/>
  <c r="J31" i="4"/>
  <c r="E30" i="4"/>
  <c r="F30" i="4"/>
  <c r="H30" i="4"/>
  <c r="J30" i="4"/>
  <c r="E29" i="4"/>
  <c r="F29" i="4"/>
  <c r="H29" i="4"/>
  <c r="J29" i="4"/>
  <c r="E28" i="4"/>
  <c r="F28" i="4"/>
  <c r="H28" i="4"/>
  <c r="J28" i="4"/>
  <c r="E27" i="4"/>
  <c r="F27" i="4"/>
  <c r="H27" i="4"/>
  <c r="J27" i="4"/>
  <c r="E26" i="4"/>
  <c r="F26" i="4"/>
  <c r="H26" i="4"/>
  <c r="J26" i="4"/>
  <c r="E25" i="4"/>
  <c r="F25" i="4"/>
  <c r="H25" i="4"/>
  <c r="J25" i="4"/>
  <c r="E24" i="4"/>
  <c r="F24" i="4"/>
  <c r="H24" i="4"/>
  <c r="J24" i="4"/>
  <c r="E23" i="4"/>
  <c r="F23" i="4"/>
  <c r="H23" i="4"/>
  <c r="J23" i="4"/>
  <c r="E22" i="4"/>
  <c r="F22" i="4"/>
  <c r="H22" i="4"/>
  <c r="J22" i="4"/>
  <c r="E21" i="4"/>
  <c r="F21" i="4"/>
  <c r="H21" i="4"/>
  <c r="J21" i="4"/>
  <c r="E20" i="4"/>
  <c r="F20" i="4"/>
  <c r="H20" i="4"/>
  <c r="J20" i="4"/>
  <c r="E18" i="4"/>
  <c r="F18" i="4"/>
  <c r="H18" i="4"/>
  <c r="J18" i="4"/>
  <c r="E19" i="4"/>
  <c r="F19" i="4"/>
  <c r="H19" i="4"/>
  <c r="J19" i="4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E34" i="9"/>
  <c r="F34" i="9"/>
  <c r="H34" i="9"/>
  <c r="J34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E49" i="9"/>
  <c r="F49" i="9"/>
  <c r="H49" i="9"/>
  <c r="J49" i="9"/>
  <c r="E48" i="9"/>
  <c r="F48" i="9"/>
  <c r="H48" i="9"/>
  <c r="J48" i="9"/>
  <c r="E47" i="9"/>
  <c r="F47" i="9"/>
  <c r="H47" i="9"/>
  <c r="J47" i="9"/>
  <c r="E46" i="9"/>
  <c r="F46" i="9"/>
  <c r="H46" i="9"/>
  <c r="J46" i="9"/>
  <c r="E45" i="9"/>
  <c r="F45" i="9"/>
  <c r="H45" i="9"/>
  <c r="J45" i="9"/>
  <c r="E44" i="9"/>
  <c r="F44" i="9"/>
  <c r="H44" i="9"/>
  <c r="J44" i="9"/>
  <c r="E43" i="9"/>
  <c r="F43" i="9"/>
  <c r="H43" i="9"/>
  <c r="J43" i="9"/>
  <c r="E42" i="9"/>
  <c r="F42" i="9"/>
  <c r="H42" i="9"/>
  <c r="J42" i="9"/>
  <c r="E41" i="9"/>
  <c r="F41" i="9"/>
  <c r="H41" i="9"/>
  <c r="J41" i="9"/>
  <c r="E40" i="9"/>
  <c r="F40" i="9"/>
  <c r="H40" i="9"/>
  <c r="J40" i="9"/>
  <c r="E39" i="9"/>
  <c r="F39" i="9"/>
  <c r="H39" i="9"/>
  <c r="J39" i="9"/>
  <c r="E38" i="9"/>
  <c r="F38" i="9"/>
  <c r="H38" i="9"/>
  <c r="J38" i="9"/>
  <c r="E37" i="9"/>
  <c r="F37" i="9"/>
  <c r="H37" i="9"/>
  <c r="J37" i="9"/>
  <c r="E36" i="9"/>
  <c r="F36" i="9"/>
  <c r="H36" i="9"/>
  <c r="J36" i="9"/>
  <c r="E35" i="9"/>
  <c r="F35" i="9"/>
  <c r="H35" i="9"/>
  <c r="J35" i="9"/>
  <c r="E33" i="9"/>
  <c r="F33" i="9"/>
  <c r="H33" i="9"/>
  <c r="J33" i="9"/>
  <c r="E32" i="9"/>
  <c r="F32" i="9"/>
  <c r="H32" i="9"/>
  <c r="J32" i="9"/>
  <c r="E31" i="9"/>
  <c r="F31" i="9"/>
  <c r="H31" i="9"/>
  <c r="J31" i="9"/>
  <c r="E30" i="9"/>
  <c r="F30" i="9"/>
  <c r="H30" i="9"/>
  <c r="J30" i="9"/>
  <c r="E29" i="9"/>
  <c r="F29" i="9"/>
  <c r="H29" i="9"/>
  <c r="J29" i="9"/>
  <c r="E28" i="9"/>
  <c r="F28" i="9"/>
  <c r="H28" i="9"/>
  <c r="J28" i="9"/>
  <c r="E27" i="9"/>
  <c r="F27" i="9"/>
  <c r="H27" i="9"/>
  <c r="J27" i="9"/>
  <c r="E26" i="9"/>
  <c r="F26" i="9"/>
  <c r="H26" i="9"/>
  <c r="J26" i="9"/>
  <c r="E25" i="9"/>
  <c r="F25" i="9"/>
  <c r="H25" i="9"/>
  <c r="J25" i="9"/>
  <c r="E24" i="9"/>
  <c r="F24" i="9"/>
  <c r="H24" i="9"/>
  <c r="J24" i="9"/>
  <c r="E23" i="9"/>
  <c r="F23" i="9"/>
  <c r="H23" i="9"/>
  <c r="J23" i="9"/>
  <c r="E22" i="9"/>
  <c r="F22" i="9"/>
  <c r="H22" i="9"/>
  <c r="J22" i="9"/>
  <c r="E21" i="9"/>
  <c r="F21" i="9"/>
  <c r="H21" i="9"/>
  <c r="J21" i="9"/>
  <c r="E20" i="9"/>
  <c r="F20" i="9"/>
  <c r="H20" i="9"/>
  <c r="J20" i="9"/>
  <c r="E18" i="9"/>
  <c r="F18" i="9"/>
  <c r="H18" i="9"/>
  <c r="J18" i="9"/>
  <c r="E19" i="9"/>
  <c r="F19" i="9"/>
  <c r="H19" i="9"/>
  <c r="J19" i="9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E34" i="10"/>
  <c r="F34" i="10"/>
  <c r="H34" i="10"/>
  <c r="J34" i="10"/>
  <c r="D84" i="10"/>
  <c r="D35" i="10"/>
  <c r="E35" i="10"/>
  <c r="F35" i="10"/>
  <c r="H35" i="10"/>
  <c r="J35" i="10"/>
  <c r="D85" i="10"/>
  <c r="D36" i="10"/>
  <c r="E36" i="10"/>
  <c r="F36" i="10"/>
  <c r="H36" i="10"/>
  <c r="J36" i="10"/>
  <c r="D86" i="10"/>
  <c r="D37" i="10"/>
  <c r="E37" i="10"/>
  <c r="F37" i="10"/>
  <c r="H37" i="10"/>
  <c r="J37" i="10"/>
  <c r="D87" i="10"/>
  <c r="D38" i="10"/>
  <c r="E38" i="10"/>
  <c r="F38" i="10"/>
  <c r="H38" i="10"/>
  <c r="J38" i="10"/>
  <c r="D88" i="10"/>
  <c r="D39" i="10"/>
  <c r="E39" i="10"/>
  <c r="F39" i="10"/>
  <c r="H39" i="10"/>
  <c r="J39" i="10"/>
  <c r="D89" i="10"/>
  <c r="D40" i="10"/>
  <c r="E40" i="10"/>
  <c r="F40" i="10"/>
  <c r="H40" i="10"/>
  <c r="J40" i="10"/>
  <c r="D90" i="10"/>
  <c r="D41" i="10"/>
  <c r="E41" i="10"/>
  <c r="F41" i="10"/>
  <c r="H41" i="10"/>
  <c r="J41" i="10"/>
  <c r="D91" i="10"/>
  <c r="D42" i="10"/>
  <c r="E42" i="10"/>
  <c r="F42" i="10"/>
  <c r="H42" i="10"/>
  <c r="J42" i="10"/>
  <c r="D92" i="10"/>
  <c r="D43" i="10"/>
  <c r="E43" i="10"/>
  <c r="F43" i="10"/>
  <c r="H43" i="10"/>
  <c r="J43" i="10"/>
  <c r="D93" i="10"/>
  <c r="D44" i="10"/>
  <c r="E44" i="10"/>
  <c r="F44" i="10"/>
  <c r="H44" i="10"/>
  <c r="J44" i="10"/>
  <c r="D94" i="10"/>
  <c r="D45" i="10"/>
  <c r="E45" i="10"/>
  <c r="F45" i="10"/>
  <c r="H45" i="10"/>
  <c r="J45" i="10"/>
  <c r="D95" i="10"/>
  <c r="D46" i="10"/>
  <c r="E46" i="10"/>
  <c r="F46" i="10"/>
  <c r="H46" i="10"/>
  <c r="J46" i="10"/>
  <c r="D96" i="10"/>
  <c r="D47" i="10"/>
  <c r="E47" i="10"/>
  <c r="F47" i="10"/>
  <c r="H47" i="10"/>
  <c r="J47" i="10"/>
  <c r="D97" i="10"/>
  <c r="D48" i="10"/>
  <c r="E48" i="10"/>
  <c r="F48" i="10"/>
  <c r="H48" i="10"/>
  <c r="J48" i="10"/>
  <c r="D98" i="10"/>
  <c r="D49" i="10"/>
  <c r="E49" i="10"/>
  <c r="F49" i="10"/>
  <c r="H49" i="10"/>
  <c r="J49" i="10"/>
  <c r="E18" i="10"/>
  <c r="F18" i="10"/>
  <c r="H18" i="10"/>
  <c r="J18" i="10"/>
  <c r="E19" i="10"/>
  <c r="F19" i="10"/>
  <c r="H19" i="10"/>
  <c r="J19" i="10"/>
  <c r="E20" i="10"/>
  <c r="F20" i="10"/>
  <c r="H20" i="10"/>
  <c r="J20" i="10"/>
  <c r="E21" i="10"/>
  <c r="F21" i="10"/>
  <c r="H21" i="10"/>
  <c r="J21" i="10"/>
  <c r="E22" i="10"/>
  <c r="F22" i="10"/>
  <c r="H22" i="10"/>
  <c r="J22" i="10"/>
  <c r="E23" i="10"/>
  <c r="F23" i="10"/>
  <c r="H23" i="10"/>
  <c r="J23" i="10"/>
  <c r="E24" i="10"/>
  <c r="F24" i="10"/>
  <c r="H24" i="10"/>
  <c r="J24" i="10"/>
  <c r="E25" i="10"/>
  <c r="F25" i="10"/>
  <c r="H25" i="10"/>
  <c r="J25" i="10"/>
  <c r="E26" i="10"/>
  <c r="F26" i="10"/>
  <c r="H26" i="10"/>
  <c r="J26" i="10"/>
  <c r="E27" i="10"/>
  <c r="F27" i="10"/>
  <c r="H27" i="10"/>
  <c r="J27" i="10"/>
  <c r="E28" i="10"/>
  <c r="F28" i="10"/>
  <c r="H28" i="10"/>
  <c r="J28" i="10"/>
  <c r="E29" i="10"/>
  <c r="F29" i="10"/>
  <c r="H29" i="10"/>
  <c r="J29" i="10"/>
  <c r="E30" i="10"/>
  <c r="F30" i="10"/>
  <c r="H30" i="10"/>
  <c r="J30" i="10"/>
  <c r="E31" i="10"/>
  <c r="F31" i="10"/>
  <c r="H31" i="10"/>
  <c r="J31" i="10"/>
  <c r="E32" i="10"/>
  <c r="F32" i="10"/>
  <c r="H32" i="10"/>
  <c r="J32" i="10"/>
  <c r="E33" i="10"/>
  <c r="F33" i="10"/>
  <c r="H33" i="10"/>
  <c r="J33" i="10"/>
  <c r="I34" i="11"/>
  <c r="G34" i="11"/>
  <c r="I18" i="11"/>
  <c r="G18" i="11"/>
  <c r="I2" i="11"/>
  <c r="I34" i="10"/>
  <c r="G34" i="10"/>
  <c r="I18" i="10"/>
  <c r="G18" i="10"/>
  <c r="I2" i="10"/>
  <c r="I35" i="9"/>
  <c r="I34" i="9"/>
  <c r="G34" i="9"/>
  <c r="I19" i="9"/>
  <c r="I18" i="9"/>
  <c r="G18" i="9"/>
  <c r="I3" i="9"/>
  <c r="I2" i="9"/>
  <c r="G34" i="2"/>
  <c r="G18" i="2"/>
  <c r="G18" i="4"/>
  <c r="G34" i="4"/>
  <c r="I34" i="3"/>
  <c r="G34" i="3"/>
  <c r="I18" i="3"/>
  <c r="G18" i="3"/>
  <c r="I2" i="3"/>
  <c r="I34" i="2"/>
  <c r="I18" i="2"/>
  <c r="I34" i="4"/>
  <c r="I2" i="4"/>
  <c r="I18" i="4"/>
  <c r="I2" i="5"/>
  <c r="G18" i="5"/>
  <c r="I18" i="5"/>
  <c r="G34" i="5"/>
  <c r="I34" i="5"/>
</calcChain>
</file>

<file path=xl/sharedStrings.xml><?xml version="1.0" encoding="utf-8"?>
<sst xmlns="http://schemas.openxmlformats.org/spreadsheetml/2006/main" count="144" uniqueCount="56">
  <si>
    <t>-∆∆</t>
  </si>
  <si>
    <t>Control</t>
  </si>
  <si>
    <t>CKPA</t>
  </si>
  <si>
    <t>TKMN</t>
  </si>
  <si>
    <r>
      <t>2</t>
    </r>
    <r>
      <rPr>
        <vertAlign val="superscript"/>
        <sz val="12"/>
        <color theme="1"/>
        <rFont val="Arial"/>
        <family val="2"/>
      </rPr>
      <t>-∆∆</t>
    </r>
  </si>
  <si>
    <t>Bird #</t>
  </si>
  <si>
    <t>Ct [GAPDH]</t>
  </si>
  <si>
    <t>Mean Ct of control [GAPDH]</t>
  </si>
  <si>
    <t>Ct [IFN-α]</t>
  </si>
  <si>
    <t>Mean Ct of control [IFN-α]</t>
  </si>
  <si>
    <t>Ct [IFN-β]</t>
  </si>
  <si>
    <t>Mean Ct of control [IFN-β]</t>
  </si>
  <si>
    <t>IFN-β fold change over control (whole group)</t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</si>
  <si>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IFN-α fold change  (Individual birds)</t>
    </r>
  </si>
  <si>
    <t>IFN-α fold change over control (whole group)</t>
  </si>
  <si>
    <r>
      <t>2</t>
    </r>
    <r>
      <rPr>
        <vertAlign val="superscript"/>
        <sz val="12"/>
        <color theme="1"/>
        <rFont val="Arial"/>
        <family val="2"/>
      </rPr>
      <t>-∆∆</t>
    </r>
    <r>
      <rPr>
        <sz val="12"/>
        <color theme="1"/>
        <rFont val="Arial"/>
        <family val="2"/>
      </rPr>
      <t>/Mean fold change in IFN-α gene expression</t>
    </r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</si>
  <si>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IFN-β fold change  (Individual birds)</t>
    </r>
  </si>
  <si>
    <t>Mean fold change in IFN-β gene expression</t>
  </si>
  <si>
    <t>Mean fold change in IFN-α gene expression</t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</si>
  <si>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IFN-</t>
    </r>
    <r>
      <rPr>
        <sz val="12"/>
        <color theme="1"/>
        <rFont val="Calibri"/>
        <family val="2"/>
      </rPr>
      <t>γ</t>
    </r>
    <r>
      <rPr>
        <sz val="12"/>
        <color theme="1"/>
        <rFont val="Arial"/>
        <family val="2"/>
      </rPr>
      <t xml:space="preserve"> fold change  (Individual birds)</t>
    </r>
  </si>
  <si>
    <t xml:space="preserve"> IFN-γ fold change over control (whole group)</t>
  </si>
  <si>
    <r>
      <t>2</t>
    </r>
    <r>
      <rPr>
        <vertAlign val="superscript"/>
        <sz val="12"/>
        <color theme="1"/>
        <rFont val="Arial"/>
        <family val="2"/>
      </rPr>
      <t>-∆∆</t>
    </r>
    <r>
      <rPr>
        <sz val="12"/>
        <color theme="1"/>
        <rFont val="Arial"/>
        <family val="2"/>
      </rPr>
      <t>/Mean fold change in  IFN-γ gene expression</t>
    </r>
  </si>
  <si>
    <t>Mean fold change in  IFN-γ gene expression</t>
  </si>
  <si>
    <t>Ct [ IFN-γ]</t>
  </si>
  <si>
    <t>Mean Ct of control [IFN-γ]</t>
  </si>
  <si>
    <r>
      <t>2</t>
    </r>
    <r>
      <rPr>
        <vertAlign val="superscript"/>
        <sz val="12"/>
        <color theme="1"/>
        <rFont val="Arial"/>
        <family val="2"/>
      </rPr>
      <t>-∆∆</t>
    </r>
    <r>
      <rPr>
        <sz val="12"/>
        <color theme="1"/>
        <rFont val="Arial"/>
        <family val="2"/>
      </rPr>
      <t>/Mean fold change in IFN-β gene expression</t>
    </r>
  </si>
  <si>
    <t>Ct [IL-6]</t>
  </si>
  <si>
    <t>Mean Ct of control [IL-6]</t>
  </si>
  <si>
    <t>Mean fold change in IL-6 gene expression</t>
  </si>
  <si>
    <r>
      <t>2</t>
    </r>
    <r>
      <rPr>
        <vertAlign val="superscript"/>
        <sz val="12"/>
        <color theme="1"/>
        <rFont val="Arial"/>
        <family val="2"/>
      </rPr>
      <t>-∆∆</t>
    </r>
    <r>
      <rPr>
        <sz val="12"/>
        <color theme="1"/>
        <rFont val="Arial"/>
        <family val="2"/>
      </rPr>
      <t>/Mean fold change in IL-6 gene expression</t>
    </r>
  </si>
  <si>
    <t>IL-6 fold change over control (whole group)</t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</si>
  <si>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IL-6 fold change  (Individual birds)</t>
    </r>
  </si>
  <si>
    <t>Ct [IFN-λ]</t>
  </si>
  <si>
    <t>Mean Ct of control [IFN-λ]</t>
  </si>
  <si>
    <t>Mean fold change in IFN-λ gene expression</t>
  </si>
  <si>
    <r>
      <t>2</t>
    </r>
    <r>
      <rPr>
        <vertAlign val="superscript"/>
        <sz val="12"/>
        <color theme="1"/>
        <rFont val="Arial"/>
        <family val="2"/>
      </rPr>
      <t>-∆∆</t>
    </r>
    <r>
      <rPr>
        <sz val="12"/>
        <color theme="1"/>
        <rFont val="Arial"/>
        <family val="2"/>
      </rPr>
      <t>/Mean fold change in IFN-λ gene expression</t>
    </r>
  </si>
  <si>
    <t>IFN-λ fold change over control (whole group)</t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</si>
  <si>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IFN-λ fold change  (Individual birds)</t>
    </r>
  </si>
  <si>
    <t>Mean fold change in OAS gene expression</t>
  </si>
  <si>
    <r>
      <t>2</t>
    </r>
    <r>
      <rPr>
        <vertAlign val="superscript"/>
        <sz val="12"/>
        <color theme="1"/>
        <rFont val="Arial"/>
        <family val="2"/>
      </rPr>
      <t>-∆∆</t>
    </r>
    <r>
      <rPr>
        <sz val="12"/>
        <color theme="1"/>
        <rFont val="Arial"/>
        <family val="2"/>
      </rPr>
      <t>/Mean fold change in OAS gene expression</t>
    </r>
  </si>
  <si>
    <t>OAS fold change over control (whole group)</t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</si>
  <si>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OAS fold change  (Individual birds)</t>
    </r>
  </si>
  <si>
    <t>Ct [OAS]</t>
  </si>
  <si>
    <t>Mean Ct of control [OAS]</t>
  </si>
  <si>
    <t>Ct [Mx]</t>
  </si>
  <si>
    <t>Mean Ct of control [Mx]</t>
  </si>
  <si>
    <t>Mean fold change in Mx gene expression</t>
  </si>
  <si>
    <r>
      <t>2</t>
    </r>
    <r>
      <rPr>
        <vertAlign val="superscript"/>
        <sz val="12"/>
        <color theme="1"/>
        <rFont val="Arial"/>
        <family val="2"/>
      </rPr>
      <t>-∆∆</t>
    </r>
    <r>
      <rPr>
        <sz val="12"/>
        <color theme="1"/>
        <rFont val="Arial"/>
        <family val="2"/>
      </rPr>
      <t>/Mean fold change in Mx gene expression</t>
    </r>
  </si>
  <si>
    <t>Mx fold change over control (whole group)</t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</si>
  <si>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Mx fold change  (Individual birds)</t>
    </r>
  </si>
  <si>
    <t>Ct [LITAF]</t>
  </si>
  <si>
    <t>Mean Ct of control [LITAF]</t>
  </si>
  <si>
    <t>Mean fold change in LITAF gene expression</t>
  </si>
  <si>
    <r>
      <t>2</t>
    </r>
    <r>
      <rPr>
        <vertAlign val="superscript"/>
        <sz val="12"/>
        <color theme="1"/>
        <rFont val="Arial"/>
        <family val="2"/>
      </rPr>
      <t>-∆∆</t>
    </r>
    <r>
      <rPr>
        <sz val="12"/>
        <color theme="1"/>
        <rFont val="Arial"/>
        <family val="2"/>
      </rPr>
      <t>/Mean fold change in LITAF gene expression</t>
    </r>
  </si>
  <si>
    <t>LITAF fold change over control (whole group)</t>
  </si>
  <si>
    <r>
      <t>Log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LITAF fold change  (Individual birds)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</si>
</sst>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quotePrefix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0" xfId="0" applyFo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2" xfId="1" applyFont="1" applyFill="1" applyBorder="1" applyAlignment="1">
      <alignment vertical="center" wrapText="1"/>
    </xf>
    <xf numFmtId="0" fontId="3" fillId="0" borderId="2" xfId="1" quotePrefix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/>
    <xf numFmtId="0" fontId="2" fillId="0" borderId="2" xfId="1" applyFont="1" applyFill="1" applyBorder="1" applyAlignment="1"/>
    <xf numFmtId="0" fontId="0" fillId="0" borderId="0" xfId="0" applyFill="1" applyAlignment="1"/>
    <xf numFmtId="0" fontId="2" fillId="0" borderId="6" xfId="1" applyFont="1" applyFill="1" applyBorder="1" applyAlignment="1">
      <alignment vertical="center"/>
    </xf>
    <xf numFmtId="0" fontId="2" fillId="0" borderId="6" xfId="0" applyFont="1" applyFill="1" applyBorder="1" applyAlignment="1"/>
    <xf numFmtId="0" fontId="2" fillId="0" borderId="6" xfId="1" applyFont="1" applyFill="1" applyBorder="1" applyAlignment="1"/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/>
    <xf numFmtId="0" fontId="2" fillId="0" borderId="8" xfId="1" applyFont="1" applyFill="1" applyBorder="1" applyAlignment="1"/>
    <xf numFmtId="0" fontId="2" fillId="0" borderId="8" xfId="1" applyFont="1" applyFill="1" applyBorder="1" applyAlignment="1">
      <alignment vertical="center"/>
    </xf>
    <xf numFmtId="0" fontId="2" fillId="0" borderId="5" xfId="0" applyFont="1" applyFill="1" applyBorder="1" applyAlignment="1"/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8"/>
  <sheetViews>
    <sheetView tabSelected="1" workbookViewId="0"/>
  </sheetViews>
  <sheetFormatPr defaultRowHeight="11.25" x14ac:dyDescent="0.2"/>
  <cols>
    <col min="1" max="2" width="9.140625" style="43"/>
    <col min="3" max="3" width="12" style="43" customWidth="1"/>
    <col min="4" max="4" width="19" style="43" customWidth="1"/>
    <col min="5" max="6" width="9.140625" style="43"/>
    <col min="7" max="7" width="24.85546875" style="43" customWidth="1"/>
    <col min="8" max="8" width="26.140625" style="43" bestFit="1" customWidth="1"/>
    <col min="9" max="9" width="24.7109375" style="43" bestFit="1" customWidth="1"/>
    <col min="10" max="10" width="24.85546875" style="43" bestFit="1" customWidth="1"/>
    <col min="11" max="16384" width="9.140625" style="43"/>
  </cols>
  <sheetData>
    <row r="1" spans="1:10" ht="43.5" customHeight="1" x14ac:dyDescent="0.2">
      <c r="A1" s="38"/>
      <c r="B1" s="38" t="s">
        <v>5</v>
      </c>
      <c r="C1" s="39" t="s">
        <v>6</v>
      </c>
      <c r="D1" s="39" t="s">
        <v>7</v>
      </c>
      <c r="E1" s="40" t="s">
        <v>0</v>
      </c>
      <c r="F1" s="41" t="s">
        <v>4</v>
      </c>
      <c r="G1" s="39" t="s">
        <v>18</v>
      </c>
      <c r="H1" s="42" t="s">
        <v>15</v>
      </c>
      <c r="I1" s="42" t="s">
        <v>14</v>
      </c>
      <c r="J1" s="42" t="s">
        <v>13</v>
      </c>
    </row>
    <row r="2" spans="1:10" ht="15" x14ac:dyDescent="0.25">
      <c r="A2" s="85" t="s">
        <v>1</v>
      </c>
      <c r="B2" s="24">
        <v>201</v>
      </c>
      <c r="C2" s="17">
        <v>14.0985</v>
      </c>
      <c r="D2" s="24">
        <f>AVERAGE(C2:C17)</f>
        <v>14.273731249999997</v>
      </c>
      <c r="E2" s="24">
        <f t="shared" ref="E2:E49" si="0">(C51-C2)-(D51-D2)</f>
        <v>-2.1467437500000006</v>
      </c>
      <c r="F2" s="24">
        <f>2^-E2</f>
        <v>4.4282717230400817</v>
      </c>
      <c r="G2" s="24">
        <f>AVERAGE(F2:F17)</f>
        <v>1.3925374956481904</v>
      </c>
      <c r="H2" s="17">
        <f>F2/G2</f>
        <v>3.1800017858613101</v>
      </c>
      <c r="I2" s="17">
        <f>AVERAGE(H2:H17)</f>
        <v>0.99999999999999989</v>
      </c>
      <c r="J2" s="82">
        <f>LOG(H2,2)</f>
        <v>1.6690275757148296</v>
      </c>
    </row>
    <row r="3" spans="1:10" ht="14.25" customHeight="1" x14ac:dyDescent="0.25">
      <c r="A3" s="86"/>
      <c r="B3" s="24">
        <v>202</v>
      </c>
      <c r="C3" s="17">
        <v>13.9617</v>
      </c>
      <c r="D3" s="24">
        <f t="shared" ref="D3:D49" si="1">D2</f>
        <v>14.273731249999997</v>
      </c>
      <c r="E3" s="24">
        <f t="shared" si="0"/>
        <v>0.94795625000000072</v>
      </c>
      <c r="F3" s="24">
        <f t="shared" ref="F3:F49" si="2">2^-E3</f>
        <v>0.51836626982669443</v>
      </c>
      <c r="G3" s="24"/>
      <c r="H3" s="17">
        <f>F3/G2</f>
        <v>0.37224582565757647</v>
      </c>
      <c r="I3" s="17"/>
      <c r="J3" s="82">
        <f t="shared" ref="J3:J17" si="3">LOG(H3,2)</f>
        <v>-1.4256724242851724</v>
      </c>
    </row>
    <row r="4" spans="1:10" ht="15" x14ac:dyDescent="0.25">
      <c r="A4" s="86"/>
      <c r="B4" s="24">
        <v>203</v>
      </c>
      <c r="C4" s="17">
        <v>14.5807</v>
      </c>
      <c r="D4" s="24">
        <f t="shared" si="1"/>
        <v>14.273731249999997</v>
      </c>
      <c r="E4" s="24">
        <f t="shared" si="0"/>
        <v>-0.1669437500000015</v>
      </c>
      <c r="F4" s="24">
        <f t="shared" si="2"/>
        <v>1.1226776485476297</v>
      </c>
      <c r="G4" s="24"/>
      <c r="H4" s="17">
        <f>F4/G2</f>
        <v>0.80620999582137076</v>
      </c>
      <c r="I4" s="17"/>
      <c r="J4" s="82">
        <f t="shared" si="3"/>
        <v>-0.31077242428516999</v>
      </c>
    </row>
    <row r="5" spans="1:10" ht="15" x14ac:dyDescent="0.25">
      <c r="A5" s="86"/>
      <c r="B5" s="24">
        <v>204</v>
      </c>
      <c r="C5" s="17">
        <v>14.134600000000001</v>
      </c>
      <c r="D5" s="24">
        <f t="shared" si="1"/>
        <v>14.273731249999997</v>
      </c>
      <c r="E5" s="24">
        <f t="shared" si="0"/>
        <v>-1.7035437499999997</v>
      </c>
      <c r="F5" s="24">
        <f t="shared" si="2"/>
        <v>3.2570000683283418</v>
      </c>
      <c r="G5" s="24"/>
      <c r="H5" s="17">
        <f>F5/G2</f>
        <v>2.3388957773178611</v>
      </c>
      <c r="I5" s="17"/>
      <c r="J5" s="82">
        <f t="shared" si="3"/>
        <v>1.2258275757148283</v>
      </c>
    </row>
    <row r="6" spans="1:10" ht="15" x14ac:dyDescent="0.25">
      <c r="A6" s="86"/>
      <c r="B6" s="24">
        <v>205</v>
      </c>
      <c r="C6" s="17">
        <v>14.0999</v>
      </c>
      <c r="D6" s="24">
        <f t="shared" si="1"/>
        <v>14.273731249999997</v>
      </c>
      <c r="E6" s="24">
        <f t="shared" si="0"/>
        <v>3.0056249999999451E-2</v>
      </c>
      <c r="F6" s="24">
        <f t="shared" si="2"/>
        <v>0.97938211119536245</v>
      </c>
      <c r="G6" s="24"/>
      <c r="H6" s="17">
        <f>F6/G2</f>
        <v>0.70330753337416263</v>
      </c>
      <c r="I6" s="17"/>
      <c r="J6" s="82">
        <f t="shared" si="3"/>
        <v>-0.50777242428517066</v>
      </c>
    </row>
    <row r="7" spans="1:10" ht="15" x14ac:dyDescent="0.25">
      <c r="A7" s="86"/>
      <c r="B7" s="24">
        <v>206</v>
      </c>
      <c r="C7" s="17">
        <v>14.055999999999999</v>
      </c>
      <c r="D7" s="24">
        <f t="shared" si="1"/>
        <v>14.273731249999997</v>
      </c>
      <c r="E7" s="24">
        <f t="shared" si="0"/>
        <v>0.2610562500000011</v>
      </c>
      <c r="F7" s="24">
        <f t="shared" si="2"/>
        <v>0.83447674466596344</v>
      </c>
      <c r="G7" s="24"/>
      <c r="H7" s="17">
        <f>F7/G2</f>
        <v>0.59924903083312375</v>
      </c>
      <c r="I7" s="17"/>
      <c r="J7" s="82">
        <f t="shared" si="3"/>
        <v>-0.73877242428517231</v>
      </c>
    </row>
    <row r="8" spans="1:10" ht="15" x14ac:dyDescent="0.25">
      <c r="A8" s="86"/>
      <c r="B8" s="24">
        <v>207</v>
      </c>
      <c r="C8" s="17">
        <v>14.902699999999999</v>
      </c>
      <c r="D8" s="24">
        <f t="shared" si="1"/>
        <v>14.273731249999997</v>
      </c>
      <c r="E8" s="24">
        <f t="shared" si="0"/>
        <v>-0.32874374999999745</v>
      </c>
      <c r="F8" s="24">
        <f t="shared" si="2"/>
        <v>1.2559192862473993</v>
      </c>
      <c r="G8" s="24"/>
      <c r="H8" s="17">
        <f>F8/G2</f>
        <v>0.90189261701912105</v>
      </c>
      <c r="I8" s="17"/>
      <c r="J8" s="82">
        <f t="shared" si="3"/>
        <v>-0.14897242428517382</v>
      </c>
    </row>
    <row r="9" spans="1:10" ht="15" x14ac:dyDescent="0.25">
      <c r="A9" s="86"/>
      <c r="B9" s="24">
        <v>208</v>
      </c>
      <c r="C9" s="17">
        <v>14.063700000000001</v>
      </c>
      <c r="D9" s="24">
        <f t="shared" si="1"/>
        <v>14.273731249999997</v>
      </c>
      <c r="E9" s="24">
        <f t="shared" si="0"/>
        <v>-0.53614375000000081</v>
      </c>
      <c r="F9" s="24">
        <f t="shared" si="2"/>
        <v>1.4500913126445891</v>
      </c>
      <c r="G9" s="24"/>
      <c r="H9" s="17">
        <f>F9/G2</f>
        <v>1.0413301739998095</v>
      </c>
      <c r="I9" s="17"/>
      <c r="J9" s="82">
        <f t="shared" si="3"/>
        <v>5.8427575714829337E-2</v>
      </c>
    </row>
    <row r="10" spans="1:10" ht="15" x14ac:dyDescent="0.25">
      <c r="A10" s="86"/>
      <c r="B10" s="24">
        <v>209</v>
      </c>
      <c r="C10" s="17">
        <v>14.380800000000001</v>
      </c>
      <c r="D10" s="24">
        <f t="shared" si="1"/>
        <v>14.273731249999997</v>
      </c>
      <c r="E10" s="24">
        <f t="shared" si="0"/>
        <v>-0.57704375000000141</v>
      </c>
      <c r="F10" s="24">
        <f t="shared" si="2"/>
        <v>1.4917892647971627</v>
      </c>
      <c r="G10" s="24"/>
      <c r="H10" s="17">
        <f>F10/G2</f>
        <v>1.071274037115082</v>
      </c>
      <c r="I10" s="17"/>
      <c r="J10" s="82">
        <f t="shared" si="3"/>
        <v>9.9327575714830182E-2</v>
      </c>
    </row>
    <row r="11" spans="1:10" ht="15" x14ac:dyDescent="0.25">
      <c r="A11" s="86"/>
      <c r="B11" s="24">
        <v>210</v>
      </c>
      <c r="C11" s="17">
        <v>14.368499999999999</v>
      </c>
      <c r="D11" s="24">
        <f t="shared" si="1"/>
        <v>14.273731249999997</v>
      </c>
      <c r="E11" s="24">
        <f t="shared" si="0"/>
        <v>-0.47714374999999798</v>
      </c>
      <c r="F11" s="24">
        <f t="shared" si="2"/>
        <v>1.3919850821858579</v>
      </c>
      <c r="G11" s="24"/>
      <c r="H11" s="17">
        <f>F11/G2</f>
        <v>0.99960330442515277</v>
      </c>
      <c r="I11" s="17"/>
      <c r="J11" s="82">
        <f t="shared" si="3"/>
        <v>-5.7242428517335572E-4</v>
      </c>
    </row>
    <row r="12" spans="1:10" ht="15" x14ac:dyDescent="0.25">
      <c r="A12" s="86"/>
      <c r="B12" s="24">
        <v>211</v>
      </c>
      <c r="C12" s="17">
        <v>14.213800000000001</v>
      </c>
      <c r="D12" s="24">
        <f t="shared" si="1"/>
        <v>14.273731249999997</v>
      </c>
      <c r="E12" s="24">
        <f t="shared" si="0"/>
        <v>-0.7748437500000005</v>
      </c>
      <c r="F12" s="24">
        <f t="shared" si="2"/>
        <v>1.7110047322508868</v>
      </c>
      <c r="G12" s="24"/>
      <c r="H12" s="17">
        <f>F12/G2</f>
        <v>1.2286956276566601</v>
      </c>
      <c r="I12" s="17"/>
      <c r="J12" s="82">
        <f t="shared" si="3"/>
        <v>0.29712757571482917</v>
      </c>
    </row>
    <row r="13" spans="1:10" ht="15" x14ac:dyDescent="0.25">
      <c r="A13" s="86"/>
      <c r="B13" s="24">
        <v>213</v>
      </c>
      <c r="C13" s="17">
        <v>14.1023</v>
      </c>
      <c r="D13" s="24">
        <f t="shared" si="1"/>
        <v>14.273731249999997</v>
      </c>
      <c r="E13" s="24">
        <f t="shared" si="0"/>
        <v>4.9756250000001501E-2</v>
      </c>
      <c r="F13" s="24">
        <f t="shared" si="2"/>
        <v>0.96609954212274862</v>
      </c>
      <c r="G13" s="24"/>
      <c r="H13" s="17">
        <f>F13/G2</f>
        <v>0.69376914096884268</v>
      </c>
      <c r="I13" s="17"/>
      <c r="J13" s="82">
        <f t="shared" si="3"/>
        <v>-0.52747242428517283</v>
      </c>
    </row>
    <row r="14" spans="1:10" ht="15" x14ac:dyDescent="0.25">
      <c r="A14" s="86"/>
      <c r="B14" s="24">
        <v>215</v>
      </c>
      <c r="C14" s="17">
        <v>14.6434</v>
      </c>
      <c r="D14" s="24">
        <f t="shared" si="1"/>
        <v>14.273731249999997</v>
      </c>
      <c r="E14" s="24">
        <f t="shared" si="0"/>
        <v>3.2040562500000007</v>
      </c>
      <c r="F14" s="24">
        <f t="shared" si="2"/>
        <v>0.10851329748530014</v>
      </c>
      <c r="G14" s="24"/>
      <c r="H14" s="17">
        <f>F14/G2</f>
        <v>7.7924865811092564E-2</v>
      </c>
      <c r="I14" s="17"/>
      <c r="J14" s="82">
        <f t="shared" si="3"/>
        <v>-3.6817724242851724</v>
      </c>
    </row>
    <row r="15" spans="1:10" ht="15" x14ac:dyDescent="0.25">
      <c r="A15" s="86"/>
      <c r="B15" s="24">
        <v>216</v>
      </c>
      <c r="C15" s="17">
        <v>14.4337</v>
      </c>
      <c r="D15" s="24">
        <f t="shared" si="1"/>
        <v>14.273731249999997</v>
      </c>
      <c r="E15" s="24">
        <f t="shared" si="0"/>
        <v>1.852556250000001</v>
      </c>
      <c r="F15" s="24">
        <f t="shared" si="2"/>
        <v>0.27690130345139607</v>
      </c>
      <c r="G15" s="24"/>
      <c r="H15" s="17">
        <f>F15/G2</f>
        <v>0.1988465691708399</v>
      </c>
      <c r="I15" s="17"/>
      <c r="J15" s="82">
        <f t="shared" si="3"/>
        <v>-2.3302724242851727</v>
      </c>
    </row>
    <row r="16" spans="1:10" ht="15" x14ac:dyDescent="0.25">
      <c r="A16" s="86"/>
      <c r="B16" s="24">
        <v>297</v>
      </c>
      <c r="C16" s="17">
        <v>14.215299999999999</v>
      </c>
      <c r="D16" s="24">
        <f t="shared" si="1"/>
        <v>14.273731249999997</v>
      </c>
      <c r="E16" s="24">
        <f t="shared" si="0"/>
        <v>-1.0857437499999989</v>
      </c>
      <c r="F16" s="24">
        <f t="shared" si="2"/>
        <v>2.1224693936002712</v>
      </c>
      <c r="G16" s="24"/>
      <c r="H16" s="17">
        <f>F16/G2</f>
        <v>1.5241739631666551</v>
      </c>
      <c r="I16" s="17"/>
      <c r="J16" s="82">
        <f t="shared" si="3"/>
        <v>0.60802757571482746</v>
      </c>
    </row>
    <row r="17" spans="1:10" ht="15.75" thickBot="1" x14ac:dyDescent="0.3">
      <c r="A17" s="87"/>
      <c r="B17" s="28">
        <v>298</v>
      </c>
      <c r="C17" s="25">
        <v>14.1241</v>
      </c>
      <c r="D17" s="28">
        <f t="shared" si="1"/>
        <v>14.273731249999997</v>
      </c>
      <c r="E17" s="28">
        <f t="shared" si="0"/>
        <v>1.4514562500000014</v>
      </c>
      <c r="F17" s="28">
        <f t="shared" si="2"/>
        <v>0.36565214998135848</v>
      </c>
      <c r="G17" s="24"/>
      <c r="H17" s="25">
        <f>F17/G2</f>
        <v>0.26257975180133791</v>
      </c>
      <c r="I17" s="25"/>
      <c r="J17" s="82">
        <f t="shared" si="3"/>
        <v>-1.9291724242851727</v>
      </c>
    </row>
    <row r="18" spans="1:10" ht="15" x14ac:dyDescent="0.25">
      <c r="A18" s="89" t="s">
        <v>2</v>
      </c>
      <c r="B18" s="19">
        <v>233</v>
      </c>
      <c r="C18" s="19">
        <v>14.309900000000001</v>
      </c>
      <c r="D18" s="22">
        <f t="shared" si="1"/>
        <v>14.273731249999997</v>
      </c>
      <c r="E18" s="22">
        <f t="shared" si="0"/>
        <v>-1.7290437500000007</v>
      </c>
      <c r="F18" s="22">
        <f>2^-E18</f>
        <v>3.3150801468601827</v>
      </c>
      <c r="G18" s="19">
        <f>AVERAGE(F18:F33)</f>
        <v>3.712646855765283</v>
      </c>
      <c r="H18" s="44">
        <f>F18/G2</f>
        <v>2.3806038668402949</v>
      </c>
      <c r="I18" s="44">
        <f>AVERAGE(H18:H33)</f>
        <v>2.6661018948269981</v>
      </c>
      <c r="J18" s="82">
        <f>LOG(H18,2)</f>
        <v>1.2513275757148292</v>
      </c>
    </row>
    <row r="19" spans="1:10" ht="15" x14ac:dyDescent="0.25">
      <c r="A19" s="88"/>
      <c r="B19" s="17">
        <v>234</v>
      </c>
      <c r="C19" s="17">
        <v>14.4071</v>
      </c>
      <c r="D19" s="24">
        <f t="shared" si="1"/>
        <v>14.273731249999997</v>
      </c>
      <c r="E19" s="24">
        <f t="shared" si="0"/>
        <v>-0.1885437500000009</v>
      </c>
      <c r="F19" s="24">
        <f t="shared" si="2"/>
        <v>1.1396128149687346</v>
      </c>
      <c r="G19" s="17"/>
      <c r="H19" s="17">
        <f>F19/G2</f>
        <v>0.81837136775859243</v>
      </c>
      <c r="I19" s="17"/>
      <c r="J19" s="82">
        <f t="shared" ref="J19:J49" si="4">LOG(H19,2)</f>
        <v>-0.28917242428517065</v>
      </c>
    </row>
    <row r="20" spans="1:10" ht="15" x14ac:dyDescent="0.25">
      <c r="A20" s="88"/>
      <c r="B20" s="17">
        <v>235</v>
      </c>
      <c r="C20" s="17">
        <v>14.4274</v>
      </c>
      <c r="D20" s="24">
        <f t="shared" si="1"/>
        <v>14.273731249999997</v>
      </c>
      <c r="E20" s="24">
        <f t="shared" si="0"/>
        <v>-2.681643750000001</v>
      </c>
      <c r="F20" s="24">
        <f t="shared" si="2"/>
        <v>6.4158648420605653</v>
      </c>
      <c r="G20" s="17"/>
      <c r="H20" s="17">
        <f>F20/G2</f>
        <v>4.6073192729895904</v>
      </c>
      <c r="I20" s="17"/>
      <c r="J20" s="82">
        <f t="shared" si="4"/>
        <v>2.2039275757148298</v>
      </c>
    </row>
    <row r="21" spans="1:10" ht="15" x14ac:dyDescent="0.25">
      <c r="A21" s="88"/>
      <c r="B21" s="17">
        <v>236</v>
      </c>
      <c r="C21" s="17">
        <v>14.314299999999999</v>
      </c>
      <c r="D21" s="24">
        <f t="shared" si="1"/>
        <v>14.273731249999997</v>
      </c>
      <c r="E21" s="24">
        <f t="shared" si="0"/>
        <v>-0.25774374999999949</v>
      </c>
      <c r="F21" s="24">
        <f t="shared" si="2"/>
        <v>1.1956074153635134</v>
      </c>
      <c r="G21" s="17"/>
      <c r="H21" s="17">
        <f>F21/G2</f>
        <v>0.85858184723922926</v>
      </c>
      <c r="I21" s="17"/>
      <c r="J21" s="82">
        <f t="shared" si="4"/>
        <v>-0.21997242428517169</v>
      </c>
    </row>
    <row r="22" spans="1:10" ht="15" x14ac:dyDescent="0.25">
      <c r="A22" s="88"/>
      <c r="B22" s="17">
        <v>250</v>
      </c>
      <c r="C22" s="17">
        <v>14.3597</v>
      </c>
      <c r="D22" s="24">
        <f t="shared" si="1"/>
        <v>14.273731249999997</v>
      </c>
      <c r="E22" s="24">
        <f t="shared" si="0"/>
        <v>-1.9502437499999985</v>
      </c>
      <c r="F22" s="24">
        <f t="shared" si="2"/>
        <v>3.8643981684909936</v>
      </c>
      <c r="G22" s="17"/>
      <c r="H22" s="17">
        <f>F22/G2</f>
        <v>2.7750765638753703</v>
      </c>
      <c r="I22" s="17"/>
      <c r="J22" s="82">
        <f t="shared" si="4"/>
        <v>1.4725275757148268</v>
      </c>
    </row>
    <row r="23" spans="1:10" ht="15" x14ac:dyDescent="0.25">
      <c r="A23" s="88"/>
      <c r="B23" s="17">
        <v>252</v>
      </c>
      <c r="C23" s="17">
        <v>14.427099999999999</v>
      </c>
      <c r="D23" s="24">
        <f t="shared" si="1"/>
        <v>14.273731249999997</v>
      </c>
      <c r="E23" s="24">
        <f t="shared" si="0"/>
        <v>-4.0051437499999984</v>
      </c>
      <c r="F23" s="24">
        <f t="shared" si="2"/>
        <v>16.057147829165782</v>
      </c>
      <c r="G23" s="17"/>
      <c r="H23" s="17">
        <f>F23/G2</f>
        <v>11.530854917261378</v>
      </c>
      <c r="I23" s="17"/>
      <c r="J23" s="82">
        <f t="shared" si="4"/>
        <v>3.5274275757148268</v>
      </c>
    </row>
    <row r="24" spans="1:10" ht="15" x14ac:dyDescent="0.25">
      <c r="A24" s="88"/>
      <c r="B24" s="17">
        <v>301</v>
      </c>
      <c r="C24" s="17">
        <v>14.366199999999999</v>
      </c>
      <c r="D24" s="24">
        <f t="shared" si="1"/>
        <v>14.273731249999997</v>
      </c>
      <c r="E24" s="24">
        <f t="shared" si="0"/>
        <v>-0.91424374999999714</v>
      </c>
      <c r="F24" s="24">
        <f t="shared" si="2"/>
        <v>1.884580929577552</v>
      </c>
      <c r="G24" s="17"/>
      <c r="H24" s="17">
        <f>F24/G2</f>
        <v>1.353343041366601</v>
      </c>
      <c r="I24" s="17"/>
      <c r="J24" s="82">
        <f t="shared" si="4"/>
        <v>0.43652757571482576</v>
      </c>
    </row>
    <row r="25" spans="1:10" ht="15" x14ac:dyDescent="0.25">
      <c r="A25" s="88"/>
      <c r="B25" s="17">
        <v>302</v>
      </c>
      <c r="C25" s="17">
        <v>14.3668</v>
      </c>
      <c r="D25" s="24">
        <f t="shared" si="1"/>
        <v>14.273731249999997</v>
      </c>
      <c r="E25" s="24">
        <f t="shared" si="0"/>
        <v>-2.0463437500000001</v>
      </c>
      <c r="F25" s="24">
        <f t="shared" si="2"/>
        <v>4.1305782148498817</v>
      </c>
      <c r="G25" s="17"/>
      <c r="H25" s="17">
        <f>F25/G2</f>
        <v>2.9662240533977173</v>
      </c>
      <c r="I25" s="17"/>
      <c r="J25" s="82">
        <f t="shared" si="4"/>
        <v>1.5686275757148285</v>
      </c>
    </row>
    <row r="26" spans="1:10" ht="15" x14ac:dyDescent="0.25">
      <c r="A26" s="88"/>
      <c r="B26" s="17">
        <v>241</v>
      </c>
      <c r="C26" s="17">
        <v>14.2713</v>
      </c>
      <c r="D26" s="24">
        <f t="shared" si="1"/>
        <v>14.273731249999997</v>
      </c>
      <c r="E26" s="24">
        <f t="shared" si="0"/>
        <v>-2.4621437499999992</v>
      </c>
      <c r="F26" s="24">
        <f t="shared" si="2"/>
        <v>5.5103492088636168</v>
      </c>
      <c r="G26" s="17"/>
      <c r="H26" s="17">
        <f>F26/G2</f>
        <v>3.9570562559959588</v>
      </c>
      <c r="I26" s="17"/>
      <c r="J26" s="82">
        <f t="shared" si="4"/>
        <v>1.984427575714828</v>
      </c>
    </row>
    <row r="27" spans="1:10" ht="15" x14ac:dyDescent="0.25">
      <c r="A27" s="88"/>
      <c r="B27" s="17">
        <v>242</v>
      </c>
      <c r="C27" s="17">
        <v>13.9778</v>
      </c>
      <c r="D27" s="24">
        <f t="shared" si="1"/>
        <v>14.273731249999997</v>
      </c>
      <c r="E27" s="24">
        <f t="shared" si="0"/>
        <v>-1.1829437500000015</v>
      </c>
      <c r="F27" s="24">
        <f t="shared" si="2"/>
        <v>2.2703956809083699</v>
      </c>
      <c r="G27" s="17"/>
      <c r="H27" s="17">
        <f>F27/G2</f>
        <v>1.6304018297558005</v>
      </c>
      <c r="I27" s="17"/>
      <c r="J27" s="82">
        <f t="shared" si="4"/>
        <v>0.70522757571482997</v>
      </c>
    </row>
    <row r="28" spans="1:10" ht="15" x14ac:dyDescent="0.25">
      <c r="A28" s="88"/>
      <c r="B28" s="17">
        <v>243</v>
      </c>
      <c r="C28" s="17">
        <v>14.1995</v>
      </c>
      <c r="D28" s="24">
        <f t="shared" si="1"/>
        <v>14.273731249999997</v>
      </c>
      <c r="E28" s="24">
        <f t="shared" si="0"/>
        <v>-1.103143750000001</v>
      </c>
      <c r="F28" s="24">
        <f t="shared" si="2"/>
        <v>2.1482229813152212</v>
      </c>
      <c r="G28" s="17"/>
      <c r="H28" s="17">
        <f>F28/G2</f>
        <v>1.5426679626427429</v>
      </c>
      <c r="I28" s="17"/>
      <c r="J28" s="82">
        <f t="shared" si="4"/>
        <v>0.62542757571482988</v>
      </c>
    </row>
    <row r="29" spans="1:10" ht="15" x14ac:dyDescent="0.25">
      <c r="A29" s="88"/>
      <c r="B29" s="17">
        <v>244</v>
      </c>
      <c r="C29" s="17">
        <v>14.0022</v>
      </c>
      <c r="D29" s="24">
        <f t="shared" si="1"/>
        <v>14.273731249999997</v>
      </c>
      <c r="E29" s="24">
        <f t="shared" si="0"/>
        <v>-0.83654374999999881</v>
      </c>
      <c r="F29" s="24">
        <f t="shared" si="2"/>
        <v>1.7857668694788438</v>
      </c>
      <c r="G29" s="17"/>
      <c r="H29" s="17">
        <f>F29/G2</f>
        <v>1.2823833290374815</v>
      </c>
      <c r="I29" s="17"/>
      <c r="J29" s="82">
        <f t="shared" si="4"/>
        <v>0.3588275757148276</v>
      </c>
    </row>
    <row r="30" spans="1:10" ht="15" x14ac:dyDescent="0.25">
      <c r="A30" s="88"/>
      <c r="B30" s="17">
        <v>245</v>
      </c>
      <c r="C30" s="17">
        <v>13.991300000000001</v>
      </c>
      <c r="D30" s="24">
        <f t="shared" si="1"/>
        <v>14.273731249999997</v>
      </c>
      <c r="E30" s="24">
        <f t="shared" si="0"/>
        <v>-1.9112437499999988</v>
      </c>
      <c r="F30" s="24">
        <f t="shared" si="2"/>
        <v>3.7613322508355824</v>
      </c>
      <c r="G30" s="17"/>
      <c r="H30" s="17">
        <f>F30/G2</f>
        <v>2.7010635351580095</v>
      </c>
      <c r="I30" s="17"/>
      <c r="J30" s="82">
        <f t="shared" si="4"/>
        <v>1.4335275757148274</v>
      </c>
    </row>
    <row r="31" spans="1:10" ht="15" x14ac:dyDescent="0.25">
      <c r="A31" s="88"/>
      <c r="B31" s="17">
        <v>247</v>
      </c>
      <c r="C31" s="17">
        <v>14.069900000000001</v>
      </c>
      <c r="D31" s="24">
        <f t="shared" si="1"/>
        <v>14.273731249999997</v>
      </c>
      <c r="E31" s="24">
        <f t="shared" si="0"/>
        <v>0.9002562499999982</v>
      </c>
      <c r="F31" s="24">
        <f t="shared" si="2"/>
        <v>0.53579155607428219</v>
      </c>
      <c r="G31" s="17"/>
      <c r="H31" s="17">
        <f>F31/G2</f>
        <v>0.38475915926765403</v>
      </c>
      <c r="I31" s="17"/>
      <c r="J31" s="82">
        <f t="shared" si="4"/>
        <v>-1.3779724242851696</v>
      </c>
    </row>
    <row r="32" spans="1:10" ht="15" x14ac:dyDescent="0.25">
      <c r="A32" s="88"/>
      <c r="B32" s="17">
        <v>248</v>
      </c>
      <c r="C32" s="17">
        <v>13.9732</v>
      </c>
      <c r="D32" s="24">
        <f t="shared" si="1"/>
        <v>14.273731249999997</v>
      </c>
      <c r="E32" s="24">
        <f t="shared" si="0"/>
        <v>-1.5602437499999997</v>
      </c>
      <c r="F32" s="24">
        <f t="shared" si="2"/>
        <v>2.9490366458748514</v>
      </c>
      <c r="G32" s="17"/>
      <c r="H32" s="17">
        <f>F32/G2</f>
        <v>2.1177430805927067</v>
      </c>
      <c r="I32" s="17"/>
      <c r="J32" s="82">
        <f t="shared" si="4"/>
        <v>1.0825275757148285</v>
      </c>
    </row>
    <row r="33" spans="1:10" ht="15.75" thickBot="1" x14ac:dyDescent="0.3">
      <c r="A33" s="90"/>
      <c r="B33" s="25">
        <v>259</v>
      </c>
      <c r="C33" s="25">
        <v>14.2081</v>
      </c>
      <c r="D33" s="28">
        <f t="shared" si="1"/>
        <v>14.273731249999997</v>
      </c>
      <c r="E33" s="28">
        <f t="shared" si="0"/>
        <v>-1.2860437499999993</v>
      </c>
      <c r="F33" s="28">
        <f t="shared" si="2"/>
        <v>2.4385841375565631</v>
      </c>
      <c r="G33" s="25"/>
      <c r="H33" s="25">
        <f>F33/G2</f>
        <v>1.7511802340528468</v>
      </c>
      <c r="I33" s="25"/>
      <c r="J33" s="82">
        <f t="shared" si="4"/>
        <v>0.80832757571482794</v>
      </c>
    </row>
    <row r="34" spans="1:10" ht="15" x14ac:dyDescent="0.25">
      <c r="A34" s="89" t="s">
        <v>3</v>
      </c>
      <c r="B34" s="19">
        <v>265</v>
      </c>
      <c r="C34" s="19">
        <v>14.106299999999999</v>
      </c>
      <c r="D34" s="22">
        <f t="shared" si="1"/>
        <v>14.273731249999997</v>
      </c>
      <c r="E34" s="22">
        <f t="shared" si="0"/>
        <v>-2.2043437499999978</v>
      </c>
      <c r="F34" s="22">
        <f>2^-E34</f>
        <v>4.6086485382468592</v>
      </c>
      <c r="G34" s="19">
        <f>AVERAGE(F34:F49)</f>
        <v>6.1359563173719831</v>
      </c>
      <c r="H34" s="44">
        <f>F34/G2</f>
        <v>3.3095328152019716</v>
      </c>
      <c r="I34" s="44">
        <f>AVERAGE(H34:H49)</f>
        <v>4.4063131775965951</v>
      </c>
      <c r="J34" s="82">
        <f t="shared" si="4"/>
        <v>1.7266275757148262</v>
      </c>
    </row>
    <row r="35" spans="1:10" ht="15" x14ac:dyDescent="0.25">
      <c r="A35" s="88"/>
      <c r="B35" s="17">
        <v>266</v>
      </c>
      <c r="C35" s="17">
        <v>14.2483</v>
      </c>
      <c r="D35" s="24">
        <f t="shared" si="1"/>
        <v>14.273731249999997</v>
      </c>
      <c r="E35" s="24">
        <f t="shared" si="0"/>
        <v>-2.1188437499999999</v>
      </c>
      <c r="F35" s="24">
        <f t="shared" si="2"/>
        <v>4.3434569849763225</v>
      </c>
      <c r="G35" s="17"/>
      <c r="H35" s="17">
        <f>F35/G2</f>
        <v>3.119095175928857</v>
      </c>
      <c r="I35" s="17"/>
      <c r="J35" s="82">
        <f t="shared" si="4"/>
        <v>1.6411275757148285</v>
      </c>
    </row>
    <row r="36" spans="1:10" ht="15" x14ac:dyDescent="0.25">
      <c r="A36" s="88"/>
      <c r="B36" s="17">
        <v>267</v>
      </c>
      <c r="C36" s="17">
        <v>16.5487</v>
      </c>
      <c r="D36" s="24">
        <f t="shared" si="1"/>
        <v>14.273731249999997</v>
      </c>
      <c r="E36" s="24">
        <f t="shared" si="0"/>
        <v>-3.3397437500000002</v>
      </c>
      <c r="F36" s="24">
        <f t="shared" si="2"/>
        <v>10.124254332474166</v>
      </c>
      <c r="G36" s="17"/>
      <c r="H36" s="17">
        <f>F36/G2</f>
        <v>7.2703638962063177</v>
      </c>
      <c r="I36" s="17"/>
      <c r="J36" s="82">
        <f t="shared" si="4"/>
        <v>2.862027575714829</v>
      </c>
    </row>
    <row r="37" spans="1:10" ht="15" x14ac:dyDescent="0.25">
      <c r="A37" s="88"/>
      <c r="B37" s="17">
        <v>268</v>
      </c>
      <c r="C37" s="17">
        <v>14.183199999999999</v>
      </c>
      <c r="D37" s="24">
        <f t="shared" si="1"/>
        <v>14.273731249999997</v>
      </c>
      <c r="E37" s="24">
        <f t="shared" si="0"/>
        <v>-3.0207437499999976</v>
      </c>
      <c r="F37" s="24">
        <f t="shared" si="2"/>
        <v>8.1158587141928269</v>
      </c>
      <c r="G37" s="17"/>
      <c r="H37" s="17">
        <f>F37/G2</f>
        <v>5.828107853149838</v>
      </c>
      <c r="I37" s="17"/>
      <c r="J37" s="82">
        <f t="shared" si="4"/>
        <v>2.5430275757148264</v>
      </c>
    </row>
    <row r="38" spans="1:10" ht="15" x14ac:dyDescent="0.25">
      <c r="A38" s="88"/>
      <c r="B38" s="17">
        <v>269</v>
      </c>
      <c r="C38" s="17">
        <v>14.239800000000001</v>
      </c>
      <c r="D38" s="24">
        <f t="shared" si="1"/>
        <v>14.273731249999997</v>
      </c>
      <c r="E38" s="24">
        <f t="shared" si="0"/>
        <v>-4.1231437499999988</v>
      </c>
      <c r="F38" s="24">
        <f t="shared" si="2"/>
        <v>17.42568845285891</v>
      </c>
      <c r="G38" s="17"/>
      <c r="H38" s="17">
        <f>F38/G2</f>
        <v>12.513622439119818</v>
      </c>
      <c r="I38" s="17"/>
      <c r="J38" s="82">
        <f t="shared" si="4"/>
        <v>3.6454275757148276</v>
      </c>
    </row>
    <row r="39" spans="1:10" ht="15" x14ac:dyDescent="0.25">
      <c r="A39" s="88"/>
      <c r="B39" s="17">
        <v>270</v>
      </c>
      <c r="C39" s="17">
        <v>14.594200000000001</v>
      </c>
      <c r="D39" s="24">
        <f t="shared" si="1"/>
        <v>14.273731249999997</v>
      </c>
      <c r="E39" s="24">
        <f t="shared" si="0"/>
        <v>-3.4324437500000009</v>
      </c>
      <c r="F39" s="24">
        <f t="shared" si="2"/>
        <v>10.796140484807045</v>
      </c>
      <c r="G39" s="17"/>
      <c r="H39" s="17">
        <f>F39/G2</f>
        <v>7.752854424779219</v>
      </c>
      <c r="I39" s="17"/>
      <c r="J39" s="82">
        <f t="shared" si="4"/>
        <v>2.9547275757148297</v>
      </c>
    </row>
    <row r="40" spans="1:10" ht="15" x14ac:dyDescent="0.25">
      <c r="A40" s="88"/>
      <c r="B40" s="17">
        <v>271</v>
      </c>
      <c r="C40" s="17">
        <v>14.2195</v>
      </c>
      <c r="D40" s="24">
        <f t="shared" si="1"/>
        <v>14.273731249999997</v>
      </c>
      <c r="E40" s="24">
        <f t="shared" si="0"/>
        <v>-2.2788437500000001</v>
      </c>
      <c r="F40" s="24">
        <f t="shared" si="2"/>
        <v>4.852888624083989</v>
      </c>
      <c r="G40" s="17"/>
      <c r="H40" s="17">
        <f>F40/G2</f>
        <v>3.4849249224884202</v>
      </c>
      <c r="I40" s="17"/>
      <c r="J40" s="82">
        <f t="shared" si="4"/>
        <v>1.8011275757148286</v>
      </c>
    </row>
    <row r="41" spans="1:10" ht="15" x14ac:dyDescent="0.25">
      <c r="A41" s="88"/>
      <c r="B41" s="17">
        <v>272</v>
      </c>
      <c r="C41" s="17">
        <v>14.1082</v>
      </c>
      <c r="D41" s="24">
        <f t="shared" si="1"/>
        <v>14.273731249999997</v>
      </c>
      <c r="E41" s="24">
        <f t="shared" si="0"/>
        <v>-1.3914437500000005</v>
      </c>
      <c r="F41" s="24">
        <f t="shared" si="2"/>
        <v>2.6234108237020566</v>
      </c>
      <c r="G41" s="17"/>
      <c r="H41" s="17">
        <f>F41/G2</f>
        <v>1.8839067758681258</v>
      </c>
      <c r="I41" s="17"/>
      <c r="J41" s="82">
        <f t="shared" si="4"/>
        <v>0.91372757571482932</v>
      </c>
    </row>
    <row r="42" spans="1:10" ht="15" x14ac:dyDescent="0.25">
      <c r="A42" s="88"/>
      <c r="B42" s="17">
        <v>273</v>
      </c>
      <c r="C42" s="17">
        <v>14.0709</v>
      </c>
      <c r="D42" s="24">
        <f t="shared" si="1"/>
        <v>14.273731249999997</v>
      </c>
      <c r="E42" s="24">
        <f t="shared" si="0"/>
        <v>0.8796562500000018</v>
      </c>
      <c r="F42" s="24">
        <f t="shared" si="2"/>
        <v>0.54349691448938464</v>
      </c>
      <c r="G42" s="17"/>
      <c r="H42" s="17">
        <f>F42/G2</f>
        <v>0.39029248130686839</v>
      </c>
      <c r="I42" s="17"/>
      <c r="J42" s="82">
        <f t="shared" si="4"/>
        <v>-1.357372424285173</v>
      </c>
    </row>
    <row r="43" spans="1:10" ht="15" x14ac:dyDescent="0.25">
      <c r="A43" s="88"/>
      <c r="B43" s="17">
        <v>274</v>
      </c>
      <c r="C43" s="17">
        <v>14.5007</v>
      </c>
      <c r="D43" s="24">
        <f t="shared" si="1"/>
        <v>14.273731249999997</v>
      </c>
      <c r="E43" s="24">
        <f t="shared" si="0"/>
        <v>-3.5968437499999997</v>
      </c>
      <c r="F43" s="24">
        <f t="shared" si="2"/>
        <v>12.099233508934265</v>
      </c>
      <c r="G43" s="17"/>
      <c r="H43" s="17">
        <f>F43/G2</f>
        <v>8.6886231406662287</v>
      </c>
      <c r="I43" s="17"/>
      <c r="J43" s="82">
        <f t="shared" si="4"/>
        <v>3.119127575714828</v>
      </c>
    </row>
    <row r="44" spans="1:10" ht="15" x14ac:dyDescent="0.25">
      <c r="A44" s="88"/>
      <c r="B44" s="17">
        <v>275</v>
      </c>
      <c r="C44" s="17">
        <v>14.278600000000001</v>
      </c>
      <c r="D44" s="24">
        <f t="shared" si="1"/>
        <v>14.273731249999997</v>
      </c>
      <c r="E44" s="24">
        <f t="shared" si="0"/>
        <v>-1.0541437500000015</v>
      </c>
      <c r="F44" s="24">
        <f t="shared" si="2"/>
        <v>2.0764854315943873</v>
      </c>
      <c r="G44" s="17"/>
      <c r="H44" s="17">
        <f>F44/G2</f>
        <v>1.4911522584372758</v>
      </c>
      <c r="I44" s="17"/>
      <c r="J44" s="82">
        <f t="shared" si="4"/>
        <v>0.57642757571483016</v>
      </c>
    </row>
    <row r="45" spans="1:10" ht="15" x14ac:dyDescent="0.25">
      <c r="A45" s="88"/>
      <c r="B45" s="17">
        <v>276</v>
      </c>
      <c r="C45" s="17">
        <v>14.5351</v>
      </c>
      <c r="D45" s="24">
        <f t="shared" si="1"/>
        <v>14.273731249999997</v>
      </c>
      <c r="E45" s="24">
        <f t="shared" si="0"/>
        <v>-3.1836437499999981</v>
      </c>
      <c r="F45" s="24">
        <f t="shared" si="2"/>
        <v>9.0859902042303879</v>
      </c>
      <c r="G45" s="17"/>
      <c r="H45" s="17">
        <f>F45/G2</f>
        <v>6.5247723904203339</v>
      </c>
      <c r="I45" s="17"/>
      <c r="J45" s="82">
        <f t="shared" si="4"/>
        <v>2.7059275757148269</v>
      </c>
    </row>
    <row r="46" spans="1:10" ht="15" x14ac:dyDescent="0.25">
      <c r="A46" s="88"/>
      <c r="B46" s="17">
        <v>277</v>
      </c>
      <c r="C46" s="17">
        <v>14.248799999999999</v>
      </c>
      <c r="D46" s="24">
        <f t="shared" si="1"/>
        <v>14.273731249999997</v>
      </c>
      <c r="E46" s="24">
        <f t="shared" si="0"/>
        <v>-1.3314437499999983</v>
      </c>
      <c r="F46" s="24">
        <f t="shared" si="2"/>
        <v>2.5165438734269157</v>
      </c>
      <c r="G46" s="17"/>
      <c r="H46" s="17">
        <f>F46/G2</f>
        <v>1.807164174244033</v>
      </c>
      <c r="I46" s="17"/>
      <c r="J46" s="82">
        <f t="shared" si="4"/>
        <v>0.85372757571482683</v>
      </c>
    </row>
    <row r="47" spans="1:10" ht="15" x14ac:dyDescent="0.25">
      <c r="A47" s="88"/>
      <c r="B47" s="17">
        <v>278</v>
      </c>
      <c r="C47" s="17">
        <v>14.219200000000001</v>
      </c>
      <c r="D47" s="24">
        <f t="shared" si="1"/>
        <v>14.273731249999997</v>
      </c>
      <c r="E47" s="24">
        <f t="shared" si="0"/>
        <v>-1.4702437500000016</v>
      </c>
      <c r="F47" s="24">
        <f t="shared" si="2"/>
        <v>2.7706870170652125</v>
      </c>
      <c r="G47" s="17"/>
      <c r="H47" s="17">
        <f>F47/G2</f>
        <v>1.9896678012074129</v>
      </c>
      <c r="I47" s="17"/>
      <c r="J47" s="82">
        <f t="shared" si="4"/>
        <v>0.99252757571483019</v>
      </c>
    </row>
    <row r="48" spans="1:10" ht="15" x14ac:dyDescent="0.25">
      <c r="A48" s="88"/>
      <c r="B48" s="17">
        <v>279</v>
      </c>
      <c r="C48" s="17">
        <v>14.362500000000001</v>
      </c>
      <c r="D48" s="24">
        <f t="shared" si="1"/>
        <v>14.273731249999997</v>
      </c>
      <c r="E48" s="24">
        <f t="shared" si="0"/>
        <v>-1.1045437500000013</v>
      </c>
      <c r="F48" s="24">
        <f t="shared" si="2"/>
        <v>2.1503086417040818</v>
      </c>
      <c r="G48" s="17"/>
      <c r="H48" s="17">
        <f>F48/G2</f>
        <v>1.5441657035620204</v>
      </c>
      <c r="I48" s="17"/>
      <c r="J48" s="82">
        <f t="shared" si="4"/>
        <v>0.62682757571482994</v>
      </c>
    </row>
    <row r="49" spans="1:10" ht="15.75" thickBot="1" x14ac:dyDescent="0.3">
      <c r="A49" s="90"/>
      <c r="B49" s="25">
        <v>280</v>
      </c>
      <c r="C49" s="25">
        <v>14.1234</v>
      </c>
      <c r="D49" s="28">
        <f t="shared" si="1"/>
        <v>14.273731249999997</v>
      </c>
      <c r="E49" s="28">
        <f t="shared" si="0"/>
        <v>-2.01514375</v>
      </c>
      <c r="F49" s="28">
        <f t="shared" si="2"/>
        <v>4.0422085311649241</v>
      </c>
      <c r="G49" s="25"/>
      <c r="H49" s="25">
        <f>F49/G2</f>
        <v>2.9027645889587914</v>
      </c>
      <c r="I49" s="25"/>
      <c r="J49" s="82">
        <f t="shared" si="4"/>
        <v>1.5374275757148288</v>
      </c>
    </row>
    <row r="50" spans="1:10" ht="30" x14ac:dyDescent="0.25">
      <c r="A50" s="51"/>
      <c r="B50" s="38" t="s">
        <v>5</v>
      </c>
      <c r="C50" s="39" t="s">
        <v>8</v>
      </c>
      <c r="D50" s="39" t="s">
        <v>9</v>
      </c>
      <c r="E50" s="52"/>
      <c r="F50" s="52"/>
      <c r="G50" s="47"/>
      <c r="H50" s="47"/>
      <c r="I50" s="47"/>
      <c r="J50" s="82"/>
    </row>
    <row r="51" spans="1:10" x14ac:dyDescent="0.2">
      <c r="A51" s="86" t="s">
        <v>1</v>
      </c>
      <c r="B51" s="45">
        <v>201</v>
      </c>
      <c r="C51" s="44">
        <v>19.406099999999999</v>
      </c>
      <c r="D51" s="44">
        <f>AVERAGE(C51:C66)</f>
        <v>21.728074999999997</v>
      </c>
      <c r="E51" s="46"/>
      <c r="F51" s="46"/>
      <c r="G51" s="46"/>
      <c r="H51" s="46"/>
      <c r="I51" s="46"/>
    </row>
    <row r="52" spans="1:10" x14ac:dyDescent="0.2">
      <c r="A52" s="86"/>
      <c r="B52" s="24">
        <v>202</v>
      </c>
      <c r="C52" s="17">
        <v>22.364000000000001</v>
      </c>
      <c r="D52" s="17">
        <v>21.728074999999997</v>
      </c>
      <c r="E52" s="46"/>
      <c r="F52" s="46"/>
      <c r="G52" s="46"/>
      <c r="H52" s="46"/>
      <c r="I52" s="46"/>
    </row>
    <row r="53" spans="1:10" x14ac:dyDescent="0.2">
      <c r="A53" s="86"/>
      <c r="B53" s="24">
        <v>203</v>
      </c>
      <c r="C53" s="17">
        <v>21.868099999999998</v>
      </c>
      <c r="D53" s="17">
        <v>21.728074999999997</v>
      </c>
      <c r="E53" s="46"/>
      <c r="F53" s="46"/>
      <c r="G53" s="46"/>
      <c r="H53" s="46"/>
      <c r="I53" s="46"/>
    </row>
    <row r="54" spans="1:10" x14ac:dyDescent="0.2">
      <c r="A54" s="86"/>
      <c r="B54" s="24">
        <v>204</v>
      </c>
      <c r="C54" s="17">
        <v>19.885400000000001</v>
      </c>
      <c r="D54" s="17">
        <v>21.728074999999997</v>
      </c>
      <c r="E54" s="46"/>
      <c r="F54" s="46"/>
      <c r="G54" s="46"/>
      <c r="H54" s="46"/>
      <c r="I54" s="46"/>
    </row>
    <row r="55" spans="1:10" x14ac:dyDescent="0.2">
      <c r="A55" s="86"/>
      <c r="B55" s="24">
        <v>205</v>
      </c>
      <c r="C55" s="17">
        <v>21.584299999999999</v>
      </c>
      <c r="D55" s="17">
        <v>21.728074999999997</v>
      </c>
      <c r="E55" s="46"/>
      <c r="F55" s="46"/>
      <c r="G55" s="46"/>
      <c r="H55" s="46"/>
      <c r="I55" s="46"/>
    </row>
    <row r="56" spans="1:10" x14ac:dyDescent="0.2">
      <c r="A56" s="86"/>
      <c r="B56" s="24">
        <v>206</v>
      </c>
      <c r="C56" s="17">
        <v>21.7714</v>
      </c>
      <c r="D56" s="17">
        <v>21.728074999999997</v>
      </c>
      <c r="E56" s="46"/>
      <c r="F56" s="46"/>
      <c r="G56" s="46"/>
      <c r="H56" s="46"/>
      <c r="I56" s="46"/>
    </row>
    <row r="57" spans="1:10" x14ac:dyDescent="0.2">
      <c r="A57" s="86"/>
      <c r="B57" s="24">
        <v>207</v>
      </c>
      <c r="C57" s="17">
        <v>22.028300000000002</v>
      </c>
      <c r="D57" s="17">
        <v>21.728074999999997</v>
      </c>
      <c r="E57" s="46"/>
      <c r="F57" s="46"/>
      <c r="G57" s="46"/>
      <c r="H57" s="46"/>
      <c r="I57" s="46"/>
    </row>
    <row r="58" spans="1:10" x14ac:dyDescent="0.2">
      <c r="A58" s="86"/>
      <c r="B58" s="24">
        <v>208</v>
      </c>
      <c r="C58" s="17">
        <v>20.9819</v>
      </c>
      <c r="D58" s="17">
        <v>21.728074999999997</v>
      </c>
      <c r="E58" s="46"/>
      <c r="F58" s="46"/>
      <c r="G58" s="46"/>
      <c r="H58" s="46"/>
      <c r="I58" s="46"/>
    </row>
    <row r="59" spans="1:10" x14ac:dyDescent="0.2">
      <c r="A59" s="86"/>
      <c r="B59" s="24">
        <v>209</v>
      </c>
      <c r="C59" s="17">
        <v>21.258099999999999</v>
      </c>
      <c r="D59" s="17">
        <v>21.728074999999997</v>
      </c>
      <c r="E59" s="46"/>
      <c r="F59" s="46"/>
      <c r="G59" s="46"/>
      <c r="H59" s="46"/>
      <c r="I59" s="46"/>
    </row>
    <row r="60" spans="1:10" x14ac:dyDescent="0.2">
      <c r="A60" s="86"/>
      <c r="B60" s="24">
        <v>210</v>
      </c>
      <c r="C60" s="17">
        <v>21.345700000000001</v>
      </c>
      <c r="D60" s="17">
        <v>21.728074999999997</v>
      </c>
      <c r="E60" s="46"/>
      <c r="F60" s="46"/>
      <c r="G60" s="46"/>
      <c r="H60" s="46"/>
      <c r="I60" s="46"/>
    </row>
    <row r="61" spans="1:10" x14ac:dyDescent="0.2">
      <c r="A61" s="86"/>
      <c r="B61" s="24">
        <v>211</v>
      </c>
      <c r="C61" s="17">
        <v>20.8933</v>
      </c>
      <c r="D61" s="17">
        <v>21.728074999999997</v>
      </c>
      <c r="E61" s="46"/>
      <c r="F61" s="46"/>
      <c r="G61" s="46"/>
      <c r="H61" s="46"/>
      <c r="I61" s="46"/>
    </row>
    <row r="62" spans="1:10" x14ac:dyDescent="0.2">
      <c r="A62" s="86"/>
      <c r="B62" s="24">
        <v>213</v>
      </c>
      <c r="C62" s="17">
        <v>21.606400000000001</v>
      </c>
      <c r="D62" s="17">
        <v>21.728074999999997</v>
      </c>
      <c r="E62" s="46"/>
      <c r="F62" s="46"/>
      <c r="G62" s="46"/>
      <c r="H62" s="46"/>
      <c r="I62" s="46"/>
    </row>
    <row r="63" spans="1:10" x14ac:dyDescent="0.2">
      <c r="A63" s="86"/>
      <c r="B63" s="24">
        <v>215</v>
      </c>
      <c r="C63" s="17">
        <v>25.3018</v>
      </c>
      <c r="D63" s="17">
        <v>21.728074999999997</v>
      </c>
      <c r="E63" s="46"/>
      <c r="F63" s="46"/>
      <c r="G63" s="46"/>
      <c r="H63" s="46"/>
      <c r="I63" s="46"/>
    </row>
    <row r="64" spans="1:10" x14ac:dyDescent="0.2">
      <c r="A64" s="86"/>
      <c r="B64" s="24">
        <v>216</v>
      </c>
      <c r="C64" s="17">
        <v>23.740600000000001</v>
      </c>
      <c r="D64" s="17">
        <v>21.728074999999997</v>
      </c>
      <c r="E64" s="46"/>
      <c r="F64" s="46"/>
      <c r="G64" s="46"/>
      <c r="H64" s="46"/>
      <c r="I64" s="46"/>
    </row>
    <row r="65" spans="1:9" x14ac:dyDescent="0.2">
      <c r="A65" s="86"/>
      <c r="B65" s="24">
        <v>297</v>
      </c>
      <c r="C65" s="17">
        <v>20.5839</v>
      </c>
      <c r="D65" s="17">
        <v>21.728074999999997</v>
      </c>
      <c r="E65" s="46"/>
      <c r="F65" s="46"/>
      <c r="G65" s="46"/>
      <c r="H65" s="46"/>
      <c r="I65" s="46"/>
    </row>
    <row r="66" spans="1:9" x14ac:dyDescent="0.2">
      <c r="A66" s="91"/>
      <c r="B66" s="24">
        <v>298</v>
      </c>
      <c r="C66" s="17">
        <v>23.029900000000001</v>
      </c>
      <c r="D66" s="17">
        <v>21.728074999999997</v>
      </c>
      <c r="E66" s="46"/>
      <c r="F66" s="46"/>
      <c r="G66" s="46"/>
      <c r="H66" s="46"/>
      <c r="I66" s="46"/>
    </row>
    <row r="67" spans="1:9" x14ac:dyDescent="0.2">
      <c r="A67" s="88" t="s">
        <v>2</v>
      </c>
      <c r="B67" s="17">
        <v>233</v>
      </c>
      <c r="C67" s="17">
        <v>20.0352</v>
      </c>
      <c r="D67" s="17">
        <v>21.728074999999997</v>
      </c>
      <c r="E67" s="46"/>
      <c r="F67" s="46"/>
      <c r="G67" s="46"/>
      <c r="H67" s="46"/>
      <c r="I67" s="46"/>
    </row>
    <row r="68" spans="1:9" x14ac:dyDescent="0.2">
      <c r="A68" s="88"/>
      <c r="B68" s="17">
        <v>234</v>
      </c>
      <c r="C68" s="17">
        <v>21.672899999999998</v>
      </c>
      <c r="D68" s="17">
        <v>21.728074999999997</v>
      </c>
      <c r="E68" s="46"/>
      <c r="F68" s="46"/>
      <c r="G68" s="46"/>
      <c r="H68" s="46"/>
      <c r="I68" s="46"/>
    </row>
    <row r="69" spans="1:9" x14ac:dyDescent="0.2">
      <c r="A69" s="88"/>
      <c r="B69" s="17">
        <v>235</v>
      </c>
      <c r="C69" s="17">
        <v>19.200099999999999</v>
      </c>
      <c r="D69" s="17">
        <v>21.728074999999997</v>
      </c>
      <c r="E69" s="46"/>
      <c r="F69" s="46"/>
      <c r="G69" s="46"/>
      <c r="H69" s="46"/>
      <c r="I69" s="46"/>
    </row>
    <row r="70" spans="1:9" x14ac:dyDescent="0.2">
      <c r="A70" s="88"/>
      <c r="B70" s="17">
        <v>236</v>
      </c>
      <c r="C70" s="17">
        <v>21.510899999999999</v>
      </c>
      <c r="D70" s="17">
        <v>21.728074999999997</v>
      </c>
      <c r="E70" s="46"/>
      <c r="F70" s="46"/>
      <c r="G70" s="46"/>
      <c r="H70" s="46"/>
      <c r="I70" s="46"/>
    </row>
    <row r="71" spans="1:9" x14ac:dyDescent="0.2">
      <c r="A71" s="88"/>
      <c r="B71" s="17">
        <v>250</v>
      </c>
      <c r="C71" s="17">
        <v>19.863800000000001</v>
      </c>
      <c r="D71" s="17">
        <v>21.728074999999997</v>
      </c>
      <c r="E71" s="46"/>
      <c r="F71" s="46"/>
      <c r="G71" s="46"/>
      <c r="H71" s="46"/>
      <c r="I71" s="46"/>
    </row>
    <row r="72" spans="1:9" x14ac:dyDescent="0.2">
      <c r="A72" s="88"/>
      <c r="B72" s="17">
        <v>252</v>
      </c>
      <c r="C72" s="17">
        <v>17.876300000000001</v>
      </c>
      <c r="D72" s="17">
        <v>21.728074999999997</v>
      </c>
      <c r="E72" s="46"/>
      <c r="F72" s="46"/>
      <c r="G72" s="46"/>
      <c r="H72" s="46"/>
      <c r="I72" s="46"/>
    </row>
    <row r="73" spans="1:9" x14ac:dyDescent="0.2">
      <c r="A73" s="88"/>
      <c r="B73" s="17">
        <v>301</v>
      </c>
      <c r="C73" s="17">
        <v>20.906300000000002</v>
      </c>
      <c r="D73" s="17">
        <v>21.728074999999997</v>
      </c>
      <c r="E73" s="46"/>
      <c r="F73" s="46"/>
      <c r="G73" s="46"/>
      <c r="H73" s="46"/>
      <c r="I73" s="46"/>
    </row>
    <row r="74" spans="1:9" x14ac:dyDescent="0.2">
      <c r="A74" s="88"/>
      <c r="B74" s="17">
        <v>302</v>
      </c>
      <c r="C74" s="17">
        <v>19.774799999999999</v>
      </c>
      <c r="D74" s="17">
        <v>21.728074999999997</v>
      </c>
      <c r="E74" s="46"/>
      <c r="F74" s="46"/>
      <c r="G74" s="46"/>
      <c r="H74" s="46"/>
      <c r="I74" s="46"/>
    </row>
    <row r="75" spans="1:9" x14ac:dyDescent="0.2">
      <c r="A75" s="88"/>
      <c r="B75" s="17">
        <v>241</v>
      </c>
      <c r="C75" s="17">
        <v>19.263500000000001</v>
      </c>
      <c r="D75" s="17">
        <v>21.728074999999997</v>
      </c>
      <c r="E75" s="46"/>
      <c r="F75" s="46"/>
      <c r="G75" s="46"/>
      <c r="H75" s="46"/>
      <c r="I75" s="46"/>
    </row>
    <row r="76" spans="1:9" x14ac:dyDescent="0.2">
      <c r="A76" s="88"/>
      <c r="B76" s="17">
        <v>242</v>
      </c>
      <c r="C76" s="17">
        <v>20.249199999999998</v>
      </c>
      <c r="D76" s="17">
        <v>21.728074999999997</v>
      </c>
      <c r="E76" s="46"/>
      <c r="F76" s="46"/>
      <c r="G76" s="46"/>
      <c r="H76" s="46"/>
      <c r="I76" s="46"/>
    </row>
    <row r="77" spans="1:9" x14ac:dyDescent="0.2">
      <c r="A77" s="88"/>
      <c r="B77" s="17">
        <v>243</v>
      </c>
      <c r="C77" s="17">
        <v>20.550699999999999</v>
      </c>
      <c r="D77" s="17">
        <v>21.728074999999997</v>
      </c>
      <c r="E77" s="46"/>
      <c r="F77" s="46"/>
      <c r="G77" s="46"/>
      <c r="H77" s="46"/>
      <c r="I77" s="46"/>
    </row>
    <row r="78" spans="1:9" x14ac:dyDescent="0.2">
      <c r="A78" s="88"/>
      <c r="B78" s="17">
        <v>244</v>
      </c>
      <c r="C78" s="17">
        <v>20.62</v>
      </c>
      <c r="D78" s="17">
        <v>21.728074999999997</v>
      </c>
      <c r="E78" s="46"/>
      <c r="F78" s="46"/>
      <c r="G78" s="46"/>
      <c r="H78" s="46"/>
      <c r="I78" s="46"/>
    </row>
    <row r="79" spans="1:9" x14ac:dyDescent="0.2">
      <c r="A79" s="88"/>
      <c r="B79" s="17">
        <v>245</v>
      </c>
      <c r="C79" s="17">
        <v>19.534400000000002</v>
      </c>
      <c r="D79" s="17">
        <v>21.728074999999997</v>
      </c>
      <c r="E79" s="46"/>
      <c r="F79" s="46"/>
      <c r="G79" s="46"/>
      <c r="H79" s="46"/>
      <c r="I79" s="46"/>
    </row>
    <row r="80" spans="1:9" x14ac:dyDescent="0.2">
      <c r="A80" s="88"/>
      <c r="B80" s="17">
        <v>247</v>
      </c>
      <c r="C80" s="17">
        <v>22.424499999999998</v>
      </c>
      <c r="D80" s="17">
        <v>21.728074999999997</v>
      </c>
      <c r="E80" s="46"/>
      <c r="F80" s="46"/>
      <c r="G80" s="46"/>
      <c r="H80" s="46"/>
      <c r="I80" s="46"/>
    </row>
    <row r="81" spans="1:9" x14ac:dyDescent="0.2">
      <c r="A81" s="88"/>
      <c r="B81" s="17">
        <v>248</v>
      </c>
      <c r="C81" s="17">
        <v>19.8673</v>
      </c>
      <c r="D81" s="17">
        <v>21.728074999999997</v>
      </c>
      <c r="E81" s="46"/>
      <c r="F81" s="46"/>
      <c r="G81" s="46"/>
      <c r="H81" s="46"/>
      <c r="I81" s="46"/>
    </row>
    <row r="82" spans="1:9" x14ac:dyDescent="0.2">
      <c r="A82" s="88"/>
      <c r="B82" s="17">
        <v>259</v>
      </c>
      <c r="C82" s="17">
        <v>20.3764</v>
      </c>
      <c r="D82" s="17">
        <v>21.728074999999997</v>
      </c>
      <c r="E82" s="46"/>
      <c r="F82" s="46"/>
      <c r="G82" s="46"/>
      <c r="H82" s="46"/>
      <c r="I82" s="46"/>
    </row>
    <row r="83" spans="1:9" x14ac:dyDescent="0.2">
      <c r="A83" s="88" t="s">
        <v>3</v>
      </c>
      <c r="B83" s="17">
        <v>265</v>
      </c>
      <c r="C83" s="17">
        <v>19.356300000000001</v>
      </c>
      <c r="D83" s="17">
        <v>21.728074999999997</v>
      </c>
      <c r="E83" s="46"/>
      <c r="F83" s="46"/>
      <c r="G83" s="46"/>
      <c r="H83" s="46"/>
      <c r="I83" s="46"/>
    </row>
    <row r="84" spans="1:9" x14ac:dyDescent="0.2">
      <c r="A84" s="88"/>
      <c r="B84" s="17">
        <v>266</v>
      </c>
      <c r="C84" s="17">
        <v>19.5838</v>
      </c>
      <c r="D84" s="17">
        <v>21.728074999999997</v>
      </c>
      <c r="E84" s="46"/>
      <c r="F84" s="46"/>
      <c r="G84" s="46"/>
      <c r="H84" s="46"/>
      <c r="I84" s="46"/>
    </row>
    <row r="85" spans="1:9" x14ac:dyDescent="0.2">
      <c r="A85" s="88"/>
      <c r="B85" s="17">
        <v>267</v>
      </c>
      <c r="C85" s="17">
        <v>20.6633</v>
      </c>
      <c r="D85" s="17">
        <v>21.728074999999997</v>
      </c>
      <c r="E85" s="46"/>
      <c r="F85" s="46"/>
      <c r="G85" s="46"/>
      <c r="H85" s="46"/>
      <c r="I85" s="46"/>
    </row>
    <row r="86" spans="1:9" x14ac:dyDescent="0.2">
      <c r="A86" s="88"/>
      <c r="B86" s="17">
        <v>268</v>
      </c>
      <c r="C86" s="17">
        <v>18.616800000000001</v>
      </c>
      <c r="D86" s="17">
        <v>21.728074999999997</v>
      </c>
      <c r="E86" s="46"/>
      <c r="F86" s="46"/>
      <c r="G86" s="46"/>
      <c r="H86" s="46"/>
      <c r="I86" s="46"/>
    </row>
    <row r="87" spans="1:9" x14ac:dyDescent="0.2">
      <c r="A87" s="88"/>
      <c r="B87" s="17">
        <v>269</v>
      </c>
      <c r="C87" s="17">
        <v>17.571000000000002</v>
      </c>
      <c r="D87" s="17">
        <v>21.728074999999997</v>
      </c>
      <c r="E87" s="46"/>
      <c r="F87" s="46"/>
      <c r="G87" s="46"/>
      <c r="H87" s="46"/>
      <c r="I87" s="46"/>
    </row>
    <row r="88" spans="1:9" x14ac:dyDescent="0.2">
      <c r="A88" s="88"/>
      <c r="B88" s="17">
        <v>270</v>
      </c>
      <c r="C88" s="17">
        <v>18.616099999999999</v>
      </c>
      <c r="D88" s="17">
        <v>21.728074999999997</v>
      </c>
      <c r="E88" s="46"/>
      <c r="F88" s="46"/>
      <c r="G88" s="46"/>
      <c r="H88" s="46"/>
      <c r="I88" s="46"/>
    </row>
    <row r="89" spans="1:9" x14ac:dyDescent="0.2">
      <c r="A89" s="88"/>
      <c r="B89" s="17">
        <v>271</v>
      </c>
      <c r="C89" s="17">
        <v>19.395</v>
      </c>
      <c r="D89" s="17">
        <v>21.728074999999997</v>
      </c>
      <c r="E89" s="46"/>
      <c r="F89" s="46"/>
      <c r="G89" s="46"/>
      <c r="H89" s="46"/>
      <c r="I89" s="46"/>
    </row>
    <row r="90" spans="1:9" x14ac:dyDescent="0.2">
      <c r="A90" s="88"/>
      <c r="B90" s="17">
        <v>272</v>
      </c>
      <c r="C90" s="17">
        <v>20.171099999999999</v>
      </c>
      <c r="D90" s="17">
        <v>21.728074999999997</v>
      </c>
      <c r="E90" s="46"/>
      <c r="F90" s="46"/>
      <c r="G90" s="46"/>
      <c r="H90" s="46"/>
      <c r="I90" s="46"/>
    </row>
    <row r="91" spans="1:9" x14ac:dyDescent="0.2">
      <c r="A91" s="88"/>
      <c r="B91" s="17">
        <v>273</v>
      </c>
      <c r="C91" s="17">
        <v>22.404900000000001</v>
      </c>
      <c r="D91" s="17">
        <v>21.728074999999997</v>
      </c>
      <c r="E91" s="46"/>
      <c r="F91" s="46"/>
      <c r="G91" s="46"/>
      <c r="H91" s="46"/>
      <c r="I91" s="46"/>
    </row>
    <row r="92" spans="1:9" x14ac:dyDescent="0.2">
      <c r="A92" s="88"/>
      <c r="B92" s="17">
        <v>274</v>
      </c>
      <c r="C92" s="17">
        <v>18.3582</v>
      </c>
      <c r="D92" s="17">
        <v>21.728074999999997</v>
      </c>
      <c r="E92" s="46"/>
      <c r="F92" s="46"/>
      <c r="G92" s="46"/>
      <c r="H92" s="46"/>
      <c r="I92" s="46"/>
    </row>
    <row r="93" spans="1:9" x14ac:dyDescent="0.2">
      <c r="A93" s="88"/>
      <c r="B93" s="17">
        <v>275</v>
      </c>
      <c r="C93" s="17">
        <v>20.678799999999999</v>
      </c>
      <c r="D93" s="17">
        <v>21.728074999999997</v>
      </c>
      <c r="E93" s="46"/>
      <c r="F93" s="46"/>
      <c r="G93" s="46"/>
      <c r="H93" s="46"/>
      <c r="I93" s="46"/>
    </row>
    <row r="94" spans="1:9" x14ac:dyDescent="0.2">
      <c r="A94" s="88"/>
      <c r="B94" s="17">
        <v>276</v>
      </c>
      <c r="C94" s="17">
        <v>18.805800000000001</v>
      </c>
      <c r="D94" s="17">
        <v>21.728074999999997</v>
      </c>
      <c r="E94" s="46"/>
      <c r="F94" s="46"/>
      <c r="G94" s="46"/>
      <c r="H94" s="46"/>
      <c r="I94" s="46"/>
    </row>
    <row r="95" spans="1:9" x14ac:dyDescent="0.2">
      <c r="A95" s="88"/>
      <c r="B95" s="17">
        <v>277</v>
      </c>
      <c r="C95" s="17">
        <v>20.371700000000001</v>
      </c>
      <c r="D95" s="17">
        <v>21.728074999999997</v>
      </c>
      <c r="E95" s="46"/>
      <c r="F95" s="46"/>
      <c r="G95" s="46"/>
      <c r="H95" s="46"/>
      <c r="I95" s="46"/>
    </row>
    <row r="96" spans="1:9" x14ac:dyDescent="0.2">
      <c r="A96" s="88"/>
      <c r="B96" s="17">
        <v>278</v>
      </c>
      <c r="C96" s="17">
        <v>20.203299999999999</v>
      </c>
      <c r="D96" s="17">
        <v>21.728074999999997</v>
      </c>
      <c r="E96" s="46"/>
      <c r="F96" s="46"/>
      <c r="G96" s="46"/>
      <c r="H96" s="46"/>
      <c r="I96" s="46"/>
    </row>
    <row r="97" spans="1:9" x14ac:dyDescent="0.2">
      <c r="A97" s="88"/>
      <c r="B97" s="17">
        <v>279</v>
      </c>
      <c r="C97" s="17">
        <v>20.712299999999999</v>
      </c>
      <c r="D97" s="17">
        <v>21.728074999999997</v>
      </c>
      <c r="E97" s="46"/>
      <c r="F97" s="46"/>
      <c r="G97" s="46"/>
      <c r="H97" s="46"/>
      <c r="I97" s="46"/>
    </row>
    <row r="98" spans="1:9" x14ac:dyDescent="0.2">
      <c r="A98" s="88"/>
      <c r="B98" s="17">
        <v>280</v>
      </c>
      <c r="C98" s="17">
        <v>19.5626</v>
      </c>
      <c r="D98" s="17">
        <v>21.728074999999997</v>
      </c>
      <c r="E98" s="46"/>
      <c r="F98" s="46"/>
      <c r="G98" s="46"/>
      <c r="H98" s="46"/>
      <c r="I98" s="46"/>
    </row>
  </sheetData>
  <mergeCells count="6">
    <mergeCell ref="A2:A17"/>
    <mergeCell ref="A67:A82"/>
    <mergeCell ref="A83:A98"/>
    <mergeCell ref="A18:A33"/>
    <mergeCell ref="A34:A49"/>
    <mergeCell ref="A51:A6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8"/>
  <sheetViews>
    <sheetView workbookViewId="0">
      <selection activeCell="A50" sqref="A50:XFD50"/>
    </sheetView>
  </sheetViews>
  <sheetFormatPr defaultRowHeight="11.25" x14ac:dyDescent="0.2"/>
  <cols>
    <col min="1" max="2" width="9.140625" style="9"/>
    <col min="3" max="3" width="15.42578125" style="9" customWidth="1"/>
    <col min="4" max="4" width="18.7109375" style="9" customWidth="1"/>
    <col min="5" max="6" width="9.140625" style="9"/>
    <col min="7" max="7" width="23" style="9" customWidth="1"/>
    <col min="8" max="8" width="24" style="9" customWidth="1"/>
    <col min="9" max="9" width="25.140625" style="9" customWidth="1"/>
    <col min="10" max="10" width="26.140625" style="9" customWidth="1"/>
    <col min="11" max="16384" width="9.140625" style="9"/>
  </cols>
  <sheetData>
    <row r="1" spans="1:10" s="37" customFormat="1" ht="48" x14ac:dyDescent="0.2">
      <c r="A1" s="38"/>
      <c r="B1" s="38" t="s">
        <v>5</v>
      </c>
      <c r="C1" s="39" t="s">
        <v>6</v>
      </c>
      <c r="D1" s="39" t="s">
        <v>7</v>
      </c>
      <c r="E1" s="40" t="s">
        <v>0</v>
      </c>
      <c r="F1" s="41" t="s">
        <v>4</v>
      </c>
      <c r="G1" s="39" t="s">
        <v>17</v>
      </c>
      <c r="H1" s="42" t="s">
        <v>25</v>
      </c>
      <c r="I1" s="42" t="s">
        <v>12</v>
      </c>
      <c r="J1" s="42" t="s">
        <v>16</v>
      </c>
    </row>
    <row r="2" spans="1:10" ht="15" x14ac:dyDescent="0.25">
      <c r="A2" s="85" t="s">
        <v>1</v>
      </c>
      <c r="B2" s="24">
        <v>201</v>
      </c>
      <c r="C2" s="2">
        <v>14.0985</v>
      </c>
      <c r="D2" s="23">
        <f>AVERAGE(C2:C17)</f>
        <v>14.273731249999997</v>
      </c>
      <c r="E2" s="24">
        <f t="shared" ref="E2:E49" si="0">(C51-C2)-(D51-D2)</f>
        <v>-1.1853000000000069</v>
      </c>
      <c r="F2" s="24">
        <f t="shared" ref="F2:F49" si="1">2^-E2</f>
        <v>2.2741067845201757</v>
      </c>
      <c r="G2" s="23">
        <f>AVERAGE(F2:F17)</f>
        <v>1.1965535113286725</v>
      </c>
      <c r="H2" s="2">
        <f>F2/G2</f>
        <v>1.9005474999567471</v>
      </c>
      <c r="I2" s="2">
        <f>AVERAGE(H2:H17)</f>
        <v>0.99999999999999989</v>
      </c>
      <c r="J2" s="82">
        <f t="shared" ref="J2:J16" si="2">LOG(H2,2)</f>
        <v>0.92641508260355265</v>
      </c>
    </row>
    <row r="3" spans="1:10" ht="15" x14ac:dyDescent="0.25">
      <c r="A3" s="86"/>
      <c r="B3" s="24">
        <v>202</v>
      </c>
      <c r="C3" s="2">
        <v>13.9617</v>
      </c>
      <c r="D3" s="23">
        <f t="shared" ref="D3:D49" si="3">D2</f>
        <v>14.273731249999997</v>
      </c>
      <c r="E3" s="24">
        <f t="shared" si="0"/>
        <v>1.6270999999999951</v>
      </c>
      <c r="F3" s="24">
        <f t="shared" si="1"/>
        <v>0.32373830910626455</v>
      </c>
      <c r="G3" s="23"/>
      <c r="H3" s="2">
        <f>F3/G2</f>
        <v>0.27055898966589492</v>
      </c>
      <c r="I3" s="2"/>
      <c r="J3" s="82">
        <f t="shared" si="2"/>
        <v>-1.8859849173964491</v>
      </c>
    </row>
    <row r="4" spans="1:10" ht="15" x14ac:dyDescent="0.25">
      <c r="A4" s="86"/>
      <c r="B4" s="24">
        <v>203</v>
      </c>
      <c r="C4" s="2">
        <v>14.5807</v>
      </c>
      <c r="D4" s="23">
        <f t="shared" si="3"/>
        <v>14.273731249999997</v>
      </c>
      <c r="E4" s="24">
        <f t="shared" si="0"/>
        <v>0.81379999999999342</v>
      </c>
      <c r="F4" s="24">
        <f t="shared" si="1"/>
        <v>0.56888147218779517</v>
      </c>
      <c r="G4" s="23"/>
      <c r="H4" s="2">
        <f>F4/G2</f>
        <v>0.47543337326894802</v>
      </c>
      <c r="I4" s="2"/>
      <c r="J4" s="82">
        <f t="shared" si="2"/>
        <v>-1.0726849173964477</v>
      </c>
    </row>
    <row r="5" spans="1:10" ht="15" x14ac:dyDescent="0.25">
      <c r="A5" s="86"/>
      <c r="B5" s="24">
        <v>204</v>
      </c>
      <c r="C5" s="2">
        <v>14.134600000000001</v>
      </c>
      <c r="D5" s="23">
        <f t="shared" si="3"/>
        <v>14.273731249999997</v>
      </c>
      <c r="E5" s="24">
        <f t="shared" si="0"/>
        <v>-0.57830000000000759</v>
      </c>
      <c r="F5" s="24">
        <f t="shared" si="1"/>
        <v>1.4930888301119172</v>
      </c>
      <c r="G5" s="23"/>
      <c r="H5" s="2">
        <f>F5/G2</f>
        <v>1.2478245360326319</v>
      </c>
      <c r="I5" s="2"/>
      <c r="J5" s="82">
        <f t="shared" si="2"/>
        <v>0.31941508260355334</v>
      </c>
    </row>
    <row r="6" spans="1:10" ht="15" x14ac:dyDescent="0.25">
      <c r="A6" s="86"/>
      <c r="B6" s="24">
        <v>205</v>
      </c>
      <c r="C6" s="2">
        <v>14.0999</v>
      </c>
      <c r="D6" s="23">
        <f t="shared" si="3"/>
        <v>14.273731249999997</v>
      </c>
      <c r="E6" s="24">
        <f t="shared" si="0"/>
        <v>-0.48330000000000517</v>
      </c>
      <c r="F6" s="24">
        <f t="shared" si="1"/>
        <v>1.3979376345882193</v>
      </c>
      <c r="G6" s="23"/>
      <c r="H6" s="2">
        <f>F6/G2</f>
        <v>1.1683034827551728</v>
      </c>
      <c r="I6" s="2"/>
      <c r="J6" s="82">
        <f t="shared" si="2"/>
        <v>0.22441508260355089</v>
      </c>
    </row>
    <row r="7" spans="1:10" ht="15" x14ac:dyDescent="0.25">
      <c r="A7" s="86"/>
      <c r="B7" s="24">
        <v>206</v>
      </c>
      <c r="C7" s="2">
        <v>14.055999999999999</v>
      </c>
      <c r="D7" s="23">
        <f t="shared" si="3"/>
        <v>14.273731249999997</v>
      </c>
      <c r="E7" s="24">
        <f t="shared" si="0"/>
        <v>-1.0034000000000045</v>
      </c>
      <c r="F7" s="24">
        <f t="shared" si="1"/>
        <v>2.0047189592302934</v>
      </c>
      <c r="G7" s="23"/>
      <c r="H7" s="2">
        <f>F7/G2</f>
        <v>1.6754110369909163</v>
      </c>
      <c r="I7" s="2"/>
      <c r="J7" s="82">
        <f t="shared" si="2"/>
        <v>0.74451508260355015</v>
      </c>
    </row>
    <row r="8" spans="1:10" ht="15" x14ac:dyDescent="0.25">
      <c r="A8" s="86"/>
      <c r="B8" s="24">
        <v>207</v>
      </c>
      <c r="C8" s="2">
        <v>14.902699999999999</v>
      </c>
      <c r="D8" s="23">
        <f t="shared" si="3"/>
        <v>14.273731249999997</v>
      </c>
      <c r="E8" s="24">
        <f t="shared" si="0"/>
        <v>-3.7500000000004974E-2</v>
      </c>
      <c r="F8" s="24">
        <f t="shared" si="1"/>
        <v>1.0263337838904276</v>
      </c>
      <c r="G8" s="23"/>
      <c r="H8" s="2">
        <f>F8/G2</f>
        <v>0.85774165064358043</v>
      </c>
      <c r="I8" s="2"/>
      <c r="J8" s="82">
        <f t="shared" si="2"/>
        <v>-0.2213849173964493</v>
      </c>
    </row>
    <row r="9" spans="1:10" ht="15" x14ac:dyDescent="0.25">
      <c r="A9" s="86"/>
      <c r="B9" s="24">
        <v>208</v>
      </c>
      <c r="C9" s="2">
        <v>14.063700000000001</v>
      </c>
      <c r="D9" s="23">
        <f t="shared" si="3"/>
        <v>14.273731249999997</v>
      </c>
      <c r="E9" s="24">
        <f t="shared" si="0"/>
        <v>-0.52520000000000522</v>
      </c>
      <c r="F9" s="24">
        <f t="shared" si="1"/>
        <v>1.4391330723890632</v>
      </c>
      <c r="G9" s="23"/>
      <c r="H9" s="2">
        <f>F9/G2</f>
        <v>1.2027318952004298</v>
      </c>
      <c r="I9" s="2"/>
      <c r="J9" s="82">
        <f t="shared" si="2"/>
        <v>0.26631508260355102</v>
      </c>
    </row>
    <row r="10" spans="1:10" ht="15" x14ac:dyDescent="0.25">
      <c r="A10" s="86"/>
      <c r="B10" s="24">
        <v>209</v>
      </c>
      <c r="C10" s="2">
        <v>14.380800000000001</v>
      </c>
      <c r="D10" s="23">
        <f t="shared" si="3"/>
        <v>14.273731249999997</v>
      </c>
      <c r="E10" s="24">
        <f t="shared" si="0"/>
        <v>0.31649999999999423</v>
      </c>
      <c r="F10" s="24">
        <f t="shared" si="1"/>
        <v>0.80301564451008556</v>
      </c>
      <c r="G10" s="23"/>
      <c r="H10" s="2">
        <f>F10/G2</f>
        <v>0.6711071731496604</v>
      </c>
      <c r="I10" s="2"/>
      <c r="J10" s="82">
        <f t="shared" si="2"/>
        <v>-0.57538491739644848</v>
      </c>
    </row>
    <row r="11" spans="1:10" ht="15" x14ac:dyDescent="0.25">
      <c r="A11" s="86"/>
      <c r="B11" s="24">
        <v>210</v>
      </c>
      <c r="C11" s="2">
        <v>14.368499999999999</v>
      </c>
      <c r="D11" s="23">
        <f t="shared" si="3"/>
        <v>14.273731249999997</v>
      </c>
      <c r="E11" s="24">
        <f t="shared" si="0"/>
        <v>-9.0000000000323155E-4</v>
      </c>
      <c r="F11" s="24">
        <f t="shared" si="1"/>
        <v>1.0006240270864457</v>
      </c>
      <c r="G11" s="23"/>
      <c r="H11" s="2">
        <f>F11/G2</f>
        <v>0.83625514246775012</v>
      </c>
      <c r="I11" s="2"/>
      <c r="J11" s="82">
        <f t="shared" si="2"/>
        <v>-0.25798491739645096</v>
      </c>
    </row>
    <row r="12" spans="1:10" ht="15" x14ac:dyDescent="0.25">
      <c r="A12" s="86"/>
      <c r="B12" s="24">
        <v>211</v>
      </c>
      <c r="C12" s="2">
        <v>14.213800000000001</v>
      </c>
      <c r="D12" s="23">
        <f t="shared" si="3"/>
        <v>14.273731249999997</v>
      </c>
      <c r="E12" s="24">
        <f t="shared" si="0"/>
        <v>-1.1272000000000073</v>
      </c>
      <c r="F12" s="24">
        <f t="shared" si="1"/>
        <v>2.1843438848638259</v>
      </c>
      <c r="G12" s="23"/>
      <c r="H12" s="2">
        <f>F12/G2</f>
        <v>1.8255296267011869</v>
      </c>
      <c r="I12" s="2"/>
      <c r="J12" s="82">
        <f t="shared" si="2"/>
        <v>0.86831508260355283</v>
      </c>
    </row>
    <row r="13" spans="1:10" ht="15" x14ac:dyDescent="0.25">
      <c r="A13" s="86"/>
      <c r="B13" s="24">
        <v>213</v>
      </c>
      <c r="C13" s="2">
        <v>14.1023</v>
      </c>
      <c r="D13" s="23">
        <f t="shared" si="3"/>
        <v>14.273731249999997</v>
      </c>
      <c r="E13" s="24">
        <f t="shared" si="0"/>
        <v>-0.2044000000000068</v>
      </c>
      <c r="F13" s="24">
        <f t="shared" si="1"/>
        <v>1.1522070576963328</v>
      </c>
      <c r="G13" s="23"/>
      <c r="H13" s="2">
        <f>F13/G2</f>
        <v>0.96293817768074852</v>
      </c>
      <c r="I13" s="2"/>
      <c r="J13" s="82">
        <f t="shared" si="2"/>
        <v>-5.4484917396447535E-2</v>
      </c>
    </row>
    <row r="14" spans="1:10" ht="15" x14ac:dyDescent="0.25">
      <c r="A14" s="86"/>
      <c r="B14" s="24">
        <v>215</v>
      </c>
      <c r="C14" s="2">
        <v>14.6434</v>
      </c>
      <c r="D14" s="23">
        <f t="shared" si="3"/>
        <v>14.273731249999997</v>
      </c>
      <c r="E14" s="24">
        <f t="shared" si="0"/>
        <v>1.5461999999999954</v>
      </c>
      <c r="F14" s="24">
        <f t="shared" si="1"/>
        <v>0.34241077348854732</v>
      </c>
      <c r="G14" s="23"/>
      <c r="H14" s="2">
        <f>F14/G2</f>
        <v>0.28616419595670972</v>
      </c>
      <c r="I14" s="2"/>
      <c r="J14" s="82">
        <f t="shared" si="2"/>
        <v>-1.8050849173964498</v>
      </c>
    </row>
    <row r="15" spans="1:10" ht="15" x14ac:dyDescent="0.25">
      <c r="A15" s="86"/>
      <c r="B15" s="24">
        <v>216</v>
      </c>
      <c r="C15" s="2">
        <v>14.4337</v>
      </c>
      <c r="D15" s="23">
        <f t="shared" si="3"/>
        <v>14.273731249999997</v>
      </c>
      <c r="E15" s="24">
        <f t="shared" si="0"/>
        <v>-0.40940000000000687</v>
      </c>
      <c r="F15" s="24">
        <f t="shared" si="1"/>
        <v>1.3281333440918541</v>
      </c>
      <c r="G15" s="23"/>
      <c r="H15" s="2">
        <f>F15/G2</f>
        <v>1.1099656902239778</v>
      </c>
      <c r="I15" s="2"/>
      <c r="J15" s="82">
        <f t="shared" si="2"/>
        <v>0.1505150826035527</v>
      </c>
    </row>
    <row r="16" spans="1:10" ht="15" x14ac:dyDescent="0.25">
      <c r="A16" s="86"/>
      <c r="B16" s="24">
        <v>297</v>
      </c>
      <c r="C16" s="2">
        <v>14.215299999999999</v>
      </c>
      <c r="D16" s="23">
        <f t="shared" si="3"/>
        <v>14.273731249999997</v>
      </c>
      <c r="E16" s="24">
        <f t="shared" si="0"/>
        <v>-0.61540000000000461</v>
      </c>
      <c r="F16" s="24">
        <f t="shared" si="1"/>
        <v>1.5319826940101811</v>
      </c>
      <c r="G16" s="23"/>
      <c r="H16" s="2">
        <f>F16/G2</f>
        <v>1.2803294457838685</v>
      </c>
      <c r="I16" s="2"/>
      <c r="J16" s="82">
        <f t="shared" si="2"/>
        <v>0.35651508260355042</v>
      </c>
    </row>
    <row r="17" spans="1:10" ht="15.75" thickBot="1" x14ac:dyDescent="0.3">
      <c r="A17" s="87"/>
      <c r="B17" s="28">
        <v>298</v>
      </c>
      <c r="C17" s="26">
        <v>14.1241</v>
      </c>
      <c r="D17" s="27">
        <f t="shared" si="3"/>
        <v>14.273731249999997</v>
      </c>
      <c r="E17" s="28">
        <f t="shared" si="0"/>
        <v>1.8666999999999927</v>
      </c>
      <c r="F17" s="28">
        <f t="shared" si="1"/>
        <v>0.27419990948732931</v>
      </c>
      <c r="G17" s="23"/>
      <c r="H17" s="26">
        <f>F17/G2</f>
        <v>0.22915808352177519</v>
      </c>
      <c r="I17" s="26"/>
      <c r="J17" s="82">
        <f>LOG(H17,2)</f>
        <v>-2.1255849173964472</v>
      </c>
    </row>
    <row r="18" spans="1:10" ht="15" x14ac:dyDescent="0.25">
      <c r="A18" s="89" t="s">
        <v>2</v>
      </c>
      <c r="B18" s="19">
        <v>233</v>
      </c>
      <c r="C18" s="20">
        <v>14.309900000000001</v>
      </c>
      <c r="D18" s="21">
        <f t="shared" si="3"/>
        <v>14.273731249999997</v>
      </c>
      <c r="E18" s="22">
        <f t="shared" si="0"/>
        <v>-3.2879000000000058</v>
      </c>
      <c r="F18" s="22">
        <f t="shared" si="1"/>
        <v>9.7668950883105712</v>
      </c>
      <c r="G18" s="20">
        <f>AVERAGE(F18:F33)</f>
        <v>17.584563177234276</v>
      </c>
      <c r="H18" s="55">
        <f>F18/G2</f>
        <v>8.162522608341396</v>
      </c>
      <c r="I18" s="55">
        <f>AVERAGE(H18:H33)</f>
        <v>14.696010676286505</v>
      </c>
      <c r="J18" s="82">
        <f>LOG(H18,2)</f>
        <v>3.0290150826035513</v>
      </c>
    </row>
    <row r="19" spans="1:10" ht="15" x14ac:dyDescent="0.25">
      <c r="A19" s="88"/>
      <c r="B19" s="17">
        <v>234</v>
      </c>
      <c r="C19" s="2">
        <v>14.4071</v>
      </c>
      <c r="D19" s="23">
        <f t="shared" si="3"/>
        <v>14.273731249999997</v>
      </c>
      <c r="E19" s="24">
        <f t="shared" si="0"/>
        <v>-1.3801000000000059</v>
      </c>
      <c r="F19" s="24">
        <f t="shared" si="1"/>
        <v>2.6028641214239672</v>
      </c>
      <c r="G19" s="2"/>
      <c r="H19" s="2">
        <f>F19/G2</f>
        <v>2.1753010599030413</v>
      </c>
      <c r="I19" s="2"/>
      <c r="J19" s="82">
        <f t="shared" ref="J19:J49" si="4">LOG(H19,2)</f>
        <v>1.1212150826035516</v>
      </c>
    </row>
    <row r="20" spans="1:10" ht="15" x14ac:dyDescent="0.25">
      <c r="A20" s="88"/>
      <c r="B20" s="17">
        <v>235</v>
      </c>
      <c r="C20" s="2">
        <v>14.4274</v>
      </c>
      <c r="D20" s="23">
        <f t="shared" si="3"/>
        <v>14.273731249999997</v>
      </c>
      <c r="E20" s="24">
        <f t="shared" si="0"/>
        <v>-5.2182000000000048</v>
      </c>
      <c r="F20" s="24">
        <f t="shared" si="1"/>
        <v>37.22500145281127</v>
      </c>
      <c r="G20" s="2"/>
      <c r="H20" s="2">
        <f>F20/G2</f>
        <v>31.110185294994473</v>
      </c>
      <c r="I20" s="2"/>
      <c r="J20" s="82">
        <f t="shared" si="4"/>
        <v>4.9593150826035508</v>
      </c>
    </row>
    <row r="21" spans="1:10" ht="15" x14ac:dyDescent="0.25">
      <c r="A21" s="88"/>
      <c r="B21" s="17">
        <v>236</v>
      </c>
      <c r="C21" s="2">
        <v>14.314299999999999</v>
      </c>
      <c r="D21" s="23">
        <f t="shared" si="3"/>
        <v>14.273731249999997</v>
      </c>
      <c r="E21" s="24">
        <f t="shared" si="0"/>
        <v>-1.2399000000000058</v>
      </c>
      <c r="F21" s="24">
        <f t="shared" si="1"/>
        <v>2.3618216081863475</v>
      </c>
      <c r="G21" s="2"/>
      <c r="H21" s="2">
        <f>F21/G2</f>
        <v>1.9738537272468009</v>
      </c>
      <c r="I21" s="2"/>
      <c r="J21" s="82">
        <f t="shared" si="4"/>
        <v>0.98101508260355141</v>
      </c>
    </row>
    <row r="22" spans="1:10" ht="15" x14ac:dyDescent="0.25">
      <c r="A22" s="88"/>
      <c r="B22" s="17">
        <v>250</v>
      </c>
      <c r="C22" s="2">
        <v>14.3597</v>
      </c>
      <c r="D22" s="23">
        <f t="shared" si="3"/>
        <v>14.273731249999997</v>
      </c>
      <c r="E22" s="24">
        <f t="shared" si="0"/>
        <v>-2.9645000000000046</v>
      </c>
      <c r="F22" s="24">
        <f t="shared" si="1"/>
        <v>7.8055484204405783</v>
      </c>
      <c r="G22" s="2"/>
      <c r="H22" s="2">
        <f>F22/G2</f>
        <v>6.5233592535056539</v>
      </c>
      <c r="I22" s="2"/>
      <c r="J22" s="82">
        <f t="shared" si="4"/>
        <v>2.7056150826035505</v>
      </c>
    </row>
    <row r="23" spans="1:10" ht="15" x14ac:dyDescent="0.25">
      <c r="A23" s="88"/>
      <c r="B23" s="17">
        <v>252</v>
      </c>
      <c r="C23" s="2">
        <v>14.427099999999999</v>
      </c>
      <c r="D23" s="23">
        <f t="shared" si="3"/>
        <v>14.273731249999997</v>
      </c>
      <c r="E23" s="24">
        <f t="shared" si="0"/>
        <v>-5.429700000000004</v>
      </c>
      <c r="F23" s="24">
        <f t="shared" si="1"/>
        <v>43.102510612632848</v>
      </c>
      <c r="G23" s="2"/>
      <c r="H23" s="2">
        <f>F23/G2</f>
        <v>36.022217313767371</v>
      </c>
      <c r="I23" s="2"/>
      <c r="J23" s="82">
        <f t="shared" si="4"/>
        <v>5.1708150826035499</v>
      </c>
    </row>
    <row r="24" spans="1:10" ht="15" x14ac:dyDescent="0.25">
      <c r="A24" s="88"/>
      <c r="B24" s="17">
        <v>301</v>
      </c>
      <c r="C24" s="2">
        <v>14.366199999999999</v>
      </c>
      <c r="D24" s="23">
        <f t="shared" si="3"/>
        <v>14.273731249999997</v>
      </c>
      <c r="E24" s="24">
        <f t="shared" si="0"/>
        <v>-2.6947000000000045</v>
      </c>
      <c r="F24" s="24">
        <f t="shared" si="1"/>
        <v>6.4741913221566643</v>
      </c>
      <c r="G24" s="2"/>
      <c r="H24" s="2">
        <f>F24/G2</f>
        <v>5.410699363514146</v>
      </c>
      <c r="I24" s="2"/>
      <c r="J24" s="82">
        <f t="shared" si="4"/>
        <v>2.4358150826035505</v>
      </c>
    </row>
    <row r="25" spans="1:10" ht="15" x14ac:dyDescent="0.25">
      <c r="A25" s="88"/>
      <c r="B25" s="17">
        <v>302</v>
      </c>
      <c r="C25" s="2">
        <v>14.3668</v>
      </c>
      <c r="D25" s="23">
        <f t="shared" si="3"/>
        <v>14.273731249999997</v>
      </c>
      <c r="E25" s="24">
        <f t="shared" si="0"/>
        <v>-3.2628000000000039</v>
      </c>
      <c r="F25" s="24">
        <f t="shared" si="1"/>
        <v>9.598440340377552</v>
      </c>
      <c r="G25" s="2"/>
      <c r="H25" s="2">
        <f>F25/G2</f>
        <v>8.0217393116997222</v>
      </c>
      <c r="I25" s="2"/>
      <c r="J25" s="82">
        <f t="shared" si="4"/>
        <v>3.0039150826035494</v>
      </c>
    </row>
    <row r="26" spans="1:10" ht="15" x14ac:dyDescent="0.25">
      <c r="A26" s="88"/>
      <c r="B26" s="17">
        <v>241</v>
      </c>
      <c r="C26" s="2">
        <v>14.2713</v>
      </c>
      <c r="D26" s="23">
        <f t="shared" si="3"/>
        <v>14.273731249999997</v>
      </c>
      <c r="E26" s="24">
        <f t="shared" si="0"/>
        <v>-6.2698000000000071</v>
      </c>
      <c r="F26" s="24">
        <f t="shared" si="1"/>
        <v>77.161003444332749</v>
      </c>
      <c r="G26" s="2"/>
      <c r="H26" s="2">
        <f>F26/G2</f>
        <v>64.486044889586182</v>
      </c>
      <c r="I26" s="2"/>
      <c r="J26" s="82">
        <f t="shared" si="4"/>
        <v>6.0109150826035531</v>
      </c>
    </row>
    <row r="27" spans="1:10" ht="15" x14ac:dyDescent="0.25">
      <c r="A27" s="88"/>
      <c r="B27" s="17">
        <v>242</v>
      </c>
      <c r="C27" s="2">
        <v>13.9778</v>
      </c>
      <c r="D27" s="23">
        <f t="shared" si="3"/>
        <v>14.273731249999997</v>
      </c>
      <c r="E27" s="24">
        <f t="shared" si="0"/>
        <v>-4.1307000000000063</v>
      </c>
      <c r="F27" s="24">
        <f t="shared" si="1"/>
        <v>17.517196555321384</v>
      </c>
      <c r="G27" s="2"/>
      <c r="H27" s="2">
        <f>F27/G2</f>
        <v>14.639710125349934</v>
      </c>
      <c r="I27" s="2"/>
      <c r="J27" s="82">
        <f t="shared" si="4"/>
        <v>3.8718150826035522</v>
      </c>
    </row>
    <row r="28" spans="1:10" ht="15" x14ac:dyDescent="0.25">
      <c r="A28" s="88"/>
      <c r="B28" s="17">
        <v>243</v>
      </c>
      <c r="C28" s="2">
        <v>14.1995</v>
      </c>
      <c r="D28" s="23">
        <f t="shared" si="3"/>
        <v>14.273731249999997</v>
      </c>
      <c r="E28" s="24">
        <f t="shared" si="0"/>
        <v>-2.5967000000000056</v>
      </c>
      <c r="F28" s="24">
        <f t="shared" si="1"/>
        <v>6.0490140012447497</v>
      </c>
      <c r="G28" s="2"/>
      <c r="H28" s="2">
        <f>F28/G2</f>
        <v>5.0553643810946873</v>
      </c>
      <c r="I28" s="2"/>
      <c r="J28" s="82">
        <f t="shared" si="4"/>
        <v>2.3378150826035511</v>
      </c>
    </row>
    <row r="29" spans="1:10" ht="15" x14ac:dyDescent="0.25">
      <c r="A29" s="88"/>
      <c r="B29" s="17">
        <v>244</v>
      </c>
      <c r="C29" s="2">
        <v>14.0022</v>
      </c>
      <c r="D29" s="23">
        <f t="shared" si="3"/>
        <v>14.273731249999997</v>
      </c>
      <c r="E29" s="24">
        <f t="shared" si="0"/>
        <v>-3.6082000000000054</v>
      </c>
      <c r="F29" s="24">
        <f t="shared" si="1"/>
        <v>12.194849090595476</v>
      </c>
      <c r="G29" s="2"/>
      <c r="H29" s="2">
        <f>F29/G2</f>
        <v>10.191645400843058</v>
      </c>
      <c r="I29" s="2"/>
      <c r="J29" s="82">
        <f t="shared" si="4"/>
        <v>3.3493150826035514</v>
      </c>
    </row>
    <row r="30" spans="1:10" ht="15" x14ac:dyDescent="0.25">
      <c r="A30" s="88"/>
      <c r="B30" s="17">
        <v>245</v>
      </c>
      <c r="C30" s="2">
        <v>13.991300000000001</v>
      </c>
      <c r="D30" s="23">
        <f t="shared" si="3"/>
        <v>14.273731249999997</v>
      </c>
      <c r="E30" s="24">
        <f t="shared" si="0"/>
        <v>-4.912400000000007</v>
      </c>
      <c r="F30" s="24">
        <f t="shared" si="1"/>
        <v>30.114783874063409</v>
      </c>
      <c r="G30" s="2"/>
      <c r="H30" s="2">
        <f>F30/G2</f>
        <v>25.167937404340122</v>
      </c>
      <c r="I30" s="2"/>
      <c r="J30" s="82">
        <f t="shared" si="4"/>
        <v>4.653515082603553</v>
      </c>
    </row>
    <row r="31" spans="1:10" ht="15" x14ac:dyDescent="0.25">
      <c r="A31" s="88"/>
      <c r="B31" s="17">
        <v>247</v>
      </c>
      <c r="C31" s="2">
        <v>14.069900000000001</v>
      </c>
      <c r="D31" s="23">
        <f t="shared" si="3"/>
        <v>14.273731249999997</v>
      </c>
      <c r="E31" s="24">
        <f t="shared" si="0"/>
        <v>-2.2567000000000057</v>
      </c>
      <c r="F31" s="24">
        <f t="shared" si="1"/>
        <v>4.778970957023339</v>
      </c>
      <c r="G31" s="2"/>
      <c r="H31" s="2">
        <f>F31/G2</f>
        <v>3.9939467075874373</v>
      </c>
      <c r="I31" s="2"/>
      <c r="J31" s="82">
        <f t="shared" si="4"/>
        <v>1.9978150826035515</v>
      </c>
    </row>
    <row r="32" spans="1:10" ht="15" x14ac:dyDescent="0.25">
      <c r="A32" s="88"/>
      <c r="B32" s="17">
        <v>248</v>
      </c>
      <c r="C32" s="2">
        <v>13.9732</v>
      </c>
      <c r="D32" s="23">
        <f t="shared" si="3"/>
        <v>14.273731249999997</v>
      </c>
      <c r="E32" s="24">
        <f t="shared" si="0"/>
        <v>-3.1029000000000071</v>
      </c>
      <c r="F32" s="24">
        <f t="shared" si="1"/>
        <v>8.5914402390637772</v>
      </c>
      <c r="G32" s="2"/>
      <c r="H32" s="2">
        <f>F32/G2</f>
        <v>7.1801554696235037</v>
      </c>
      <c r="I32" s="2"/>
      <c r="J32" s="82">
        <f t="shared" si="4"/>
        <v>2.8440150826035526</v>
      </c>
    </row>
    <row r="33" spans="1:10" ht="15.75" thickBot="1" x14ac:dyDescent="0.3">
      <c r="A33" s="90"/>
      <c r="B33" s="25">
        <v>259</v>
      </c>
      <c r="C33" s="26">
        <v>14.2081</v>
      </c>
      <c r="D33" s="27">
        <f t="shared" si="3"/>
        <v>14.273731249999997</v>
      </c>
      <c r="E33" s="28">
        <f t="shared" si="0"/>
        <v>-2.5870000000000051</v>
      </c>
      <c r="F33" s="28">
        <f t="shared" si="1"/>
        <v>6.0084797077637386</v>
      </c>
      <c r="G33" s="26"/>
      <c r="H33" s="26">
        <f>F33/G2</f>
        <v>5.0214885091865424</v>
      </c>
      <c r="I33" s="26"/>
      <c r="J33" s="82">
        <f t="shared" si="4"/>
        <v>2.328115082603551</v>
      </c>
    </row>
    <row r="34" spans="1:10" ht="15" x14ac:dyDescent="0.25">
      <c r="A34" s="89" t="s">
        <v>3</v>
      </c>
      <c r="B34" s="19">
        <v>265</v>
      </c>
      <c r="C34" s="20">
        <v>14.106299999999999</v>
      </c>
      <c r="D34" s="21">
        <f t="shared" si="3"/>
        <v>14.273731249999997</v>
      </c>
      <c r="E34" s="22">
        <f t="shared" si="0"/>
        <v>-1.4829000000000061</v>
      </c>
      <c r="F34" s="22">
        <f>2^-E34</f>
        <v>2.7951001954054342</v>
      </c>
      <c r="G34" s="20">
        <f>AVERAGE(F34:F49)</f>
        <v>9.0805924803623004</v>
      </c>
      <c r="H34" s="55">
        <f>F34/G2</f>
        <v>2.3359592103003477</v>
      </c>
      <c r="I34" s="55">
        <f>AVERAGE(H34:H49)</f>
        <v>7.5889564439780548</v>
      </c>
      <c r="J34" s="82">
        <f t="shared" si="4"/>
        <v>1.2240150826035516</v>
      </c>
    </row>
    <row r="35" spans="1:10" ht="15" x14ac:dyDescent="0.25">
      <c r="A35" s="88"/>
      <c r="B35" s="17">
        <v>266</v>
      </c>
      <c r="C35" s="2">
        <v>14.2483</v>
      </c>
      <c r="D35" s="23">
        <f t="shared" si="3"/>
        <v>14.273731249999997</v>
      </c>
      <c r="E35" s="24">
        <f t="shared" si="0"/>
        <v>-8.5000000000007958E-2</v>
      </c>
      <c r="F35" s="24">
        <f t="shared" si="1"/>
        <v>1.0606877413682227</v>
      </c>
      <c r="G35" s="2"/>
      <c r="H35" s="2">
        <f>F35/G2</f>
        <v>0.8864524079582683</v>
      </c>
      <c r="I35" s="2"/>
      <c r="J35" s="82">
        <f t="shared" si="4"/>
        <v>-0.17388491739644621</v>
      </c>
    </row>
    <row r="36" spans="1:10" ht="15" x14ac:dyDescent="0.25">
      <c r="A36" s="88"/>
      <c r="B36" s="17">
        <v>267</v>
      </c>
      <c r="C36" s="2">
        <v>16.5487</v>
      </c>
      <c r="D36" s="23">
        <f t="shared" si="3"/>
        <v>14.273731249999997</v>
      </c>
      <c r="E36" s="24">
        <f t="shared" si="0"/>
        <v>-3.8896000000000051</v>
      </c>
      <c r="F36" s="24">
        <f t="shared" si="1"/>
        <v>14.821299083849425</v>
      </c>
      <c r="G36" s="2"/>
      <c r="H36" s="2">
        <f>F36/G2</f>
        <v>12.386657966839788</v>
      </c>
      <c r="I36" s="2"/>
      <c r="J36" s="82">
        <f t="shared" si="4"/>
        <v>3.6307150826035506</v>
      </c>
    </row>
    <row r="37" spans="1:10" ht="15" x14ac:dyDescent="0.25">
      <c r="A37" s="88"/>
      <c r="B37" s="17">
        <v>268</v>
      </c>
      <c r="C37" s="2">
        <v>14.183199999999999</v>
      </c>
      <c r="D37" s="23">
        <f t="shared" si="3"/>
        <v>14.273731249999997</v>
      </c>
      <c r="E37" s="24">
        <f t="shared" si="0"/>
        <v>-1.4956000000000067</v>
      </c>
      <c r="F37" s="24">
        <f t="shared" si="1"/>
        <v>2.8198139941278306</v>
      </c>
      <c r="G37" s="2"/>
      <c r="H37" s="2">
        <f>F37/G2</f>
        <v>2.356613362821244</v>
      </c>
      <c r="I37" s="2"/>
      <c r="J37" s="82">
        <f t="shared" si="4"/>
        <v>1.2367150826035522</v>
      </c>
    </row>
    <row r="38" spans="1:10" ht="15" x14ac:dyDescent="0.25">
      <c r="A38" s="88"/>
      <c r="B38" s="17">
        <v>269</v>
      </c>
      <c r="C38" s="2">
        <v>14.239800000000001</v>
      </c>
      <c r="D38" s="23">
        <f t="shared" si="3"/>
        <v>14.273731249999997</v>
      </c>
      <c r="E38" s="24">
        <f t="shared" si="0"/>
        <v>-6.3479000000000081</v>
      </c>
      <c r="F38" s="24">
        <f>2^-E38</f>
        <v>81.453229754328873</v>
      </c>
      <c r="G38" s="2"/>
      <c r="H38" s="2">
        <f>F38/G2</f>
        <v>68.073202730299855</v>
      </c>
      <c r="I38" s="2"/>
      <c r="J38" s="82">
        <f t="shared" si="4"/>
        <v>6.0890150826035541</v>
      </c>
    </row>
    <row r="39" spans="1:10" ht="15" x14ac:dyDescent="0.25">
      <c r="A39" s="88"/>
      <c r="B39" s="17">
        <v>270</v>
      </c>
      <c r="C39" s="2">
        <v>14.594200000000001</v>
      </c>
      <c r="D39" s="23">
        <f t="shared" si="3"/>
        <v>14.273731249999997</v>
      </c>
      <c r="E39" s="24">
        <f t="shared" si="0"/>
        <v>-2.4118000000000066</v>
      </c>
      <c r="F39" s="24">
        <f t="shared" si="1"/>
        <v>5.3213784134981577</v>
      </c>
      <c r="G39" s="2"/>
      <c r="H39" s="2">
        <f>F39/G2</f>
        <v>4.4472548558143563</v>
      </c>
      <c r="I39" s="2"/>
      <c r="J39" s="82">
        <f t="shared" si="4"/>
        <v>2.1529150826035521</v>
      </c>
    </row>
    <row r="40" spans="1:10" ht="15" x14ac:dyDescent="0.25">
      <c r="A40" s="88"/>
      <c r="B40" s="17">
        <v>271</v>
      </c>
      <c r="C40" s="2">
        <v>14.2195</v>
      </c>
      <c r="D40" s="23">
        <f t="shared" si="3"/>
        <v>14.273731249999997</v>
      </c>
      <c r="E40" s="24">
        <f t="shared" si="0"/>
        <v>-1.5624000000000073</v>
      </c>
      <c r="F40" s="24">
        <f t="shared" si="1"/>
        <v>2.9534475673984582</v>
      </c>
      <c r="G40" s="2"/>
      <c r="H40" s="2">
        <f>F40/G2</f>
        <v>2.4682954330382616</v>
      </c>
      <c r="I40" s="2"/>
      <c r="J40" s="82">
        <f t="shared" si="4"/>
        <v>1.3035150826035529</v>
      </c>
    </row>
    <row r="41" spans="1:10" ht="15" x14ac:dyDescent="0.25">
      <c r="A41" s="88"/>
      <c r="B41" s="17">
        <v>272</v>
      </c>
      <c r="C41" s="2">
        <v>14.1082</v>
      </c>
      <c r="D41" s="23">
        <f t="shared" si="3"/>
        <v>14.273731249999997</v>
      </c>
      <c r="E41" s="24">
        <f t="shared" si="0"/>
        <v>-1.953200000000006</v>
      </c>
      <c r="F41" s="24">
        <f t="shared" si="1"/>
        <v>3.8723248885830279</v>
      </c>
      <c r="G41" s="2"/>
      <c r="H41" s="2">
        <f>F41/G2</f>
        <v>3.2362321048919371</v>
      </c>
      <c r="I41" s="2"/>
      <c r="J41" s="82">
        <f t="shared" si="4"/>
        <v>1.6943150826035516</v>
      </c>
    </row>
    <row r="42" spans="1:10" ht="15" x14ac:dyDescent="0.25">
      <c r="A42" s="88"/>
      <c r="B42" s="17">
        <v>273</v>
      </c>
      <c r="C42" s="2">
        <v>14.0709</v>
      </c>
      <c r="D42" s="23">
        <f t="shared" si="3"/>
        <v>14.273731249999997</v>
      </c>
      <c r="E42" s="24">
        <f t="shared" si="0"/>
        <v>0.20559999999999512</v>
      </c>
      <c r="F42" s="24">
        <f t="shared" si="1"/>
        <v>0.86717796297073924</v>
      </c>
      <c r="G42" s="2"/>
      <c r="H42" s="2">
        <f>F42/G2</f>
        <v>0.72472977995594257</v>
      </c>
      <c r="I42" s="2"/>
      <c r="J42" s="82">
        <f t="shared" si="4"/>
        <v>-0.46448491739644943</v>
      </c>
    </row>
    <row r="43" spans="1:10" ht="15" x14ac:dyDescent="0.25">
      <c r="A43" s="88"/>
      <c r="B43" s="17">
        <v>274</v>
      </c>
      <c r="C43" s="2">
        <v>14.5007</v>
      </c>
      <c r="D43" s="23">
        <f t="shared" si="3"/>
        <v>14.273731249999997</v>
      </c>
      <c r="E43" s="24">
        <f t="shared" si="0"/>
        <v>-3.8656000000000059</v>
      </c>
      <c r="F43" s="24">
        <f t="shared" si="1"/>
        <v>14.576778388729251</v>
      </c>
      <c r="G43" s="2"/>
      <c r="H43" s="2">
        <f>F43/G2</f>
        <v>12.182303800640691</v>
      </c>
      <c r="I43" s="2"/>
      <c r="J43" s="82">
        <f t="shared" si="4"/>
        <v>3.6067150826035514</v>
      </c>
    </row>
    <row r="44" spans="1:10" ht="15" x14ac:dyDescent="0.25">
      <c r="A44" s="88"/>
      <c r="B44" s="17">
        <v>275</v>
      </c>
      <c r="C44" s="2">
        <v>14.278600000000001</v>
      </c>
      <c r="D44" s="23">
        <f t="shared" si="3"/>
        <v>14.273731249999997</v>
      </c>
      <c r="E44" s="24">
        <f t="shared" si="0"/>
        <v>-1.0180000000000078</v>
      </c>
      <c r="F44" s="24">
        <f t="shared" si="1"/>
        <v>2.0251096147009968</v>
      </c>
      <c r="G44" s="2"/>
      <c r="H44" s="2">
        <f>F44/G2</f>
        <v>1.692452193343432</v>
      </c>
      <c r="I44" s="2"/>
      <c r="J44" s="82">
        <f t="shared" si="4"/>
        <v>0.75911508260355365</v>
      </c>
    </row>
    <row r="45" spans="1:10" ht="15" x14ac:dyDescent="0.25">
      <c r="A45" s="88"/>
      <c r="B45" s="17">
        <v>276</v>
      </c>
      <c r="C45" s="2">
        <v>14.5351</v>
      </c>
      <c r="D45" s="23">
        <f t="shared" si="3"/>
        <v>14.273731249999997</v>
      </c>
      <c r="E45" s="24">
        <f t="shared" si="0"/>
        <v>-1.2584000000000053</v>
      </c>
      <c r="F45" s="24">
        <f t="shared" si="1"/>
        <v>2.3923027887828638</v>
      </c>
      <c r="G45" s="2"/>
      <c r="H45" s="2">
        <f>F45/G2</f>
        <v>1.9993278747111041</v>
      </c>
      <c r="I45" s="2"/>
      <c r="J45" s="82">
        <f t="shared" si="4"/>
        <v>0.99951508260355104</v>
      </c>
    </row>
    <row r="46" spans="1:10" ht="15" x14ac:dyDescent="0.25">
      <c r="A46" s="88"/>
      <c r="B46" s="17">
        <v>277</v>
      </c>
      <c r="C46" s="2">
        <v>14.248799999999999</v>
      </c>
      <c r="D46" s="23">
        <f t="shared" si="3"/>
        <v>14.273731249999997</v>
      </c>
      <c r="E46" s="24">
        <f t="shared" si="0"/>
        <v>-1.0483000000000047</v>
      </c>
      <c r="F46" s="24">
        <f t="shared" si="1"/>
        <v>2.0680914753186763</v>
      </c>
      <c r="G46" s="2"/>
      <c r="H46" s="2">
        <f>F46/G2</f>
        <v>1.7283735793999166</v>
      </c>
      <c r="I46" s="2"/>
      <c r="J46" s="82">
        <f t="shared" si="4"/>
        <v>0.78941508260355042</v>
      </c>
    </row>
    <row r="47" spans="1:10" ht="15" x14ac:dyDescent="0.25">
      <c r="A47" s="88"/>
      <c r="B47" s="17">
        <v>278</v>
      </c>
      <c r="C47" s="2">
        <v>14.219200000000001</v>
      </c>
      <c r="D47" s="23">
        <f t="shared" si="3"/>
        <v>14.273731249999997</v>
      </c>
      <c r="E47" s="24">
        <f t="shared" si="0"/>
        <v>-0.59300000000000708</v>
      </c>
      <c r="F47" s="24">
        <f t="shared" si="1"/>
        <v>1.5083800766865862</v>
      </c>
      <c r="G47" s="2"/>
      <c r="H47" s="2">
        <f>F47/G2</f>
        <v>1.2606039449181479</v>
      </c>
      <c r="I47" s="2"/>
      <c r="J47" s="82">
        <f t="shared" si="4"/>
        <v>0.33411508260355288</v>
      </c>
    </row>
    <row r="48" spans="1:10" ht="15" x14ac:dyDescent="0.25">
      <c r="A48" s="88"/>
      <c r="B48" s="17">
        <v>279</v>
      </c>
      <c r="C48" s="2">
        <v>14.362500000000001</v>
      </c>
      <c r="D48" s="23">
        <f t="shared" si="3"/>
        <v>14.273731249999997</v>
      </c>
      <c r="E48" s="24">
        <f t="shared" si="0"/>
        <v>-0.22360000000000824</v>
      </c>
      <c r="F48" s="24">
        <f t="shared" si="1"/>
        <v>1.1676436101786274</v>
      </c>
      <c r="G48" s="2"/>
      <c r="H48" s="2">
        <f>F48/G2</f>
        <v>0.97583902359874986</v>
      </c>
      <c r="I48" s="2"/>
      <c r="J48" s="82">
        <f t="shared" si="4"/>
        <v>-3.5284917396445986E-2</v>
      </c>
    </row>
    <row r="49" spans="1:10" ht="15.75" thickBot="1" x14ac:dyDescent="0.3">
      <c r="A49" s="90"/>
      <c r="B49" s="25">
        <v>280</v>
      </c>
      <c r="C49" s="26">
        <v>14.1234</v>
      </c>
      <c r="D49" s="27">
        <f t="shared" si="3"/>
        <v>14.273731249999997</v>
      </c>
      <c r="E49" s="28">
        <f t="shared" si="0"/>
        <v>-2.4820000000000064</v>
      </c>
      <c r="F49" s="28">
        <f t="shared" si="1"/>
        <v>5.5867141298696161</v>
      </c>
      <c r="G49" s="26"/>
      <c r="H49" s="26">
        <f>F49/G2</f>
        <v>4.6690048351168496</v>
      </c>
      <c r="I49" s="26"/>
      <c r="J49" s="82">
        <f t="shared" si="4"/>
        <v>2.2231150826035524</v>
      </c>
    </row>
    <row r="50" spans="1:10" ht="30" x14ac:dyDescent="0.25">
      <c r="A50" s="51"/>
      <c r="B50" s="38" t="s">
        <v>5</v>
      </c>
      <c r="C50" s="39" t="s">
        <v>10</v>
      </c>
      <c r="D50" s="39" t="s">
        <v>11</v>
      </c>
      <c r="E50" s="52"/>
      <c r="F50" s="52"/>
      <c r="G50" s="56"/>
      <c r="H50" s="56"/>
      <c r="I50" s="56"/>
      <c r="J50" s="60"/>
    </row>
    <row r="51" spans="1:10" x14ac:dyDescent="0.2">
      <c r="A51" s="86" t="s">
        <v>1</v>
      </c>
      <c r="B51" s="45">
        <v>201</v>
      </c>
      <c r="C51" s="55">
        <v>25.334499999999998</v>
      </c>
      <c r="D51" s="55">
        <f>AVERAGE(C51:C66)</f>
        <v>26.695031250000003</v>
      </c>
      <c r="E51" s="43"/>
      <c r="F51" s="43"/>
      <c r="G51" s="43"/>
      <c r="H51" s="43"/>
      <c r="I51" s="43"/>
      <c r="J51" s="43"/>
    </row>
    <row r="52" spans="1:10" x14ac:dyDescent="0.2">
      <c r="A52" s="86"/>
      <c r="B52" s="24">
        <v>202</v>
      </c>
      <c r="C52" s="2">
        <v>28.010100000000001</v>
      </c>
      <c r="D52" s="2">
        <v>26.695031250000003</v>
      </c>
      <c r="E52" s="43"/>
      <c r="F52" s="43"/>
      <c r="G52" s="43"/>
      <c r="H52" s="43"/>
      <c r="I52" s="43"/>
      <c r="J52" s="43"/>
    </row>
    <row r="53" spans="1:10" x14ac:dyDescent="0.2">
      <c r="A53" s="86"/>
      <c r="B53" s="24">
        <v>203</v>
      </c>
      <c r="C53" s="2">
        <v>27.815799999999999</v>
      </c>
      <c r="D53" s="2">
        <v>26.695031250000003</v>
      </c>
      <c r="E53" s="43"/>
      <c r="F53" s="43"/>
      <c r="G53" s="43"/>
      <c r="H53" s="43"/>
      <c r="I53" s="43"/>
      <c r="J53" s="43"/>
    </row>
    <row r="54" spans="1:10" x14ac:dyDescent="0.2">
      <c r="A54" s="86"/>
      <c r="B54" s="24">
        <v>204</v>
      </c>
      <c r="C54" s="2">
        <v>25.977599999999999</v>
      </c>
      <c r="D54" s="2">
        <v>26.695031250000003</v>
      </c>
      <c r="E54" s="43"/>
      <c r="F54" s="43"/>
      <c r="G54" s="43"/>
      <c r="H54" s="43"/>
      <c r="I54" s="43"/>
      <c r="J54" s="43"/>
    </row>
    <row r="55" spans="1:10" x14ac:dyDescent="0.2">
      <c r="A55" s="86"/>
      <c r="B55" s="24">
        <v>205</v>
      </c>
      <c r="C55" s="2">
        <v>26.0379</v>
      </c>
      <c r="D55" s="2">
        <v>26.695031250000003</v>
      </c>
      <c r="E55" s="43"/>
      <c r="F55" s="43"/>
      <c r="G55" s="43"/>
      <c r="H55" s="43"/>
      <c r="I55" s="43"/>
      <c r="J55" s="43"/>
    </row>
    <row r="56" spans="1:10" x14ac:dyDescent="0.2">
      <c r="A56" s="86"/>
      <c r="B56" s="24">
        <v>206</v>
      </c>
      <c r="C56" s="2">
        <v>25.4739</v>
      </c>
      <c r="D56" s="2">
        <v>26.695031250000003</v>
      </c>
      <c r="E56" s="43"/>
      <c r="F56" s="43"/>
      <c r="G56" s="43"/>
      <c r="H56" s="43"/>
      <c r="I56" s="43"/>
      <c r="J56" s="43"/>
    </row>
    <row r="57" spans="1:10" x14ac:dyDescent="0.2">
      <c r="A57" s="86"/>
      <c r="B57" s="24">
        <v>207</v>
      </c>
      <c r="C57" s="2">
        <v>27.2865</v>
      </c>
      <c r="D57" s="2">
        <v>26.695031250000003</v>
      </c>
      <c r="E57" s="43"/>
      <c r="F57" s="43"/>
      <c r="G57" s="43"/>
      <c r="H57" s="43"/>
      <c r="I57" s="43"/>
      <c r="J57" s="43"/>
    </row>
    <row r="58" spans="1:10" x14ac:dyDescent="0.2">
      <c r="A58" s="86"/>
      <c r="B58" s="24">
        <v>208</v>
      </c>
      <c r="C58" s="2">
        <v>25.959800000000001</v>
      </c>
      <c r="D58" s="2">
        <v>26.695031250000003</v>
      </c>
      <c r="E58" s="43"/>
      <c r="F58" s="43"/>
      <c r="G58" s="43"/>
      <c r="H58" s="43"/>
      <c r="I58" s="43"/>
      <c r="J58" s="43"/>
    </row>
    <row r="59" spans="1:10" x14ac:dyDescent="0.2">
      <c r="A59" s="86"/>
      <c r="B59" s="24">
        <v>209</v>
      </c>
      <c r="C59" s="2">
        <v>27.118600000000001</v>
      </c>
      <c r="D59" s="2">
        <v>26.695031250000003</v>
      </c>
      <c r="E59" s="43"/>
      <c r="F59" s="43"/>
      <c r="G59" s="43"/>
      <c r="H59" s="43"/>
      <c r="I59" s="43"/>
      <c r="J59" s="43"/>
    </row>
    <row r="60" spans="1:10" x14ac:dyDescent="0.2">
      <c r="A60" s="86"/>
      <c r="B60" s="24">
        <v>210</v>
      </c>
      <c r="C60" s="2">
        <v>26.788900000000002</v>
      </c>
      <c r="D60" s="2">
        <v>26.695031250000003</v>
      </c>
      <c r="E60" s="43"/>
      <c r="F60" s="43"/>
      <c r="G60" s="43"/>
      <c r="H60" s="43"/>
      <c r="I60" s="43"/>
      <c r="J60" s="43"/>
    </row>
    <row r="61" spans="1:10" x14ac:dyDescent="0.2">
      <c r="A61" s="86"/>
      <c r="B61" s="24">
        <v>211</v>
      </c>
      <c r="C61" s="2">
        <v>25.507899999999999</v>
      </c>
      <c r="D61" s="2">
        <v>26.695031250000003</v>
      </c>
      <c r="E61" s="43"/>
      <c r="F61" s="43"/>
      <c r="G61" s="43"/>
      <c r="H61" s="43"/>
      <c r="I61" s="43"/>
      <c r="J61" s="43"/>
    </row>
    <row r="62" spans="1:10" x14ac:dyDescent="0.2">
      <c r="A62" s="86"/>
      <c r="B62" s="24">
        <v>213</v>
      </c>
      <c r="C62" s="2">
        <v>26.319199999999999</v>
      </c>
      <c r="D62" s="2">
        <v>26.695031250000003</v>
      </c>
      <c r="E62" s="43"/>
      <c r="F62" s="43"/>
      <c r="G62" s="43"/>
      <c r="H62" s="43"/>
      <c r="I62" s="43"/>
      <c r="J62" s="43"/>
    </row>
    <row r="63" spans="1:10" x14ac:dyDescent="0.2">
      <c r="A63" s="86"/>
      <c r="B63" s="24">
        <v>215</v>
      </c>
      <c r="C63" s="2">
        <v>28.610900000000001</v>
      </c>
      <c r="D63" s="2">
        <v>26.695031250000003</v>
      </c>
      <c r="E63" s="43"/>
      <c r="F63" s="43"/>
      <c r="G63" s="43"/>
      <c r="H63" s="43"/>
      <c r="I63" s="43"/>
      <c r="J63" s="43"/>
    </row>
    <row r="64" spans="1:10" x14ac:dyDescent="0.2">
      <c r="A64" s="86"/>
      <c r="B64" s="24">
        <v>216</v>
      </c>
      <c r="C64" s="2">
        <v>26.445599999999999</v>
      </c>
      <c r="D64" s="2">
        <v>26.695031250000003</v>
      </c>
      <c r="E64" s="43"/>
      <c r="F64" s="43"/>
      <c r="G64" s="43"/>
      <c r="H64" s="43"/>
      <c r="I64" s="43"/>
      <c r="J64" s="43"/>
    </row>
    <row r="65" spans="1:10" x14ac:dyDescent="0.2">
      <c r="A65" s="86"/>
      <c r="B65" s="24">
        <v>297</v>
      </c>
      <c r="C65" s="2">
        <v>26.0212</v>
      </c>
      <c r="D65" s="2">
        <v>26.695031250000003</v>
      </c>
      <c r="E65" s="43"/>
      <c r="F65" s="43"/>
      <c r="G65" s="43"/>
      <c r="H65" s="43"/>
      <c r="I65" s="43"/>
      <c r="J65" s="43"/>
    </row>
    <row r="66" spans="1:10" x14ac:dyDescent="0.2">
      <c r="A66" s="91"/>
      <c r="B66" s="24">
        <v>298</v>
      </c>
      <c r="C66" s="2">
        <v>28.412099999999999</v>
      </c>
      <c r="D66" s="2">
        <v>26.695031250000003</v>
      </c>
      <c r="E66" s="43"/>
      <c r="F66" s="43"/>
      <c r="G66" s="43"/>
      <c r="H66" s="43"/>
      <c r="I66" s="43"/>
      <c r="J66" s="43"/>
    </row>
    <row r="67" spans="1:10" x14ac:dyDescent="0.2">
      <c r="A67" s="88" t="s">
        <v>2</v>
      </c>
      <c r="B67" s="17">
        <v>233</v>
      </c>
      <c r="C67" s="2">
        <v>23.443300000000001</v>
      </c>
      <c r="D67" s="2">
        <v>26.695031250000003</v>
      </c>
      <c r="E67" s="43"/>
      <c r="F67" s="43"/>
      <c r="G67" s="43"/>
      <c r="H67" s="43"/>
      <c r="I67" s="43"/>
      <c r="J67" s="43"/>
    </row>
    <row r="68" spans="1:10" x14ac:dyDescent="0.2">
      <c r="A68" s="88"/>
      <c r="B68" s="17">
        <v>234</v>
      </c>
      <c r="C68" s="2">
        <v>25.4483</v>
      </c>
      <c r="D68" s="2">
        <v>26.695031250000003</v>
      </c>
      <c r="E68" s="43"/>
      <c r="F68" s="43"/>
      <c r="G68" s="43"/>
      <c r="H68" s="43"/>
      <c r="I68" s="43"/>
      <c r="J68" s="43"/>
    </row>
    <row r="69" spans="1:10" x14ac:dyDescent="0.2">
      <c r="A69" s="88"/>
      <c r="B69" s="17">
        <v>235</v>
      </c>
      <c r="C69" s="2">
        <v>21.630500000000001</v>
      </c>
      <c r="D69" s="2">
        <v>26.695031250000003</v>
      </c>
      <c r="E69" s="43"/>
      <c r="F69" s="43"/>
      <c r="G69" s="43"/>
      <c r="H69" s="43"/>
      <c r="I69" s="43"/>
      <c r="J69" s="43"/>
    </row>
    <row r="70" spans="1:10" x14ac:dyDescent="0.2">
      <c r="A70" s="88"/>
      <c r="B70" s="17">
        <v>236</v>
      </c>
      <c r="C70" s="2">
        <v>25.495699999999999</v>
      </c>
      <c r="D70" s="2">
        <v>26.695031250000003</v>
      </c>
      <c r="E70" s="43"/>
      <c r="F70" s="43"/>
      <c r="G70" s="43"/>
      <c r="H70" s="43"/>
      <c r="I70" s="43"/>
      <c r="J70" s="43"/>
    </row>
    <row r="71" spans="1:10" x14ac:dyDescent="0.2">
      <c r="A71" s="88"/>
      <c r="B71" s="17">
        <v>250</v>
      </c>
      <c r="C71" s="2">
        <v>23.816500000000001</v>
      </c>
      <c r="D71" s="2">
        <v>26.695031250000003</v>
      </c>
      <c r="E71" s="43"/>
      <c r="F71" s="43"/>
      <c r="G71" s="43"/>
      <c r="H71" s="43"/>
      <c r="I71" s="43"/>
      <c r="J71" s="43"/>
    </row>
    <row r="72" spans="1:10" x14ac:dyDescent="0.2">
      <c r="A72" s="88"/>
      <c r="B72" s="17">
        <v>252</v>
      </c>
      <c r="C72" s="2">
        <v>21.418700000000001</v>
      </c>
      <c r="D72" s="2">
        <v>26.695031250000003</v>
      </c>
      <c r="E72" s="43"/>
      <c r="F72" s="43"/>
      <c r="G72" s="43"/>
      <c r="H72" s="43"/>
      <c r="I72" s="43"/>
      <c r="J72" s="43"/>
    </row>
    <row r="73" spans="1:10" x14ac:dyDescent="0.2">
      <c r="A73" s="88"/>
      <c r="B73" s="17">
        <v>301</v>
      </c>
      <c r="C73" s="2">
        <v>24.0928</v>
      </c>
      <c r="D73" s="2">
        <v>26.695031250000003</v>
      </c>
      <c r="E73" s="43"/>
      <c r="F73" s="43"/>
      <c r="G73" s="43"/>
      <c r="H73" s="43"/>
      <c r="I73" s="43"/>
      <c r="J73" s="43"/>
    </row>
    <row r="74" spans="1:10" x14ac:dyDescent="0.2">
      <c r="A74" s="88"/>
      <c r="B74" s="17">
        <v>302</v>
      </c>
      <c r="C74" s="2">
        <v>23.525300000000001</v>
      </c>
      <c r="D74" s="2">
        <v>26.695031250000003</v>
      </c>
      <c r="E74" s="43"/>
      <c r="F74" s="43"/>
      <c r="G74" s="43"/>
      <c r="H74" s="43"/>
      <c r="I74" s="43"/>
      <c r="J74" s="43"/>
    </row>
    <row r="75" spans="1:10" x14ac:dyDescent="0.2">
      <c r="A75" s="88"/>
      <c r="B75" s="17">
        <v>241</v>
      </c>
      <c r="C75" s="2">
        <v>20.422799999999999</v>
      </c>
      <c r="D75" s="2">
        <v>26.695031250000003</v>
      </c>
      <c r="E75" s="43"/>
      <c r="F75" s="43"/>
      <c r="G75" s="43"/>
      <c r="H75" s="43"/>
      <c r="I75" s="43"/>
      <c r="J75" s="43"/>
    </row>
    <row r="76" spans="1:10" x14ac:dyDescent="0.2">
      <c r="A76" s="88"/>
      <c r="B76" s="17">
        <v>242</v>
      </c>
      <c r="C76" s="2">
        <v>22.2684</v>
      </c>
      <c r="D76" s="2">
        <v>26.695031250000003</v>
      </c>
      <c r="E76" s="43"/>
      <c r="F76" s="43"/>
      <c r="G76" s="43"/>
      <c r="H76" s="43"/>
      <c r="I76" s="43"/>
      <c r="J76" s="43"/>
    </row>
    <row r="77" spans="1:10" x14ac:dyDescent="0.2">
      <c r="A77" s="88"/>
      <c r="B77" s="17">
        <v>243</v>
      </c>
      <c r="C77" s="2">
        <v>24.024100000000001</v>
      </c>
      <c r="D77" s="2">
        <v>26.695031250000003</v>
      </c>
      <c r="E77" s="43"/>
      <c r="F77" s="43"/>
      <c r="G77" s="43"/>
      <c r="H77" s="43"/>
      <c r="I77" s="43"/>
      <c r="J77" s="43"/>
    </row>
    <row r="78" spans="1:10" x14ac:dyDescent="0.2">
      <c r="A78" s="88"/>
      <c r="B78" s="17">
        <v>244</v>
      </c>
      <c r="C78" s="2">
        <v>22.815300000000001</v>
      </c>
      <c r="D78" s="2">
        <v>26.695031250000003</v>
      </c>
      <c r="E78" s="43"/>
      <c r="F78" s="43"/>
      <c r="G78" s="43"/>
      <c r="H78" s="43"/>
      <c r="I78" s="43"/>
      <c r="J78" s="43"/>
    </row>
    <row r="79" spans="1:10" x14ac:dyDescent="0.2">
      <c r="A79" s="88"/>
      <c r="B79" s="17">
        <v>245</v>
      </c>
      <c r="C79" s="2">
        <v>21.5002</v>
      </c>
      <c r="D79" s="2">
        <v>26.695031250000003</v>
      </c>
      <c r="E79" s="43"/>
      <c r="F79" s="43"/>
      <c r="G79" s="43"/>
      <c r="H79" s="43"/>
      <c r="I79" s="43"/>
      <c r="J79" s="43"/>
    </row>
    <row r="80" spans="1:10" x14ac:dyDescent="0.2">
      <c r="A80" s="88"/>
      <c r="B80" s="17">
        <v>247</v>
      </c>
      <c r="C80" s="2">
        <v>24.234500000000001</v>
      </c>
      <c r="D80" s="2">
        <v>26.695031250000003</v>
      </c>
      <c r="E80" s="43"/>
      <c r="F80" s="43"/>
      <c r="G80" s="43"/>
      <c r="H80" s="43"/>
      <c r="I80" s="43"/>
      <c r="J80" s="43"/>
    </row>
    <row r="81" spans="1:10" x14ac:dyDescent="0.2">
      <c r="A81" s="88"/>
      <c r="B81" s="17">
        <v>248</v>
      </c>
      <c r="C81" s="2">
        <v>23.291599999999999</v>
      </c>
      <c r="D81" s="2">
        <v>26.695031250000003</v>
      </c>
      <c r="E81" s="43"/>
      <c r="F81" s="43"/>
      <c r="G81" s="43"/>
      <c r="H81" s="43"/>
      <c r="I81" s="43"/>
      <c r="J81" s="43"/>
    </row>
    <row r="82" spans="1:10" x14ac:dyDescent="0.2">
      <c r="A82" s="88"/>
      <c r="B82" s="17">
        <v>259</v>
      </c>
      <c r="C82" s="2">
        <v>24.042400000000001</v>
      </c>
      <c r="D82" s="2">
        <v>26.695031250000003</v>
      </c>
      <c r="E82" s="43"/>
      <c r="F82" s="43"/>
      <c r="G82" s="43"/>
      <c r="H82" s="43"/>
      <c r="I82" s="43"/>
      <c r="J82" s="43"/>
    </row>
    <row r="83" spans="1:10" x14ac:dyDescent="0.2">
      <c r="A83" s="88" t="s">
        <v>3</v>
      </c>
      <c r="B83" s="17">
        <v>265</v>
      </c>
      <c r="C83" s="2">
        <v>25.044699999999999</v>
      </c>
      <c r="D83" s="2">
        <v>26.695031250000003</v>
      </c>
      <c r="E83" s="43"/>
      <c r="F83" s="43"/>
      <c r="G83" s="43"/>
      <c r="H83" s="43"/>
      <c r="I83" s="43"/>
      <c r="J83" s="43"/>
    </row>
    <row r="84" spans="1:10" x14ac:dyDescent="0.2">
      <c r="A84" s="88"/>
      <c r="B84" s="17">
        <v>266</v>
      </c>
      <c r="C84" s="2">
        <v>26.584599999999998</v>
      </c>
      <c r="D84" s="2">
        <v>26.695031250000003</v>
      </c>
      <c r="E84" s="43"/>
      <c r="F84" s="43"/>
      <c r="G84" s="43"/>
      <c r="H84" s="43"/>
      <c r="I84" s="43"/>
      <c r="J84" s="43"/>
    </row>
    <row r="85" spans="1:10" x14ac:dyDescent="0.2">
      <c r="A85" s="88"/>
      <c r="B85" s="17">
        <v>267</v>
      </c>
      <c r="C85" s="2">
        <v>25.080400000000001</v>
      </c>
      <c r="D85" s="2">
        <v>26.695031250000003</v>
      </c>
      <c r="E85" s="43"/>
      <c r="F85" s="43"/>
      <c r="G85" s="43"/>
      <c r="H85" s="43"/>
      <c r="I85" s="43"/>
      <c r="J85" s="43"/>
    </row>
    <row r="86" spans="1:10" x14ac:dyDescent="0.2">
      <c r="A86" s="88"/>
      <c r="B86" s="17">
        <v>268</v>
      </c>
      <c r="C86" s="2">
        <v>25.108899999999998</v>
      </c>
      <c r="D86" s="2">
        <v>26.695031250000003</v>
      </c>
      <c r="E86" s="43"/>
      <c r="F86" s="43"/>
      <c r="G86" s="43"/>
      <c r="H86" s="43"/>
      <c r="I86" s="43"/>
      <c r="J86" s="43"/>
    </row>
    <row r="87" spans="1:10" x14ac:dyDescent="0.2">
      <c r="A87" s="88"/>
      <c r="B87" s="17">
        <v>269</v>
      </c>
      <c r="C87" s="2">
        <v>20.313199999999998</v>
      </c>
      <c r="D87" s="2">
        <v>26.695031250000003</v>
      </c>
      <c r="E87" s="43"/>
      <c r="F87" s="43"/>
      <c r="G87" s="43"/>
      <c r="H87" s="43"/>
      <c r="I87" s="43"/>
      <c r="J87" s="43"/>
    </row>
    <row r="88" spans="1:10" x14ac:dyDescent="0.2">
      <c r="A88" s="88"/>
      <c r="B88" s="17">
        <v>270</v>
      </c>
      <c r="C88" s="2">
        <v>24.6037</v>
      </c>
      <c r="D88" s="2">
        <v>26.695031250000003</v>
      </c>
      <c r="E88" s="43"/>
      <c r="F88" s="43"/>
      <c r="G88" s="43"/>
      <c r="H88" s="43"/>
      <c r="I88" s="43"/>
      <c r="J88" s="43"/>
    </row>
    <row r="89" spans="1:10" x14ac:dyDescent="0.2">
      <c r="A89" s="88"/>
      <c r="B89" s="17">
        <v>271</v>
      </c>
      <c r="C89" s="2">
        <v>25.078399999999998</v>
      </c>
      <c r="D89" s="2">
        <v>26.695031250000003</v>
      </c>
      <c r="E89" s="43"/>
      <c r="F89" s="43"/>
      <c r="G89" s="43"/>
      <c r="H89" s="43"/>
      <c r="I89" s="43"/>
      <c r="J89" s="43"/>
    </row>
    <row r="90" spans="1:10" x14ac:dyDescent="0.2">
      <c r="A90" s="88"/>
      <c r="B90" s="17">
        <v>272</v>
      </c>
      <c r="C90" s="2">
        <v>24.5763</v>
      </c>
      <c r="D90" s="2">
        <v>26.695031250000003</v>
      </c>
      <c r="E90" s="43"/>
      <c r="F90" s="43"/>
      <c r="G90" s="43"/>
      <c r="H90" s="43"/>
      <c r="I90" s="43"/>
      <c r="J90" s="43"/>
    </row>
    <row r="91" spans="1:10" x14ac:dyDescent="0.2">
      <c r="A91" s="88"/>
      <c r="B91" s="17">
        <v>273</v>
      </c>
      <c r="C91" s="2">
        <v>26.697800000000001</v>
      </c>
      <c r="D91" s="2">
        <v>26.695031250000003</v>
      </c>
      <c r="E91" s="43"/>
      <c r="F91" s="43"/>
      <c r="G91" s="43"/>
      <c r="H91" s="43"/>
      <c r="I91" s="43"/>
      <c r="J91" s="43"/>
    </row>
    <row r="92" spans="1:10" x14ac:dyDescent="0.2">
      <c r="A92" s="88"/>
      <c r="B92" s="17">
        <v>274</v>
      </c>
      <c r="C92" s="2">
        <v>23.0564</v>
      </c>
      <c r="D92" s="2">
        <v>26.695031250000003</v>
      </c>
      <c r="E92" s="43"/>
      <c r="F92" s="43"/>
      <c r="G92" s="43"/>
      <c r="H92" s="43"/>
      <c r="I92" s="43"/>
      <c r="J92" s="43"/>
    </row>
    <row r="93" spans="1:10" x14ac:dyDescent="0.2">
      <c r="A93" s="88"/>
      <c r="B93" s="17">
        <v>275</v>
      </c>
      <c r="C93" s="2">
        <v>25.681899999999999</v>
      </c>
      <c r="D93" s="2">
        <v>26.695031250000003</v>
      </c>
      <c r="E93" s="43"/>
      <c r="F93" s="43"/>
      <c r="G93" s="43"/>
      <c r="H93" s="43"/>
      <c r="I93" s="43"/>
      <c r="J93" s="43"/>
    </row>
    <row r="94" spans="1:10" x14ac:dyDescent="0.2">
      <c r="A94" s="88"/>
      <c r="B94" s="17">
        <v>276</v>
      </c>
      <c r="C94" s="2">
        <v>25.698</v>
      </c>
      <c r="D94" s="2">
        <v>26.695031250000003</v>
      </c>
      <c r="E94" s="43"/>
      <c r="F94" s="43"/>
      <c r="G94" s="43"/>
      <c r="H94" s="43"/>
      <c r="I94" s="43"/>
      <c r="J94" s="43"/>
    </row>
    <row r="95" spans="1:10" x14ac:dyDescent="0.2">
      <c r="A95" s="88"/>
      <c r="B95" s="17">
        <v>277</v>
      </c>
      <c r="C95" s="2">
        <v>25.6218</v>
      </c>
      <c r="D95" s="2">
        <v>26.695031250000003</v>
      </c>
      <c r="E95" s="43"/>
      <c r="F95" s="43"/>
      <c r="G95" s="43"/>
      <c r="H95" s="43"/>
      <c r="I95" s="43"/>
      <c r="J95" s="43"/>
    </row>
    <row r="96" spans="1:10" x14ac:dyDescent="0.2">
      <c r="A96" s="88"/>
      <c r="B96" s="17">
        <v>278</v>
      </c>
      <c r="C96" s="2">
        <v>26.047499999999999</v>
      </c>
      <c r="D96" s="2">
        <v>26.695031250000003</v>
      </c>
      <c r="E96" s="43"/>
      <c r="F96" s="43"/>
      <c r="G96" s="43"/>
      <c r="H96" s="43"/>
      <c r="I96" s="43"/>
      <c r="J96" s="43"/>
    </row>
    <row r="97" spans="1:10" x14ac:dyDescent="0.2">
      <c r="A97" s="88"/>
      <c r="B97" s="17">
        <v>279</v>
      </c>
      <c r="C97" s="2">
        <v>26.560199999999998</v>
      </c>
      <c r="D97" s="2">
        <v>26.695031250000003</v>
      </c>
      <c r="E97" s="43"/>
      <c r="F97" s="43"/>
      <c r="G97" s="43"/>
      <c r="H97" s="43"/>
      <c r="I97" s="43"/>
      <c r="J97" s="43"/>
    </row>
    <row r="98" spans="1:10" x14ac:dyDescent="0.2">
      <c r="A98" s="88"/>
      <c r="B98" s="17">
        <v>280</v>
      </c>
      <c r="C98" s="2">
        <v>24.0627</v>
      </c>
      <c r="D98" s="2">
        <v>26.695031250000003</v>
      </c>
      <c r="E98" s="43"/>
      <c r="F98" s="43"/>
      <c r="G98" s="43"/>
      <c r="H98" s="43"/>
      <c r="I98" s="43"/>
      <c r="J98" s="43"/>
    </row>
  </sheetData>
  <mergeCells count="6">
    <mergeCell ref="A67:A82"/>
    <mergeCell ref="A83:A98"/>
    <mergeCell ref="A2:A17"/>
    <mergeCell ref="A18:A33"/>
    <mergeCell ref="A34:A49"/>
    <mergeCell ref="A51:A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8"/>
  <sheetViews>
    <sheetView workbookViewId="0"/>
  </sheetViews>
  <sheetFormatPr defaultRowHeight="11.25" x14ac:dyDescent="0.2"/>
  <cols>
    <col min="1" max="2" width="9.140625" style="43"/>
    <col min="3" max="3" width="15.42578125" style="43" customWidth="1"/>
    <col min="4" max="4" width="18.7109375" style="57" customWidth="1"/>
    <col min="5" max="6" width="9.140625" style="57"/>
    <col min="7" max="7" width="23" style="43" customWidth="1"/>
    <col min="8" max="8" width="24" style="57" customWidth="1"/>
    <col min="9" max="9" width="25.140625" style="43" customWidth="1"/>
    <col min="10" max="10" width="26.140625" style="43" customWidth="1"/>
    <col min="11" max="16384" width="9.140625" style="43"/>
  </cols>
  <sheetData>
    <row r="1" spans="1:10" s="84" customFormat="1" ht="48" x14ac:dyDescent="0.2">
      <c r="A1" s="38"/>
      <c r="B1" s="38" t="s">
        <v>5</v>
      </c>
      <c r="C1" s="39" t="s">
        <v>6</v>
      </c>
      <c r="D1" s="39" t="s">
        <v>7</v>
      </c>
      <c r="E1" s="40" t="s">
        <v>0</v>
      </c>
      <c r="F1" s="41" t="s">
        <v>4</v>
      </c>
      <c r="G1" s="39" t="s">
        <v>22</v>
      </c>
      <c r="H1" s="42" t="s">
        <v>21</v>
      </c>
      <c r="I1" s="42" t="s">
        <v>20</v>
      </c>
      <c r="J1" s="42" t="s">
        <v>19</v>
      </c>
    </row>
    <row r="2" spans="1:10" ht="15" x14ac:dyDescent="0.25">
      <c r="A2" s="92" t="s">
        <v>1</v>
      </c>
      <c r="B2" s="2">
        <v>201</v>
      </c>
      <c r="C2" s="2">
        <v>14.0985</v>
      </c>
      <c r="D2" s="18">
        <v>14.273731250000001</v>
      </c>
      <c r="E2" s="18">
        <f t="shared" ref="E2:E49" si="0">(C51-C2)-(D51-D2)</f>
        <v>-1.8188625000000034</v>
      </c>
      <c r="F2" s="18">
        <f t="shared" ref="F2:F49" si="1">2^-E2</f>
        <v>3.5280291962847428</v>
      </c>
      <c r="G2" s="18">
        <f>AVERAGE(F2:F17)</f>
        <v>1.4494131453105146</v>
      </c>
      <c r="H2" s="18">
        <f>F2/G2</f>
        <v>2.4341087340758985</v>
      </c>
      <c r="I2" s="2">
        <f>AVERAGE(H2:H17)</f>
        <v>0.99999999999999978</v>
      </c>
      <c r="J2" s="82">
        <f>LOG(H2,2)</f>
        <v>1.2833936161240529</v>
      </c>
    </row>
    <row r="3" spans="1:10" ht="15" x14ac:dyDescent="0.25">
      <c r="A3" s="93"/>
      <c r="B3" s="2">
        <v>202</v>
      </c>
      <c r="C3" s="2">
        <v>13.9617</v>
      </c>
      <c r="D3" s="18">
        <v>14.273731250000001</v>
      </c>
      <c r="E3" s="18">
        <f t="shared" si="0"/>
        <v>3.0906374999999962</v>
      </c>
      <c r="F3" s="18">
        <f t="shared" si="1"/>
        <v>0.11738846042074408</v>
      </c>
      <c r="G3" s="2"/>
      <c r="H3" s="18">
        <f>F3/G2</f>
        <v>8.0990337917485486E-2</v>
      </c>
      <c r="I3" s="18"/>
      <c r="J3" s="82">
        <f t="shared" ref="J3:J17" si="2">LOG(H3,2)</f>
        <v>-3.6261063838759466</v>
      </c>
    </row>
    <row r="4" spans="1:10" ht="15" x14ac:dyDescent="0.25">
      <c r="A4" s="93"/>
      <c r="B4" s="2">
        <v>203</v>
      </c>
      <c r="C4" s="2">
        <v>14.5807</v>
      </c>
      <c r="D4" s="18">
        <v>14.273731250000001</v>
      </c>
      <c r="E4" s="18">
        <f t="shared" si="0"/>
        <v>-0.50036250000000493</v>
      </c>
      <c r="F4" s="18">
        <f t="shared" si="1"/>
        <v>1.4145689505967001</v>
      </c>
      <c r="G4" s="2"/>
      <c r="H4" s="18">
        <f>F4/G2</f>
        <v>0.97595979115647546</v>
      </c>
      <c r="I4" s="2"/>
      <c r="J4" s="82">
        <f t="shared" si="2"/>
        <v>-3.5106383875945606E-2</v>
      </c>
    </row>
    <row r="5" spans="1:10" ht="15" x14ac:dyDescent="0.25">
      <c r="A5" s="93"/>
      <c r="B5" s="2">
        <v>204</v>
      </c>
      <c r="C5" s="2">
        <v>14.134600000000001</v>
      </c>
      <c r="D5" s="18">
        <v>14.273731250000001</v>
      </c>
      <c r="E5" s="18">
        <f t="shared" si="0"/>
        <v>-0.46446250000000511</v>
      </c>
      <c r="F5" s="18">
        <f t="shared" si="1"/>
        <v>1.3798031890263602</v>
      </c>
      <c r="G5" s="2"/>
      <c r="H5" s="18">
        <f>F5/G2</f>
        <v>0.95197369603734239</v>
      </c>
      <c r="I5" s="2"/>
      <c r="J5" s="82">
        <f t="shared" si="2"/>
        <v>-7.1006383875945447E-2</v>
      </c>
    </row>
    <row r="6" spans="1:10" ht="15" x14ac:dyDescent="0.25">
      <c r="A6" s="93"/>
      <c r="B6" s="2">
        <v>205</v>
      </c>
      <c r="C6" s="2">
        <v>14.0999</v>
      </c>
      <c r="D6" s="18">
        <v>14.273731250000001</v>
      </c>
      <c r="E6" s="18">
        <f t="shared" si="0"/>
        <v>-1.5584625000000027</v>
      </c>
      <c r="F6" s="18">
        <f t="shared" si="1"/>
        <v>2.9453978103123442</v>
      </c>
      <c r="G6" s="2"/>
      <c r="H6" s="18">
        <f>F6/G2</f>
        <v>2.0321312938564096</v>
      </c>
      <c r="I6" s="2"/>
      <c r="J6" s="82">
        <f t="shared" si="2"/>
        <v>1.022993616124052</v>
      </c>
    </row>
    <row r="7" spans="1:10" ht="15" x14ac:dyDescent="0.25">
      <c r="A7" s="93"/>
      <c r="B7" s="2">
        <v>206</v>
      </c>
      <c r="C7" s="2">
        <v>14.055999999999999</v>
      </c>
      <c r="D7" s="18">
        <v>14.273731250000001</v>
      </c>
      <c r="E7" s="18">
        <f t="shared" si="0"/>
        <v>-0.99046250000000136</v>
      </c>
      <c r="F7" s="18">
        <f t="shared" si="1"/>
        <v>1.9868218252654897</v>
      </c>
      <c r="G7" s="2"/>
      <c r="H7" s="18">
        <f>F7/G2</f>
        <v>1.3707767393263455</v>
      </c>
      <c r="I7" s="2"/>
      <c r="J7" s="82">
        <f t="shared" si="2"/>
        <v>0.4549936161240507</v>
      </c>
    </row>
    <row r="8" spans="1:10" ht="15" x14ac:dyDescent="0.25">
      <c r="A8" s="93"/>
      <c r="B8" s="2">
        <v>207</v>
      </c>
      <c r="C8" s="2">
        <v>14.902699999999999</v>
      </c>
      <c r="D8" s="18">
        <v>14.273731250000001</v>
      </c>
      <c r="E8" s="18">
        <f t="shared" si="0"/>
        <v>-1.2178625000000025</v>
      </c>
      <c r="F8" s="18">
        <f t="shared" si="1"/>
        <v>2.3260183849818472</v>
      </c>
      <c r="G8" s="2"/>
      <c r="H8" s="18">
        <f>F8/G2</f>
        <v>1.6048001168662875</v>
      </c>
      <c r="I8" s="2"/>
      <c r="J8" s="82">
        <f t="shared" si="2"/>
        <v>0.68239361612405192</v>
      </c>
    </row>
    <row r="9" spans="1:10" ht="15" x14ac:dyDescent="0.25">
      <c r="A9" s="93"/>
      <c r="B9" s="2">
        <v>208</v>
      </c>
      <c r="C9" s="2">
        <v>14.063700000000001</v>
      </c>
      <c r="D9" s="18">
        <v>14.273731250000001</v>
      </c>
      <c r="E9" s="18">
        <f t="shared" si="0"/>
        <v>-1.4170625000000037</v>
      </c>
      <c r="F9" s="18">
        <f t="shared" si="1"/>
        <v>2.6704122908828825</v>
      </c>
      <c r="G9" s="2"/>
      <c r="H9" s="18">
        <f>F9/G2</f>
        <v>1.8424093223680453</v>
      </c>
      <c r="I9" s="2"/>
      <c r="J9" s="82">
        <f t="shared" si="2"/>
        <v>0.88159361612405307</v>
      </c>
    </row>
    <row r="10" spans="1:10" ht="15" x14ac:dyDescent="0.25">
      <c r="A10" s="93"/>
      <c r="B10" s="2">
        <v>209</v>
      </c>
      <c r="C10" s="2">
        <v>14.380800000000001</v>
      </c>
      <c r="D10" s="18">
        <v>14.273731250000001</v>
      </c>
      <c r="E10" s="18">
        <f t="shared" si="0"/>
        <v>1.408637499999994</v>
      </c>
      <c r="F10" s="18">
        <f t="shared" si="1"/>
        <v>0.3766672483865412</v>
      </c>
      <c r="G10" s="2"/>
      <c r="H10" s="18">
        <f>F10/G2</f>
        <v>0.25987569493572243</v>
      </c>
      <c r="I10" s="2"/>
      <c r="J10" s="82">
        <f t="shared" si="2"/>
        <v>-1.9441063838759443</v>
      </c>
    </row>
    <row r="11" spans="1:10" ht="15" x14ac:dyDescent="0.25">
      <c r="A11" s="93"/>
      <c r="B11" s="2">
        <v>210</v>
      </c>
      <c r="C11" s="2">
        <v>14.368499999999999</v>
      </c>
      <c r="D11" s="18">
        <v>14.273731250000001</v>
      </c>
      <c r="E11" s="18">
        <f t="shared" si="0"/>
        <v>8.2637499999995256E-2</v>
      </c>
      <c r="F11" s="18">
        <f t="shared" si="1"/>
        <v>0.94432966714212851</v>
      </c>
      <c r="G11" s="2"/>
      <c r="H11" s="18">
        <f>F11/G2</f>
        <v>0.65152552962379839</v>
      </c>
      <c r="I11" s="2"/>
      <c r="J11" s="82">
        <f t="shared" si="2"/>
        <v>-0.61810638387594596</v>
      </c>
    </row>
    <row r="12" spans="1:10" ht="15" x14ac:dyDescent="0.25">
      <c r="A12" s="93"/>
      <c r="B12" s="2">
        <v>211</v>
      </c>
      <c r="C12" s="2">
        <v>14.213800000000001</v>
      </c>
      <c r="D12" s="18">
        <v>14.273731250000001</v>
      </c>
      <c r="E12" s="18">
        <f t="shared" si="0"/>
        <v>-0.99526250000000438</v>
      </c>
      <c r="F12" s="18">
        <f t="shared" si="1"/>
        <v>1.9934432019130035</v>
      </c>
      <c r="G12" s="2"/>
      <c r="H12" s="18">
        <f>F12/G2</f>
        <v>1.3753450549021611</v>
      </c>
      <c r="I12" s="2"/>
      <c r="J12" s="82">
        <f t="shared" si="2"/>
        <v>0.45979361612405389</v>
      </c>
    </row>
    <row r="13" spans="1:10" ht="15" x14ac:dyDescent="0.25">
      <c r="A13" s="93"/>
      <c r="B13" s="2">
        <v>213</v>
      </c>
      <c r="C13" s="2">
        <v>14.1023</v>
      </c>
      <c r="D13" s="18">
        <v>14.273731250000001</v>
      </c>
      <c r="E13" s="18">
        <f t="shared" si="0"/>
        <v>-0.38126250000000184</v>
      </c>
      <c r="F13" s="18">
        <f t="shared" si="1"/>
        <v>1.3024811559347309</v>
      </c>
      <c r="G13" s="2"/>
      <c r="H13" s="18">
        <f>F13/G2</f>
        <v>0.89862656492996984</v>
      </c>
      <c r="I13" s="2"/>
      <c r="J13" s="82">
        <f t="shared" si="2"/>
        <v>-0.15420638387594879</v>
      </c>
    </row>
    <row r="14" spans="1:10" ht="15" x14ac:dyDescent="0.25">
      <c r="A14" s="93"/>
      <c r="B14" s="2">
        <v>215</v>
      </c>
      <c r="C14" s="2">
        <v>14.6434</v>
      </c>
      <c r="D14" s="18">
        <v>14.273731250000001</v>
      </c>
      <c r="E14" s="18">
        <f t="shared" si="0"/>
        <v>2.0582374999999971</v>
      </c>
      <c r="F14" s="18">
        <f t="shared" si="1"/>
        <v>0.24010918537098949</v>
      </c>
      <c r="G14" s="2"/>
      <c r="H14" s="18">
        <f>F14/G2</f>
        <v>0.16565958860511767</v>
      </c>
      <c r="I14" s="2"/>
      <c r="J14" s="82">
        <f t="shared" si="2"/>
        <v>-2.5937063838759475</v>
      </c>
    </row>
    <row r="15" spans="1:10" ht="15" x14ac:dyDescent="0.25">
      <c r="A15" s="93"/>
      <c r="B15" s="2">
        <v>216</v>
      </c>
      <c r="C15" s="2">
        <v>14.4337</v>
      </c>
      <c r="D15" s="18">
        <v>14.273731250000001</v>
      </c>
      <c r="E15" s="18">
        <f t="shared" si="0"/>
        <v>-0.27356250000000237</v>
      </c>
      <c r="F15" s="18">
        <f t="shared" si="1"/>
        <v>1.2087890526799472</v>
      </c>
      <c r="G15" s="2"/>
      <c r="H15" s="18">
        <f>F15/G2</f>
        <v>0.8339851591596974</v>
      </c>
      <c r="I15" s="2"/>
      <c r="J15" s="82">
        <f t="shared" si="2"/>
        <v>-0.26190638387594822</v>
      </c>
    </row>
    <row r="16" spans="1:10" ht="15" x14ac:dyDescent="0.25">
      <c r="A16" s="93"/>
      <c r="B16" s="2">
        <v>297</v>
      </c>
      <c r="C16" s="2">
        <v>14.215299999999999</v>
      </c>
      <c r="D16" s="18">
        <v>14.273731250000001</v>
      </c>
      <c r="E16" s="18">
        <f t="shared" si="0"/>
        <v>0.98603749999999835</v>
      </c>
      <c r="F16" s="18">
        <f t="shared" si="1"/>
        <v>0.50486252572642965</v>
      </c>
      <c r="G16" s="2"/>
      <c r="H16" s="18">
        <f>F16/G2</f>
        <v>0.34832202768401865</v>
      </c>
      <c r="I16" s="2"/>
      <c r="J16" s="82">
        <f t="shared" si="2"/>
        <v>-1.5215063838759491</v>
      </c>
    </row>
    <row r="17" spans="1:10" ht="15.75" thickBot="1" x14ac:dyDescent="0.3">
      <c r="A17" s="94"/>
      <c r="B17" s="26">
        <v>298</v>
      </c>
      <c r="C17" s="26">
        <v>14.1241</v>
      </c>
      <c r="D17" s="30">
        <v>14.273731250000001</v>
      </c>
      <c r="E17" s="30">
        <f t="shared" si="0"/>
        <v>1.9914374999999946</v>
      </c>
      <c r="F17" s="30">
        <f t="shared" si="1"/>
        <v>0.25148818004334916</v>
      </c>
      <c r="G17" s="26"/>
      <c r="H17" s="30">
        <f>F17/G2</f>
        <v>0.17351034855522279</v>
      </c>
      <c r="I17" s="26"/>
      <c r="J17" s="82">
        <f t="shared" si="2"/>
        <v>-2.5269063838759447</v>
      </c>
    </row>
    <row r="18" spans="1:10" ht="15" x14ac:dyDescent="0.25">
      <c r="A18" s="95" t="s">
        <v>2</v>
      </c>
      <c r="B18" s="20">
        <v>233</v>
      </c>
      <c r="C18" s="20">
        <v>14.309900000000001</v>
      </c>
      <c r="D18" s="29">
        <v>14.273731250000001</v>
      </c>
      <c r="E18" s="29">
        <f t="shared" si="0"/>
        <v>-3.3310625000000034</v>
      </c>
      <c r="F18" s="29">
        <f t="shared" si="1"/>
        <v>10.063515733842195</v>
      </c>
      <c r="G18" s="29">
        <f>AVERAGE(F18:F33)</f>
        <v>25.215540867711042</v>
      </c>
      <c r="H18" s="29">
        <f>F18/G2</f>
        <v>6.9431657677468079</v>
      </c>
      <c r="I18" s="29">
        <f>AVERAGE(H18:H33)</f>
        <v>17.397069254749312</v>
      </c>
      <c r="J18" s="82">
        <f>LOG(H18,2)</f>
        <v>2.7955936161240529</v>
      </c>
    </row>
    <row r="19" spans="1:10" ht="15" x14ac:dyDescent="0.25">
      <c r="A19" s="93"/>
      <c r="B19" s="2">
        <v>234</v>
      </c>
      <c r="C19" s="2">
        <v>14.4071</v>
      </c>
      <c r="D19" s="18">
        <v>14.273731250000001</v>
      </c>
      <c r="E19" s="18">
        <f t="shared" si="0"/>
        <v>-3.5720625000000048</v>
      </c>
      <c r="F19" s="18">
        <f t="shared" si="1"/>
        <v>11.89317909701038</v>
      </c>
      <c r="G19" s="2"/>
      <c r="H19" s="18">
        <f>F19/G2</f>
        <v>8.2055134766025937</v>
      </c>
      <c r="I19" s="18"/>
      <c r="J19" s="82">
        <f t="shared" ref="J19:J49" si="3">LOG(H19,2)</f>
        <v>3.0365936161240543</v>
      </c>
    </row>
    <row r="20" spans="1:10" ht="15" x14ac:dyDescent="0.25">
      <c r="A20" s="93"/>
      <c r="B20" s="2">
        <v>235</v>
      </c>
      <c r="C20" s="2">
        <v>14.4274</v>
      </c>
      <c r="D20" s="18">
        <v>14.273731250000001</v>
      </c>
      <c r="E20" s="18">
        <f t="shared" si="0"/>
        <v>-3.7531625000000037</v>
      </c>
      <c r="F20" s="18">
        <f t="shared" si="1"/>
        <v>13.483867961091306</v>
      </c>
      <c r="G20" s="2"/>
      <c r="H20" s="18">
        <f>F20/G2</f>
        <v>9.3029844559624131</v>
      </c>
      <c r="I20" s="2"/>
      <c r="J20" s="82">
        <f t="shared" si="3"/>
        <v>3.2176936161240532</v>
      </c>
    </row>
    <row r="21" spans="1:10" ht="15" x14ac:dyDescent="0.25">
      <c r="A21" s="93"/>
      <c r="B21" s="2">
        <v>236</v>
      </c>
      <c r="C21" s="2">
        <v>14.314299999999999</v>
      </c>
      <c r="D21" s="18">
        <v>14.273731250000001</v>
      </c>
      <c r="E21" s="18">
        <f t="shared" si="0"/>
        <v>-5.2946625000000047</v>
      </c>
      <c r="F21" s="18">
        <f t="shared" si="1"/>
        <v>39.25113589821116</v>
      </c>
      <c r="G21" s="2"/>
      <c r="H21" s="18">
        <f>F21/G2</f>
        <v>27.080709199585883</v>
      </c>
      <c r="I21" s="2"/>
      <c r="J21" s="82">
        <f t="shared" si="3"/>
        <v>4.7591936161240538</v>
      </c>
    </row>
    <row r="22" spans="1:10" ht="15" x14ac:dyDescent="0.25">
      <c r="A22" s="93"/>
      <c r="B22" s="2">
        <v>250</v>
      </c>
      <c r="C22" s="2">
        <v>14.3597</v>
      </c>
      <c r="D22" s="18">
        <v>14.273731250000001</v>
      </c>
      <c r="E22" s="18">
        <f t="shared" si="0"/>
        <v>-4.7102625000000025</v>
      </c>
      <c r="F22" s="18">
        <f t="shared" si="1"/>
        <v>26.177628489766839</v>
      </c>
      <c r="G22" s="2"/>
      <c r="H22" s="18">
        <f>F22/G2</f>
        <v>18.06084660847938</v>
      </c>
      <c r="I22" s="2"/>
      <c r="J22" s="82">
        <f t="shared" si="3"/>
        <v>4.1747936161240515</v>
      </c>
    </row>
    <row r="23" spans="1:10" ht="15" x14ac:dyDescent="0.25">
      <c r="A23" s="93"/>
      <c r="B23" s="2">
        <v>252</v>
      </c>
      <c r="C23" s="2">
        <v>14.427099999999999</v>
      </c>
      <c r="D23" s="18">
        <v>14.273731250000001</v>
      </c>
      <c r="E23" s="18">
        <f t="shared" si="0"/>
        <v>-6.0686625000000021</v>
      </c>
      <c r="F23" s="18">
        <f t="shared" si="1"/>
        <v>67.119613355408561</v>
      </c>
      <c r="G23" s="2"/>
      <c r="H23" s="18">
        <f>F23/G2</f>
        <v>46.308130689010142</v>
      </c>
      <c r="I23" s="2"/>
      <c r="J23" s="82">
        <f t="shared" si="3"/>
        <v>5.5331936161240511</v>
      </c>
    </row>
    <row r="24" spans="1:10" ht="15" x14ac:dyDescent="0.25">
      <c r="A24" s="93"/>
      <c r="B24" s="2">
        <v>301</v>
      </c>
      <c r="C24" s="2">
        <v>14.366199999999999</v>
      </c>
      <c r="D24" s="18">
        <v>14.273731250000001</v>
      </c>
      <c r="E24" s="18">
        <f t="shared" si="0"/>
        <v>-5.0843625000000046</v>
      </c>
      <c r="F24" s="18">
        <f t="shared" si="1"/>
        <v>33.927012697603438</v>
      </c>
      <c r="G24" s="2"/>
      <c r="H24" s="18">
        <f>F24/G2</f>
        <v>23.407413412367731</v>
      </c>
      <c r="I24" s="2"/>
      <c r="J24" s="82">
        <f t="shared" si="3"/>
        <v>4.5488936161240536</v>
      </c>
    </row>
    <row r="25" spans="1:10" ht="15" x14ac:dyDescent="0.25">
      <c r="A25" s="93"/>
      <c r="B25" s="2">
        <v>302</v>
      </c>
      <c r="C25" s="2">
        <v>14.3668</v>
      </c>
      <c r="D25" s="18">
        <v>14.273731250000001</v>
      </c>
      <c r="E25" s="18">
        <f t="shared" si="0"/>
        <v>-4.7632625000000051</v>
      </c>
      <c r="F25" s="18">
        <f t="shared" si="1"/>
        <v>27.157193687292104</v>
      </c>
      <c r="G25" s="2"/>
      <c r="H25" s="18">
        <f>F25/G2</f>
        <v>18.736682342889949</v>
      </c>
      <c r="I25" s="2"/>
      <c r="J25" s="82">
        <f t="shared" si="3"/>
        <v>4.2277936161240541</v>
      </c>
    </row>
    <row r="26" spans="1:10" ht="15" x14ac:dyDescent="0.25">
      <c r="A26" s="93"/>
      <c r="B26" s="2">
        <v>241</v>
      </c>
      <c r="C26" s="2">
        <v>14.2713</v>
      </c>
      <c r="D26" s="18">
        <v>14.273731250000001</v>
      </c>
      <c r="E26" s="18">
        <f t="shared" si="0"/>
        <v>-3.7143625000000036</v>
      </c>
      <c r="F26" s="18">
        <f t="shared" si="1"/>
        <v>13.126064296569803</v>
      </c>
      <c r="G26" s="2"/>
      <c r="H26" s="18">
        <f>F26/G2</f>
        <v>9.056123396588724</v>
      </c>
      <c r="I26" s="2"/>
      <c r="J26" s="82">
        <f t="shared" si="3"/>
        <v>3.1788936161240526</v>
      </c>
    </row>
    <row r="27" spans="1:10" ht="15" x14ac:dyDescent="0.25">
      <c r="A27" s="93"/>
      <c r="B27" s="2">
        <v>242</v>
      </c>
      <c r="C27" s="2">
        <v>13.9778</v>
      </c>
      <c r="D27" s="18">
        <v>14.273731250000001</v>
      </c>
      <c r="E27" s="18">
        <f t="shared" si="0"/>
        <v>-4.2681625000000043</v>
      </c>
      <c r="F27" s="18">
        <f t="shared" si="1"/>
        <v>19.268368297442155</v>
      </c>
      <c r="G27" s="2"/>
      <c r="H27" s="18">
        <f>F27/G2</f>
        <v>13.293910269672766</v>
      </c>
      <c r="I27" s="2"/>
      <c r="J27" s="82">
        <f t="shared" si="3"/>
        <v>3.7326936161240534</v>
      </c>
    </row>
    <row r="28" spans="1:10" ht="15" x14ac:dyDescent="0.25">
      <c r="A28" s="93"/>
      <c r="B28" s="2">
        <v>243</v>
      </c>
      <c r="C28" s="2">
        <v>14.1995</v>
      </c>
      <c r="D28" s="18">
        <v>14.273731250000001</v>
      </c>
      <c r="E28" s="18">
        <f t="shared" si="0"/>
        <v>-4.2168625000000048</v>
      </c>
      <c r="F28" s="18">
        <f t="shared" si="1"/>
        <v>18.595253364308487</v>
      </c>
      <c r="G28" s="2"/>
      <c r="H28" s="18">
        <f>F28/G2</f>
        <v>12.829505116931127</v>
      </c>
      <c r="I28" s="2"/>
      <c r="J28" s="82">
        <f t="shared" si="3"/>
        <v>3.6813936161240544</v>
      </c>
    </row>
    <row r="29" spans="1:10" ht="15" x14ac:dyDescent="0.25">
      <c r="A29" s="93"/>
      <c r="B29" s="2">
        <v>244</v>
      </c>
      <c r="C29" s="2">
        <v>14.0022</v>
      </c>
      <c r="D29" s="18">
        <v>14.273731250000001</v>
      </c>
      <c r="E29" s="18">
        <f t="shared" si="0"/>
        <v>-4.6273625000000056</v>
      </c>
      <c r="F29" s="18">
        <f t="shared" si="1"/>
        <v>24.715813718807414</v>
      </c>
      <c r="G29" s="2"/>
      <c r="H29" s="18">
        <f>F29/G2</f>
        <v>17.052290300232119</v>
      </c>
      <c r="I29" s="2"/>
      <c r="J29" s="82">
        <f t="shared" si="3"/>
        <v>4.0918936161240556</v>
      </c>
    </row>
    <row r="30" spans="1:10" ht="15" x14ac:dyDescent="0.25">
      <c r="A30" s="93"/>
      <c r="B30" s="2">
        <v>245</v>
      </c>
      <c r="C30" s="2">
        <v>13.991300000000001</v>
      </c>
      <c r="D30" s="18">
        <v>14.273731250000001</v>
      </c>
      <c r="E30" s="18">
        <f t="shared" si="0"/>
        <v>-4.9861625000000043</v>
      </c>
      <c r="F30" s="18">
        <f t="shared" si="1"/>
        <v>31.694541660416739</v>
      </c>
      <c r="G30" s="2"/>
      <c r="H30" s="18">
        <f>F30/G2</f>
        <v>21.867154829499402</v>
      </c>
      <c r="I30" s="2"/>
      <c r="J30" s="82">
        <f t="shared" si="3"/>
        <v>4.4506936161240533</v>
      </c>
    </row>
    <row r="31" spans="1:10" ht="15" x14ac:dyDescent="0.25">
      <c r="A31" s="93"/>
      <c r="B31" s="2">
        <v>247</v>
      </c>
      <c r="C31" s="2">
        <v>14.069900000000001</v>
      </c>
      <c r="D31" s="18">
        <v>14.273731250000001</v>
      </c>
      <c r="E31" s="18">
        <f t="shared" si="0"/>
        <v>-4.5783625000000043</v>
      </c>
      <c r="F31" s="18">
        <f t="shared" si="1"/>
        <v>23.890456234521331</v>
      </c>
      <c r="G31" s="2"/>
      <c r="H31" s="18">
        <f>F31/G2</f>
        <v>16.482847773126252</v>
      </c>
      <c r="I31" s="2"/>
      <c r="J31" s="82">
        <f t="shared" si="3"/>
        <v>4.0428936161240534</v>
      </c>
    </row>
    <row r="32" spans="1:10" ht="15" x14ac:dyDescent="0.25">
      <c r="A32" s="93"/>
      <c r="B32" s="2">
        <v>248</v>
      </c>
      <c r="C32" s="2">
        <v>13.9732</v>
      </c>
      <c r="D32" s="18">
        <v>14.273731250000001</v>
      </c>
      <c r="E32" s="18">
        <f t="shared" si="0"/>
        <v>-4.9528625000000037</v>
      </c>
      <c r="F32" s="18">
        <f t="shared" si="1"/>
        <v>30.971352910362217</v>
      </c>
      <c r="G32" s="2"/>
      <c r="H32" s="18">
        <f>F32/G2</f>
        <v>21.368202027536515</v>
      </c>
      <c r="I32" s="2"/>
      <c r="J32" s="82">
        <f t="shared" si="3"/>
        <v>4.4173936161240528</v>
      </c>
    </row>
    <row r="33" spans="1:10" ht="15.75" thickBot="1" x14ac:dyDescent="0.3">
      <c r="A33" s="94"/>
      <c r="B33" s="26">
        <v>259</v>
      </c>
      <c r="C33" s="26">
        <v>14.2081</v>
      </c>
      <c r="D33" s="30">
        <v>14.273731250000001</v>
      </c>
      <c r="E33" s="30">
        <f t="shared" si="0"/>
        <v>-3.5985625000000052</v>
      </c>
      <c r="F33" s="30">
        <f t="shared" si="1"/>
        <v>12.113656480722563</v>
      </c>
      <c r="G33" s="26"/>
      <c r="H33" s="30">
        <f>F33/G2</f>
        <v>8.3576284097571065</v>
      </c>
      <c r="I33" s="26"/>
      <c r="J33" s="82">
        <f t="shared" si="3"/>
        <v>3.0630936161240547</v>
      </c>
    </row>
    <row r="34" spans="1:10" ht="15" x14ac:dyDescent="0.25">
      <c r="A34" s="95" t="s">
        <v>3</v>
      </c>
      <c r="B34" s="20">
        <v>265</v>
      </c>
      <c r="C34" s="20">
        <v>14.106299999999999</v>
      </c>
      <c r="D34" s="29">
        <v>14.273731250000001</v>
      </c>
      <c r="E34" s="29">
        <f t="shared" si="0"/>
        <v>-2.0729625000000045</v>
      </c>
      <c r="F34" s="29">
        <f t="shared" si="1"/>
        <v>4.2074977498240251</v>
      </c>
      <c r="G34" s="29">
        <f>AVERAGE(F34:F49)</f>
        <v>8.5485675967007708</v>
      </c>
      <c r="H34" s="29">
        <f>F34/G2</f>
        <v>2.9028974681491753</v>
      </c>
      <c r="I34" s="29">
        <f>AVERAGE(H34:H49)</f>
        <v>5.8979509219708159</v>
      </c>
      <c r="J34" s="82">
        <f t="shared" si="3"/>
        <v>1.537493616124054</v>
      </c>
    </row>
    <row r="35" spans="1:10" ht="15" x14ac:dyDescent="0.25">
      <c r="A35" s="93"/>
      <c r="B35" s="2">
        <v>266</v>
      </c>
      <c r="C35" s="2">
        <v>14.2483</v>
      </c>
      <c r="D35" s="18">
        <v>14.273731250000001</v>
      </c>
      <c r="E35" s="18">
        <f t="shared" si="0"/>
        <v>-0.1824625000000033</v>
      </c>
      <c r="F35" s="18">
        <f t="shared" si="1"/>
        <v>1.1348192276244058</v>
      </c>
      <c r="G35" s="2"/>
      <c r="H35" s="18">
        <f>F35/G2</f>
        <v>0.78295083171836977</v>
      </c>
      <c r="I35" s="18"/>
      <c r="J35" s="82">
        <f t="shared" si="3"/>
        <v>-0.35300638387594746</v>
      </c>
    </row>
    <row r="36" spans="1:10" ht="15" x14ac:dyDescent="0.25">
      <c r="A36" s="93"/>
      <c r="B36" s="2">
        <v>267</v>
      </c>
      <c r="C36" s="2">
        <v>16.5487</v>
      </c>
      <c r="D36" s="18">
        <v>14.273731250000001</v>
      </c>
      <c r="E36" s="18">
        <f t="shared" si="0"/>
        <v>-4.7458625000000048</v>
      </c>
      <c r="F36" s="18">
        <f t="shared" si="1"/>
        <v>26.831624518820913</v>
      </c>
      <c r="G36" s="2"/>
      <c r="H36" s="18">
        <f>F36/G2</f>
        <v>18.512060971457966</v>
      </c>
      <c r="I36" s="2"/>
      <c r="J36" s="82">
        <f t="shared" si="3"/>
        <v>4.2103936161240538</v>
      </c>
    </row>
    <row r="37" spans="1:10" ht="15" x14ac:dyDescent="0.25">
      <c r="A37" s="93"/>
      <c r="B37" s="2">
        <v>268</v>
      </c>
      <c r="C37" s="2">
        <v>14.183199999999999</v>
      </c>
      <c r="D37" s="18">
        <v>14.273731250000001</v>
      </c>
      <c r="E37" s="18">
        <f t="shared" si="0"/>
        <v>-1.5644625000000048</v>
      </c>
      <c r="F37" s="18">
        <f t="shared" si="1"/>
        <v>2.9576728830428021</v>
      </c>
      <c r="G37" s="2"/>
      <c r="H37" s="18">
        <f>F37/G2</f>
        <v>2.0406002888908295</v>
      </c>
      <c r="I37" s="2"/>
      <c r="J37" s="82">
        <f t="shared" si="3"/>
        <v>1.028993616124054</v>
      </c>
    </row>
    <row r="38" spans="1:10" ht="15" x14ac:dyDescent="0.25">
      <c r="A38" s="93"/>
      <c r="B38" s="2">
        <v>269</v>
      </c>
      <c r="C38" s="2">
        <v>14.239800000000001</v>
      </c>
      <c r="D38" s="18">
        <v>14.273731250000001</v>
      </c>
      <c r="E38" s="18">
        <f t="shared" si="0"/>
        <v>-6.0970625000000052</v>
      </c>
      <c r="F38" s="18">
        <f t="shared" si="1"/>
        <v>68.453979103084023</v>
      </c>
      <c r="G38" s="2"/>
      <c r="H38" s="18">
        <f>F38/G2</f>
        <v>47.228755530859218</v>
      </c>
      <c r="I38" s="2"/>
      <c r="J38" s="82">
        <f t="shared" si="3"/>
        <v>5.5615936161240551</v>
      </c>
    </row>
    <row r="39" spans="1:10" ht="15" x14ac:dyDescent="0.25">
      <c r="A39" s="93"/>
      <c r="B39" s="2">
        <v>270</v>
      </c>
      <c r="C39" s="2">
        <v>14.594200000000001</v>
      </c>
      <c r="D39" s="18">
        <v>14.273731250000001</v>
      </c>
      <c r="E39" s="18">
        <f t="shared" si="0"/>
        <v>-3.2485625000000056</v>
      </c>
      <c r="F39" s="18">
        <f t="shared" si="1"/>
        <v>9.5041822421588407</v>
      </c>
      <c r="G39" s="2"/>
      <c r="H39" s="18">
        <f>F39/G2</f>
        <v>6.557262346425536</v>
      </c>
      <c r="I39" s="2"/>
      <c r="J39" s="82">
        <f t="shared" si="3"/>
        <v>2.7130936161240551</v>
      </c>
    </row>
    <row r="40" spans="1:10" ht="15" x14ac:dyDescent="0.25">
      <c r="A40" s="93"/>
      <c r="B40" s="2">
        <v>271</v>
      </c>
      <c r="C40" s="2">
        <v>14.2195</v>
      </c>
      <c r="D40" s="18">
        <v>14.273731250000001</v>
      </c>
      <c r="E40" s="18">
        <f t="shared" si="0"/>
        <v>-1.058262500000005</v>
      </c>
      <c r="F40" s="18">
        <f t="shared" si="1"/>
        <v>2.0824220599569077</v>
      </c>
      <c r="G40" s="2"/>
      <c r="H40" s="18">
        <f>F40/G2</f>
        <v>1.4367346306292679</v>
      </c>
      <c r="I40" s="2"/>
      <c r="J40" s="82">
        <f t="shared" si="3"/>
        <v>0.52279361612405428</v>
      </c>
    </row>
    <row r="41" spans="1:10" ht="15" x14ac:dyDescent="0.25">
      <c r="A41" s="93"/>
      <c r="B41" s="2">
        <v>272</v>
      </c>
      <c r="C41" s="2">
        <v>14.1082</v>
      </c>
      <c r="D41" s="18">
        <v>14.273731250000001</v>
      </c>
      <c r="E41" s="18">
        <f t="shared" si="0"/>
        <v>-2.075462500000004</v>
      </c>
      <c r="F41" s="18">
        <f t="shared" si="1"/>
        <v>4.2147951086838686</v>
      </c>
      <c r="G41" s="2"/>
      <c r="H41" s="18">
        <f>F41/G2</f>
        <v>2.9079321671123064</v>
      </c>
      <c r="I41" s="2"/>
      <c r="J41" s="82">
        <f t="shared" si="3"/>
        <v>1.5399936161240535</v>
      </c>
    </row>
    <row r="42" spans="1:10" ht="15" x14ac:dyDescent="0.25">
      <c r="A42" s="93"/>
      <c r="B42" s="2">
        <v>273</v>
      </c>
      <c r="C42" s="2">
        <v>14.0709</v>
      </c>
      <c r="D42" s="18">
        <v>14.273731250000001</v>
      </c>
      <c r="E42" s="18">
        <f t="shared" si="0"/>
        <v>0.95223749999999718</v>
      </c>
      <c r="F42" s="18">
        <f t="shared" si="1"/>
        <v>0.51683027925081926</v>
      </c>
      <c r="G42" s="2"/>
      <c r="H42" s="18">
        <f>F42/G2</f>
        <v>0.35657899262400872</v>
      </c>
      <c r="I42" s="2"/>
      <c r="J42" s="82">
        <f t="shared" si="3"/>
        <v>-1.4877063838759474</v>
      </c>
    </row>
    <row r="43" spans="1:10" ht="15" x14ac:dyDescent="0.25">
      <c r="A43" s="93"/>
      <c r="B43" s="2">
        <v>274</v>
      </c>
      <c r="C43" s="2">
        <v>14.5007</v>
      </c>
      <c r="D43" s="18">
        <v>14.273731250000001</v>
      </c>
      <c r="E43" s="18">
        <f t="shared" si="0"/>
        <v>-3.5009625000000053</v>
      </c>
      <c r="F43" s="18">
        <f t="shared" si="1"/>
        <v>11.321259005085233</v>
      </c>
      <c r="G43" s="2"/>
      <c r="H43" s="18">
        <f>F43/G2</f>
        <v>7.8109261266978693</v>
      </c>
      <c r="I43" s="2"/>
      <c r="J43" s="82">
        <f t="shared" si="3"/>
        <v>2.9654936161240544</v>
      </c>
    </row>
    <row r="44" spans="1:10" ht="15" x14ac:dyDescent="0.25">
      <c r="A44" s="93"/>
      <c r="B44" s="2">
        <v>275</v>
      </c>
      <c r="C44" s="2">
        <v>14.278600000000001</v>
      </c>
      <c r="D44" s="18">
        <v>14.273731250000001</v>
      </c>
      <c r="E44" s="18">
        <f t="shared" si="0"/>
        <v>1.3770374999999966</v>
      </c>
      <c r="F44" s="18">
        <f t="shared" si="1"/>
        <v>0.38500857945254735</v>
      </c>
      <c r="G44" s="2"/>
      <c r="H44" s="18">
        <f>F44/G2</f>
        <v>0.26563066624462356</v>
      </c>
      <c r="I44" s="2"/>
      <c r="J44" s="82">
        <f t="shared" si="3"/>
        <v>-1.9125063838759468</v>
      </c>
    </row>
    <row r="45" spans="1:10" ht="15" x14ac:dyDescent="0.25">
      <c r="A45" s="93"/>
      <c r="B45" s="2">
        <v>276</v>
      </c>
      <c r="C45" s="2">
        <v>14.5351</v>
      </c>
      <c r="D45" s="18">
        <v>14.273731250000001</v>
      </c>
      <c r="E45" s="18">
        <f t="shared" si="0"/>
        <v>5.8537499999996356E-2</v>
      </c>
      <c r="F45" s="18">
        <f t="shared" si="1"/>
        <v>0.96023704504169216</v>
      </c>
      <c r="G45" s="2"/>
      <c r="H45" s="18">
        <f>F45/G2</f>
        <v>0.66250057697384557</v>
      </c>
      <c r="I45" s="2"/>
      <c r="J45" s="82">
        <f t="shared" si="3"/>
        <v>-0.59400638387594695</v>
      </c>
    </row>
    <row r="46" spans="1:10" ht="15" x14ac:dyDescent="0.25">
      <c r="A46" s="93"/>
      <c r="B46" s="2">
        <v>277</v>
      </c>
      <c r="C46" s="2">
        <v>14.248799999999999</v>
      </c>
      <c r="D46" s="18">
        <v>14.273731250000001</v>
      </c>
      <c r="E46" s="18">
        <f t="shared" si="0"/>
        <v>2.0337499999996567E-2</v>
      </c>
      <c r="F46" s="18">
        <f t="shared" si="1"/>
        <v>0.98600201498659701</v>
      </c>
      <c r="G46" s="2"/>
      <c r="H46" s="18">
        <f>F46/G2</f>
        <v>0.68027671625357111</v>
      </c>
      <c r="I46" s="2"/>
      <c r="J46" s="82">
        <f t="shared" si="3"/>
        <v>-0.55580638387594705</v>
      </c>
    </row>
    <row r="47" spans="1:10" ht="15" x14ac:dyDescent="0.25">
      <c r="A47" s="93"/>
      <c r="B47" s="2">
        <v>278</v>
      </c>
      <c r="C47" s="2">
        <v>14.219200000000001</v>
      </c>
      <c r="D47" s="18">
        <v>14.273731250000001</v>
      </c>
      <c r="E47" s="18">
        <f t="shared" si="0"/>
        <v>-1.0868625000000058</v>
      </c>
      <c r="F47" s="18">
        <f t="shared" si="1"/>
        <v>2.1241159186611469</v>
      </c>
      <c r="G47" s="2"/>
      <c r="H47" s="18">
        <f>F47/G2</f>
        <v>1.4655006583413368</v>
      </c>
      <c r="I47" s="2"/>
      <c r="J47" s="82">
        <f t="shared" si="3"/>
        <v>0.55139361612405513</v>
      </c>
    </row>
    <row r="48" spans="1:10" ht="15" x14ac:dyDescent="0.25">
      <c r="A48" s="93"/>
      <c r="B48" s="2">
        <v>279</v>
      </c>
      <c r="C48" s="2">
        <v>14.362500000000001</v>
      </c>
      <c r="D48" s="18">
        <v>14.273731250000001</v>
      </c>
      <c r="E48" s="18">
        <f t="shared" si="0"/>
        <v>1.2005374999999958</v>
      </c>
      <c r="F48" s="18">
        <f t="shared" si="1"/>
        <v>0.43511314281779101</v>
      </c>
      <c r="G48" s="2"/>
      <c r="H48" s="18">
        <f>F48/G2</f>
        <v>0.30019952849577247</v>
      </c>
      <c r="I48" s="2"/>
      <c r="J48" s="82">
        <f t="shared" si="3"/>
        <v>-1.7360063838759461</v>
      </c>
    </row>
    <row r="49" spans="1:10" ht="15.75" thickBot="1" x14ac:dyDescent="0.3">
      <c r="A49" s="94"/>
      <c r="B49" s="26">
        <v>280</v>
      </c>
      <c r="C49" s="26">
        <v>14.1234</v>
      </c>
      <c r="D49" s="30">
        <v>14.273731250000001</v>
      </c>
      <c r="E49" s="30">
        <f t="shared" si="0"/>
        <v>0.59613749999999754</v>
      </c>
      <c r="F49" s="30">
        <f t="shared" si="1"/>
        <v>0.66152266872072751</v>
      </c>
      <c r="G49" s="26"/>
      <c r="H49" s="30">
        <f>F49/G2</f>
        <v>0.45640725065937388</v>
      </c>
      <c r="I49" s="26"/>
      <c r="J49" s="82">
        <f t="shared" si="3"/>
        <v>-1.1316063838759478</v>
      </c>
    </row>
    <row r="50" spans="1:10" ht="30.75" thickBot="1" x14ac:dyDescent="0.3">
      <c r="A50" s="51"/>
      <c r="B50" s="38" t="s">
        <v>5</v>
      </c>
      <c r="C50" s="39" t="s">
        <v>23</v>
      </c>
      <c r="D50" s="39" t="s">
        <v>24</v>
      </c>
      <c r="E50" s="52"/>
      <c r="F50" s="52"/>
      <c r="G50" s="56"/>
      <c r="H50" s="56"/>
      <c r="I50" s="56"/>
      <c r="J50" s="60"/>
    </row>
    <row r="51" spans="1:10" x14ac:dyDescent="0.2">
      <c r="A51" s="95" t="s">
        <v>1</v>
      </c>
      <c r="B51" s="20">
        <v>201</v>
      </c>
      <c r="C51" s="20">
        <v>25.3262</v>
      </c>
      <c r="D51" s="29">
        <f>AVERAGE(C51:C66)</f>
        <v>27.320293750000005</v>
      </c>
    </row>
    <row r="52" spans="1:10" ht="15" customHeight="1" x14ac:dyDescent="0.2">
      <c r="A52" s="93"/>
      <c r="B52" s="2">
        <v>202</v>
      </c>
      <c r="C52" s="2">
        <v>30.0989</v>
      </c>
      <c r="D52" s="18">
        <v>27.320293750000005</v>
      </c>
    </row>
    <row r="53" spans="1:10" ht="15" customHeight="1" x14ac:dyDescent="0.2">
      <c r="A53" s="93"/>
      <c r="B53" s="2">
        <v>203</v>
      </c>
      <c r="C53" s="2">
        <v>27.126899999999999</v>
      </c>
      <c r="D53" s="18">
        <v>27.320293750000005</v>
      </c>
    </row>
    <row r="54" spans="1:10" ht="15" customHeight="1" x14ac:dyDescent="0.2">
      <c r="A54" s="93"/>
      <c r="B54" s="2">
        <v>204</v>
      </c>
      <c r="C54" s="2">
        <v>26.716699999999999</v>
      </c>
      <c r="D54" s="18">
        <v>27.320293750000005</v>
      </c>
    </row>
    <row r="55" spans="1:10" ht="15" customHeight="1" x14ac:dyDescent="0.2">
      <c r="A55" s="93"/>
      <c r="B55" s="2">
        <v>205</v>
      </c>
      <c r="C55" s="2">
        <v>25.588000000000001</v>
      </c>
      <c r="D55" s="18">
        <v>27.320293750000005</v>
      </c>
    </row>
    <row r="56" spans="1:10" ht="15" customHeight="1" x14ac:dyDescent="0.2">
      <c r="A56" s="93"/>
      <c r="B56" s="2">
        <v>206</v>
      </c>
      <c r="C56" s="2">
        <v>26.112100000000002</v>
      </c>
      <c r="D56" s="18">
        <v>27.320293750000005</v>
      </c>
    </row>
    <row r="57" spans="1:10" ht="15" customHeight="1" x14ac:dyDescent="0.2">
      <c r="A57" s="93"/>
      <c r="B57" s="2">
        <v>207</v>
      </c>
      <c r="C57" s="2">
        <v>26.731400000000001</v>
      </c>
      <c r="D57" s="18">
        <v>27.320293750000005</v>
      </c>
    </row>
    <row r="58" spans="1:10" ht="15" customHeight="1" x14ac:dyDescent="0.2">
      <c r="A58" s="93"/>
      <c r="B58" s="2">
        <v>208</v>
      </c>
      <c r="C58" s="2">
        <v>25.693200000000001</v>
      </c>
      <c r="D58" s="18">
        <v>27.320293750000005</v>
      </c>
    </row>
    <row r="59" spans="1:10" ht="15" customHeight="1" x14ac:dyDescent="0.2">
      <c r="A59" s="93"/>
      <c r="B59" s="2">
        <v>209</v>
      </c>
      <c r="C59" s="2">
        <v>28.835999999999999</v>
      </c>
      <c r="D59" s="18">
        <v>27.320293750000005</v>
      </c>
    </row>
    <row r="60" spans="1:10" ht="15" customHeight="1" x14ac:dyDescent="0.2">
      <c r="A60" s="93"/>
      <c r="B60" s="2">
        <v>210</v>
      </c>
      <c r="C60" s="2">
        <v>27.497699999999998</v>
      </c>
      <c r="D60" s="18">
        <v>27.320293750000005</v>
      </c>
    </row>
    <row r="61" spans="1:10" ht="15" customHeight="1" x14ac:dyDescent="0.2">
      <c r="A61" s="93"/>
      <c r="B61" s="2">
        <v>211</v>
      </c>
      <c r="C61" s="2">
        <v>26.2651</v>
      </c>
      <c r="D61" s="18">
        <v>27.320293750000005</v>
      </c>
    </row>
    <row r="62" spans="1:10" ht="15" customHeight="1" x14ac:dyDescent="0.2">
      <c r="A62" s="93"/>
      <c r="B62" s="2">
        <v>213</v>
      </c>
      <c r="C62" s="2">
        <v>26.767600000000002</v>
      </c>
      <c r="D62" s="18">
        <v>27.320293750000005</v>
      </c>
    </row>
    <row r="63" spans="1:10" ht="15" customHeight="1" x14ac:dyDescent="0.2">
      <c r="A63" s="93"/>
      <c r="B63" s="2">
        <v>215</v>
      </c>
      <c r="C63" s="2">
        <v>29.748200000000001</v>
      </c>
      <c r="D63" s="18">
        <v>27.320293750000005</v>
      </c>
    </row>
    <row r="64" spans="1:10" ht="15" customHeight="1" x14ac:dyDescent="0.2">
      <c r="A64" s="93"/>
      <c r="B64" s="2">
        <v>216</v>
      </c>
      <c r="C64" s="2">
        <v>27.206700000000001</v>
      </c>
      <c r="D64" s="18">
        <v>27.320293750000005</v>
      </c>
    </row>
    <row r="65" spans="1:4" ht="15" customHeight="1" x14ac:dyDescent="0.2">
      <c r="A65" s="93"/>
      <c r="B65" s="2">
        <v>297</v>
      </c>
      <c r="C65" s="2">
        <v>28.247900000000001</v>
      </c>
      <c r="D65" s="18">
        <v>27.320293750000005</v>
      </c>
    </row>
    <row r="66" spans="1:4" ht="15.75" customHeight="1" thickBot="1" x14ac:dyDescent="0.25">
      <c r="A66" s="94"/>
      <c r="B66" s="26">
        <v>298</v>
      </c>
      <c r="C66" s="26">
        <v>29.162099999999999</v>
      </c>
      <c r="D66" s="30">
        <v>27.320293750000005</v>
      </c>
    </row>
    <row r="67" spans="1:4" x14ac:dyDescent="0.2">
      <c r="A67" s="95" t="s">
        <v>2</v>
      </c>
      <c r="B67" s="20">
        <v>233</v>
      </c>
      <c r="C67" s="20">
        <v>24.025400000000001</v>
      </c>
      <c r="D67" s="29">
        <v>27.320293750000005</v>
      </c>
    </row>
    <row r="68" spans="1:4" x14ac:dyDescent="0.2">
      <c r="A68" s="93"/>
      <c r="B68" s="2">
        <v>234</v>
      </c>
      <c r="C68" s="2">
        <v>23.881599999999999</v>
      </c>
      <c r="D68" s="18">
        <v>27.320293750000005</v>
      </c>
    </row>
    <row r="69" spans="1:4" x14ac:dyDescent="0.2">
      <c r="A69" s="93"/>
      <c r="B69" s="2">
        <v>235</v>
      </c>
      <c r="C69" s="2">
        <v>23.720800000000001</v>
      </c>
      <c r="D69" s="18">
        <v>27.320293750000005</v>
      </c>
    </row>
    <row r="70" spans="1:4" x14ac:dyDescent="0.2">
      <c r="A70" s="93"/>
      <c r="B70" s="2">
        <v>236</v>
      </c>
      <c r="C70" s="2">
        <v>22.066199999999998</v>
      </c>
      <c r="D70" s="18">
        <v>27.320293750000005</v>
      </c>
    </row>
    <row r="71" spans="1:4" x14ac:dyDescent="0.2">
      <c r="A71" s="93"/>
      <c r="B71" s="2">
        <v>250</v>
      </c>
      <c r="C71" s="2">
        <v>22.696000000000002</v>
      </c>
      <c r="D71" s="18">
        <v>27.320293750000005</v>
      </c>
    </row>
    <row r="72" spans="1:4" x14ac:dyDescent="0.2">
      <c r="A72" s="93"/>
      <c r="B72" s="2">
        <v>252</v>
      </c>
      <c r="C72" s="2">
        <v>21.405000000000001</v>
      </c>
      <c r="D72" s="18">
        <v>27.320293750000005</v>
      </c>
    </row>
    <row r="73" spans="1:4" x14ac:dyDescent="0.2">
      <c r="A73" s="93"/>
      <c r="B73" s="2">
        <v>301</v>
      </c>
      <c r="C73" s="2">
        <v>22.328399999999998</v>
      </c>
      <c r="D73" s="18">
        <v>27.320293750000005</v>
      </c>
    </row>
    <row r="74" spans="1:4" x14ac:dyDescent="0.2">
      <c r="A74" s="93"/>
      <c r="B74" s="2">
        <v>302</v>
      </c>
      <c r="C74" s="2">
        <v>22.650099999999998</v>
      </c>
      <c r="D74" s="18">
        <v>27.320293750000005</v>
      </c>
    </row>
    <row r="75" spans="1:4" x14ac:dyDescent="0.2">
      <c r="A75" s="93"/>
      <c r="B75" s="2">
        <v>241</v>
      </c>
      <c r="C75" s="2">
        <v>23.6035</v>
      </c>
      <c r="D75" s="18">
        <v>27.320293750000005</v>
      </c>
    </row>
    <row r="76" spans="1:4" x14ac:dyDescent="0.2">
      <c r="A76" s="93"/>
      <c r="B76" s="2">
        <v>242</v>
      </c>
      <c r="C76" s="2">
        <v>22.7562</v>
      </c>
      <c r="D76" s="18">
        <v>27.320293750000005</v>
      </c>
    </row>
    <row r="77" spans="1:4" x14ac:dyDescent="0.2">
      <c r="A77" s="93"/>
      <c r="B77" s="2">
        <v>243</v>
      </c>
      <c r="C77" s="2">
        <v>23.029199999999999</v>
      </c>
      <c r="D77" s="18">
        <v>27.320293750000005</v>
      </c>
    </row>
    <row r="78" spans="1:4" x14ac:dyDescent="0.2">
      <c r="A78" s="93"/>
      <c r="B78" s="2">
        <v>244</v>
      </c>
      <c r="C78" s="2">
        <v>22.421399999999998</v>
      </c>
      <c r="D78" s="18">
        <v>27.320293750000005</v>
      </c>
    </row>
    <row r="79" spans="1:4" x14ac:dyDescent="0.2">
      <c r="A79" s="93"/>
      <c r="B79" s="2">
        <v>245</v>
      </c>
      <c r="C79" s="2">
        <v>22.0517</v>
      </c>
      <c r="D79" s="18">
        <v>27.320293750000005</v>
      </c>
    </row>
    <row r="80" spans="1:4" x14ac:dyDescent="0.2">
      <c r="A80" s="93"/>
      <c r="B80" s="2">
        <v>247</v>
      </c>
      <c r="C80" s="2">
        <v>22.5381</v>
      </c>
      <c r="D80" s="18">
        <v>27.320293750000005</v>
      </c>
    </row>
    <row r="81" spans="1:4" x14ac:dyDescent="0.2">
      <c r="A81" s="93"/>
      <c r="B81" s="2">
        <v>248</v>
      </c>
      <c r="C81" s="2">
        <v>22.0669</v>
      </c>
      <c r="D81" s="18">
        <v>27.320293750000005</v>
      </c>
    </row>
    <row r="82" spans="1:4" ht="12" thickBot="1" x14ac:dyDescent="0.25">
      <c r="A82" s="94"/>
      <c r="B82" s="26">
        <v>259</v>
      </c>
      <c r="C82" s="26">
        <v>23.656099999999999</v>
      </c>
      <c r="D82" s="30">
        <v>27.320293750000005</v>
      </c>
    </row>
    <row r="83" spans="1:4" x14ac:dyDescent="0.2">
      <c r="A83" s="95" t="s">
        <v>3</v>
      </c>
      <c r="B83" s="20">
        <v>265</v>
      </c>
      <c r="C83" s="20">
        <v>25.079899999999999</v>
      </c>
      <c r="D83" s="29">
        <v>27.320293750000005</v>
      </c>
    </row>
    <row r="84" spans="1:4" x14ac:dyDescent="0.2">
      <c r="A84" s="93"/>
      <c r="B84" s="2">
        <v>266</v>
      </c>
      <c r="C84" s="2">
        <v>27.112400000000001</v>
      </c>
      <c r="D84" s="18">
        <v>27.320293750000005</v>
      </c>
    </row>
    <row r="85" spans="1:4" x14ac:dyDescent="0.2">
      <c r="A85" s="93"/>
      <c r="B85" s="2">
        <v>267</v>
      </c>
      <c r="C85" s="2">
        <v>24.849399999999999</v>
      </c>
      <c r="D85" s="18">
        <v>27.320293750000005</v>
      </c>
    </row>
    <row r="86" spans="1:4" x14ac:dyDescent="0.2">
      <c r="A86" s="93"/>
      <c r="B86" s="2">
        <v>268</v>
      </c>
      <c r="C86" s="2">
        <v>25.665299999999998</v>
      </c>
      <c r="D86" s="18">
        <v>27.320293750000005</v>
      </c>
    </row>
    <row r="87" spans="1:4" x14ac:dyDescent="0.2">
      <c r="A87" s="93"/>
      <c r="B87" s="2">
        <v>269</v>
      </c>
      <c r="C87" s="2">
        <v>21.189299999999999</v>
      </c>
      <c r="D87" s="18">
        <v>27.320293750000005</v>
      </c>
    </row>
    <row r="88" spans="1:4" x14ac:dyDescent="0.2">
      <c r="A88" s="93"/>
      <c r="B88" s="2">
        <v>270</v>
      </c>
      <c r="C88" s="2">
        <v>24.392199999999999</v>
      </c>
      <c r="D88" s="18">
        <v>27.320293750000005</v>
      </c>
    </row>
    <row r="89" spans="1:4" x14ac:dyDescent="0.2">
      <c r="A89" s="93"/>
      <c r="B89" s="2">
        <v>271</v>
      </c>
      <c r="C89" s="2">
        <v>26.207799999999999</v>
      </c>
      <c r="D89" s="18">
        <v>27.320293750000005</v>
      </c>
    </row>
    <row r="90" spans="1:4" x14ac:dyDescent="0.2">
      <c r="A90" s="93"/>
      <c r="B90" s="2">
        <v>272</v>
      </c>
      <c r="C90" s="2">
        <v>25.0793</v>
      </c>
      <c r="D90" s="18">
        <v>27.320293750000005</v>
      </c>
    </row>
    <row r="91" spans="1:4" x14ac:dyDescent="0.2">
      <c r="A91" s="93"/>
      <c r="B91" s="2">
        <v>273</v>
      </c>
      <c r="C91" s="2">
        <v>28.069700000000001</v>
      </c>
      <c r="D91" s="18">
        <v>27.320293750000005</v>
      </c>
    </row>
    <row r="92" spans="1:4" x14ac:dyDescent="0.2">
      <c r="A92" s="93"/>
      <c r="B92" s="2">
        <v>274</v>
      </c>
      <c r="C92" s="2">
        <v>24.046299999999999</v>
      </c>
      <c r="D92" s="18">
        <v>27.320293750000005</v>
      </c>
    </row>
    <row r="93" spans="1:4" x14ac:dyDescent="0.2">
      <c r="A93" s="93"/>
      <c r="B93" s="2">
        <v>275</v>
      </c>
      <c r="C93" s="2">
        <v>28.702200000000001</v>
      </c>
      <c r="D93" s="18">
        <v>27.320293750000005</v>
      </c>
    </row>
    <row r="94" spans="1:4" x14ac:dyDescent="0.2">
      <c r="A94" s="93"/>
      <c r="B94" s="2">
        <v>276</v>
      </c>
      <c r="C94" s="2">
        <v>27.6402</v>
      </c>
      <c r="D94" s="18">
        <v>27.320293750000005</v>
      </c>
    </row>
    <row r="95" spans="1:4" x14ac:dyDescent="0.2">
      <c r="A95" s="93"/>
      <c r="B95" s="2">
        <v>277</v>
      </c>
      <c r="C95" s="2">
        <v>27.3157</v>
      </c>
      <c r="D95" s="18">
        <v>27.320293750000005</v>
      </c>
    </row>
    <row r="96" spans="1:4" x14ac:dyDescent="0.2">
      <c r="A96" s="93"/>
      <c r="B96" s="2">
        <v>278</v>
      </c>
      <c r="C96" s="2">
        <v>26.178899999999999</v>
      </c>
      <c r="D96" s="18">
        <v>27.320293750000005</v>
      </c>
    </row>
    <row r="97" spans="1:4" x14ac:dyDescent="0.2">
      <c r="A97" s="93"/>
      <c r="B97" s="2">
        <v>279</v>
      </c>
      <c r="C97" s="2">
        <v>28.6096</v>
      </c>
      <c r="D97" s="18">
        <v>27.320293750000005</v>
      </c>
    </row>
    <row r="98" spans="1:4" ht="12" thickBot="1" x14ac:dyDescent="0.25">
      <c r="A98" s="94"/>
      <c r="B98" s="26">
        <v>280</v>
      </c>
      <c r="C98" s="26">
        <v>27.766100000000002</v>
      </c>
      <c r="D98" s="30">
        <v>27.320293750000005</v>
      </c>
    </row>
  </sheetData>
  <mergeCells count="6">
    <mergeCell ref="A2:A17"/>
    <mergeCell ref="A18:A33"/>
    <mergeCell ref="A34:A49"/>
    <mergeCell ref="A67:A82"/>
    <mergeCell ref="A83:A98"/>
    <mergeCell ref="A51:A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8"/>
  <sheetViews>
    <sheetView workbookViewId="0">
      <selection sqref="A1:B1"/>
    </sheetView>
  </sheetViews>
  <sheetFormatPr defaultRowHeight="15" x14ac:dyDescent="0.25"/>
  <cols>
    <col min="1" max="1" width="5.85546875" style="82" bestFit="1" customWidth="1"/>
    <col min="2" max="2" width="7.28515625" style="82" bestFit="1" customWidth="1"/>
    <col min="3" max="3" width="13.5703125" style="82" bestFit="1" customWidth="1"/>
    <col min="4" max="4" width="18" style="82" bestFit="1" customWidth="1"/>
    <col min="5" max="5" width="7.5703125" style="82" bestFit="1" customWidth="1"/>
    <col min="6" max="6" width="10.42578125" style="82" bestFit="1" customWidth="1"/>
    <col min="7" max="8" width="25.7109375" style="82" customWidth="1"/>
    <col min="9" max="9" width="23.85546875" style="82" bestFit="1" customWidth="1"/>
    <col min="10" max="10" width="24.28515625" style="82" bestFit="1" customWidth="1"/>
    <col min="11" max="16384" width="9.140625" style="82"/>
  </cols>
  <sheetData>
    <row r="1" spans="1:10" s="84" customFormat="1" ht="34.5" x14ac:dyDescent="0.2">
      <c r="A1" s="38"/>
      <c r="B1" s="38" t="s">
        <v>5</v>
      </c>
      <c r="C1" s="39" t="s">
        <v>6</v>
      </c>
      <c r="D1" s="39" t="s">
        <v>7</v>
      </c>
      <c r="E1" s="40" t="s">
        <v>0</v>
      </c>
      <c r="F1" s="41" t="s">
        <v>4</v>
      </c>
      <c r="G1" s="39" t="s">
        <v>34</v>
      </c>
      <c r="H1" s="42" t="s">
        <v>35</v>
      </c>
      <c r="I1" s="42" t="s">
        <v>36</v>
      </c>
      <c r="J1" s="42" t="s">
        <v>37</v>
      </c>
    </row>
    <row r="2" spans="1:10" x14ac:dyDescent="0.25">
      <c r="A2" s="85" t="s">
        <v>1</v>
      </c>
      <c r="B2" s="24">
        <v>201</v>
      </c>
      <c r="C2" s="2">
        <v>14.0985</v>
      </c>
      <c r="D2" s="23">
        <f>AVERAGE(C2:C17)</f>
        <v>14.273731249999997</v>
      </c>
      <c r="E2" s="24">
        <f t="shared" ref="E2:E49" si="0">(C51-C2)-(D51-D2)</f>
        <v>-0.6423500000000022</v>
      </c>
      <c r="F2" s="24">
        <f t="shared" ref="F2:F49" si="1">2^-E2</f>
        <v>1.5608695837411652</v>
      </c>
      <c r="G2" s="23">
        <f>AVERAGE(F2:F17)</f>
        <v>1.1098153703986682</v>
      </c>
      <c r="H2" s="2">
        <f>F2/G2</f>
        <v>1.4064227486599588</v>
      </c>
      <c r="I2" s="2">
        <f>AVERAGE(H2:H17)</f>
        <v>1.0000000000000002</v>
      </c>
      <c r="J2" s="82">
        <f t="shared" ref="J2:J17" si="2">LOG(H2,2)</f>
        <v>0.49203031114108481</v>
      </c>
    </row>
    <row r="3" spans="1:10" x14ac:dyDescent="0.25">
      <c r="A3" s="86"/>
      <c r="B3" s="24">
        <v>202</v>
      </c>
      <c r="C3" s="2">
        <v>13.9617</v>
      </c>
      <c r="D3" s="23">
        <f t="shared" ref="D3:D49" si="3">D2</f>
        <v>14.273731249999997</v>
      </c>
      <c r="E3" s="24">
        <f t="shared" si="0"/>
        <v>-0.83305000000000007</v>
      </c>
      <c r="F3" s="24">
        <f t="shared" si="1"/>
        <v>1.7814475404104946</v>
      </c>
      <c r="G3" s="23"/>
      <c r="H3" s="2">
        <f>F3/G2</f>
        <v>1.6051746875433546</v>
      </c>
      <c r="I3" s="2">
        <f>STDEV(H2:H17)</f>
        <v>0.41562707449773784</v>
      </c>
      <c r="J3" s="82">
        <f t="shared" si="2"/>
        <v>0.68273031114108285</v>
      </c>
    </row>
    <row r="4" spans="1:10" x14ac:dyDescent="0.25">
      <c r="A4" s="86"/>
      <c r="B4" s="24">
        <v>203</v>
      </c>
      <c r="C4" s="2">
        <v>14.5807</v>
      </c>
      <c r="D4" s="23">
        <f t="shared" si="3"/>
        <v>14.273731249999997</v>
      </c>
      <c r="E4" s="24">
        <f t="shared" si="0"/>
        <v>0.76564999999999728</v>
      </c>
      <c r="F4" s="24">
        <f t="shared" si="1"/>
        <v>0.58818830321022952</v>
      </c>
      <c r="G4" s="23"/>
      <c r="H4" s="2">
        <f>F4/G2</f>
        <v>0.52998752666305238</v>
      </c>
      <c r="I4" s="2"/>
      <c r="J4" s="82">
        <f t="shared" si="2"/>
        <v>-0.9159696888589145</v>
      </c>
    </row>
    <row r="5" spans="1:10" x14ac:dyDescent="0.25">
      <c r="A5" s="86"/>
      <c r="B5" s="24">
        <v>204</v>
      </c>
      <c r="C5" s="2">
        <v>14.134600000000001</v>
      </c>
      <c r="D5" s="23">
        <f t="shared" si="3"/>
        <v>14.273731249999997</v>
      </c>
      <c r="E5" s="24">
        <f t="shared" si="0"/>
        <v>-0.6727500000000024</v>
      </c>
      <c r="F5" s="24">
        <f t="shared" si="1"/>
        <v>1.594108691159299</v>
      </c>
      <c r="G5" s="23"/>
      <c r="H5" s="2">
        <f>F5/G2</f>
        <v>1.4363728721712179</v>
      </c>
      <c r="I5" s="2"/>
      <c r="J5" s="82">
        <f t="shared" si="2"/>
        <v>0.5224303111410854</v>
      </c>
    </row>
    <row r="6" spans="1:10" x14ac:dyDescent="0.25">
      <c r="A6" s="86"/>
      <c r="B6" s="24">
        <v>205</v>
      </c>
      <c r="C6" s="2">
        <v>14.0999</v>
      </c>
      <c r="D6" s="23">
        <f t="shared" si="3"/>
        <v>14.273731249999997</v>
      </c>
      <c r="E6" s="24">
        <f t="shared" si="0"/>
        <v>-0.15145000000000231</v>
      </c>
      <c r="F6" s="24">
        <f t="shared" si="1"/>
        <v>1.1106852203520512</v>
      </c>
      <c r="G6" s="23"/>
      <c r="H6" s="2">
        <f>F6/G2</f>
        <v>1.0007837789749394</v>
      </c>
      <c r="I6" s="2"/>
      <c r="J6" s="82">
        <f t="shared" si="2"/>
        <v>1.1303111410851145E-3</v>
      </c>
    </row>
    <row r="7" spans="1:10" x14ac:dyDescent="0.25">
      <c r="A7" s="86"/>
      <c r="B7" s="24">
        <v>206</v>
      </c>
      <c r="C7" s="2">
        <v>14.055999999999999</v>
      </c>
      <c r="D7" s="23">
        <f t="shared" si="3"/>
        <v>14.273731249999997</v>
      </c>
      <c r="E7" s="24">
        <f t="shared" si="0"/>
        <v>-0.63264999999999993</v>
      </c>
      <c r="F7" s="24">
        <f t="shared" si="1"/>
        <v>1.5504102351961064</v>
      </c>
      <c r="G7" s="23"/>
      <c r="H7" s="2">
        <f>F7/G2</f>
        <v>1.3969983445437124</v>
      </c>
      <c r="I7" s="2"/>
      <c r="J7" s="82">
        <f t="shared" si="2"/>
        <v>0.48233031114108288</v>
      </c>
    </row>
    <row r="8" spans="1:10" x14ac:dyDescent="0.25">
      <c r="A8" s="86"/>
      <c r="B8" s="24">
        <v>207</v>
      </c>
      <c r="C8" s="2">
        <v>14.902699999999999</v>
      </c>
      <c r="D8" s="23">
        <f t="shared" si="3"/>
        <v>14.273731249999997</v>
      </c>
      <c r="E8" s="24">
        <f t="shared" si="0"/>
        <v>0.13374999999999915</v>
      </c>
      <c r="F8" s="24">
        <f t="shared" si="1"/>
        <v>0.9114592107986812</v>
      </c>
      <c r="G8" s="23"/>
      <c r="H8" s="2">
        <f>F8/G2</f>
        <v>0.8212710285957443</v>
      </c>
      <c r="I8" s="2"/>
      <c r="J8" s="82">
        <f t="shared" si="2"/>
        <v>-0.28406968885891637</v>
      </c>
    </row>
    <row r="9" spans="1:10" x14ac:dyDescent="0.25">
      <c r="A9" s="86"/>
      <c r="B9" s="24">
        <v>208</v>
      </c>
      <c r="C9" s="2">
        <v>14.063700000000001</v>
      </c>
      <c r="D9" s="23">
        <f t="shared" si="3"/>
        <v>14.273731249999997</v>
      </c>
      <c r="E9" s="24">
        <f t="shared" si="0"/>
        <v>-0.73405000000000342</v>
      </c>
      <c r="F9" s="24">
        <f t="shared" si="1"/>
        <v>1.6633018413999945</v>
      </c>
      <c r="G9" s="23"/>
      <c r="H9" s="2">
        <f>F9/G2</f>
        <v>1.4987194138449378</v>
      </c>
      <c r="I9" s="2"/>
      <c r="J9" s="82">
        <f t="shared" si="2"/>
        <v>0.5837303111410862</v>
      </c>
    </row>
    <row r="10" spans="1:10" x14ac:dyDescent="0.25">
      <c r="A10" s="86"/>
      <c r="B10" s="24">
        <v>209</v>
      </c>
      <c r="C10" s="2">
        <v>14.380800000000001</v>
      </c>
      <c r="D10" s="23">
        <f t="shared" si="3"/>
        <v>14.273731249999997</v>
      </c>
      <c r="E10" s="24">
        <f t="shared" si="0"/>
        <v>1.0518499999999982</v>
      </c>
      <c r="F10" s="24">
        <f t="shared" si="1"/>
        <v>0.48234924053743461</v>
      </c>
      <c r="G10" s="23"/>
      <c r="H10" s="2">
        <f>F10/G2</f>
        <v>0.43462115717875216</v>
      </c>
      <c r="I10" s="2"/>
      <c r="J10" s="82">
        <f t="shared" si="2"/>
        <v>-1.2021696888589151</v>
      </c>
    </row>
    <row r="11" spans="1:10" x14ac:dyDescent="0.25">
      <c r="A11" s="86"/>
      <c r="B11" s="24">
        <v>210</v>
      </c>
      <c r="C11" s="2">
        <v>14.368499999999999</v>
      </c>
      <c r="D11" s="23">
        <f t="shared" si="3"/>
        <v>14.273731249999997</v>
      </c>
      <c r="E11" s="24">
        <f t="shared" si="0"/>
        <v>-0.12335000000000029</v>
      </c>
      <c r="F11" s="24">
        <f t="shared" si="1"/>
        <v>1.0892612397092134</v>
      </c>
      <c r="G11" s="23"/>
      <c r="H11" s="2">
        <f>F11/G2</f>
        <v>0.98147968460549317</v>
      </c>
      <c r="I11" s="2"/>
      <c r="J11" s="82">
        <f t="shared" si="2"/>
        <v>-2.6969688858916974E-2</v>
      </c>
    </row>
    <row r="12" spans="1:10" x14ac:dyDescent="0.25">
      <c r="A12" s="86"/>
      <c r="B12" s="24">
        <v>211</v>
      </c>
      <c r="C12" s="2">
        <v>14.213800000000001</v>
      </c>
      <c r="D12" s="23">
        <f t="shared" si="3"/>
        <v>14.273731249999997</v>
      </c>
      <c r="E12" s="24">
        <f t="shared" si="0"/>
        <v>0.22754999999999903</v>
      </c>
      <c r="F12" s="24">
        <f t="shared" si="1"/>
        <v>0.85408407553391685</v>
      </c>
      <c r="G12" s="23"/>
      <c r="H12" s="2">
        <f>F12/G2</f>
        <v>0.76957311847925891</v>
      </c>
      <c r="I12" s="2"/>
      <c r="J12" s="82">
        <f t="shared" si="2"/>
        <v>-0.37786968885891625</v>
      </c>
    </row>
    <row r="13" spans="1:10" x14ac:dyDescent="0.25">
      <c r="A13" s="86"/>
      <c r="B13" s="24">
        <v>213</v>
      </c>
      <c r="C13" s="2">
        <v>14.1023</v>
      </c>
      <c r="D13" s="23">
        <f t="shared" si="3"/>
        <v>14.273731249999997</v>
      </c>
      <c r="E13" s="24">
        <f t="shared" si="0"/>
        <v>6.8849999999997635E-2</v>
      </c>
      <c r="F13" s="24">
        <f t="shared" si="1"/>
        <v>0.95339766687084448</v>
      </c>
      <c r="G13" s="23"/>
      <c r="H13" s="2">
        <f>F13/G2</f>
        <v>0.859059706956811</v>
      </c>
      <c r="I13" s="2"/>
      <c r="J13" s="82">
        <f t="shared" si="2"/>
        <v>-0.21916968885891461</v>
      </c>
    </row>
    <row r="14" spans="1:10" x14ac:dyDescent="0.25">
      <c r="A14" s="86"/>
      <c r="B14" s="24">
        <v>215</v>
      </c>
      <c r="C14" s="2">
        <v>14.6434</v>
      </c>
      <c r="D14" s="23">
        <f t="shared" si="3"/>
        <v>14.273731249999997</v>
      </c>
      <c r="E14" s="24">
        <f t="shared" si="0"/>
        <v>1.7034500000000001</v>
      </c>
      <c r="F14" s="24">
        <f t="shared" si="1"/>
        <v>0.30705095599610255</v>
      </c>
      <c r="G14" s="23"/>
      <c r="H14" s="2">
        <f>F14/G2</f>
        <v>0.27666850197416498</v>
      </c>
      <c r="I14" s="2"/>
      <c r="J14" s="82">
        <f t="shared" si="2"/>
        <v>-1.8537696888589172</v>
      </c>
    </row>
    <row r="15" spans="1:10" x14ac:dyDescent="0.25">
      <c r="A15" s="86"/>
      <c r="B15" s="24">
        <v>216</v>
      </c>
      <c r="C15" s="2">
        <v>14.4337</v>
      </c>
      <c r="D15" s="23">
        <f t="shared" si="3"/>
        <v>14.273731249999997</v>
      </c>
      <c r="E15" s="24">
        <f t="shared" si="0"/>
        <v>-0.34485000000000277</v>
      </c>
      <c r="F15" s="24">
        <f t="shared" si="1"/>
        <v>1.2700189291679778</v>
      </c>
      <c r="G15" s="23"/>
      <c r="H15" s="2">
        <f>F15/G2</f>
        <v>1.1443515408439164</v>
      </c>
      <c r="I15" s="2"/>
      <c r="J15" s="82">
        <f t="shared" si="2"/>
        <v>0.1945303111410856</v>
      </c>
    </row>
    <row r="16" spans="1:10" x14ac:dyDescent="0.25">
      <c r="A16" s="86"/>
      <c r="B16" s="24">
        <v>297</v>
      </c>
      <c r="C16" s="2">
        <v>14.215299999999999</v>
      </c>
      <c r="D16" s="23">
        <f t="shared" si="3"/>
        <v>14.273731249999997</v>
      </c>
      <c r="E16" s="24">
        <f t="shared" si="0"/>
        <v>-0.50635000000000119</v>
      </c>
      <c r="F16" s="24">
        <f t="shared" si="1"/>
        <v>1.4204519205314516</v>
      </c>
      <c r="G16" s="23"/>
      <c r="H16" s="2">
        <f>F16/G2</f>
        <v>1.2798993043511342</v>
      </c>
      <c r="I16" s="2"/>
      <c r="J16" s="82">
        <f t="shared" si="2"/>
        <v>0.35603031114108419</v>
      </c>
    </row>
    <row r="17" spans="1:10" ht="15.75" thickBot="1" x14ac:dyDescent="0.3">
      <c r="A17" s="87"/>
      <c r="B17" s="28">
        <v>298</v>
      </c>
      <c r="C17" s="26">
        <v>14.1241</v>
      </c>
      <c r="D17" s="27">
        <f t="shared" si="3"/>
        <v>14.273731249999997</v>
      </c>
      <c r="E17" s="28">
        <f t="shared" si="0"/>
        <v>0.68974999999999831</v>
      </c>
      <c r="F17" s="28">
        <f t="shared" si="1"/>
        <v>0.61996127176373084</v>
      </c>
      <c r="G17" s="23"/>
      <c r="H17" s="26">
        <f>F17/G2</f>
        <v>0.55861658461355435</v>
      </c>
      <c r="I17" s="26"/>
      <c r="J17" s="82">
        <f t="shared" si="2"/>
        <v>-0.84006968885891564</v>
      </c>
    </row>
    <row r="18" spans="1:10" ht="15.75" thickBot="1" x14ac:dyDescent="0.3">
      <c r="A18" s="89" t="s">
        <v>2</v>
      </c>
      <c r="B18" s="19">
        <v>233</v>
      </c>
      <c r="C18" s="20">
        <v>14.309900000000001</v>
      </c>
      <c r="D18" s="27">
        <f t="shared" si="3"/>
        <v>14.273731249999997</v>
      </c>
      <c r="E18" s="22">
        <f t="shared" si="0"/>
        <v>-5.2909500000000005</v>
      </c>
      <c r="F18" s="22">
        <f t="shared" si="1"/>
        <v>39.150260448074739</v>
      </c>
      <c r="G18" s="20">
        <f>AVERAGE(F18:F33)</f>
        <v>93.970389209565468</v>
      </c>
      <c r="H18" s="55">
        <f>F18/G2</f>
        <v>35.27637253213674</v>
      </c>
      <c r="I18" s="55">
        <f>AVERAGE(H18:H33)</f>
        <v>84.672092057807248</v>
      </c>
      <c r="J18" s="82">
        <f>LOG(H18,2)</f>
        <v>5.1406303111410834</v>
      </c>
    </row>
    <row r="19" spans="1:10" x14ac:dyDescent="0.25">
      <c r="A19" s="88"/>
      <c r="B19" s="17">
        <v>234</v>
      </c>
      <c r="C19" s="2">
        <v>14.4071</v>
      </c>
      <c r="D19" s="23">
        <f t="shared" si="3"/>
        <v>14.273731249999997</v>
      </c>
      <c r="E19" s="24">
        <f t="shared" si="0"/>
        <v>-2.2511500000000026</v>
      </c>
      <c r="F19" s="24">
        <f t="shared" si="1"/>
        <v>4.7606217312255898</v>
      </c>
      <c r="G19" s="2"/>
      <c r="H19" s="2">
        <f>F19/G2</f>
        <v>4.2895619020986144</v>
      </c>
      <c r="I19" s="2">
        <f>STDEV(H18:H33)</f>
        <v>95.626320723306222</v>
      </c>
      <c r="J19" s="82">
        <f t="shared" ref="J19:J49" si="4">LOG(H19,2)</f>
        <v>2.1008303111410851</v>
      </c>
    </row>
    <row r="20" spans="1:10" x14ac:dyDescent="0.25">
      <c r="A20" s="88"/>
      <c r="B20" s="17">
        <v>235</v>
      </c>
      <c r="C20" s="2">
        <v>14.4274</v>
      </c>
      <c r="D20" s="23">
        <f t="shared" si="3"/>
        <v>14.273731249999997</v>
      </c>
      <c r="E20" s="24">
        <f t="shared" si="0"/>
        <v>-7.5659500000000026</v>
      </c>
      <c r="F20" s="24">
        <f t="shared" si="1"/>
        <v>189.48633493426539</v>
      </c>
      <c r="G20" s="2"/>
      <c r="H20" s="2">
        <f>F20/G2</f>
        <v>170.73680901193327</v>
      </c>
      <c r="I20" s="2"/>
      <c r="J20" s="82">
        <f t="shared" si="4"/>
        <v>7.4156303111410855</v>
      </c>
    </row>
    <row r="21" spans="1:10" x14ac:dyDescent="0.25">
      <c r="A21" s="88"/>
      <c r="B21" s="17">
        <v>236</v>
      </c>
      <c r="C21" s="2">
        <v>14.314299999999999</v>
      </c>
      <c r="D21" s="23">
        <f t="shared" si="3"/>
        <v>14.273731249999997</v>
      </c>
      <c r="E21" s="24">
        <f t="shared" si="0"/>
        <v>-3.6116500000000009</v>
      </c>
      <c r="F21" s="24">
        <f t="shared" si="1"/>
        <v>12.224046234252299</v>
      </c>
      <c r="G21" s="2"/>
      <c r="H21" s="2">
        <f>F21/G2</f>
        <v>11.014486337363641</v>
      </c>
      <c r="I21" s="2"/>
      <c r="J21" s="82">
        <f t="shared" si="4"/>
        <v>3.4613303111410834</v>
      </c>
    </row>
    <row r="22" spans="1:10" x14ac:dyDescent="0.25">
      <c r="A22" s="88"/>
      <c r="B22" s="17">
        <v>250</v>
      </c>
      <c r="C22" s="2">
        <v>14.3597</v>
      </c>
      <c r="D22" s="23">
        <f t="shared" si="3"/>
        <v>14.273731249999997</v>
      </c>
      <c r="E22" s="24">
        <f t="shared" si="0"/>
        <v>-6.1995500000000021</v>
      </c>
      <c r="F22" s="24">
        <f t="shared" si="1"/>
        <v>73.493767245370861</v>
      </c>
      <c r="G22" s="2"/>
      <c r="H22" s="2">
        <f>F22/G2</f>
        <v>66.221615960292937</v>
      </c>
      <c r="I22" s="2"/>
      <c r="J22" s="82">
        <f t="shared" si="4"/>
        <v>6.0492303111410859</v>
      </c>
    </row>
    <row r="23" spans="1:10" x14ac:dyDescent="0.25">
      <c r="A23" s="88"/>
      <c r="B23" s="17">
        <v>252</v>
      </c>
      <c r="C23" s="2">
        <v>14.427099999999999</v>
      </c>
      <c r="D23" s="23">
        <f t="shared" si="3"/>
        <v>14.273731249999997</v>
      </c>
      <c r="E23" s="24">
        <f t="shared" si="0"/>
        <v>-8.2972500000000018</v>
      </c>
      <c r="F23" s="24">
        <f t="shared" si="1"/>
        <v>314.57277357908657</v>
      </c>
      <c r="G23" s="2"/>
      <c r="H23" s="2">
        <f>F23/G2</f>
        <v>283.44604153940099</v>
      </c>
      <c r="I23" s="2"/>
      <c r="J23" s="82">
        <f t="shared" si="4"/>
        <v>8.1469303111410856</v>
      </c>
    </row>
    <row r="24" spans="1:10" x14ac:dyDescent="0.25">
      <c r="A24" s="88"/>
      <c r="B24" s="17">
        <v>301</v>
      </c>
      <c r="C24" s="2">
        <v>14.366199999999999</v>
      </c>
      <c r="D24" s="23">
        <f t="shared" si="3"/>
        <v>14.273731249999997</v>
      </c>
      <c r="E24" s="24">
        <f t="shared" si="0"/>
        <v>-5.533450000000002</v>
      </c>
      <c r="F24" s="24">
        <f t="shared" si="1"/>
        <v>46.316360919734961</v>
      </c>
      <c r="G24" s="2"/>
      <c r="H24" s="2">
        <f>F24/G2</f>
        <v>41.733392918406949</v>
      </c>
      <c r="I24" s="2"/>
      <c r="J24" s="82">
        <f t="shared" si="4"/>
        <v>5.3831303111410849</v>
      </c>
    </row>
    <row r="25" spans="1:10" x14ac:dyDescent="0.25">
      <c r="A25" s="88"/>
      <c r="B25" s="17">
        <v>302</v>
      </c>
      <c r="C25" s="2">
        <v>14.3668</v>
      </c>
      <c r="D25" s="23">
        <f t="shared" si="3"/>
        <v>14.273731249999997</v>
      </c>
      <c r="E25" s="24">
        <f t="shared" si="0"/>
        <v>-6.1430500000000006</v>
      </c>
      <c r="F25" s="24">
        <f t="shared" si="1"/>
        <v>70.671175452296339</v>
      </c>
      <c r="G25" s="2"/>
      <c r="H25" s="2">
        <f>F25/G2</f>
        <v>63.678317436628959</v>
      </c>
      <c r="I25" s="2"/>
      <c r="J25" s="82">
        <f t="shared" si="4"/>
        <v>5.9927303111410843</v>
      </c>
    </row>
    <row r="26" spans="1:10" x14ac:dyDescent="0.25">
      <c r="A26" s="88"/>
      <c r="B26" s="17">
        <v>241</v>
      </c>
      <c r="C26" s="2">
        <v>14.2713</v>
      </c>
      <c r="D26" s="23">
        <f t="shared" si="3"/>
        <v>14.273731249999997</v>
      </c>
      <c r="E26" s="24">
        <f t="shared" si="0"/>
        <v>-8.5431500000000007</v>
      </c>
      <c r="F26" s="24">
        <f t="shared" si="1"/>
        <v>373.03055590340762</v>
      </c>
      <c r="G26" s="2"/>
      <c r="H26" s="2">
        <f>F26/G2</f>
        <v>336.11947162833712</v>
      </c>
      <c r="I26" s="2"/>
      <c r="J26" s="82">
        <f t="shared" si="4"/>
        <v>8.3928303111410827</v>
      </c>
    </row>
    <row r="27" spans="1:10" x14ac:dyDescent="0.25">
      <c r="A27" s="88"/>
      <c r="B27" s="17">
        <v>242</v>
      </c>
      <c r="C27" s="2">
        <v>13.9778</v>
      </c>
      <c r="D27" s="23">
        <f t="shared" si="3"/>
        <v>14.273731249999997</v>
      </c>
      <c r="E27" s="24">
        <f t="shared" si="0"/>
        <v>-6.2189500000000013</v>
      </c>
      <c r="F27" s="24">
        <f t="shared" si="1"/>
        <v>74.488716574807</v>
      </c>
      <c r="G27" s="2"/>
      <c r="H27" s="2">
        <f>F27/G2</f>
        <v>67.118115825021547</v>
      </c>
      <c r="I27" s="2"/>
      <c r="J27" s="82">
        <f t="shared" si="4"/>
        <v>6.0686303111410851</v>
      </c>
    </row>
    <row r="28" spans="1:10" x14ac:dyDescent="0.25">
      <c r="A28" s="88"/>
      <c r="B28" s="17">
        <v>243</v>
      </c>
      <c r="C28" s="2">
        <v>14.1995</v>
      </c>
      <c r="D28" s="23">
        <f t="shared" si="3"/>
        <v>14.273731249999997</v>
      </c>
      <c r="E28" s="24">
        <f t="shared" si="0"/>
        <v>-6.0673500000000011</v>
      </c>
      <c r="F28" s="24">
        <f t="shared" si="1"/>
        <v>67.05857867382278</v>
      </c>
      <c r="G28" s="2"/>
      <c r="H28" s="2">
        <f>F28/G2</f>
        <v>60.423184308335877</v>
      </c>
      <c r="I28" s="2"/>
      <c r="J28" s="82">
        <f t="shared" si="4"/>
        <v>5.9170303111410831</v>
      </c>
    </row>
    <row r="29" spans="1:10" x14ac:dyDescent="0.25">
      <c r="A29" s="88"/>
      <c r="B29" s="17">
        <v>244</v>
      </c>
      <c r="C29" s="2">
        <v>14.0022</v>
      </c>
      <c r="D29" s="23">
        <f t="shared" si="3"/>
        <v>14.273731249999997</v>
      </c>
      <c r="E29" s="24">
        <f t="shared" si="0"/>
        <v>-4.9063500000000015</v>
      </c>
      <c r="F29" s="24">
        <f t="shared" si="1"/>
        <v>29.988760736220822</v>
      </c>
      <c r="G29" s="2"/>
      <c r="H29" s="2">
        <f>F29/G2</f>
        <v>27.021396113344736</v>
      </c>
      <c r="I29" s="2"/>
      <c r="J29" s="82">
        <f t="shared" si="4"/>
        <v>4.7560303111410844</v>
      </c>
    </row>
    <row r="30" spans="1:10" x14ac:dyDescent="0.25">
      <c r="A30" s="88"/>
      <c r="B30" s="17">
        <v>245</v>
      </c>
      <c r="C30" s="2">
        <v>13.991300000000001</v>
      </c>
      <c r="D30" s="23">
        <f t="shared" si="3"/>
        <v>14.273731249999997</v>
      </c>
      <c r="E30" s="24">
        <f t="shared" si="0"/>
        <v>-5.6085500000000028</v>
      </c>
      <c r="F30" s="24">
        <f t="shared" si="1"/>
        <v>48.791231753335921</v>
      </c>
      <c r="G30" s="2"/>
      <c r="H30" s="2">
        <f>F30/G2</f>
        <v>43.963377201929653</v>
      </c>
      <c r="I30" s="2"/>
      <c r="J30" s="82">
        <f t="shared" si="4"/>
        <v>5.4582303111410848</v>
      </c>
    </row>
    <row r="31" spans="1:10" x14ac:dyDescent="0.25">
      <c r="A31" s="88"/>
      <c r="B31" s="17">
        <v>247</v>
      </c>
      <c r="C31" s="2">
        <v>14.069900000000001</v>
      </c>
      <c r="D31" s="23">
        <f t="shared" si="3"/>
        <v>14.273731249999997</v>
      </c>
      <c r="E31" s="24">
        <f t="shared" si="0"/>
        <v>-5.4351500000000001</v>
      </c>
      <c r="F31" s="24">
        <f t="shared" si="1"/>
        <v>43.265644842013749</v>
      </c>
      <c r="G31" s="2"/>
      <c r="H31" s="2">
        <f>F31/G2</f>
        <v>38.984542831184484</v>
      </c>
      <c r="I31" s="2"/>
      <c r="J31" s="82">
        <f t="shared" si="4"/>
        <v>5.284830311141083</v>
      </c>
    </row>
    <row r="32" spans="1:10" x14ac:dyDescent="0.25">
      <c r="A32" s="88"/>
      <c r="B32" s="17">
        <v>248</v>
      </c>
      <c r="C32" s="2">
        <v>13.9732</v>
      </c>
      <c r="D32" s="23">
        <f t="shared" si="3"/>
        <v>14.273731249999997</v>
      </c>
      <c r="E32" s="24">
        <f t="shared" si="0"/>
        <v>-5.775050000000002</v>
      </c>
      <c r="F32" s="24">
        <f t="shared" si="1"/>
        <v>54.759979447068048</v>
      </c>
      <c r="G32" s="2"/>
      <c r="H32" s="2">
        <f>F32/G2</f>
        <v>49.341521939272795</v>
      </c>
      <c r="I32" s="2"/>
      <c r="J32" s="82">
        <f t="shared" si="4"/>
        <v>5.6247303111410849</v>
      </c>
    </row>
    <row r="33" spans="1:10" ht="15.75" thickBot="1" x14ac:dyDescent="0.3">
      <c r="A33" s="90"/>
      <c r="B33" s="25">
        <v>259</v>
      </c>
      <c r="C33" s="26">
        <v>14.2081</v>
      </c>
      <c r="D33" s="27">
        <f t="shared" si="3"/>
        <v>14.273731249999997</v>
      </c>
      <c r="E33" s="28">
        <f t="shared" si="0"/>
        <v>-5.9417500000000008</v>
      </c>
      <c r="F33" s="28">
        <f t="shared" si="1"/>
        <v>61.467418878064862</v>
      </c>
      <c r="G33" s="26"/>
      <c r="H33" s="26">
        <f>F33/G2</f>
        <v>55.385265439227538</v>
      </c>
      <c r="I33" s="26"/>
      <c r="J33" s="82">
        <f t="shared" si="4"/>
        <v>5.7914303111410845</v>
      </c>
    </row>
    <row r="34" spans="1:10" ht="15.75" thickBot="1" x14ac:dyDescent="0.3">
      <c r="A34" s="89" t="s">
        <v>3</v>
      </c>
      <c r="B34" s="19">
        <v>265</v>
      </c>
      <c r="C34" s="20">
        <v>14.106299999999999</v>
      </c>
      <c r="D34" s="27">
        <f t="shared" si="3"/>
        <v>14.273731249999997</v>
      </c>
      <c r="E34" s="22">
        <f t="shared" si="0"/>
        <v>-0.65215000000000067</v>
      </c>
      <c r="F34" s="22">
        <f t="shared" si="1"/>
        <v>1.5715084178356584</v>
      </c>
      <c r="G34" s="20">
        <f>AVERAGE(F34:F49)</f>
        <v>27.521331190335779</v>
      </c>
      <c r="H34" s="55">
        <f>F34/G2</f>
        <v>1.4160088783696885</v>
      </c>
      <c r="I34" s="55">
        <f>AVERAGE(H34:H37,H39:H42,H44:H49)</f>
        <v>2.5019741495167693</v>
      </c>
      <c r="J34" s="82">
        <f>LOG(H34,2)</f>
        <v>0.50183031114108356</v>
      </c>
    </row>
    <row r="35" spans="1:10" ht="15.75" thickBot="1" x14ac:dyDescent="0.3">
      <c r="A35" s="88"/>
      <c r="B35" s="17">
        <v>266</v>
      </c>
      <c r="C35" s="2">
        <v>14.2483</v>
      </c>
      <c r="D35" s="27">
        <f t="shared" si="3"/>
        <v>14.273731249999997</v>
      </c>
      <c r="E35" s="24">
        <f t="shared" si="0"/>
        <v>1.2301499999999983</v>
      </c>
      <c r="F35" s="24">
        <f t="shared" si="1"/>
        <v>0.42627312307784021</v>
      </c>
      <c r="G35" s="2"/>
      <c r="H35" s="2">
        <f>F35/G2</f>
        <v>0.38409372806281666</v>
      </c>
      <c r="I35" s="2">
        <f>STDEV(H34:H37,H39:H42,H44:H49)</f>
        <v>1.1312365644564117</v>
      </c>
      <c r="J35" s="82">
        <f t="shared" si="4"/>
        <v>-1.3804696888589154</v>
      </c>
    </row>
    <row r="36" spans="1:10" x14ac:dyDescent="0.25">
      <c r="A36" s="88"/>
      <c r="B36" s="17">
        <v>267</v>
      </c>
      <c r="C36" s="2">
        <v>16.5487</v>
      </c>
      <c r="D36" s="23">
        <f t="shared" si="3"/>
        <v>14.273731249999997</v>
      </c>
      <c r="E36" s="24">
        <f t="shared" si="0"/>
        <v>-1.5255500000000026</v>
      </c>
      <c r="F36" s="24">
        <f t="shared" si="1"/>
        <v>2.8789645012079634</v>
      </c>
      <c r="G36" s="2"/>
      <c r="H36" s="2">
        <f>F36/G2</f>
        <v>2.5940931960365452</v>
      </c>
      <c r="I36" s="2"/>
      <c r="J36" s="82">
        <f t="shared" si="4"/>
        <v>1.3752303111410855</v>
      </c>
    </row>
    <row r="37" spans="1:10" x14ac:dyDescent="0.25">
      <c r="A37" s="88"/>
      <c r="B37" s="17">
        <v>268</v>
      </c>
      <c r="C37" s="2">
        <v>14.183199999999999</v>
      </c>
      <c r="D37" s="23">
        <f t="shared" si="3"/>
        <v>14.273731249999997</v>
      </c>
      <c r="E37" s="24">
        <f t="shared" si="0"/>
        <v>-1.9412500000000001</v>
      </c>
      <c r="F37" s="24">
        <f t="shared" si="1"/>
        <v>3.8403824740699015</v>
      </c>
      <c r="G37" s="2"/>
      <c r="H37" s="2">
        <f>F37/G2</f>
        <v>3.4603796059252256</v>
      </c>
      <c r="I37" s="2"/>
      <c r="J37" s="82">
        <f t="shared" si="4"/>
        <v>1.7909303111410828</v>
      </c>
    </row>
    <row r="38" spans="1:10" x14ac:dyDescent="0.25">
      <c r="A38" s="88"/>
      <c r="B38" s="17">
        <v>269</v>
      </c>
      <c r="C38" s="2">
        <v>14.239800000000001</v>
      </c>
      <c r="D38" s="23">
        <f t="shared" si="3"/>
        <v>14.273731249999997</v>
      </c>
      <c r="E38" s="24">
        <f t="shared" si="0"/>
        <v>-8.4699500000000025</v>
      </c>
      <c r="F38" s="24">
        <f t="shared" si="1"/>
        <v>354.57573496489937</v>
      </c>
      <c r="G38" s="2"/>
      <c r="H38" s="2">
        <f>F38/G2</f>
        <v>319.49074091263356</v>
      </c>
      <c r="I38" s="2"/>
      <c r="J38" s="82">
        <f t="shared" si="4"/>
        <v>8.3196303111410845</v>
      </c>
    </row>
    <row r="39" spans="1:10" x14ac:dyDescent="0.25">
      <c r="A39" s="88"/>
      <c r="B39" s="17">
        <v>270</v>
      </c>
      <c r="C39" s="2">
        <v>14.594200000000001</v>
      </c>
      <c r="D39" s="23">
        <f t="shared" si="3"/>
        <v>14.273731249999997</v>
      </c>
      <c r="E39" s="24">
        <f t="shared" si="0"/>
        <v>-2.3804500000000033</v>
      </c>
      <c r="F39" s="24">
        <f t="shared" si="1"/>
        <v>5.2069913136021704</v>
      </c>
      <c r="G39" s="2"/>
      <c r="H39" s="2">
        <f>F39/G2</f>
        <v>4.6917635603944765</v>
      </c>
      <c r="I39" s="2"/>
      <c r="J39" s="82">
        <f t="shared" si="4"/>
        <v>2.2301303111410862</v>
      </c>
    </row>
    <row r="40" spans="1:10" x14ac:dyDescent="0.25">
      <c r="A40" s="88"/>
      <c r="B40" s="17">
        <v>271</v>
      </c>
      <c r="C40" s="2">
        <v>14.2195</v>
      </c>
      <c r="D40" s="23">
        <f t="shared" si="3"/>
        <v>14.273731249999997</v>
      </c>
      <c r="E40" s="24">
        <f t="shared" si="0"/>
        <v>-1.8682499999999997</v>
      </c>
      <c r="F40" s="24">
        <f t="shared" si="1"/>
        <v>3.6508945511780375</v>
      </c>
      <c r="G40" s="2"/>
      <c r="H40" s="2">
        <f>F40/G2</f>
        <v>3.2896413660828667</v>
      </c>
      <c r="I40" s="2"/>
      <c r="J40" s="82">
        <f t="shared" si="4"/>
        <v>1.7179303111410824</v>
      </c>
    </row>
    <row r="41" spans="1:10" x14ac:dyDescent="0.25">
      <c r="A41" s="88"/>
      <c r="B41" s="17">
        <v>272</v>
      </c>
      <c r="C41" s="2">
        <v>14.1082</v>
      </c>
      <c r="D41" s="23">
        <f t="shared" si="3"/>
        <v>14.273731249999997</v>
      </c>
      <c r="E41" s="24">
        <f t="shared" si="0"/>
        <v>-1.5869500000000016</v>
      </c>
      <c r="F41" s="24">
        <f t="shared" si="1"/>
        <v>3.0041357366668637</v>
      </c>
      <c r="G41" s="2"/>
      <c r="H41" s="2">
        <f>F41/G2</f>
        <v>2.7068788347990869</v>
      </c>
      <c r="I41" s="2"/>
      <c r="J41" s="82">
        <f t="shared" si="4"/>
        <v>1.4366303111410843</v>
      </c>
    </row>
    <row r="42" spans="1:10" x14ac:dyDescent="0.25">
      <c r="A42" s="88"/>
      <c r="B42" s="17">
        <v>273</v>
      </c>
      <c r="C42" s="2">
        <v>14.0709</v>
      </c>
      <c r="D42" s="23">
        <f t="shared" si="3"/>
        <v>14.273731249999997</v>
      </c>
      <c r="E42" s="24">
        <f t="shared" si="0"/>
        <v>-0.54495000000000182</v>
      </c>
      <c r="F42" s="24">
        <f t="shared" si="1"/>
        <v>1.458969779324506</v>
      </c>
      <c r="G42" s="2"/>
      <c r="H42" s="2">
        <f>F42/G2</f>
        <v>1.3146058508816783</v>
      </c>
      <c r="I42" s="2"/>
      <c r="J42" s="82">
        <f t="shared" si="4"/>
        <v>0.39463031114108477</v>
      </c>
    </row>
    <row r="43" spans="1:10" x14ac:dyDescent="0.25">
      <c r="A43" s="88"/>
      <c r="B43" s="17">
        <v>274</v>
      </c>
      <c r="C43" s="2">
        <v>14.5007</v>
      </c>
      <c r="D43" s="23">
        <f t="shared" si="3"/>
        <v>14.273731249999997</v>
      </c>
      <c r="E43" s="24">
        <f t="shared" si="0"/>
        <v>-5.5512500000000014</v>
      </c>
      <c r="F43" s="24">
        <f t="shared" si="1"/>
        <v>46.891352935839414</v>
      </c>
      <c r="G43" s="2"/>
      <c r="H43" s="2">
        <f>F43/G2</f>
        <v>42.251489920341513</v>
      </c>
      <c r="I43" s="2"/>
      <c r="J43" s="82">
        <f t="shared" si="4"/>
        <v>5.4009303111410842</v>
      </c>
    </row>
    <row r="44" spans="1:10" x14ac:dyDescent="0.25">
      <c r="A44" s="88"/>
      <c r="B44" s="17">
        <v>275</v>
      </c>
      <c r="C44" s="2">
        <v>14.278600000000001</v>
      </c>
      <c r="D44" s="23">
        <f t="shared" si="3"/>
        <v>14.273731249999997</v>
      </c>
      <c r="E44" s="24">
        <f t="shared" si="0"/>
        <v>-1.0195500000000024</v>
      </c>
      <c r="F44" s="24">
        <f t="shared" si="1"/>
        <v>2.0272865173805261</v>
      </c>
      <c r="G44" s="2"/>
      <c r="H44" s="2">
        <f>F44/G2</f>
        <v>1.8266880883549881</v>
      </c>
      <c r="I44" s="2"/>
      <c r="J44" s="82">
        <f t="shared" si="4"/>
        <v>0.86923031114108518</v>
      </c>
    </row>
    <row r="45" spans="1:10" x14ac:dyDescent="0.25">
      <c r="A45" s="88"/>
      <c r="B45" s="17">
        <v>276</v>
      </c>
      <c r="C45" s="2">
        <v>14.5351</v>
      </c>
      <c r="D45" s="23">
        <f t="shared" si="3"/>
        <v>14.273731249999997</v>
      </c>
      <c r="E45" s="24">
        <f t="shared" si="0"/>
        <v>-1.6394500000000001</v>
      </c>
      <c r="F45" s="24">
        <f t="shared" si="1"/>
        <v>3.1154703784866791</v>
      </c>
      <c r="G45" s="2"/>
      <c r="H45" s="2">
        <f>F45/G2</f>
        <v>2.8071970001348414</v>
      </c>
      <c r="I45" s="2"/>
      <c r="J45" s="82">
        <f t="shared" si="4"/>
        <v>1.4891303111410827</v>
      </c>
    </row>
    <row r="46" spans="1:10" x14ac:dyDescent="0.25">
      <c r="A46" s="88"/>
      <c r="B46" s="17">
        <v>277</v>
      </c>
      <c r="C46" s="2">
        <v>14.248799999999999</v>
      </c>
      <c r="D46" s="23">
        <f t="shared" si="3"/>
        <v>14.273731249999997</v>
      </c>
      <c r="E46" s="24">
        <f t="shared" si="0"/>
        <v>-1.280149999999999</v>
      </c>
      <c r="F46" s="24">
        <f t="shared" si="1"/>
        <v>2.4286422666444585</v>
      </c>
      <c r="G46" s="2"/>
      <c r="H46" s="2">
        <f>F46/G2</f>
        <v>2.1883299974229415</v>
      </c>
      <c r="I46" s="2"/>
      <c r="J46" s="82">
        <f t="shared" si="4"/>
        <v>1.1298303111410819</v>
      </c>
    </row>
    <row r="47" spans="1:10" x14ac:dyDescent="0.25">
      <c r="A47" s="88"/>
      <c r="B47" s="17">
        <v>278</v>
      </c>
      <c r="C47" s="2">
        <v>14.219200000000001</v>
      </c>
      <c r="D47" s="23">
        <f t="shared" si="3"/>
        <v>14.273731249999997</v>
      </c>
      <c r="E47" s="24">
        <f t="shared" si="0"/>
        <v>-1.1966500000000018</v>
      </c>
      <c r="F47" s="24">
        <f t="shared" si="1"/>
        <v>2.2920682447763676</v>
      </c>
      <c r="G47" s="2"/>
      <c r="H47" s="2">
        <f>F47/G2</f>
        <v>2.0652698691251774</v>
      </c>
      <c r="I47" s="2"/>
      <c r="J47" s="82">
        <f t="shared" si="4"/>
        <v>1.0463303111410844</v>
      </c>
    </row>
    <row r="48" spans="1:10" x14ac:dyDescent="0.25">
      <c r="A48" s="88"/>
      <c r="B48" s="17">
        <v>279</v>
      </c>
      <c r="C48" s="2">
        <v>14.362500000000001</v>
      </c>
      <c r="D48" s="23">
        <f t="shared" si="3"/>
        <v>14.273731249999997</v>
      </c>
      <c r="E48" s="24">
        <f t="shared" si="0"/>
        <v>-1.3325500000000012</v>
      </c>
      <c r="F48" s="24">
        <f t="shared" si="1"/>
        <v>2.5184742843614121</v>
      </c>
      <c r="G48" s="2"/>
      <c r="H48" s="2">
        <f>F48/G2</f>
        <v>2.2692732066386188</v>
      </c>
      <c r="I48" s="2"/>
      <c r="J48" s="82">
        <f t="shared" si="4"/>
        <v>1.1822303111410841</v>
      </c>
    </row>
    <row r="49" spans="1:10" ht="15.75" thickBot="1" x14ac:dyDescent="0.3">
      <c r="A49" s="90"/>
      <c r="B49" s="25">
        <v>280</v>
      </c>
      <c r="C49" s="26">
        <v>14.1234</v>
      </c>
      <c r="D49" s="27">
        <f t="shared" si="3"/>
        <v>14.273731249999997</v>
      </c>
      <c r="E49" s="28">
        <f t="shared" si="0"/>
        <v>-2.1551500000000026</v>
      </c>
      <c r="F49" s="28">
        <f t="shared" si="1"/>
        <v>4.4541495560214619</v>
      </c>
      <c r="G49" s="26"/>
      <c r="H49" s="26">
        <f>F49/G2</f>
        <v>4.0134149110058202</v>
      </c>
      <c r="I49" s="26"/>
      <c r="J49" s="82">
        <f t="shared" si="4"/>
        <v>2.0048303111410855</v>
      </c>
    </row>
    <row r="50" spans="1:10" s="43" customFormat="1" ht="30" x14ac:dyDescent="0.25">
      <c r="A50" s="51"/>
      <c r="B50" s="38" t="s">
        <v>5</v>
      </c>
      <c r="C50" s="39" t="s">
        <v>32</v>
      </c>
      <c r="D50" s="39" t="s">
        <v>33</v>
      </c>
      <c r="E50" s="52"/>
      <c r="F50" s="52"/>
      <c r="G50" s="56"/>
      <c r="H50" s="56"/>
      <c r="I50" s="56"/>
      <c r="J50" s="60"/>
    </row>
    <row r="51" spans="1:10" x14ac:dyDescent="0.25">
      <c r="A51" s="49" t="s">
        <v>1</v>
      </c>
      <c r="B51" s="45">
        <v>201</v>
      </c>
      <c r="C51" s="55">
        <v>27.634699999999999</v>
      </c>
      <c r="D51" s="55">
        <f>AVERAGE(C51:C66)</f>
        <v>28.452281249999999</v>
      </c>
      <c r="E51" s="43"/>
      <c r="F51" s="43"/>
      <c r="G51" s="43"/>
      <c r="H51" s="43"/>
    </row>
    <row r="52" spans="1:10" x14ac:dyDescent="0.25">
      <c r="A52" s="49"/>
      <c r="B52" s="24">
        <v>202</v>
      </c>
      <c r="C52" s="2">
        <v>27.307200000000002</v>
      </c>
      <c r="D52" s="2">
        <f>D51</f>
        <v>28.452281249999999</v>
      </c>
      <c r="E52" s="43"/>
      <c r="F52" s="43"/>
      <c r="G52" s="43"/>
      <c r="H52" s="43"/>
    </row>
    <row r="53" spans="1:10" x14ac:dyDescent="0.25">
      <c r="A53" s="49"/>
      <c r="B53" s="24">
        <v>203</v>
      </c>
      <c r="C53" s="2">
        <v>29.524899999999999</v>
      </c>
      <c r="D53" s="2">
        <f t="shared" ref="D53:D98" si="5">D52</f>
        <v>28.452281249999999</v>
      </c>
      <c r="E53" s="43"/>
      <c r="F53" s="43"/>
      <c r="G53" s="43"/>
      <c r="H53" s="43"/>
    </row>
    <row r="54" spans="1:10" x14ac:dyDescent="0.25">
      <c r="A54" s="49"/>
      <c r="B54" s="24">
        <v>204</v>
      </c>
      <c r="C54" s="2">
        <v>27.6404</v>
      </c>
      <c r="D54" s="2">
        <f t="shared" si="5"/>
        <v>28.452281249999999</v>
      </c>
      <c r="E54" s="43"/>
      <c r="F54" s="43"/>
      <c r="G54" s="43"/>
      <c r="H54" s="43"/>
    </row>
    <row r="55" spans="1:10" x14ac:dyDescent="0.25">
      <c r="A55" s="49"/>
      <c r="B55" s="24">
        <v>205</v>
      </c>
      <c r="C55" s="2">
        <v>28.126999999999999</v>
      </c>
      <c r="D55" s="2">
        <f t="shared" si="5"/>
        <v>28.452281249999999</v>
      </c>
      <c r="E55" s="43"/>
      <c r="F55" s="43"/>
      <c r="G55" s="43"/>
      <c r="H55" s="43"/>
    </row>
    <row r="56" spans="1:10" x14ac:dyDescent="0.25">
      <c r="A56" s="49"/>
      <c r="B56" s="24">
        <v>206</v>
      </c>
      <c r="C56" s="2">
        <v>27.601900000000001</v>
      </c>
      <c r="D56" s="2">
        <f t="shared" si="5"/>
        <v>28.452281249999999</v>
      </c>
      <c r="E56" s="43"/>
      <c r="F56" s="43"/>
      <c r="G56" s="43"/>
      <c r="H56" s="43"/>
    </row>
    <row r="57" spans="1:10" x14ac:dyDescent="0.25">
      <c r="A57" s="49"/>
      <c r="B57" s="24">
        <v>207</v>
      </c>
      <c r="C57" s="2">
        <v>29.215</v>
      </c>
      <c r="D57" s="2">
        <f t="shared" si="5"/>
        <v>28.452281249999999</v>
      </c>
      <c r="E57" s="43"/>
      <c r="F57" s="43"/>
      <c r="G57" s="43"/>
      <c r="H57" s="43"/>
    </row>
    <row r="58" spans="1:10" x14ac:dyDescent="0.25">
      <c r="A58" s="49"/>
      <c r="B58" s="24">
        <v>208</v>
      </c>
      <c r="C58" s="2">
        <v>27.508199999999999</v>
      </c>
      <c r="D58" s="2">
        <f t="shared" si="5"/>
        <v>28.452281249999999</v>
      </c>
      <c r="E58" s="43"/>
      <c r="F58" s="43"/>
      <c r="G58" s="43"/>
      <c r="H58" s="43"/>
    </row>
    <row r="59" spans="1:10" x14ac:dyDescent="0.25">
      <c r="A59" s="49"/>
      <c r="B59" s="24">
        <v>209</v>
      </c>
      <c r="C59" s="2">
        <v>29.6112</v>
      </c>
      <c r="D59" s="2">
        <f t="shared" si="5"/>
        <v>28.452281249999999</v>
      </c>
      <c r="E59" s="43"/>
      <c r="F59" s="43"/>
      <c r="G59" s="43"/>
      <c r="H59" s="43"/>
    </row>
    <row r="60" spans="1:10" x14ac:dyDescent="0.25">
      <c r="A60" s="49"/>
      <c r="B60" s="24">
        <v>210</v>
      </c>
      <c r="C60" s="2">
        <v>28.4237</v>
      </c>
      <c r="D60" s="2">
        <f t="shared" si="5"/>
        <v>28.452281249999999</v>
      </c>
      <c r="E60" s="43"/>
      <c r="F60" s="43"/>
      <c r="G60" s="43"/>
      <c r="H60" s="43"/>
    </row>
    <row r="61" spans="1:10" x14ac:dyDescent="0.25">
      <c r="A61" s="49"/>
      <c r="B61" s="24">
        <v>211</v>
      </c>
      <c r="C61" s="2">
        <v>28.619900000000001</v>
      </c>
      <c r="D61" s="2">
        <f t="shared" si="5"/>
        <v>28.452281249999999</v>
      </c>
      <c r="E61" s="43"/>
      <c r="F61" s="43"/>
      <c r="G61" s="43"/>
      <c r="H61" s="43"/>
    </row>
    <row r="62" spans="1:10" x14ac:dyDescent="0.25">
      <c r="A62" s="49"/>
      <c r="B62" s="24">
        <v>213</v>
      </c>
      <c r="C62" s="2">
        <v>28.349699999999999</v>
      </c>
      <c r="D62" s="2">
        <f t="shared" si="5"/>
        <v>28.452281249999999</v>
      </c>
      <c r="E62" s="43"/>
      <c r="F62" s="43"/>
      <c r="G62" s="43"/>
      <c r="H62" s="43"/>
    </row>
    <row r="63" spans="1:10" x14ac:dyDescent="0.25">
      <c r="A63" s="49"/>
      <c r="B63" s="24">
        <v>215</v>
      </c>
      <c r="C63" s="2">
        <v>30.525400000000001</v>
      </c>
      <c r="D63" s="2">
        <f t="shared" si="5"/>
        <v>28.452281249999999</v>
      </c>
      <c r="E63" s="43"/>
      <c r="F63" s="43"/>
      <c r="G63" s="43"/>
      <c r="H63" s="43"/>
    </row>
    <row r="64" spans="1:10" x14ac:dyDescent="0.25">
      <c r="A64" s="49"/>
      <c r="B64" s="24">
        <v>216</v>
      </c>
      <c r="C64" s="2">
        <v>28.267399999999999</v>
      </c>
      <c r="D64" s="2">
        <f t="shared" si="5"/>
        <v>28.452281249999999</v>
      </c>
      <c r="E64" s="43"/>
      <c r="F64" s="43"/>
      <c r="G64" s="43"/>
      <c r="H64" s="43"/>
    </row>
    <row r="65" spans="1:8" x14ac:dyDescent="0.25">
      <c r="A65" s="49"/>
      <c r="B65" s="24">
        <v>297</v>
      </c>
      <c r="C65" s="2">
        <v>27.887499999999999</v>
      </c>
      <c r="D65" s="2">
        <f t="shared" si="5"/>
        <v>28.452281249999999</v>
      </c>
      <c r="E65" s="43"/>
      <c r="F65" s="43"/>
      <c r="G65" s="43"/>
      <c r="H65" s="43"/>
    </row>
    <row r="66" spans="1:8" x14ac:dyDescent="0.25">
      <c r="A66" s="45"/>
      <c r="B66" s="24">
        <v>298</v>
      </c>
      <c r="C66" s="2">
        <v>28.9924</v>
      </c>
      <c r="D66" s="2">
        <f t="shared" si="5"/>
        <v>28.452281249999999</v>
      </c>
      <c r="E66" s="43"/>
      <c r="F66" s="43"/>
      <c r="G66" s="43"/>
      <c r="H66" s="43"/>
    </row>
    <row r="67" spans="1:8" x14ac:dyDescent="0.25">
      <c r="A67" s="88" t="s">
        <v>2</v>
      </c>
      <c r="B67" s="17">
        <v>233</v>
      </c>
      <c r="C67" s="2">
        <v>23.197500000000002</v>
      </c>
      <c r="D67" s="2">
        <f t="shared" si="5"/>
        <v>28.452281249999999</v>
      </c>
      <c r="E67" s="43"/>
      <c r="F67" s="43"/>
      <c r="G67" s="43"/>
      <c r="H67" s="43"/>
    </row>
    <row r="68" spans="1:8" x14ac:dyDescent="0.25">
      <c r="A68" s="88"/>
      <c r="B68" s="17">
        <v>234</v>
      </c>
      <c r="C68" s="2">
        <v>26.334499999999998</v>
      </c>
      <c r="D68" s="2">
        <f t="shared" si="5"/>
        <v>28.452281249999999</v>
      </c>
      <c r="E68" s="43"/>
      <c r="F68" s="43"/>
      <c r="G68" s="43"/>
      <c r="H68" s="43"/>
    </row>
    <row r="69" spans="1:8" x14ac:dyDescent="0.25">
      <c r="A69" s="88"/>
      <c r="B69" s="17">
        <v>235</v>
      </c>
      <c r="C69" s="2">
        <v>21.04</v>
      </c>
      <c r="D69" s="2">
        <f t="shared" si="5"/>
        <v>28.452281249999999</v>
      </c>
      <c r="E69" s="43"/>
      <c r="F69" s="43"/>
      <c r="G69" s="43"/>
      <c r="H69" s="43"/>
    </row>
    <row r="70" spans="1:8" x14ac:dyDescent="0.25">
      <c r="A70" s="88"/>
      <c r="B70" s="17">
        <v>236</v>
      </c>
      <c r="C70" s="2">
        <v>24.8812</v>
      </c>
      <c r="D70" s="2">
        <f t="shared" si="5"/>
        <v>28.452281249999999</v>
      </c>
      <c r="E70" s="43"/>
      <c r="F70" s="43"/>
      <c r="G70" s="43"/>
      <c r="H70" s="43"/>
    </row>
    <row r="71" spans="1:8" x14ac:dyDescent="0.25">
      <c r="A71" s="88"/>
      <c r="B71" s="17">
        <v>250</v>
      </c>
      <c r="C71" s="2">
        <v>22.338699999999999</v>
      </c>
      <c r="D71" s="2">
        <f t="shared" si="5"/>
        <v>28.452281249999999</v>
      </c>
      <c r="E71" s="43"/>
      <c r="F71" s="43"/>
      <c r="G71" s="43"/>
      <c r="H71" s="43"/>
    </row>
    <row r="72" spans="1:8" x14ac:dyDescent="0.25">
      <c r="A72" s="88"/>
      <c r="B72" s="17">
        <v>252</v>
      </c>
      <c r="C72" s="2">
        <v>20.308399999999999</v>
      </c>
      <c r="D72" s="2">
        <f t="shared" si="5"/>
        <v>28.452281249999999</v>
      </c>
      <c r="E72" s="43"/>
      <c r="F72" s="43"/>
      <c r="G72" s="43"/>
      <c r="H72" s="43"/>
    </row>
    <row r="73" spans="1:8" x14ac:dyDescent="0.25">
      <c r="A73" s="88"/>
      <c r="B73" s="17">
        <v>301</v>
      </c>
      <c r="C73" s="2">
        <v>23.011299999999999</v>
      </c>
      <c r="D73" s="2">
        <f t="shared" si="5"/>
        <v>28.452281249999999</v>
      </c>
      <c r="E73" s="43"/>
      <c r="F73" s="43"/>
      <c r="G73" s="43"/>
      <c r="H73" s="43"/>
    </row>
    <row r="74" spans="1:8" x14ac:dyDescent="0.25">
      <c r="A74" s="88"/>
      <c r="B74" s="17">
        <v>302</v>
      </c>
      <c r="C74" s="2">
        <v>22.4023</v>
      </c>
      <c r="D74" s="2">
        <f t="shared" si="5"/>
        <v>28.452281249999999</v>
      </c>
      <c r="E74" s="43"/>
      <c r="F74" s="43"/>
      <c r="G74" s="43"/>
      <c r="H74" s="43"/>
    </row>
    <row r="75" spans="1:8" x14ac:dyDescent="0.25">
      <c r="A75" s="88"/>
      <c r="B75" s="17">
        <v>241</v>
      </c>
      <c r="C75" s="2">
        <v>19.906700000000001</v>
      </c>
      <c r="D75" s="2">
        <f t="shared" si="5"/>
        <v>28.452281249999999</v>
      </c>
      <c r="E75" s="43"/>
      <c r="F75" s="43"/>
      <c r="G75" s="43"/>
      <c r="H75" s="43"/>
    </row>
    <row r="76" spans="1:8" x14ac:dyDescent="0.25">
      <c r="A76" s="88"/>
      <c r="B76" s="17">
        <v>242</v>
      </c>
      <c r="C76" s="2">
        <v>21.9374</v>
      </c>
      <c r="D76" s="2">
        <f t="shared" si="5"/>
        <v>28.452281249999999</v>
      </c>
      <c r="E76" s="43"/>
      <c r="F76" s="43"/>
      <c r="G76" s="43"/>
      <c r="H76" s="43"/>
    </row>
    <row r="77" spans="1:8" x14ac:dyDescent="0.25">
      <c r="A77" s="88"/>
      <c r="B77" s="17">
        <v>243</v>
      </c>
      <c r="C77" s="2">
        <v>22.310700000000001</v>
      </c>
      <c r="D77" s="2">
        <f t="shared" si="5"/>
        <v>28.452281249999999</v>
      </c>
      <c r="E77" s="43"/>
      <c r="F77" s="43"/>
      <c r="G77" s="43"/>
      <c r="H77" s="43"/>
    </row>
    <row r="78" spans="1:8" x14ac:dyDescent="0.25">
      <c r="A78" s="88"/>
      <c r="B78" s="17">
        <v>244</v>
      </c>
      <c r="C78" s="2">
        <v>23.2744</v>
      </c>
      <c r="D78" s="2">
        <f t="shared" si="5"/>
        <v>28.452281249999999</v>
      </c>
      <c r="E78" s="43"/>
      <c r="F78" s="43"/>
      <c r="G78" s="43"/>
      <c r="H78" s="43"/>
    </row>
    <row r="79" spans="1:8" x14ac:dyDescent="0.25">
      <c r="A79" s="88"/>
      <c r="B79" s="17">
        <v>245</v>
      </c>
      <c r="C79" s="2">
        <v>22.561299999999999</v>
      </c>
      <c r="D79" s="2">
        <f t="shared" si="5"/>
        <v>28.452281249999999</v>
      </c>
      <c r="E79" s="43"/>
      <c r="F79" s="43"/>
      <c r="G79" s="43"/>
      <c r="H79" s="43"/>
    </row>
    <row r="80" spans="1:8" x14ac:dyDescent="0.25">
      <c r="A80" s="88"/>
      <c r="B80" s="17">
        <v>247</v>
      </c>
      <c r="C80" s="2">
        <v>22.813300000000002</v>
      </c>
      <c r="D80" s="2">
        <f t="shared" si="5"/>
        <v>28.452281249999999</v>
      </c>
      <c r="E80" s="43"/>
      <c r="F80" s="43"/>
      <c r="G80" s="43"/>
      <c r="H80" s="43"/>
    </row>
    <row r="81" spans="1:8" x14ac:dyDescent="0.25">
      <c r="A81" s="88"/>
      <c r="B81" s="17">
        <v>248</v>
      </c>
      <c r="C81" s="2">
        <v>22.3767</v>
      </c>
      <c r="D81" s="2">
        <f t="shared" si="5"/>
        <v>28.452281249999999</v>
      </c>
      <c r="E81" s="43"/>
      <c r="F81" s="43"/>
      <c r="G81" s="43"/>
      <c r="H81" s="43"/>
    </row>
    <row r="82" spans="1:8" x14ac:dyDescent="0.25">
      <c r="A82" s="88"/>
      <c r="B82" s="17">
        <v>259</v>
      </c>
      <c r="C82" s="2">
        <v>22.444900000000001</v>
      </c>
      <c r="D82" s="2">
        <f t="shared" si="5"/>
        <v>28.452281249999999</v>
      </c>
      <c r="E82" s="43"/>
      <c r="F82" s="43"/>
      <c r="G82" s="43"/>
      <c r="H82" s="43"/>
    </row>
    <row r="83" spans="1:8" x14ac:dyDescent="0.25">
      <c r="A83" s="88" t="s">
        <v>3</v>
      </c>
      <c r="B83" s="17">
        <v>265</v>
      </c>
      <c r="C83" s="2">
        <v>27.6327</v>
      </c>
      <c r="D83" s="2">
        <f t="shared" si="5"/>
        <v>28.452281249999999</v>
      </c>
      <c r="E83" s="43"/>
      <c r="F83" s="43"/>
      <c r="G83" s="43"/>
      <c r="H83" s="43"/>
    </row>
    <row r="84" spans="1:8" x14ac:dyDescent="0.25">
      <c r="A84" s="88"/>
      <c r="B84" s="17">
        <v>266</v>
      </c>
      <c r="C84" s="2">
        <v>29.657</v>
      </c>
      <c r="D84" s="2">
        <f t="shared" si="5"/>
        <v>28.452281249999999</v>
      </c>
      <c r="E84" s="43"/>
      <c r="F84" s="43"/>
      <c r="G84" s="43"/>
      <c r="H84" s="43"/>
    </row>
    <row r="85" spans="1:8" x14ac:dyDescent="0.25">
      <c r="A85" s="88"/>
      <c r="B85" s="17">
        <v>267</v>
      </c>
      <c r="C85" s="2">
        <v>29.201699999999999</v>
      </c>
      <c r="D85" s="2">
        <f t="shared" si="5"/>
        <v>28.452281249999999</v>
      </c>
      <c r="E85" s="43"/>
      <c r="F85" s="43"/>
      <c r="G85" s="43"/>
      <c r="H85" s="43"/>
    </row>
    <row r="86" spans="1:8" x14ac:dyDescent="0.25">
      <c r="A86" s="88"/>
      <c r="B86" s="17">
        <v>268</v>
      </c>
      <c r="C86" s="2">
        <v>26.420500000000001</v>
      </c>
      <c r="D86" s="2">
        <f t="shared" si="5"/>
        <v>28.452281249999999</v>
      </c>
      <c r="E86" s="43"/>
      <c r="F86" s="43"/>
      <c r="G86" s="43"/>
      <c r="H86" s="43"/>
    </row>
    <row r="87" spans="1:8" x14ac:dyDescent="0.25">
      <c r="A87" s="88"/>
      <c r="B87" s="17">
        <v>269</v>
      </c>
      <c r="C87" s="2">
        <v>19.948399999999999</v>
      </c>
      <c r="D87" s="2">
        <f t="shared" si="5"/>
        <v>28.452281249999999</v>
      </c>
      <c r="E87" s="43"/>
      <c r="F87" s="43"/>
      <c r="G87" s="43"/>
      <c r="H87" s="43"/>
    </row>
    <row r="88" spans="1:8" x14ac:dyDescent="0.25">
      <c r="A88" s="88"/>
      <c r="B88" s="17">
        <v>270</v>
      </c>
      <c r="C88" s="2">
        <v>26.392299999999999</v>
      </c>
      <c r="D88" s="2">
        <f t="shared" si="5"/>
        <v>28.452281249999999</v>
      </c>
      <c r="E88" s="43"/>
      <c r="F88" s="43"/>
      <c r="G88" s="43"/>
      <c r="H88" s="43"/>
    </row>
    <row r="89" spans="1:8" x14ac:dyDescent="0.25">
      <c r="A89" s="88"/>
      <c r="B89" s="17">
        <v>271</v>
      </c>
      <c r="C89" s="2">
        <v>26.529800000000002</v>
      </c>
      <c r="D89" s="2">
        <f t="shared" si="5"/>
        <v>28.452281249999999</v>
      </c>
      <c r="E89" s="43"/>
      <c r="F89" s="43"/>
      <c r="G89" s="43"/>
      <c r="H89" s="43"/>
    </row>
    <row r="90" spans="1:8" x14ac:dyDescent="0.25">
      <c r="A90" s="88"/>
      <c r="B90" s="17">
        <v>272</v>
      </c>
      <c r="C90" s="2">
        <v>26.6998</v>
      </c>
      <c r="D90" s="2">
        <f t="shared" si="5"/>
        <v>28.452281249999999</v>
      </c>
      <c r="E90" s="43"/>
      <c r="F90" s="43"/>
      <c r="G90" s="43"/>
      <c r="H90" s="43"/>
    </row>
    <row r="91" spans="1:8" x14ac:dyDescent="0.25">
      <c r="A91" s="88"/>
      <c r="B91" s="17">
        <v>273</v>
      </c>
      <c r="C91" s="2">
        <v>27.704499999999999</v>
      </c>
      <c r="D91" s="2">
        <f t="shared" si="5"/>
        <v>28.452281249999999</v>
      </c>
      <c r="E91" s="43"/>
      <c r="F91" s="43"/>
      <c r="G91" s="43"/>
      <c r="H91" s="43"/>
    </row>
    <row r="92" spans="1:8" x14ac:dyDescent="0.25">
      <c r="A92" s="88"/>
      <c r="B92" s="17">
        <v>274</v>
      </c>
      <c r="C92" s="2">
        <v>23.128</v>
      </c>
      <c r="D92" s="2">
        <f t="shared" si="5"/>
        <v>28.452281249999999</v>
      </c>
      <c r="E92" s="43"/>
      <c r="F92" s="43"/>
      <c r="G92" s="43"/>
      <c r="H92" s="43"/>
    </row>
    <row r="93" spans="1:8" x14ac:dyDescent="0.25">
      <c r="A93" s="88"/>
      <c r="B93" s="17">
        <v>275</v>
      </c>
      <c r="C93" s="2">
        <v>27.4376</v>
      </c>
      <c r="D93" s="2">
        <f t="shared" si="5"/>
        <v>28.452281249999999</v>
      </c>
      <c r="E93" s="43"/>
      <c r="F93" s="43"/>
      <c r="G93" s="43"/>
      <c r="H93" s="43"/>
    </row>
    <row r="94" spans="1:8" x14ac:dyDescent="0.25">
      <c r="A94" s="88"/>
      <c r="B94" s="17">
        <v>276</v>
      </c>
      <c r="C94" s="2">
        <v>27.074200000000001</v>
      </c>
      <c r="D94" s="2">
        <f t="shared" si="5"/>
        <v>28.452281249999999</v>
      </c>
      <c r="E94" s="43"/>
      <c r="F94" s="43"/>
      <c r="G94" s="43"/>
      <c r="H94" s="43"/>
    </row>
    <row r="95" spans="1:8" x14ac:dyDescent="0.25">
      <c r="A95" s="88"/>
      <c r="B95" s="17">
        <v>277</v>
      </c>
      <c r="C95" s="2">
        <v>27.147200000000002</v>
      </c>
      <c r="D95" s="2">
        <f t="shared" si="5"/>
        <v>28.452281249999999</v>
      </c>
      <c r="E95" s="43"/>
      <c r="F95" s="43"/>
      <c r="G95" s="43"/>
      <c r="H95" s="43"/>
    </row>
    <row r="96" spans="1:8" x14ac:dyDescent="0.25">
      <c r="A96" s="88"/>
      <c r="B96" s="17">
        <v>278</v>
      </c>
      <c r="C96" s="2">
        <v>27.2011</v>
      </c>
      <c r="D96" s="2">
        <f t="shared" si="5"/>
        <v>28.452281249999999</v>
      </c>
      <c r="E96" s="43"/>
      <c r="F96" s="43"/>
      <c r="G96" s="43"/>
      <c r="H96" s="43"/>
    </row>
    <row r="97" spans="1:8" x14ac:dyDescent="0.25">
      <c r="A97" s="88"/>
      <c r="B97" s="17">
        <v>279</v>
      </c>
      <c r="C97" s="2">
        <v>27.208500000000001</v>
      </c>
      <c r="D97" s="2">
        <f t="shared" si="5"/>
        <v>28.452281249999999</v>
      </c>
      <c r="E97" s="43"/>
      <c r="F97" s="43"/>
      <c r="G97" s="43"/>
      <c r="H97" s="43"/>
    </row>
    <row r="98" spans="1:8" x14ac:dyDescent="0.25">
      <c r="A98" s="88"/>
      <c r="B98" s="17">
        <v>280</v>
      </c>
      <c r="C98" s="2">
        <v>26.146799999999999</v>
      </c>
      <c r="D98" s="2">
        <f t="shared" si="5"/>
        <v>28.452281249999999</v>
      </c>
      <c r="E98" s="43"/>
      <c r="F98" s="43"/>
      <c r="G98" s="43"/>
      <c r="H98" s="43"/>
    </row>
  </sheetData>
  <mergeCells count="5">
    <mergeCell ref="A67:A82"/>
    <mergeCell ref="A83:A98"/>
    <mergeCell ref="A2:A17"/>
    <mergeCell ref="A18:A33"/>
    <mergeCell ref="A34:A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8"/>
  <sheetViews>
    <sheetView workbookViewId="0">
      <selection sqref="A1:B1"/>
    </sheetView>
  </sheetViews>
  <sheetFormatPr defaultRowHeight="15" x14ac:dyDescent="0.25"/>
  <cols>
    <col min="1" max="2" width="9.140625" style="67"/>
    <col min="3" max="3" width="15.42578125" style="67" customWidth="1"/>
    <col min="4" max="4" width="18.7109375" style="67" customWidth="1"/>
    <col min="5" max="6" width="9.140625" style="67"/>
    <col min="7" max="7" width="23" style="67" customWidth="1"/>
    <col min="8" max="8" width="25.85546875" style="67" customWidth="1"/>
    <col min="9" max="9" width="25.140625" style="67" customWidth="1"/>
    <col min="10" max="10" width="26.140625" style="67" customWidth="1"/>
    <col min="11" max="16384" width="9.140625" style="67"/>
  </cols>
  <sheetData>
    <row r="1" spans="1:10" s="83" customFormat="1" ht="45" x14ac:dyDescent="0.2">
      <c r="A1" s="53"/>
      <c r="B1" s="53" t="s">
        <v>5</v>
      </c>
      <c r="C1" s="61" t="s">
        <v>6</v>
      </c>
      <c r="D1" s="61" t="s">
        <v>7</v>
      </c>
      <c r="E1" s="62" t="s">
        <v>0</v>
      </c>
      <c r="F1" s="63" t="s">
        <v>4</v>
      </c>
      <c r="G1" s="61" t="s">
        <v>38</v>
      </c>
      <c r="H1" s="64" t="s">
        <v>39</v>
      </c>
      <c r="I1" s="64" t="s">
        <v>40</v>
      </c>
      <c r="J1" s="64" t="s">
        <v>41</v>
      </c>
    </row>
    <row r="2" spans="1:10" x14ac:dyDescent="0.25">
      <c r="A2" s="97" t="s">
        <v>1</v>
      </c>
      <c r="B2" s="48">
        <v>201</v>
      </c>
      <c r="C2" s="65">
        <v>14.0985</v>
      </c>
      <c r="D2" s="66">
        <f>AVERAGE(C2:C17)</f>
        <v>14.273731249999997</v>
      </c>
      <c r="E2" s="48">
        <f t="shared" ref="E2:E49" si="0">(C51-C2)-(D51-D2)</f>
        <v>-0.3714562499999996</v>
      </c>
      <c r="F2" s="48">
        <f t="shared" ref="F2:F49" si="1">2^-E2</f>
        <v>1.2936579844721634</v>
      </c>
      <c r="G2" s="66">
        <f>AVERAGE(F2:F17)</f>
        <v>1.2307912978775037</v>
      </c>
      <c r="H2" s="65">
        <f>F2/G2</f>
        <v>1.0510782670490708</v>
      </c>
      <c r="I2" s="65">
        <f>AVERAGE(H2:H17)</f>
        <v>1.0000000000000002</v>
      </c>
      <c r="J2" s="67">
        <f>LOG(H2,2)</f>
        <v>7.187010153549539E-2</v>
      </c>
    </row>
    <row r="3" spans="1:10" x14ac:dyDescent="0.25">
      <c r="A3" s="98"/>
      <c r="B3" s="48">
        <v>202</v>
      </c>
      <c r="C3" s="65">
        <v>13.9617</v>
      </c>
      <c r="D3" s="66">
        <f t="shared" ref="D3:D49" si="2">D2</f>
        <v>14.273731249999997</v>
      </c>
      <c r="E3" s="48">
        <f t="shared" si="0"/>
        <v>-1.4272562499999992</v>
      </c>
      <c r="F3" s="48">
        <f t="shared" si="1"/>
        <v>2.6893476250270569</v>
      </c>
      <c r="G3" s="66"/>
      <c r="H3" s="65">
        <f>F3/G2</f>
        <v>2.1850557683214284</v>
      </c>
      <c r="I3" s="65"/>
      <c r="J3" s="67">
        <f t="shared" ref="J3:J17" si="3">LOG(H3,2)</f>
        <v>1.1276701015354951</v>
      </c>
    </row>
    <row r="4" spans="1:10" x14ac:dyDescent="0.25">
      <c r="A4" s="98"/>
      <c r="B4" s="48">
        <v>203</v>
      </c>
      <c r="C4" s="65">
        <v>14.5807</v>
      </c>
      <c r="D4" s="66">
        <f t="shared" si="2"/>
        <v>14.273731249999997</v>
      </c>
      <c r="E4" s="48">
        <f t="shared" si="0"/>
        <v>-1.8538562499999998</v>
      </c>
      <c r="F4" s="48">
        <f t="shared" si="1"/>
        <v>3.6146507255975409</v>
      </c>
      <c r="G4" s="66"/>
      <c r="H4" s="65">
        <f>F4/G2</f>
        <v>2.936851058202147</v>
      </c>
      <c r="I4" s="65"/>
      <c r="J4" s="67">
        <f t="shared" si="3"/>
        <v>1.5542701015354956</v>
      </c>
    </row>
    <row r="5" spans="1:10" x14ac:dyDescent="0.25">
      <c r="A5" s="98"/>
      <c r="B5" s="48">
        <v>204</v>
      </c>
      <c r="C5" s="65">
        <v>14.134600000000001</v>
      </c>
      <c r="D5" s="66">
        <f t="shared" si="2"/>
        <v>14.273731249999997</v>
      </c>
      <c r="E5" s="48">
        <f t="shared" si="0"/>
        <v>-1.2956562499999986</v>
      </c>
      <c r="F5" s="48">
        <f t="shared" si="1"/>
        <v>2.4548863739755888</v>
      </c>
      <c r="G5" s="66"/>
      <c r="H5" s="65">
        <f>F5/G2</f>
        <v>1.9945594173512875</v>
      </c>
      <c r="I5" s="65"/>
      <c r="J5" s="67">
        <f t="shared" si="3"/>
        <v>0.99607010153549447</v>
      </c>
    </row>
    <row r="6" spans="1:10" x14ac:dyDescent="0.25">
      <c r="A6" s="98"/>
      <c r="B6" s="48">
        <v>205</v>
      </c>
      <c r="C6" s="65">
        <v>14.0999</v>
      </c>
      <c r="D6" s="66">
        <f t="shared" si="2"/>
        <v>14.273731249999997</v>
      </c>
      <c r="E6" s="48">
        <f t="shared" si="0"/>
        <v>-0.40145624999999718</v>
      </c>
      <c r="F6" s="48">
        <f t="shared" si="1"/>
        <v>1.3208404886640046</v>
      </c>
      <c r="G6" s="66"/>
      <c r="H6" s="65">
        <f>F6/G2</f>
        <v>1.0731636557244031</v>
      </c>
      <c r="I6" s="65"/>
      <c r="J6" s="67">
        <f t="shared" si="3"/>
        <v>0.1018701015354932</v>
      </c>
    </row>
    <row r="7" spans="1:10" x14ac:dyDescent="0.25">
      <c r="A7" s="98"/>
      <c r="B7" s="48">
        <v>206</v>
      </c>
      <c r="C7" s="65">
        <v>14.055999999999999</v>
      </c>
      <c r="D7" s="66">
        <f t="shared" si="2"/>
        <v>14.273731249999997</v>
      </c>
      <c r="E7" s="48">
        <f t="shared" si="0"/>
        <v>0.42144375000000345</v>
      </c>
      <c r="F7" s="48">
        <f t="shared" si="1"/>
        <v>0.74667702727916974</v>
      </c>
      <c r="G7" s="66"/>
      <c r="H7" s="65">
        <f>F7/G2</f>
        <v>0.6066642074629649</v>
      </c>
      <c r="I7" s="65"/>
      <c r="J7" s="67">
        <f t="shared" si="3"/>
        <v>-0.72102989846450771</v>
      </c>
    </row>
    <row r="8" spans="1:10" x14ac:dyDescent="0.25">
      <c r="A8" s="98"/>
      <c r="B8" s="48">
        <v>207</v>
      </c>
      <c r="C8" s="65">
        <v>14.902699999999999</v>
      </c>
      <c r="D8" s="66">
        <f t="shared" si="2"/>
        <v>14.273731249999997</v>
      </c>
      <c r="E8" s="48">
        <f t="shared" si="0"/>
        <v>1.3195437500000011</v>
      </c>
      <c r="F8" s="48">
        <f t="shared" si="1"/>
        <v>0.40066162736027378</v>
      </c>
      <c r="G8" s="66"/>
      <c r="H8" s="65">
        <f>F8/G2</f>
        <v>0.32553173560067711</v>
      </c>
      <c r="I8" s="65"/>
      <c r="J8" s="67">
        <f t="shared" si="3"/>
        <v>-1.6191298984645053</v>
      </c>
    </row>
    <row r="9" spans="1:10" x14ac:dyDescent="0.25">
      <c r="A9" s="98"/>
      <c r="B9" s="48">
        <v>208</v>
      </c>
      <c r="C9" s="65">
        <v>14.063700000000001</v>
      </c>
      <c r="D9" s="66">
        <f t="shared" si="2"/>
        <v>14.273731249999997</v>
      </c>
      <c r="E9" s="48">
        <f t="shared" si="0"/>
        <v>7.2043750000002404E-2</v>
      </c>
      <c r="F9" s="48">
        <f t="shared" si="1"/>
        <v>0.95128942786254644</v>
      </c>
      <c r="G9" s="66"/>
      <c r="H9" s="65">
        <f>F9/G2</f>
        <v>0.77290880225026171</v>
      </c>
      <c r="I9" s="65"/>
      <c r="J9" s="67">
        <f t="shared" si="3"/>
        <v>-0.37162989846450639</v>
      </c>
    </row>
    <row r="10" spans="1:10" x14ac:dyDescent="0.25">
      <c r="A10" s="98"/>
      <c r="B10" s="48">
        <v>209</v>
      </c>
      <c r="C10" s="65">
        <v>14.380800000000001</v>
      </c>
      <c r="D10" s="66">
        <f t="shared" si="2"/>
        <v>14.273731249999997</v>
      </c>
      <c r="E10" s="48">
        <f t="shared" si="0"/>
        <v>-0.22415625000000006</v>
      </c>
      <c r="F10" s="48">
        <f t="shared" si="1"/>
        <v>1.1680938972925332</v>
      </c>
      <c r="G10" s="66"/>
      <c r="H10" s="65">
        <f>F10/G2</f>
        <v>0.94905927536773127</v>
      </c>
      <c r="I10" s="65"/>
      <c r="J10" s="67">
        <f t="shared" si="3"/>
        <v>-7.5429898464504222E-2</v>
      </c>
    </row>
    <row r="11" spans="1:10" x14ac:dyDescent="0.25">
      <c r="A11" s="98"/>
      <c r="B11" s="48">
        <v>210</v>
      </c>
      <c r="C11" s="65">
        <v>14.368499999999999</v>
      </c>
      <c r="D11" s="66">
        <f t="shared" si="2"/>
        <v>14.273731249999997</v>
      </c>
      <c r="E11" s="48">
        <f t="shared" si="0"/>
        <v>0.52284375000000161</v>
      </c>
      <c r="F11" s="48">
        <f t="shared" si="1"/>
        <v>0.69599857143489796</v>
      </c>
      <c r="G11" s="66"/>
      <c r="H11" s="65">
        <f>F11/G2</f>
        <v>0.56548870034679777</v>
      </c>
      <c r="I11" s="65"/>
      <c r="J11" s="67">
        <f t="shared" si="3"/>
        <v>-0.82242989846450565</v>
      </c>
    </row>
    <row r="12" spans="1:10" x14ac:dyDescent="0.25">
      <c r="A12" s="98"/>
      <c r="B12" s="48">
        <v>211</v>
      </c>
      <c r="C12" s="65">
        <v>14.213800000000001</v>
      </c>
      <c r="D12" s="66">
        <f t="shared" si="2"/>
        <v>14.273731249999997</v>
      </c>
      <c r="E12" s="48">
        <f t="shared" si="0"/>
        <v>0.88284375000000104</v>
      </c>
      <c r="F12" s="48">
        <f t="shared" si="1"/>
        <v>0.54229743435638089</v>
      </c>
      <c r="G12" s="66"/>
      <c r="H12" s="65">
        <f>F12/G2</f>
        <v>0.44060876550847522</v>
      </c>
      <c r="I12" s="65"/>
      <c r="J12" s="67">
        <f t="shared" si="3"/>
        <v>-1.1824298984645052</v>
      </c>
    </row>
    <row r="13" spans="1:10" x14ac:dyDescent="0.25">
      <c r="A13" s="98"/>
      <c r="B13" s="48">
        <v>213</v>
      </c>
      <c r="C13" s="65">
        <v>14.1023</v>
      </c>
      <c r="D13" s="66">
        <f t="shared" si="2"/>
        <v>14.273731249999997</v>
      </c>
      <c r="E13" s="48">
        <f t="shared" si="0"/>
        <v>2.1943750000001927E-2</v>
      </c>
      <c r="F13" s="48">
        <f t="shared" si="1"/>
        <v>0.98490484312279214</v>
      </c>
      <c r="G13" s="66"/>
      <c r="H13" s="65">
        <f>F13/G2</f>
        <v>0.80022083745738037</v>
      </c>
      <c r="I13" s="65"/>
      <c r="J13" s="67">
        <f t="shared" si="3"/>
        <v>-0.32152989846450608</v>
      </c>
    </row>
    <row r="14" spans="1:10" x14ac:dyDescent="0.25">
      <c r="A14" s="98"/>
      <c r="B14" s="48">
        <v>215</v>
      </c>
      <c r="C14" s="65">
        <v>14.6434</v>
      </c>
      <c r="D14" s="66">
        <f t="shared" si="2"/>
        <v>14.273731249999997</v>
      </c>
      <c r="E14" s="48">
        <f t="shared" si="0"/>
        <v>0.36254375000000039</v>
      </c>
      <c r="F14" s="48">
        <f t="shared" si="1"/>
        <v>0.77779197245968623</v>
      </c>
      <c r="G14" s="66"/>
      <c r="H14" s="65">
        <f>F14/G2</f>
        <v>0.63194464715584708</v>
      </c>
      <c r="I14" s="65"/>
      <c r="J14" s="67">
        <f t="shared" si="3"/>
        <v>-0.66212989846450476</v>
      </c>
    </row>
    <row r="15" spans="1:10" x14ac:dyDescent="0.25">
      <c r="A15" s="98"/>
      <c r="B15" s="48">
        <v>216</v>
      </c>
      <c r="C15" s="65">
        <v>14.4337</v>
      </c>
      <c r="D15" s="66">
        <f t="shared" si="2"/>
        <v>14.273731249999997</v>
      </c>
      <c r="E15" s="48">
        <f t="shared" si="0"/>
        <v>0.93864375000000244</v>
      </c>
      <c r="F15" s="48">
        <f t="shared" si="1"/>
        <v>0.52172311186943865</v>
      </c>
      <c r="G15" s="66"/>
      <c r="H15" s="65">
        <f>F15/G2</f>
        <v>0.42389242820383011</v>
      </c>
      <c r="I15" s="65"/>
      <c r="J15" s="67">
        <f t="shared" si="3"/>
        <v>-1.2382298984645064</v>
      </c>
    </row>
    <row r="16" spans="1:10" x14ac:dyDescent="0.25">
      <c r="A16" s="98"/>
      <c r="B16" s="48">
        <v>297</v>
      </c>
      <c r="C16" s="65">
        <v>14.215299999999999</v>
      </c>
      <c r="D16" s="66">
        <f t="shared" si="2"/>
        <v>14.273731249999997</v>
      </c>
      <c r="E16" s="48">
        <f t="shared" si="0"/>
        <v>1.1361437500000022</v>
      </c>
      <c r="F16" s="48">
        <f t="shared" si="1"/>
        <v>0.45497407620712305</v>
      </c>
      <c r="G16" s="66"/>
      <c r="H16" s="65">
        <f>F16/G2</f>
        <v>0.36965980909332447</v>
      </c>
      <c r="I16" s="65"/>
      <c r="J16" s="67">
        <f t="shared" si="3"/>
        <v>-1.4357298984645064</v>
      </c>
    </row>
    <row r="17" spans="1:10" ht="15.75" thickBot="1" x14ac:dyDescent="0.3">
      <c r="A17" s="99"/>
      <c r="B17" s="68">
        <v>298</v>
      </c>
      <c r="C17" s="69">
        <v>14.1241</v>
      </c>
      <c r="D17" s="70">
        <f t="shared" si="2"/>
        <v>14.273731249999997</v>
      </c>
      <c r="E17" s="68">
        <f t="shared" si="0"/>
        <v>-0.10415624999999729</v>
      </c>
      <c r="F17" s="68">
        <f t="shared" si="1"/>
        <v>1.0748655790588681</v>
      </c>
      <c r="G17" s="66"/>
      <c r="H17" s="69">
        <f>F17/G2</f>
        <v>0.87331262490437733</v>
      </c>
      <c r="I17" s="69"/>
      <c r="J17" s="67">
        <f t="shared" si="3"/>
        <v>-0.19542989846450701</v>
      </c>
    </row>
    <row r="18" spans="1:10" x14ac:dyDescent="0.25">
      <c r="A18" s="100" t="s">
        <v>2</v>
      </c>
      <c r="B18" s="71">
        <v>233</v>
      </c>
      <c r="C18" s="72">
        <v>14.309900000000001</v>
      </c>
      <c r="D18" s="73">
        <f t="shared" si="2"/>
        <v>14.273731249999997</v>
      </c>
      <c r="E18" s="74">
        <f t="shared" si="0"/>
        <v>-7.39795625</v>
      </c>
      <c r="F18" s="74">
        <f t="shared" si="1"/>
        <v>168.6579191611186</v>
      </c>
      <c r="G18" s="72">
        <f>AVERAGE(F18:F33)</f>
        <v>143.80739152327288</v>
      </c>
      <c r="H18" s="75">
        <f>F18/G2</f>
        <v>137.03210239783846</v>
      </c>
      <c r="I18" s="75">
        <f>AVERAGE(H18:H33)</f>
        <v>116.84141070160989</v>
      </c>
      <c r="J18" s="67">
        <f>LOG(H18,2)</f>
        <v>7.0983701015354956</v>
      </c>
    </row>
    <row r="19" spans="1:10" x14ac:dyDescent="0.25">
      <c r="A19" s="96"/>
      <c r="B19" s="76">
        <v>234</v>
      </c>
      <c r="C19" s="65">
        <v>14.4071</v>
      </c>
      <c r="D19" s="66">
        <f t="shared" si="2"/>
        <v>14.273731249999997</v>
      </c>
      <c r="E19" s="48">
        <f t="shared" si="0"/>
        <v>-5.8136562499999975</v>
      </c>
      <c r="F19" s="48">
        <f t="shared" si="1"/>
        <v>56.245128811738567</v>
      </c>
      <c r="G19" s="65"/>
      <c r="H19" s="65">
        <f>F19/G2</f>
        <v>45.69834780984651</v>
      </c>
      <c r="I19" s="65"/>
      <c r="J19" s="67">
        <f t="shared" ref="J19:J49" si="4">LOG(H19,2)</f>
        <v>5.5140701015354932</v>
      </c>
    </row>
    <row r="20" spans="1:10" x14ac:dyDescent="0.25">
      <c r="A20" s="96"/>
      <c r="B20" s="76">
        <v>235</v>
      </c>
      <c r="C20" s="65">
        <v>14.4274</v>
      </c>
      <c r="D20" s="66">
        <f t="shared" si="2"/>
        <v>14.273731249999997</v>
      </c>
      <c r="E20" s="48">
        <f t="shared" si="0"/>
        <v>-7.1825562499999993</v>
      </c>
      <c r="F20" s="48">
        <f t="shared" si="1"/>
        <v>145.26630060359747</v>
      </c>
      <c r="G20" s="65"/>
      <c r="H20" s="65">
        <f>F20/G2</f>
        <v>118.0267530767473</v>
      </c>
      <c r="I20" s="65"/>
      <c r="J20" s="67">
        <f t="shared" si="4"/>
        <v>6.8829701015354958</v>
      </c>
    </row>
    <row r="21" spans="1:10" x14ac:dyDescent="0.25">
      <c r="A21" s="96"/>
      <c r="B21" s="76">
        <v>236</v>
      </c>
      <c r="C21" s="65">
        <v>14.314299999999999</v>
      </c>
      <c r="D21" s="66">
        <f t="shared" si="2"/>
        <v>14.273731249999997</v>
      </c>
      <c r="E21" s="48">
        <f t="shared" si="0"/>
        <v>-6.6070562499999976</v>
      </c>
      <c r="F21" s="48">
        <f t="shared" si="1"/>
        <v>97.481480023897916</v>
      </c>
      <c r="G21" s="65"/>
      <c r="H21" s="65">
        <f>F21/G2</f>
        <v>79.202282460076262</v>
      </c>
      <c r="I21" s="65"/>
      <c r="J21" s="67">
        <f t="shared" si="4"/>
        <v>6.3074701015354941</v>
      </c>
    </row>
    <row r="22" spans="1:10" x14ac:dyDescent="0.25">
      <c r="A22" s="96"/>
      <c r="B22" s="76">
        <v>250</v>
      </c>
      <c r="C22" s="65">
        <v>14.3597</v>
      </c>
      <c r="D22" s="66">
        <f t="shared" si="2"/>
        <v>14.273731249999997</v>
      </c>
      <c r="E22" s="48">
        <f t="shared" si="0"/>
        <v>-8.0887562499999994</v>
      </c>
      <c r="F22" s="48">
        <f t="shared" si="1"/>
        <v>272.2439634979113</v>
      </c>
      <c r="G22" s="65"/>
      <c r="H22" s="65">
        <f>F22/G2</f>
        <v>221.19425443403384</v>
      </c>
      <c r="I22" s="65"/>
      <c r="J22" s="67">
        <f t="shared" si="4"/>
        <v>7.7891701015354959</v>
      </c>
    </row>
    <row r="23" spans="1:10" x14ac:dyDescent="0.25">
      <c r="A23" s="96"/>
      <c r="B23" s="76">
        <v>252</v>
      </c>
      <c r="C23" s="65">
        <v>14.427099999999999</v>
      </c>
      <c r="D23" s="66">
        <f t="shared" si="2"/>
        <v>14.273731249999997</v>
      </c>
      <c r="E23" s="48">
        <f t="shared" si="0"/>
        <v>-7.7643562499999987</v>
      </c>
      <c r="F23" s="48">
        <f t="shared" si="1"/>
        <v>217.42232135673336</v>
      </c>
      <c r="G23" s="65"/>
      <c r="H23" s="65">
        <f>F23/G2</f>
        <v>176.65246880740673</v>
      </c>
      <c r="I23" s="65"/>
      <c r="J23" s="67">
        <f t="shared" si="4"/>
        <v>7.4647701015354953</v>
      </c>
    </row>
    <row r="24" spans="1:10" x14ac:dyDescent="0.25">
      <c r="A24" s="96"/>
      <c r="B24" s="76">
        <v>301</v>
      </c>
      <c r="C24" s="65">
        <v>14.366199999999999</v>
      </c>
      <c r="D24" s="66">
        <f t="shared" si="2"/>
        <v>14.273731249999997</v>
      </c>
      <c r="E24" s="48">
        <f t="shared" si="0"/>
        <v>-7.3190562499999974</v>
      </c>
      <c r="F24" s="48">
        <f t="shared" si="1"/>
        <v>159.68181900252407</v>
      </c>
      <c r="G24" s="65"/>
      <c r="H24" s="65">
        <f>F24/G2</f>
        <v>129.7391517781243</v>
      </c>
      <c r="I24" s="65"/>
      <c r="J24" s="67">
        <f t="shared" si="4"/>
        <v>7.0194701015354921</v>
      </c>
    </row>
    <row r="25" spans="1:10" x14ac:dyDescent="0.25">
      <c r="A25" s="96"/>
      <c r="B25" s="76">
        <v>302</v>
      </c>
      <c r="C25" s="65">
        <v>14.3668</v>
      </c>
      <c r="D25" s="66">
        <f t="shared" si="2"/>
        <v>14.273731249999997</v>
      </c>
      <c r="E25" s="48">
        <f t="shared" si="0"/>
        <v>-7.104956249999999</v>
      </c>
      <c r="F25" s="48">
        <f t="shared" si="1"/>
        <v>137.65910737677743</v>
      </c>
      <c r="G25" s="65"/>
      <c r="H25" s="65">
        <f>F25/G2</f>
        <v>111.84601939757795</v>
      </c>
      <c r="I25" s="65"/>
      <c r="J25" s="67">
        <f t="shared" si="4"/>
        <v>6.8053701015354946</v>
      </c>
    </row>
    <row r="26" spans="1:10" x14ac:dyDescent="0.25">
      <c r="A26" s="96"/>
      <c r="B26" s="76">
        <v>241</v>
      </c>
      <c r="C26" s="65">
        <v>14.2713</v>
      </c>
      <c r="D26" s="66">
        <f t="shared" si="2"/>
        <v>14.273731249999997</v>
      </c>
      <c r="E26" s="48">
        <f t="shared" si="0"/>
        <v>-7.4215562499999983</v>
      </c>
      <c r="F26" s="48">
        <f t="shared" si="1"/>
        <v>171.43956092372977</v>
      </c>
      <c r="G26" s="65"/>
      <c r="H26" s="65">
        <f>F26/G2</f>
        <v>139.29214580845414</v>
      </c>
      <c r="I26" s="65"/>
      <c r="J26" s="67">
        <f t="shared" si="4"/>
        <v>7.1219701015354948</v>
      </c>
    </row>
    <row r="27" spans="1:10" x14ac:dyDescent="0.25">
      <c r="A27" s="96"/>
      <c r="B27" s="76">
        <v>242</v>
      </c>
      <c r="C27" s="65">
        <v>13.9778</v>
      </c>
      <c r="D27" s="66">
        <f t="shared" si="2"/>
        <v>14.273731249999997</v>
      </c>
      <c r="E27" s="48">
        <f t="shared" si="0"/>
        <v>-5.2912562499999982</v>
      </c>
      <c r="F27" s="48">
        <f t="shared" si="1"/>
        <v>39.158572003590074</v>
      </c>
      <c r="G27" s="65"/>
      <c r="H27" s="65">
        <f>F27/G2</f>
        <v>31.815769311270664</v>
      </c>
      <c r="I27" s="65"/>
      <c r="J27" s="67">
        <f t="shared" si="4"/>
        <v>4.9916701015354938</v>
      </c>
    </row>
    <row r="28" spans="1:10" x14ac:dyDescent="0.25">
      <c r="A28" s="96"/>
      <c r="B28" s="76">
        <v>243</v>
      </c>
      <c r="C28" s="65">
        <v>14.1995</v>
      </c>
      <c r="D28" s="66">
        <f t="shared" si="2"/>
        <v>14.273731249999997</v>
      </c>
      <c r="E28" s="48">
        <f t="shared" si="0"/>
        <v>-7.3480562499999991</v>
      </c>
      <c r="F28" s="48">
        <f t="shared" si="1"/>
        <v>162.92410392554447</v>
      </c>
      <c r="G28" s="65"/>
      <c r="H28" s="65">
        <f>F28/G2</f>
        <v>132.37346104616327</v>
      </c>
      <c r="I28" s="65"/>
      <c r="J28" s="67">
        <f t="shared" si="4"/>
        <v>7.0484701015354947</v>
      </c>
    </row>
    <row r="29" spans="1:10" x14ac:dyDescent="0.25">
      <c r="A29" s="96"/>
      <c r="B29" s="76">
        <v>244</v>
      </c>
      <c r="C29" s="65">
        <v>14.0022</v>
      </c>
      <c r="D29" s="66">
        <f t="shared" si="2"/>
        <v>14.273731249999997</v>
      </c>
      <c r="E29" s="48">
        <f t="shared" si="0"/>
        <v>-6.7661562499999981</v>
      </c>
      <c r="F29" s="48">
        <f t="shared" si="1"/>
        <v>108.84688042928249</v>
      </c>
      <c r="G29" s="65"/>
      <c r="H29" s="65">
        <f>F29/G2</f>
        <v>88.43650472422793</v>
      </c>
      <c r="I29" s="65"/>
      <c r="J29" s="67">
        <f t="shared" si="4"/>
        <v>6.4665701015354946</v>
      </c>
    </row>
    <row r="30" spans="1:10" x14ac:dyDescent="0.25">
      <c r="A30" s="96"/>
      <c r="B30" s="76">
        <v>245</v>
      </c>
      <c r="C30" s="65">
        <v>13.991300000000001</v>
      </c>
      <c r="D30" s="66">
        <f t="shared" si="2"/>
        <v>14.273731249999997</v>
      </c>
      <c r="E30" s="48">
        <f t="shared" si="0"/>
        <v>-7.68075625</v>
      </c>
      <c r="F30" s="48">
        <f t="shared" si="1"/>
        <v>205.18141504846972</v>
      </c>
      <c r="G30" s="65"/>
      <c r="H30" s="65">
        <f>F30/G2</f>
        <v>166.70691075107902</v>
      </c>
      <c r="I30" s="65"/>
      <c r="J30" s="67">
        <f t="shared" si="4"/>
        <v>7.3811701015354965</v>
      </c>
    </row>
    <row r="31" spans="1:10" x14ac:dyDescent="0.25">
      <c r="A31" s="96"/>
      <c r="B31" s="76">
        <v>247</v>
      </c>
      <c r="C31" s="65">
        <v>14.069900000000001</v>
      </c>
      <c r="D31" s="66">
        <f t="shared" si="2"/>
        <v>14.273731249999997</v>
      </c>
      <c r="E31" s="48">
        <f t="shared" si="0"/>
        <v>-6.5833562499999996</v>
      </c>
      <c r="F31" s="48">
        <f t="shared" si="1"/>
        <v>95.893176134950082</v>
      </c>
      <c r="G31" s="65"/>
      <c r="H31" s="65">
        <f>F31/G2</f>
        <v>77.911808687888524</v>
      </c>
      <c r="I31" s="65"/>
      <c r="J31" s="67">
        <f t="shared" si="4"/>
        <v>6.2837701015354952</v>
      </c>
    </row>
    <row r="32" spans="1:10" x14ac:dyDescent="0.25">
      <c r="A32" s="96"/>
      <c r="B32" s="76">
        <v>248</v>
      </c>
      <c r="C32" s="65">
        <v>13.9732</v>
      </c>
      <c r="D32" s="66">
        <f t="shared" si="2"/>
        <v>14.273731249999997</v>
      </c>
      <c r="E32" s="48">
        <f t="shared" si="0"/>
        <v>-6.9549562499999986</v>
      </c>
      <c r="F32" s="48">
        <f t="shared" si="1"/>
        <v>124.06533420591455</v>
      </c>
      <c r="G32" s="65"/>
      <c r="H32" s="65">
        <f>F32/G2</f>
        <v>100.80127672324697</v>
      </c>
      <c r="I32" s="65"/>
      <c r="J32" s="67">
        <f t="shared" si="4"/>
        <v>6.6553701015354942</v>
      </c>
    </row>
    <row r="33" spans="1:10" ht="15.75" thickBot="1" x14ac:dyDescent="0.3">
      <c r="A33" s="101"/>
      <c r="B33" s="77">
        <v>259</v>
      </c>
      <c r="C33" s="69">
        <v>14.2081</v>
      </c>
      <c r="D33" s="70">
        <f t="shared" si="2"/>
        <v>14.273731249999997</v>
      </c>
      <c r="E33" s="68">
        <f t="shared" si="0"/>
        <v>-7.1163562499999991</v>
      </c>
      <c r="F33" s="68">
        <f t="shared" si="1"/>
        <v>138.75118186658622</v>
      </c>
      <c r="G33" s="69"/>
      <c r="H33" s="69">
        <f>F33/G2</f>
        <v>112.73331401177622</v>
      </c>
      <c r="I33" s="69"/>
      <c r="J33" s="67">
        <f t="shared" si="4"/>
        <v>6.8167701015354956</v>
      </c>
    </row>
    <row r="34" spans="1:10" x14ac:dyDescent="0.25">
      <c r="A34" s="100" t="s">
        <v>3</v>
      </c>
      <c r="B34" s="71">
        <v>265</v>
      </c>
      <c r="C34" s="72">
        <v>14.106299999999999</v>
      </c>
      <c r="D34" s="73">
        <f t="shared" si="2"/>
        <v>14.273731249999997</v>
      </c>
      <c r="E34" s="74">
        <f t="shared" si="0"/>
        <v>-5.8411562499999992</v>
      </c>
      <c r="F34" s="74">
        <f t="shared" si="1"/>
        <v>57.327531364720606</v>
      </c>
      <c r="G34" s="72">
        <f>AVERAGE(F34:F49)</f>
        <v>67.911429214601171</v>
      </c>
      <c r="H34" s="75">
        <f>F34/G2</f>
        <v>46.577784116268759</v>
      </c>
      <c r="I34" s="75">
        <f>AVERAGE(H34:H49)</f>
        <v>55.177046938594899</v>
      </c>
      <c r="J34" s="67">
        <f t="shared" si="4"/>
        <v>5.5415701015354948</v>
      </c>
    </row>
    <row r="35" spans="1:10" x14ac:dyDescent="0.25">
      <c r="A35" s="96"/>
      <c r="B35" s="76">
        <v>266</v>
      </c>
      <c r="C35" s="65">
        <v>14.2483</v>
      </c>
      <c r="D35" s="66">
        <f t="shared" si="2"/>
        <v>14.273731249999997</v>
      </c>
      <c r="E35" s="48">
        <f t="shared" si="0"/>
        <v>-5.4416562499999976</v>
      </c>
      <c r="F35" s="48">
        <f t="shared" si="1"/>
        <v>43.461204399140364</v>
      </c>
      <c r="G35" s="65"/>
      <c r="H35" s="65">
        <f>F35/G2</f>
        <v>35.311595454151401</v>
      </c>
      <c r="I35" s="65"/>
      <c r="J35" s="67">
        <f t="shared" si="4"/>
        <v>5.1420701015354933</v>
      </c>
    </row>
    <row r="36" spans="1:10" x14ac:dyDescent="0.25">
      <c r="A36" s="96"/>
      <c r="B36" s="76">
        <v>267</v>
      </c>
      <c r="C36" s="65">
        <v>16.5487</v>
      </c>
      <c r="D36" s="66">
        <f t="shared" si="2"/>
        <v>14.273731249999997</v>
      </c>
      <c r="E36" s="48">
        <f t="shared" si="0"/>
        <v>-7.0630562499999989</v>
      </c>
      <c r="F36" s="48">
        <f t="shared" si="1"/>
        <v>133.71859116986019</v>
      </c>
      <c r="G36" s="65"/>
      <c r="H36" s="65">
        <f>F36/G2</f>
        <v>108.64440738284186</v>
      </c>
      <c r="I36" s="65"/>
      <c r="J36" s="67">
        <f t="shared" si="4"/>
        <v>6.7634701015354945</v>
      </c>
    </row>
    <row r="37" spans="1:10" x14ac:dyDescent="0.25">
      <c r="A37" s="96"/>
      <c r="B37" s="76">
        <v>268</v>
      </c>
      <c r="C37" s="65">
        <v>14.183199999999999</v>
      </c>
      <c r="D37" s="66">
        <f t="shared" si="2"/>
        <v>14.273731249999997</v>
      </c>
      <c r="E37" s="48">
        <f t="shared" si="0"/>
        <v>-6.2815562499999977</v>
      </c>
      <c r="F37" s="48">
        <f t="shared" si="1"/>
        <v>77.792342758724061</v>
      </c>
      <c r="G37" s="65"/>
      <c r="H37" s="65">
        <f>F37/G2</f>
        <v>63.205145253201536</v>
      </c>
      <c r="I37" s="65"/>
      <c r="J37" s="67">
        <f t="shared" si="4"/>
        <v>5.9819701015354942</v>
      </c>
    </row>
    <row r="38" spans="1:10" x14ac:dyDescent="0.25">
      <c r="A38" s="96"/>
      <c r="B38" s="76">
        <v>269</v>
      </c>
      <c r="C38" s="65">
        <v>14.239800000000001</v>
      </c>
      <c r="D38" s="66">
        <f t="shared" si="2"/>
        <v>14.273731249999997</v>
      </c>
      <c r="E38" s="48">
        <f t="shared" si="0"/>
        <v>-7.4447562499999993</v>
      </c>
      <c r="F38" s="48">
        <f t="shared" si="1"/>
        <v>174.21876935830662</v>
      </c>
      <c r="G38" s="65"/>
      <c r="H38" s="65">
        <f>F38/G2</f>
        <v>141.55021217548938</v>
      </c>
      <c r="I38" s="65"/>
      <c r="J38" s="67">
        <f t="shared" si="4"/>
        <v>7.1451701015354958</v>
      </c>
    </row>
    <row r="39" spans="1:10" x14ac:dyDescent="0.25">
      <c r="A39" s="96"/>
      <c r="B39" s="76">
        <v>270</v>
      </c>
      <c r="C39" s="65">
        <v>14.594200000000001</v>
      </c>
      <c r="D39" s="66">
        <f t="shared" si="2"/>
        <v>14.273731249999997</v>
      </c>
      <c r="E39" s="48">
        <f t="shared" si="0"/>
        <v>-7.1399562499999991</v>
      </c>
      <c r="F39" s="48">
        <f t="shared" si="1"/>
        <v>141.03957771548244</v>
      </c>
      <c r="G39" s="65"/>
      <c r="H39" s="65">
        <f>F39/G2</f>
        <v>114.59260230284761</v>
      </c>
      <c r="I39" s="65"/>
      <c r="J39" s="67">
        <f t="shared" si="4"/>
        <v>6.8403701015354956</v>
      </c>
    </row>
    <row r="40" spans="1:10" x14ac:dyDescent="0.25">
      <c r="A40" s="96"/>
      <c r="B40" s="76">
        <v>271</v>
      </c>
      <c r="C40" s="65">
        <v>14.2195</v>
      </c>
      <c r="D40" s="66">
        <f t="shared" si="2"/>
        <v>14.273731249999997</v>
      </c>
      <c r="E40" s="48">
        <f t="shared" si="0"/>
        <v>-6.1303562499999984</v>
      </c>
      <c r="F40" s="48">
        <f t="shared" si="1"/>
        <v>70.052092966429555</v>
      </c>
      <c r="G40" s="65"/>
      <c r="H40" s="65">
        <f>F40/G2</f>
        <v>56.916305052882805</v>
      </c>
      <c r="I40" s="65"/>
      <c r="J40" s="67">
        <f t="shared" si="4"/>
        <v>5.8307701015354949</v>
      </c>
    </row>
    <row r="41" spans="1:10" x14ac:dyDescent="0.25">
      <c r="A41" s="96"/>
      <c r="B41" s="76">
        <v>272</v>
      </c>
      <c r="C41" s="65">
        <v>14.1082</v>
      </c>
      <c r="D41" s="66">
        <f t="shared" si="2"/>
        <v>14.273731249999997</v>
      </c>
      <c r="E41" s="48">
        <f t="shared" si="0"/>
        <v>-5.8033562500000002</v>
      </c>
      <c r="F41" s="48">
        <f t="shared" si="1"/>
        <v>55.845001478755904</v>
      </c>
      <c r="G41" s="65"/>
      <c r="H41" s="65">
        <f>F41/G2</f>
        <v>45.37325018064432</v>
      </c>
      <c r="I41" s="65"/>
      <c r="J41" s="67">
        <f t="shared" si="4"/>
        <v>5.5037701015354958</v>
      </c>
    </row>
    <row r="42" spans="1:10" x14ac:dyDescent="0.25">
      <c r="A42" s="96"/>
      <c r="B42" s="76">
        <v>273</v>
      </c>
      <c r="C42" s="65">
        <v>14.0709</v>
      </c>
      <c r="D42" s="66">
        <f t="shared" si="2"/>
        <v>14.273731249999997</v>
      </c>
      <c r="E42" s="48">
        <f t="shared" si="0"/>
        <v>-4.5247562499999976</v>
      </c>
      <c r="F42" s="48">
        <f t="shared" si="1"/>
        <v>23.019047777016521</v>
      </c>
      <c r="G42" s="65"/>
      <c r="H42" s="65">
        <f>F42/G2</f>
        <v>18.702640989347916</v>
      </c>
      <c r="I42" s="65"/>
      <c r="J42" s="67">
        <f t="shared" si="4"/>
        <v>4.2251701015354932</v>
      </c>
    </row>
    <row r="43" spans="1:10" x14ac:dyDescent="0.25">
      <c r="A43" s="96"/>
      <c r="B43" s="76">
        <v>274</v>
      </c>
      <c r="C43" s="65">
        <v>14.5007</v>
      </c>
      <c r="D43" s="66">
        <f t="shared" si="2"/>
        <v>14.273731249999997</v>
      </c>
      <c r="E43" s="48">
        <f t="shared" si="0"/>
        <v>-6.8331562499999983</v>
      </c>
      <c r="F43" s="48">
        <f t="shared" si="1"/>
        <v>114.02103957178532</v>
      </c>
      <c r="G43" s="65"/>
      <c r="H43" s="65">
        <f>F43/G2</f>
        <v>92.640433653060668</v>
      </c>
      <c r="I43" s="65"/>
      <c r="J43" s="67">
        <f t="shared" si="4"/>
        <v>6.5335701015354948</v>
      </c>
    </row>
    <row r="44" spans="1:10" x14ac:dyDescent="0.25">
      <c r="A44" s="96"/>
      <c r="B44" s="76">
        <v>275</v>
      </c>
      <c r="C44" s="65">
        <v>14.278600000000001</v>
      </c>
      <c r="D44" s="66">
        <f t="shared" si="2"/>
        <v>14.273731249999997</v>
      </c>
      <c r="E44" s="48">
        <f t="shared" si="0"/>
        <v>-4.9278562499999978</v>
      </c>
      <c r="F44" s="48">
        <f t="shared" si="1"/>
        <v>30.439151737256353</v>
      </c>
      <c r="G44" s="65"/>
      <c r="H44" s="65">
        <f>F44/G2</f>
        <v>24.731367364839667</v>
      </c>
      <c r="I44" s="65"/>
      <c r="J44" s="67">
        <f t="shared" si="4"/>
        <v>4.6282701015354935</v>
      </c>
    </row>
    <row r="45" spans="1:10" x14ac:dyDescent="0.25">
      <c r="A45" s="96"/>
      <c r="B45" s="76">
        <v>276</v>
      </c>
      <c r="C45" s="65">
        <v>14.5351</v>
      </c>
      <c r="D45" s="66">
        <f t="shared" si="2"/>
        <v>14.273731249999997</v>
      </c>
      <c r="E45" s="48">
        <f t="shared" si="0"/>
        <v>-4.5497562499999979</v>
      </c>
      <c r="F45" s="48">
        <f t="shared" si="1"/>
        <v>23.421413644655804</v>
      </c>
      <c r="G45" s="65"/>
      <c r="H45" s="65">
        <f>F45/G2</f>
        <v>19.029557395348803</v>
      </c>
      <c r="I45" s="65"/>
      <c r="J45" s="67">
        <f t="shared" si="4"/>
        <v>4.2501701015354936</v>
      </c>
    </row>
    <row r="46" spans="1:10" x14ac:dyDescent="0.25">
      <c r="A46" s="96"/>
      <c r="B46" s="76">
        <v>277</v>
      </c>
      <c r="C46" s="65">
        <v>14.248799999999999</v>
      </c>
      <c r="D46" s="66">
        <f t="shared" si="2"/>
        <v>14.273731249999997</v>
      </c>
      <c r="E46" s="48">
        <f t="shared" si="0"/>
        <v>-5.7465562499999976</v>
      </c>
      <c r="F46" s="48">
        <f t="shared" si="1"/>
        <v>53.689060335622685</v>
      </c>
      <c r="G46" s="65"/>
      <c r="H46" s="65">
        <f>F46/G2</f>
        <v>43.621579408474311</v>
      </c>
      <c r="I46" s="65"/>
      <c r="J46" s="67">
        <f t="shared" si="4"/>
        <v>5.4469701015354932</v>
      </c>
    </row>
    <row r="47" spans="1:10" x14ac:dyDescent="0.25">
      <c r="A47" s="96"/>
      <c r="B47" s="76">
        <v>278</v>
      </c>
      <c r="C47" s="65">
        <v>14.219200000000001</v>
      </c>
      <c r="D47" s="66">
        <f t="shared" si="2"/>
        <v>14.273731249999997</v>
      </c>
      <c r="E47" s="48">
        <f t="shared" si="0"/>
        <v>-4.4788562499999998</v>
      </c>
      <c r="F47" s="48">
        <f t="shared" si="1"/>
        <v>22.298213916340778</v>
      </c>
      <c r="G47" s="65"/>
      <c r="H47" s="65">
        <f>F47/G2</f>
        <v>18.116973978280466</v>
      </c>
      <c r="I47" s="65"/>
      <c r="J47" s="67">
        <f t="shared" si="4"/>
        <v>4.1792701015354954</v>
      </c>
    </row>
    <row r="48" spans="1:10" x14ac:dyDescent="0.25">
      <c r="A48" s="96"/>
      <c r="B48" s="76">
        <v>279</v>
      </c>
      <c r="C48" s="65">
        <v>14.362500000000001</v>
      </c>
      <c r="D48" s="66">
        <f t="shared" si="2"/>
        <v>14.273731249999997</v>
      </c>
      <c r="E48" s="48">
        <f t="shared" si="0"/>
        <v>-5.0272562500000006</v>
      </c>
      <c r="F48" s="48">
        <f t="shared" si="1"/>
        <v>32.610309986871272</v>
      </c>
      <c r="G48" s="65"/>
      <c r="H48" s="65">
        <f>F48/G2</f>
        <v>26.495401814351194</v>
      </c>
      <c r="I48" s="65"/>
      <c r="J48" s="67">
        <f t="shared" si="4"/>
        <v>4.7276701015354963</v>
      </c>
    </row>
    <row r="49" spans="1:10" ht="15.75" thickBot="1" x14ac:dyDescent="0.3">
      <c r="A49" s="101"/>
      <c r="B49" s="77">
        <v>280</v>
      </c>
      <c r="C49" s="69">
        <v>14.1234</v>
      </c>
      <c r="D49" s="70">
        <f t="shared" si="2"/>
        <v>14.273731249999997</v>
      </c>
      <c r="E49" s="68">
        <f t="shared" si="0"/>
        <v>-5.0716562500000002</v>
      </c>
      <c r="F49" s="68">
        <f t="shared" si="1"/>
        <v>33.629519252650127</v>
      </c>
      <c r="G49" s="69"/>
      <c r="H49" s="69">
        <f>F49/G2</f>
        <v>27.323494495487694</v>
      </c>
      <c r="I49" s="69"/>
      <c r="J49" s="67">
        <f t="shared" si="4"/>
        <v>4.7720701015354958</v>
      </c>
    </row>
    <row r="50" spans="1:10" s="81" customFormat="1" ht="30" x14ac:dyDescent="0.25">
      <c r="A50" s="58"/>
      <c r="B50" s="53" t="s">
        <v>5</v>
      </c>
      <c r="C50" s="61" t="s">
        <v>42</v>
      </c>
      <c r="D50" s="61" t="s">
        <v>43</v>
      </c>
      <c r="E50" s="78"/>
      <c r="F50" s="78"/>
      <c r="G50" s="79"/>
      <c r="H50" s="79"/>
      <c r="I50" s="79"/>
      <c r="J50" s="80"/>
    </row>
    <row r="51" spans="1:10" x14ac:dyDescent="0.25">
      <c r="A51" s="98" t="s">
        <v>1</v>
      </c>
      <c r="B51" s="50">
        <v>201</v>
      </c>
      <c r="C51" s="75">
        <v>21.585999999999999</v>
      </c>
      <c r="D51" s="75">
        <f>AVERAGE(C51:C66)</f>
        <v>22.132687499999996</v>
      </c>
      <c r="E51" s="81"/>
      <c r="F51" s="81"/>
      <c r="G51" s="81"/>
      <c r="H51" s="81"/>
      <c r="I51" s="81"/>
    </row>
    <row r="52" spans="1:10" x14ac:dyDescent="0.25">
      <c r="A52" s="98"/>
      <c r="B52" s="48">
        <v>202</v>
      </c>
      <c r="C52" s="65">
        <v>20.3934</v>
      </c>
      <c r="D52" s="65">
        <f>D51</f>
        <v>22.132687499999996</v>
      </c>
      <c r="E52" s="81"/>
      <c r="F52" s="81"/>
      <c r="G52" s="81"/>
      <c r="H52" s="81"/>
      <c r="I52" s="81"/>
    </row>
    <row r="53" spans="1:10" x14ac:dyDescent="0.25">
      <c r="A53" s="98"/>
      <c r="B53" s="48">
        <v>203</v>
      </c>
      <c r="C53" s="65">
        <v>20.585799999999999</v>
      </c>
      <c r="D53" s="65">
        <f t="shared" ref="D53:D98" si="5">D52</f>
        <v>22.132687499999996</v>
      </c>
      <c r="E53" s="81"/>
      <c r="F53" s="81"/>
      <c r="G53" s="81"/>
      <c r="H53" s="81"/>
      <c r="I53" s="81"/>
    </row>
    <row r="54" spans="1:10" x14ac:dyDescent="0.25">
      <c r="A54" s="98"/>
      <c r="B54" s="48">
        <v>204</v>
      </c>
      <c r="C54" s="65">
        <v>20.697900000000001</v>
      </c>
      <c r="D54" s="65">
        <f t="shared" si="5"/>
        <v>22.132687499999996</v>
      </c>
      <c r="E54" s="81"/>
      <c r="F54" s="81"/>
      <c r="G54" s="81"/>
      <c r="H54" s="81"/>
      <c r="I54" s="81"/>
    </row>
    <row r="55" spans="1:10" x14ac:dyDescent="0.25">
      <c r="A55" s="98"/>
      <c r="B55" s="48">
        <v>205</v>
      </c>
      <c r="C55" s="65">
        <v>21.557400000000001</v>
      </c>
      <c r="D55" s="65">
        <f t="shared" si="5"/>
        <v>22.132687499999996</v>
      </c>
      <c r="E55" s="81"/>
      <c r="F55" s="81"/>
      <c r="G55" s="81"/>
      <c r="H55" s="81"/>
      <c r="I55" s="81"/>
    </row>
    <row r="56" spans="1:10" x14ac:dyDescent="0.25">
      <c r="A56" s="98"/>
      <c r="B56" s="48">
        <v>206</v>
      </c>
      <c r="C56" s="65">
        <v>22.336400000000001</v>
      </c>
      <c r="D56" s="65">
        <f t="shared" si="5"/>
        <v>22.132687499999996</v>
      </c>
      <c r="E56" s="81"/>
      <c r="F56" s="81"/>
      <c r="G56" s="81"/>
      <c r="H56" s="81"/>
      <c r="I56" s="81"/>
    </row>
    <row r="57" spans="1:10" x14ac:dyDescent="0.25">
      <c r="A57" s="98"/>
      <c r="B57" s="48">
        <v>207</v>
      </c>
      <c r="C57" s="65">
        <v>24.081199999999999</v>
      </c>
      <c r="D57" s="65">
        <f t="shared" si="5"/>
        <v>22.132687499999996</v>
      </c>
      <c r="E57" s="81"/>
      <c r="F57" s="81"/>
      <c r="G57" s="81"/>
      <c r="H57" s="81"/>
      <c r="I57" s="81"/>
    </row>
    <row r="58" spans="1:10" x14ac:dyDescent="0.25">
      <c r="A58" s="98"/>
      <c r="B58" s="48">
        <v>208</v>
      </c>
      <c r="C58" s="65">
        <v>21.994700000000002</v>
      </c>
      <c r="D58" s="65">
        <f t="shared" si="5"/>
        <v>22.132687499999996</v>
      </c>
      <c r="E58" s="81"/>
      <c r="F58" s="81"/>
      <c r="G58" s="81"/>
      <c r="H58" s="81"/>
      <c r="I58" s="81"/>
    </row>
    <row r="59" spans="1:10" x14ac:dyDescent="0.25">
      <c r="A59" s="98"/>
      <c r="B59" s="48">
        <v>209</v>
      </c>
      <c r="C59" s="65">
        <v>22.015599999999999</v>
      </c>
      <c r="D59" s="65">
        <f t="shared" si="5"/>
        <v>22.132687499999996</v>
      </c>
      <c r="E59" s="81"/>
      <c r="F59" s="81"/>
      <c r="G59" s="81"/>
      <c r="H59" s="81"/>
      <c r="I59" s="81"/>
    </row>
    <row r="60" spans="1:10" x14ac:dyDescent="0.25">
      <c r="A60" s="98"/>
      <c r="B60" s="48">
        <v>210</v>
      </c>
      <c r="C60" s="65">
        <v>22.750299999999999</v>
      </c>
      <c r="D60" s="65">
        <f t="shared" si="5"/>
        <v>22.132687499999996</v>
      </c>
      <c r="E60" s="81"/>
      <c r="F60" s="81"/>
      <c r="G60" s="81"/>
      <c r="H60" s="81"/>
      <c r="I60" s="81"/>
    </row>
    <row r="61" spans="1:10" x14ac:dyDescent="0.25">
      <c r="A61" s="98"/>
      <c r="B61" s="48">
        <v>211</v>
      </c>
      <c r="C61" s="65">
        <v>22.9556</v>
      </c>
      <c r="D61" s="65">
        <f t="shared" si="5"/>
        <v>22.132687499999996</v>
      </c>
      <c r="E61" s="81"/>
      <c r="F61" s="81"/>
      <c r="G61" s="81"/>
      <c r="H61" s="81"/>
      <c r="I61" s="81"/>
    </row>
    <row r="62" spans="1:10" x14ac:dyDescent="0.25">
      <c r="A62" s="98"/>
      <c r="B62" s="48">
        <v>213</v>
      </c>
      <c r="C62" s="65">
        <v>21.9832</v>
      </c>
      <c r="D62" s="65">
        <f t="shared" si="5"/>
        <v>22.132687499999996</v>
      </c>
      <c r="E62" s="81"/>
      <c r="F62" s="81"/>
      <c r="G62" s="81"/>
      <c r="H62" s="81"/>
      <c r="I62" s="81"/>
    </row>
    <row r="63" spans="1:10" x14ac:dyDescent="0.25">
      <c r="A63" s="98"/>
      <c r="B63" s="48">
        <v>215</v>
      </c>
      <c r="C63" s="65">
        <v>22.864899999999999</v>
      </c>
      <c r="D63" s="65">
        <f t="shared" si="5"/>
        <v>22.132687499999996</v>
      </c>
      <c r="E63" s="81"/>
      <c r="F63" s="81"/>
      <c r="G63" s="81"/>
      <c r="H63" s="81"/>
      <c r="I63" s="81"/>
    </row>
    <row r="64" spans="1:10" x14ac:dyDescent="0.25">
      <c r="A64" s="98"/>
      <c r="B64" s="48">
        <v>216</v>
      </c>
      <c r="C64" s="65">
        <v>23.231300000000001</v>
      </c>
      <c r="D64" s="65">
        <f t="shared" si="5"/>
        <v>22.132687499999996</v>
      </c>
      <c r="E64" s="81"/>
      <c r="F64" s="81"/>
      <c r="G64" s="81"/>
      <c r="H64" s="81"/>
      <c r="I64" s="81"/>
    </row>
    <row r="65" spans="1:9" x14ac:dyDescent="0.25">
      <c r="A65" s="98"/>
      <c r="B65" s="48">
        <v>297</v>
      </c>
      <c r="C65" s="65">
        <v>23.2104</v>
      </c>
      <c r="D65" s="65">
        <f t="shared" si="5"/>
        <v>22.132687499999996</v>
      </c>
      <c r="E65" s="81"/>
      <c r="F65" s="81"/>
      <c r="G65" s="81"/>
      <c r="H65" s="81"/>
      <c r="I65" s="81"/>
    </row>
    <row r="66" spans="1:9" x14ac:dyDescent="0.25">
      <c r="A66" s="102"/>
      <c r="B66" s="48">
        <v>298</v>
      </c>
      <c r="C66" s="65">
        <v>21.878900000000002</v>
      </c>
      <c r="D66" s="65">
        <f t="shared" si="5"/>
        <v>22.132687499999996</v>
      </c>
      <c r="E66" s="81"/>
      <c r="F66" s="81"/>
      <c r="G66" s="81"/>
      <c r="H66" s="81"/>
      <c r="I66" s="81"/>
    </row>
    <row r="67" spans="1:9" x14ac:dyDescent="0.25">
      <c r="A67" s="96" t="s">
        <v>2</v>
      </c>
      <c r="B67" s="76">
        <v>233</v>
      </c>
      <c r="C67" s="65">
        <v>14.770899999999999</v>
      </c>
      <c r="D67" s="65">
        <f t="shared" si="5"/>
        <v>22.132687499999996</v>
      </c>
      <c r="E67" s="81"/>
      <c r="F67" s="81"/>
      <c r="G67" s="81"/>
      <c r="H67" s="81"/>
      <c r="I67" s="81"/>
    </row>
    <row r="68" spans="1:9" x14ac:dyDescent="0.25">
      <c r="A68" s="96"/>
      <c r="B68" s="76">
        <v>234</v>
      </c>
      <c r="C68" s="65">
        <v>16.452400000000001</v>
      </c>
      <c r="D68" s="65">
        <f t="shared" si="5"/>
        <v>22.132687499999996</v>
      </c>
      <c r="E68" s="81"/>
      <c r="F68" s="81"/>
      <c r="G68" s="81"/>
      <c r="H68" s="81"/>
      <c r="I68" s="81"/>
    </row>
    <row r="69" spans="1:9" x14ac:dyDescent="0.25">
      <c r="A69" s="96"/>
      <c r="B69" s="76">
        <v>235</v>
      </c>
      <c r="C69" s="65">
        <v>15.1038</v>
      </c>
      <c r="D69" s="65">
        <f t="shared" si="5"/>
        <v>22.132687499999996</v>
      </c>
      <c r="E69" s="81"/>
      <c r="F69" s="81"/>
      <c r="G69" s="81"/>
      <c r="H69" s="81"/>
      <c r="I69" s="81"/>
    </row>
    <row r="70" spans="1:9" x14ac:dyDescent="0.25">
      <c r="A70" s="96"/>
      <c r="B70" s="76">
        <v>236</v>
      </c>
      <c r="C70" s="65">
        <v>15.5662</v>
      </c>
      <c r="D70" s="65">
        <f t="shared" si="5"/>
        <v>22.132687499999996</v>
      </c>
      <c r="E70" s="81"/>
      <c r="F70" s="81"/>
      <c r="G70" s="81"/>
      <c r="H70" s="81"/>
      <c r="I70" s="81"/>
    </row>
    <row r="71" spans="1:9" x14ac:dyDescent="0.25">
      <c r="A71" s="96"/>
      <c r="B71" s="76">
        <v>250</v>
      </c>
      <c r="C71" s="65">
        <v>14.129899999999999</v>
      </c>
      <c r="D71" s="65">
        <f t="shared" si="5"/>
        <v>22.132687499999996</v>
      </c>
      <c r="E71" s="81"/>
      <c r="F71" s="81"/>
      <c r="G71" s="81"/>
      <c r="H71" s="81"/>
      <c r="I71" s="81"/>
    </row>
    <row r="72" spans="1:9" x14ac:dyDescent="0.25">
      <c r="A72" s="96"/>
      <c r="B72" s="76">
        <v>252</v>
      </c>
      <c r="C72" s="65">
        <v>14.521699999999999</v>
      </c>
      <c r="D72" s="65">
        <f t="shared" si="5"/>
        <v>22.132687499999996</v>
      </c>
      <c r="E72" s="81"/>
      <c r="F72" s="81"/>
      <c r="G72" s="81"/>
      <c r="H72" s="81"/>
      <c r="I72" s="81"/>
    </row>
    <row r="73" spans="1:9" x14ac:dyDescent="0.25">
      <c r="A73" s="96"/>
      <c r="B73" s="76">
        <v>301</v>
      </c>
      <c r="C73" s="65">
        <v>14.9061</v>
      </c>
      <c r="D73" s="65">
        <f t="shared" si="5"/>
        <v>22.132687499999996</v>
      </c>
      <c r="E73" s="81"/>
      <c r="F73" s="81"/>
      <c r="G73" s="81"/>
      <c r="H73" s="81"/>
      <c r="I73" s="81"/>
    </row>
    <row r="74" spans="1:9" x14ac:dyDescent="0.25">
      <c r="A74" s="96"/>
      <c r="B74" s="76">
        <v>302</v>
      </c>
      <c r="C74" s="65">
        <v>15.120799999999999</v>
      </c>
      <c r="D74" s="65">
        <f t="shared" si="5"/>
        <v>22.132687499999996</v>
      </c>
      <c r="E74" s="81"/>
      <c r="F74" s="81"/>
      <c r="G74" s="81"/>
      <c r="H74" s="81"/>
      <c r="I74" s="81"/>
    </row>
    <row r="75" spans="1:9" x14ac:dyDescent="0.25">
      <c r="A75" s="96"/>
      <c r="B75" s="76">
        <v>241</v>
      </c>
      <c r="C75" s="65">
        <v>14.7087</v>
      </c>
      <c r="D75" s="65">
        <f t="shared" si="5"/>
        <v>22.132687499999996</v>
      </c>
      <c r="E75" s="81"/>
      <c r="F75" s="81"/>
      <c r="G75" s="81"/>
      <c r="H75" s="81"/>
      <c r="I75" s="81"/>
    </row>
    <row r="76" spans="1:9" x14ac:dyDescent="0.25">
      <c r="A76" s="96"/>
      <c r="B76" s="76">
        <v>242</v>
      </c>
      <c r="C76" s="65">
        <v>16.545500000000001</v>
      </c>
      <c r="D76" s="65">
        <f t="shared" si="5"/>
        <v>22.132687499999996</v>
      </c>
      <c r="E76" s="81"/>
      <c r="F76" s="81"/>
      <c r="G76" s="81"/>
      <c r="H76" s="81"/>
      <c r="I76" s="81"/>
    </row>
    <row r="77" spans="1:9" x14ac:dyDescent="0.25">
      <c r="A77" s="96"/>
      <c r="B77" s="76">
        <v>243</v>
      </c>
      <c r="C77" s="65">
        <v>14.7104</v>
      </c>
      <c r="D77" s="65">
        <f t="shared" si="5"/>
        <v>22.132687499999996</v>
      </c>
      <c r="E77" s="81"/>
      <c r="F77" s="81"/>
      <c r="G77" s="81"/>
      <c r="H77" s="81"/>
      <c r="I77" s="81"/>
    </row>
    <row r="78" spans="1:9" x14ac:dyDescent="0.25">
      <c r="A78" s="96"/>
      <c r="B78" s="76">
        <v>244</v>
      </c>
      <c r="C78" s="65">
        <v>15.095000000000001</v>
      </c>
      <c r="D78" s="65">
        <f t="shared" si="5"/>
        <v>22.132687499999996</v>
      </c>
      <c r="E78" s="81"/>
      <c r="F78" s="81"/>
      <c r="G78" s="81"/>
      <c r="H78" s="81"/>
      <c r="I78" s="81"/>
    </row>
    <row r="79" spans="1:9" x14ac:dyDescent="0.25">
      <c r="A79" s="96"/>
      <c r="B79" s="76">
        <v>245</v>
      </c>
      <c r="C79" s="65">
        <v>14.169499999999999</v>
      </c>
      <c r="D79" s="65">
        <f t="shared" si="5"/>
        <v>22.132687499999996</v>
      </c>
      <c r="E79" s="81"/>
      <c r="F79" s="81"/>
      <c r="G79" s="81"/>
      <c r="H79" s="81"/>
      <c r="I79" s="81"/>
    </row>
    <row r="80" spans="1:9" x14ac:dyDescent="0.25">
      <c r="A80" s="96"/>
      <c r="B80" s="76">
        <v>247</v>
      </c>
      <c r="C80" s="65">
        <v>15.345499999999999</v>
      </c>
      <c r="D80" s="65">
        <f t="shared" si="5"/>
        <v>22.132687499999996</v>
      </c>
      <c r="E80" s="81"/>
      <c r="F80" s="81"/>
      <c r="G80" s="81"/>
      <c r="H80" s="81"/>
      <c r="I80" s="81"/>
    </row>
    <row r="81" spans="1:9" x14ac:dyDescent="0.25">
      <c r="A81" s="96"/>
      <c r="B81" s="76">
        <v>248</v>
      </c>
      <c r="C81" s="65">
        <v>14.8772</v>
      </c>
      <c r="D81" s="65">
        <f t="shared" si="5"/>
        <v>22.132687499999996</v>
      </c>
      <c r="E81" s="81"/>
      <c r="F81" s="81"/>
      <c r="G81" s="81"/>
      <c r="H81" s="81"/>
      <c r="I81" s="81"/>
    </row>
    <row r="82" spans="1:9" x14ac:dyDescent="0.25">
      <c r="A82" s="96"/>
      <c r="B82" s="76">
        <v>259</v>
      </c>
      <c r="C82" s="65">
        <v>14.950699999999999</v>
      </c>
      <c r="D82" s="65">
        <f t="shared" si="5"/>
        <v>22.132687499999996</v>
      </c>
      <c r="E82" s="81"/>
      <c r="F82" s="81"/>
      <c r="G82" s="81"/>
      <c r="H82" s="81"/>
      <c r="I82" s="81"/>
    </row>
    <row r="83" spans="1:9" x14ac:dyDescent="0.25">
      <c r="A83" s="96" t="s">
        <v>3</v>
      </c>
      <c r="B83" s="76">
        <v>265</v>
      </c>
      <c r="C83" s="65">
        <v>16.124099999999999</v>
      </c>
      <c r="D83" s="65">
        <f t="shared" si="5"/>
        <v>22.132687499999996</v>
      </c>
      <c r="E83" s="81"/>
      <c r="F83" s="81"/>
      <c r="G83" s="81"/>
      <c r="H83" s="81"/>
      <c r="I83" s="81"/>
    </row>
    <row r="84" spans="1:9" x14ac:dyDescent="0.25">
      <c r="A84" s="96"/>
      <c r="B84" s="76">
        <v>266</v>
      </c>
      <c r="C84" s="65">
        <v>16.665600000000001</v>
      </c>
      <c r="D84" s="65">
        <f t="shared" si="5"/>
        <v>22.132687499999996</v>
      </c>
      <c r="E84" s="81"/>
      <c r="F84" s="81"/>
      <c r="G84" s="81"/>
      <c r="H84" s="81"/>
      <c r="I84" s="81"/>
    </row>
    <row r="85" spans="1:9" x14ac:dyDescent="0.25">
      <c r="A85" s="96"/>
      <c r="B85" s="76">
        <v>267</v>
      </c>
      <c r="C85" s="65">
        <v>17.3446</v>
      </c>
      <c r="D85" s="65">
        <f t="shared" si="5"/>
        <v>22.132687499999996</v>
      </c>
      <c r="E85" s="81"/>
      <c r="F85" s="81"/>
      <c r="G85" s="81"/>
      <c r="H85" s="81"/>
      <c r="I85" s="81"/>
    </row>
    <row r="86" spans="1:9" x14ac:dyDescent="0.25">
      <c r="A86" s="96"/>
      <c r="B86" s="76">
        <v>268</v>
      </c>
      <c r="C86" s="65">
        <v>15.7606</v>
      </c>
      <c r="D86" s="65">
        <f t="shared" si="5"/>
        <v>22.132687499999996</v>
      </c>
      <c r="E86" s="81"/>
      <c r="F86" s="81"/>
      <c r="G86" s="81"/>
      <c r="H86" s="81"/>
      <c r="I86" s="81"/>
    </row>
    <row r="87" spans="1:9" x14ac:dyDescent="0.25">
      <c r="A87" s="96"/>
      <c r="B87" s="76">
        <v>269</v>
      </c>
      <c r="C87" s="65">
        <v>14.654</v>
      </c>
      <c r="D87" s="65">
        <f t="shared" si="5"/>
        <v>22.132687499999996</v>
      </c>
      <c r="E87" s="81"/>
      <c r="F87" s="81"/>
      <c r="G87" s="81"/>
      <c r="H87" s="81"/>
      <c r="I87" s="81"/>
    </row>
    <row r="88" spans="1:9" x14ac:dyDescent="0.25">
      <c r="A88" s="96"/>
      <c r="B88" s="76">
        <v>270</v>
      </c>
      <c r="C88" s="65">
        <v>15.3132</v>
      </c>
      <c r="D88" s="65">
        <f t="shared" si="5"/>
        <v>22.132687499999996</v>
      </c>
      <c r="E88" s="81"/>
      <c r="F88" s="81"/>
      <c r="G88" s="81"/>
      <c r="H88" s="81"/>
      <c r="I88" s="81"/>
    </row>
    <row r="89" spans="1:9" x14ac:dyDescent="0.25">
      <c r="A89" s="96"/>
      <c r="B89" s="76">
        <v>271</v>
      </c>
      <c r="C89" s="65">
        <v>15.9481</v>
      </c>
      <c r="D89" s="65">
        <f t="shared" si="5"/>
        <v>22.132687499999996</v>
      </c>
      <c r="E89" s="81"/>
      <c r="F89" s="81"/>
      <c r="G89" s="81"/>
      <c r="H89" s="81"/>
      <c r="I89" s="81"/>
    </row>
    <row r="90" spans="1:9" x14ac:dyDescent="0.25">
      <c r="A90" s="96"/>
      <c r="B90" s="76">
        <v>272</v>
      </c>
      <c r="C90" s="65">
        <v>16.163799999999998</v>
      </c>
      <c r="D90" s="65">
        <f t="shared" si="5"/>
        <v>22.132687499999996</v>
      </c>
      <c r="E90" s="81"/>
      <c r="F90" s="81"/>
      <c r="G90" s="81"/>
      <c r="H90" s="81"/>
      <c r="I90" s="81"/>
    </row>
    <row r="91" spans="1:9" x14ac:dyDescent="0.25">
      <c r="A91" s="96"/>
      <c r="B91" s="76">
        <v>273</v>
      </c>
      <c r="C91" s="65">
        <v>17.405100000000001</v>
      </c>
      <c r="D91" s="65">
        <f t="shared" si="5"/>
        <v>22.132687499999996</v>
      </c>
      <c r="E91" s="81"/>
      <c r="F91" s="81"/>
      <c r="G91" s="81"/>
      <c r="H91" s="81"/>
      <c r="I91" s="81"/>
    </row>
    <row r="92" spans="1:9" x14ac:dyDescent="0.25">
      <c r="A92" s="96"/>
      <c r="B92" s="76">
        <v>274</v>
      </c>
      <c r="C92" s="65">
        <v>15.5265</v>
      </c>
      <c r="D92" s="65">
        <f t="shared" si="5"/>
        <v>22.132687499999996</v>
      </c>
      <c r="E92" s="81"/>
      <c r="F92" s="81"/>
      <c r="G92" s="81"/>
      <c r="H92" s="81"/>
      <c r="I92" s="81"/>
    </row>
    <row r="93" spans="1:9" x14ac:dyDescent="0.25">
      <c r="A93" s="96"/>
      <c r="B93" s="76">
        <v>275</v>
      </c>
      <c r="C93" s="65">
        <v>17.209700000000002</v>
      </c>
      <c r="D93" s="65">
        <f t="shared" si="5"/>
        <v>22.132687499999996</v>
      </c>
      <c r="E93" s="81"/>
      <c r="F93" s="81"/>
      <c r="G93" s="81"/>
      <c r="H93" s="81"/>
      <c r="I93" s="81"/>
    </row>
    <row r="94" spans="1:9" x14ac:dyDescent="0.25">
      <c r="A94" s="96"/>
      <c r="B94" s="76">
        <v>276</v>
      </c>
      <c r="C94" s="65">
        <v>17.8443</v>
      </c>
      <c r="D94" s="65">
        <f t="shared" si="5"/>
        <v>22.132687499999996</v>
      </c>
      <c r="E94" s="81"/>
      <c r="F94" s="81"/>
      <c r="G94" s="81"/>
      <c r="H94" s="81"/>
      <c r="I94" s="81"/>
    </row>
    <row r="95" spans="1:9" x14ac:dyDescent="0.25">
      <c r="A95" s="96"/>
      <c r="B95" s="76">
        <v>277</v>
      </c>
      <c r="C95" s="65">
        <v>16.3612</v>
      </c>
      <c r="D95" s="65">
        <f t="shared" si="5"/>
        <v>22.132687499999996</v>
      </c>
      <c r="E95" s="81"/>
      <c r="F95" s="81"/>
      <c r="G95" s="81"/>
      <c r="H95" s="81"/>
      <c r="I95" s="81"/>
    </row>
    <row r="96" spans="1:9" x14ac:dyDescent="0.25">
      <c r="A96" s="96"/>
      <c r="B96" s="76">
        <v>278</v>
      </c>
      <c r="C96" s="65">
        <v>17.599299999999999</v>
      </c>
      <c r="D96" s="65">
        <f t="shared" si="5"/>
        <v>22.132687499999996</v>
      </c>
      <c r="E96" s="81"/>
      <c r="F96" s="81"/>
      <c r="G96" s="81"/>
      <c r="H96" s="81"/>
      <c r="I96" s="81"/>
    </row>
    <row r="97" spans="1:9" x14ac:dyDescent="0.25">
      <c r="A97" s="96"/>
      <c r="B97" s="76">
        <v>279</v>
      </c>
      <c r="C97" s="65">
        <v>17.194199999999999</v>
      </c>
      <c r="D97" s="65">
        <f t="shared" si="5"/>
        <v>22.132687499999996</v>
      </c>
      <c r="E97" s="81"/>
      <c r="F97" s="81"/>
      <c r="G97" s="81"/>
      <c r="H97" s="81"/>
      <c r="I97" s="81"/>
    </row>
    <row r="98" spans="1:9" x14ac:dyDescent="0.25">
      <c r="A98" s="96"/>
      <c r="B98" s="76">
        <v>280</v>
      </c>
      <c r="C98" s="65">
        <v>16.910699999999999</v>
      </c>
      <c r="D98" s="65">
        <f t="shared" si="5"/>
        <v>22.132687499999996</v>
      </c>
      <c r="E98" s="81"/>
      <c r="F98" s="81"/>
      <c r="G98" s="81"/>
      <c r="H98" s="81"/>
      <c r="I98" s="81"/>
    </row>
  </sheetData>
  <mergeCells count="6">
    <mergeCell ref="A67:A82"/>
    <mergeCell ref="A83:A98"/>
    <mergeCell ref="A2:A17"/>
    <mergeCell ref="A18:A33"/>
    <mergeCell ref="A34:A49"/>
    <mergeCell ref="A51:A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8"/>
  <sheetViews>
    <sheetView topLeftCell="A91" workbookViewId="0">
      <selection activeCell="C3" sqref="C3"/>
    </sheetView>
  </sheetViews>
  <sheetFormatPr defaultRowHeight="15" x14ac:dyDescent="0.25"/>
  <cols>
    <col min="3" max="3" width="15.42578125" customWidth="1"/>
    <col min="4" max="4" width="18.7109375" customWidth="1"/>
    <col min="7" max="7" width="23" customWidth="1"/>
    <col min="8" max="8" width="24" customWidth="1"/>
    <col min="9" max="9" width="25.140625" customWidth="1"/>
    <col min="10" max="10" width="21.85546875" bestFit="1" customWidth="1"/>
  </cols>
  <sheetData>
    <row r="1" spans="1:10" s="54" customFormat="1" ht="34.5" x14ac:dyDescent="0.2">
      <c r="A1" s="38"/>
      <c r="B1" s="38" t="s">
        <v>5</v>
      </c>
      <c r="C1" s="39" t="s">
        <v>6</v>
      </c>
      <c r="D1" s="39" t="s">
        <v>7</v>
      </c>
      <c r="E1" s="40" t="s">
        <v>0</v>
      </c>
      <c r="F1" s="41" t="s">
        <v>4</v>
      </c>
      <c r="G1" s="39" t="s">
        <v>46</v>
      </c>
      <c r="H1" s="42" t="s">
        <v>47</v>
      </c>
      <c r="I1" s="42" t="s">
        <v>48</v>
      </c>
      <c r="J1" s="42" t="s">
        <v>49</v>
      </c>
    </row>
    <row r="2" spans="1:10" x14ac:dyDescent="0.25">
      <c r="A2" s="85" t="s">
        <v>1</v>
      </c>
      <c r="B2" s="24">
        <v>201</v>
      </c>
      <c r="C2" s="2">
        <v>14.0985</v>
      </c>
      <c r="D2" s="23">
        <f>AVERAGE(C2:C17)</f>
        <v>14.273731249999997</v>
      </c>
      <c r="E2" s="24">
        <f t="shared" ref="E2:E49" si="0">(C51-C2)-(D51-D2)</f>
        <v>1.2533499999999975</v>
      </c>
      <c r="F2" s="24">
        <f t="shared" ref="F2:F49" si="1">2^-E2</f>
        <v>0.41947304141353481</v>
      </c>
      <c r="G2" s="23">
        <f>AVERAGE(F2:F17)</f>
        <v>1.432074789433196</v>
      </c>
      <c r="H2" s="2">
        <f>F2/G2</f>
        <v>0.2929128035132571</v>
      </c>
      <c r="I2" s="2">
        <f>AVERAGE(H2:H17)</f>
        <v>1</v>
      </c>
      <c r="J2" s="82">
        <f t="shared" ref="J2:J17" si="2">LOG(H2,2)</f>
        <v>-1.7714568386404794</v>
      </c>
    </row>
    <row r="3" spans="1:10" x14ac:dyDescent="0.25">
      <c r="A3" s="86"/>
      <c r="B3" s="24">
        <v>202</v>
      </c>
      <c r="C3" s="2">
        <v>13.9617</v>
      </c>
      <c r="D3" s="23">
        <f t="shared" ref="D3:D49" si="3">D2</f>
        <v>14.273731249999997</v>
      </c>
      <c r="E3" s="24">
        <f t="shared" si="0"/>
        <v>-1.1372500000000052</v>
      </c>
      <c r="F3" s="24">
        <f t="shared" si="1"/>
        <v>2.1996134295674339</v>
      </c>
      <c r="G3" s="23"/>
      <c r="H3" s="2">
        <f>F3/G2</f>
        <v>1.5359626786238054</v>
      </c>
      <c r="I3" s="2"/>
      <c r="J3" s="82">
        <f t="shared" si="2"/>
        <v>0.6191431613595233</v>
      </c>
    </row>
    <row r="4" spans="1:10" x14ac:dyDescent="0.25">
      <c r="A4" s="86"/>
      <c r="B4" s="24">
        <v>203</v>
      </c>
      <c r="C4" s="2">
        <v>14.5807</v>
      </c>
      <c r="D4" s="23">
        <f t="shared" si="3"/>
        <v>14.273731249999997</v>
      </c>
      <c r="E4" s="24">
        <f t="shared" si="0"/>
        <v>-0.22435000000000116</v>
      </c>
      <c r="F4" s="24">
        <f t="shared" si="1"/>
        <v>1.1682507796438442</v>
      </c>
      <c r="G4" s="23"/>
      <c r="H4" s="2">
        <f>F4/G2</f>
        <v>0.81577497786008002</v>
      </c>
      <c r="I4" s="2"/>
      <c r="J4" s="82">
        <f t="shared" si="2"/>
        <v>-0.29375683864048074</v>
      </c>
    </row>
    <row r="5" spans="1:10" x14ac:dyDescent="0.25">
      <c r="A5" s="86"/>
      <c r="B5" s="24">
        <v>204</v>
      </c>
      <c r="C5" s="2">
        <v>14.134600000000001</v>
      </c>
      <c r="D5" s="23">
        <f t="shared" si="3"/>
        <v>14.273731249999997</v>
      </c>
      <c r="E5" s="24">
        <f t="shared" si="0"/>
        <v>0.10824999999999818</v>
      </c>
      <c r="F5" s="24">
        <f t="shared" si="1"/>
        <v>0.9277127021806838</v>
      </c>
      <c r="G5" s="23"/>
      <c r="H5" s="2">
        <f>F5/G2</f>
        <v>0.64781023241660807</v>
      </c>
      <c r="I5" s="2"/>
      <c r="J5" s="82">
        <f t="shared" si="2"/>
        <v>-0.6263568386404802</v>
      </c>
    </row>
    <row r="6" spans="1:10" x14ac:dyDescent="0.25">
      <c r="A6" s="86"/>
      <c r="B6" s="24">
        <v>205</v>
      </c>
      <c r="C6" s="2">
        <v>14.0999</v>
      </c>
      <c r="D6" s="23">
        <f t="shared" si="3"/>
        <v>14.273731249999997</v>
      </c>
      <c r="E6" s="24">
        <f t="shared" si="0"/>
        <v>-1.761250000000004</v>
      </c>
      <c r="F6" s="24">
        <f t="shared" si="1"/>
        <v>3.3899171167636295</v>
      </c>
      <c r="G6" s="23"/>
      <c r="H6" s="2">
        <f>F6/G2</f>
        <v>2.3671369273285876</v>
      </c>
      <c r="I6" s="2"/>
      <c r="J6" s="82">
        <f t="shared" si="2"/>
        <v>1.2431431613595223</v>
      </c>
    </row>
    <row r="7" spans="1:10" x14ac:dyDescent="0.25">
      <c r="A7" s="86"/>
      <c r="B7" s="24">
        <v>206</v>
      </c>
      <c r="C7" s="2">
        <v>14.055999999999999</v>
      </c>
      <c r="D7" s="23">
        <f t="shared" si="3"/>
        <v>14.273731249999997</v>
      </c>
      <c r="E7" s="24">
        <f t="shared" si="0"/>
        <v>1.0924499999999995</v>
      </c>
      <c r="F7" s="24">
        <f t="shared" si="1"/>
        <v>0.46896429785840876</v>
      </c>
      <c r="G7" s="23"/>
      <c r="H7" s="2">
        <f>F7/G2</f>
        <v>0.32747193185631118</v>
      </c>
      <c r="I7" s="2"/>
      <c r="J7" s="82">
        <f t="shared" si="2"/>
        <v>-1.6105568386404814</v>
      </c>
    </row>
    <row r="8" spans="1:10" x14ac:dyDescent="0.25">
      <c r="A8" s="86"/>
      <c r="B8" s="24">
        <v>207</v>
      </c>
      <c r="C8" s="2">
        <v>14.902699999999999</v>
      </c>
      <c r="D8" s="23">
        <f t="shared" si="3"/>
        <v>14.273731249999997</v>
      </c>
      <c r="E8" s="24">
        <f t="shared" si="0"/>
        <v>2.5792499999999983</v>
      </c>
      <c r="F8" s="24">
        <f t="shared" si="1"/>
        <v>0.16732790889280338</v>
      </c>
      <c r="G8" s="23"/>
      <c r="H8" s="2">
        <f>F8/G2</f>
        <v>0.11684299599955283</v>
      </c>
      <c r="I8" s="2"/>
      <c r="J8" s="82">
        <f t="shared" si="2"/>
        <v>-3.0973568386404802</v>
      </c>
    </row>
    <row r="9" spans="1:10" x14ac:dyDescent="0.25">
      <c r="A9" s="86"/>
      <c r="B9" s="24">
        <v>208</v>
      </c>
      <c r="C9" s="2">
        <v>14.063700000000001</v>
      </c>
      <c r="D9" s="23">
        <f t="shared" si="3"/>
        <v>14.273731249999997</v>
      </c>
      <c r="E9" s="24">
        <f t="shared" si="0"/>
        <v>1.8478499999999976</v>
      </c>
      <c r="F9" s="24">
        <f t="shared" si="1"/>
        <v>0.27780606473583447</v>
      </c>
      <c r="G9" s="23"/>
      <c r="H9" s="2">
        <f>F9/G2</f>
        <v>0.19398851707024878</v>
      </c>
      <c r="I9" s="2"/>
      <c r="J9" s="82">
        <f t="shared" si="2"/>
        <v>-2.3659568386404795</v>
      </c>
    </row>
    <row r="10" spans="1:10" x14ac:dyDescent="0.25">
      <c r="A10" s="86"/>
      <c r="B10" s="24">
        <v>209</v>
      </c>
      <c r="C10" s="2">
        <v>14.380800000000001</v>
      </c>
      <c r="D10" s="23">
        <f t="shared" si="3"/>
        <v>14.273731249999997</v>
      </c>
      <c r="E10" s="24">
        <f t="shared" si="0"/>
        <v>-1.1662500000000051</v>
      </c>
      <c r="F10" s="24">
        <f t="shared" si="1"/>
        <v>2.2442758307331321</v>
      </c>
      <c r="G10" s="23"/>
      <c r="H10" s="2">
        <f>F10/G2</f>
        <v>1.5671498774316102</v>
      </c>
      <c r="I10" s="2"/>
      <c r="J10" s="82">
        <f t="shared" si="2"/>
        <v>0.64814316135952321</v>
      </c>
    </row>
    <row r="11" spans="1:10" x14ac:dyDescent="0.25">
      <c r="A11" s="86"/>
      <c r="B11" s="24">
        <v>210</v>
      </c>
      <c r="C11" s="2">
        <v>14.368499999999999</v>
      </c>
      <c r="D11" s="23">
        <f t="shared" si="3"/>
        <v>14.273731249999997</v>
      </c>
      <c r="E11" s="24">
        <f t="shared" si="0"/>
        <v>-0.85605000000000331</v>
      </c>
      <c r="F11" s="24">
        <f t="shared" si="1"/>
        <v>1.8100756571206738</v>
      </c>
      <c r="G11" s="23"/>
      <c r="H11" s="2">
        <f>F11/G2</f>
        <v>1.2639533008168431</v>
      </c>
      <c r="I11" s="2"/>
      <c r="J11" s="82">
        <f t="shared" si="2"/>
        <v>0.33794316135952124</v>
      </c>
    </row>
    <row r="12" spans="1:10" x14ac:dyDescent="0.25">
      <c r="A12" s="86"/>
      <c r="B12" s="24">
        <v>211</v>
      </c>
      <c r="C12" s="2">
        <v>14.213800000000001</v>
      </c>
      <c r="D12" s="23">
        <f t="shared" si="3"/>
        <v>14.273731249999997</v>
      </c>
      <c r="E12" s="24">
        <f t="shared" si="0"/>
        <v>-0.55845000000000056</v>
      </c>
      <c r="F12" s="24">
        <f t="shared" si="1"/>
        <v>1.4726861452477742</v>
      </c>
      <c r="G12" s="23"/>
      <c r="H12" s="2">
        <f>F12/G2</f>
        <v>1.0283584042636851</v>
      </c>
      <c r="I12" s="2"/>
      <c r="J12" s="82">
        <f t="shared" si="2"/>
        <v>4.0343161359518695E-2</v>
      </c>
    </row>
    <row r="13" spans="1:10" x14ac:dyDescent="0.25">
      <c r="A13" s="86"/>
      <c r="B13" s="24">
        <v>213</v>
      </c>
      <c r="C13" s="2">
        <v>14.1023</v>
      </c>
      <c r="D13" s="23">
        <f t="shared" si="3"/>
        <v>14.273731249999997</v>
      </c>
      <c r="E13" s="24">
        <f t="shared" si="0"/>
        <v>-0.74355000000000615</v>
      </c>
      <c r="F13" s="24">
        <f t="shared" si="1"/>
        <v>1.6742906551299011</v>
      </c>
      <c r="G13" s="23"/>
      <c r="H13" s="2">
        <f>F13/G2</f>
        <v>1.1691363240830266</v>
      </c>
      <c r="I13" s="2"/>
      <c r="J13" s="82">
        <f t="shared" si="2"/>
        <v>0.22544316135952416</v>
      </c>
    </row>
    <row r="14" spans="1:10" x14ac:dyDescent="0.25">
      <c r="A14" s="86"/>
      <c r="B14" s="24">
        <v>215</v>
      </c>
      <c r="C14" s="2">
        <v>14.6434</v>
      </c>
      <c r="D14" s="23">
        <f t="shared" si="3"/>
        <v>14.273731249999997</v>
      </c>
      <c r="E14" s="24">
        <f t="shared" si="0"/>
        <v>9.2149999999996624E-2</v>
      </c>
      <c r="F14" s="24">
        <f t="shared" si="1"/>
        <v>0.93812365276510923</v>
      </c>
      <c r="G14" s="23"/>
      <c r="H14" s="2">
        <f>F14/G2</f>
        <v>0.65508006962151133</v>
      </c>
      <c r="I14" s="2"/>
      <c r="J14" s="82">
        <f t="shared" si="2"/>
        <v>-0.61025683864047853</v>
      </c>
    </row>
    <row r="15" spans="1:10" x14ac:dyDescent="0.25">
      <c r="A15" s="86"/>
      <c r="B15" s="24">
        <v>216</v>
      </c>
      <c r="C15" s="2">
        <v>14.4337</v>
      </c>
      <c r="D15" s="23">
        <f t="shared" si="3"/>
        <v>14.273731249999997</v>
      </c>
      <c r="E15" s="24">
        <f t="shared" si="0"/>
        <v>-0.68475000000000819</v>
      </c>
      <c r="F15" s="24">
        <f t="shared" si="1"/>
        <v>1.6074234120992952</v>
      </c>
      <c r="G15" s="23"/>
      <c r="H15" s="2">
        <f>F15/G2</f>
        <v>1.1224437605912334</v>
      </c>
      <c r="I15" s="2"/>
      <c r="J15" s="82">
        <f t="shared" si="2"/>
        <v>0.16664316135952628</v>
      </c>
    </row>
    <row r="16" spans="1:10" x14ac:dyDescent="0.25">
      <c r="A16" s="86"/>
      <c r="B16" s="24">
        <v>297</v>
      </c>
      <c r="C16" s="2">
        <v>14.215299999999999</v>
      </c>
      <c r="D16" s="23">
        <f t="shared" si="3"/>
        <v>14.273731249999997</v>
      </c>
      <c r="E16" s="24">
        <f t="shared" si="0"/>
        <v>-1.9703500000000034</v>
      </c>
      <c r="F16" s="24">
        <f t="shared" si="1"/>
        <v>3.9186317410305689</v>
      </c>
      <c r="G16" s="23"/>
      <c r="H16" s="2">
        <f>F16/G2</f>
        <v>2.7363317683858766</v>
      </c>
      <c r="I16" s="2"/>
      <c r="J16" s="82">
        <f t="shared" si="2"/>
        <v>1.4522431613595213</v>
      </c>
    </row>
    <row r="17" spans="1:10" ht="15.75" thickBot="1" x14ac:dyDescent="0.3">
      <c r="A17" s="87"/>
      <c r="B17" s="28">
        <v>298</v>
      </c>
      <c r="C17" s="26">
        <v>14.1241</v>
      </c>
      <c r="D17" s="27">
        <f t="shared" si="3"/>
        <v>14.273731249999997</v>
      </c>
      <c r="E17" s="28">
        <f t="shared" si="0"/>
        <v>2.1289499999999961</v>
      </c>
      <c r="F17" s="28">
        <f t="shared" si="1"/>
        <v>0.2286241957485082</v>
      </c>
      <c r="G17" s="23"/>
      <c r="H17" s="26">
        <f>F17/G2</f>
        <v>0.15964543013776247</v>
      </c>
      <c r="I17" s="26"/>
      <c r="J17" s="82">
        <f t="shared" si="2"/>
        <v>-2.6470568386404776</v>
      </c>
    </row>
    <row r="18" spans="1:10" x14ac:dyDescent="0.25">
      <c r="A18" s="89" t="s">
        <v>2</v>
      </c>
      <c r="B18" s="19">
        <v>233</v>
      </c>
      <c r="C18" s="20">
        <v>14.309900000000001</v>
      </c>
      <c r="D18" s="21">
        <f t="shared" si="3"/>
        <v>14.273731249999997</v>
      </c>
      <c r="E18" s="22">
        <f t="shared" si="0"/>
        <v>-1.2465500000000063</v>
      </c>
      <c r="F18" s="22">
        <f t="shared" si="1"/>
        <v>2.3727333858219271</v>
      </c>
      <c r="G18" s="20">
        <f>AVERAGE(F18:F33)</f>
        <v>2.9445383102829035</v>
      </c>
      <c r="H18" s="55">
        <f>F18/G2</f>
        <v>1.6568501892006886</v>
      </c>
      <c r="I18" s="55">
        <f>AVERAGE(H18:H33)</f>
        <v>2.0561344505256804</v>
      </c>
      <c r="J18" s="82">
        <f>LOG(H18,2)</f>
        <v>0.72844316135952436</v>
      </c>
    </row>
    <row r="19" spans="1:10" x14ac:dyDescent="0.25">
      <c r="A19" s="88"/>
      <c r="B19" s="17">
        <v>234</v>
      </c>
      <c r="C19" s="2">
        <v>14.4071</v>
      </c>
      <c r="D19" s="23">
        <f t="shared" si="3"/>
        <v>14.273731249999997</v>
      </c>
      <c r="E19" s="24">
        <f t="shared" si="0"/>
        <v>-1.6983500000000049</v>
      </c>
      <c r="F19" s="24">
        <f t="shared" si="1"/>
        <v>3.2452958404958321</v>
      </c>
      <c r="G19" s="2"/>
      <c r="H19" s="2">
        <f>F19/G2</f>
        <v>2.2661496902548608</v>
      </c>
      <c r="I19" s="2"/>
      <c r="J19" s="82">
        <f t="shared" ref="J19:J49" si="4">LOG(H19,2)</f>
        <v>1.180243161359523</v>
      </c>
    </row>
    <row r="20" spans="1:10" x14ac:dyDescent="0.25">
      <c r="A20" s="88"/>
      <c r="B20" s="17">
        <v>235</v>
      </c>
      <c r="C20" s="2">
        <v>14.4274</v>
      </c>
      <c r="D20" s="23">
        <f t="shared" si="3"/>
        <v>14.273731249999997</v>
      </c>
      <c r="E20" s="24">
        <f t="shared" si="0"/>
        <v>-1.9352500000000035</v>
      </c>
      <c r="F20" s="24">
        <f t="shared" si="1"/>
        <v>3.8244439385908042</v>
      </c>
      <c r="G20" s="2"/>
      <c r="H20" s="2">
        <f>F20/G2</f>
        <v>2.6705615983258033</v>
      </c>
      <c r="I20" s="2"/>
      <c r="J20" s="82">
        <f t="shared" si="4"/>
        <v>1.4171431613595213</v>
      </c>
    </row>
    <row r="21" spans="1:10" x14ac:dyDescent="0.25">
      <c r="A21" s="88"/>
      <c r="B21" s="17">
        <v>236</v>
      </c>
      <c r="C21" s="2">
        <v>14.314299999999999</v>
      </c>
      <c r="D21" s="23">
        <f t="shared" si="3"/>
        <v>14.273731249999997</v>
      </c>
      <c r="E21" s="24">
        <f t="shared" si="0"/>
        <v>-2.5667500000000025</v>
      </c>
      <c r="F21" s="24">
        <f t="shared" si="1"/>
        <v>5.9247324252272611</v>
      </c>
      <c r="G21" s="2"/>
      <c r="H21" s="2">
        <f>F21/G2</f>
        <v>4.1371669056280389</v>
      </c>
      <c r="I21" s="2"/>
      <c r="J21" s="82">
        <f t="shared" si="4"/>
        <v>2.0486431613595206</v>
      </c>
    </row>
    <row r="22" spans="1:10" x14ac:dyDescent="0.25">
      <c r="A22" s="88"/>
      <c r="B22" s="17">
        <v>250</v>
      </c>
      <c r="C22" s="2">
        <v>14.3597</v>
      </c>
      <c r="D22" s="23">
        <f t="shared" si="3"/>
        <v>14.273731249999997</v>
      </c>
      <c r="E22" s="24">
        <f t="shared" si="0"/>
        <v>-1.7981500000000032</v>
      </c>
      <c r="F22" s="24">
        <f t="shared" si="1"/>
        <v>3.4777398093947669</v>
      </c>
      <c r="G22" s="2"/>
      <c r="H22" s="2">
        <f>F22/G2</f>
        <v>2.4284624204377128</v>
      </c>
      <c r="I22" s="2"/>
      <c r="J22" s="82">
        <f t="shared" si="4"/>
        <v>1.2800431613595211</v>
      </c>
    </row>
    <row r="23" spans="1:10" x14ac:dyDescent="0.25">
      <c r="A23" s="88"/>
      <c r="B23" s="17">
        <v>252</v>
      </c>
      <c r="C23" s="2">
        <v>14.427099999999999</v>
      </c>
      <c r="D23" s="23">
        <f t="shared" si="3"/>
        <v>14.273731249999997</v>
      </c>
      <c r="E23" s="24">
        <f t="shared" si="0"/>
        <v>-2.1453500000000041</v>
      </c>
      <c r="F23" s="24">
        <f t="shared" si="1"/>
        <v>4.4239957511669923</v>
      </c>
      <c r="G23" s="2"/>
      <c r="H23" s="2">
        <f>F23/G2</f>
        <v>3.0892211662478712</v>
      </c>
      <c r="I23" s="2"/>
      <c r="J23" s="82">
        <f t="shared" si="4"/>
        <v>1.627243161359522</v>
      </c>
    </row>
    <row r="24" spans="1:10" x14ac:dyDescent="0.25">
      <c r="A24" s="88"/>
      <c r="B24" s="17">
        <v>301</v>
      </c>
      <c r="C24" s="2">
        <v>14.366199999999999</v>
      </c>
      <c r="D24" s="23">
        <f t="shared" si="3"/>
        <v>14.273731249999997</v>
      </c>
      <c r="E24" s="24">
        <f t="shared" si="0"/>
        <v>-1.3273500000000027</v>
      </c>
      <c r="F24" s="24">
        <f t="shared" si="1"/>
        <v>2.509413122622373</v>
      </c>
      <c r="G24" s="2"/>
      <c r="H24" s="2">
        <f>F24/G2</f>
        <v>1.7522919481150696</v>
      </c>
      <c r="I24" s="2"/>
      <c r="J24" s="82">
        <f t="shared" si="4"/>
        <v>0.80924316135952079</v>
      </c>
    </row>
    <row r="25" spans="1:10" x14ac:dyDescent="0.25">
      <c r="A25" s="88"/>
      <c r="B25" s="17">
        <v>302</v>
      </c>
      <c r="C25" s="2">
        <v>14.3668</v>
      </c>
      <c r="D25" s="23">
        <f t="shared" si="3"/>
        <v>14.273731249999997</v>
      </c>
      <c r="E25" s="24">
        <f t="shared" si="0"/>
        <v>0.60444999999999993</v>
      </c>
      <c r="F25" s="24">
        <f t="shared" si="1"/>
        <v>0.65772207632445778</v>
      </c>
      <c r="G25" s="2"/>
      <c r="H25" s="2">
        <f>F25/G2</f>
        <v>0.4592791390348957</v>
      </c>
      <c r="I25" s="2"/>
      <c r="J25" s="82">
        <f t="shared" si="4"/>
        <v>-1.1225568386404818</v>
      </c>
    </row>
    <row r="26" spans="1:10" x14ac:dyDescent="0.25">
      <c r="A26" s="88"/>
      <c r="B26" s="17">
        <v>241</v>
      </c>
      <c r="C26" s="2">
        <v>14.2713</v>
      </c>
      <c r="D26" s="23">
        <f t="shared" si="3"/>
        <v>14.273731249999997</v>
      </c>
      <c r="E26" s="24">
        <f t="shared" si="0"/>
        <v>-0.79245000000000587</v>
      </c>
      <c r="F26" s="24">
        <f t="shared" si="1"/>
        <v>1.7320132898506424</v>
      </c>
      <c r="G26" s="2"/>
      <c r="H26" s="2">
        <f>F26/G2</f>
        <v>1.2094433214177032</v>
      </c>
      <c r="I26" s="2"/>
      <c r="J26" s="82">
        <f t="shared" si="4"/>
        <v>0.27434316135952386</v>
      </c>
    </row>
    <row r="27" spans="1:10" x14ac:dyDescent="0.25">
      <c r="A27" s="88"/>
      <c r="B27" s="17">
        <v>242</v>
      </c>
      <c r="C27" s="2">
        <v>13.9778</v>
      </c>
      <c r="D27" s="23">
        <f t="shared" si="3"/>
        <v>14.273731249999997</v>
      </c>
      <c r="E27" s="24">
        <f t="shared" si="0"/>
        <v>-1.6315500000000043</v>
      </c>
      <c r="F27" s="24">
        <f t="shared" si="1"/>
        <v>3.098457114028184</v>
      </c>
      <c r="G27" s="2"/>
      <c r="H27" s="2">
        <f>F27/G2</f>
        <v>2.163614035307841</v>
      </c>
      <c r="I27" s="2"/>
      <c r="J27" s="82">
        <f t="shared" si="4"/>
        <v>1.1134431613595221</v>
      </c>
    </row>
    <row r="28" spans="1:10" x14ac:dyDescent="0.25">
      <c r="A28" s="88"/>
      <c r="B28" s="17">
        <v>243</v>
      </c>
      <c r="C28" s="2">
        <v>14.1995</v>
      </c>
      <c r="D28" s="23">
        <f t="shared" si="3"/>
        <v>14.273731249999997</v>
      </c>
      <c r="E28" s="24">
        <f t="shared" si="0"/>
        <v>-2.3948500000000053</v>
      </c>
      <c r="F28" s="24">
        <f t="shared" si="1"/>
        <v>5.2592241999287861</v>
      </c>
      <c r="G28" s="2"/>
      <c r="H28" s="2">
        <f>F28/G2</f>
        <v>3.672450795681101</v>
      </c>
      <c r="I28" s="2"/>
      <c r="J28" s="82">
        <f t="shared" si="4"/>
        <v>1.8767431613595231</v>
      </c>
    </row>
    <row r="29" spans="1:10" x14ac:dyDescent="0.25">
      <c r="A29" s="88"/>
      <c r="B29" s="17">
        <v>244</v>
      </c>
      <c r="C29" s="2">
        <v>14.0022</v>
      </c>
      <c r="D29" s="23">
        <f t="shared" si="3"/>
        <v>14.273731249999997</v>
      </c>
      <c r="E29" s="24">
        <f t="shared" si="0"/>
        <v>-2.2564500000000081</v>
      </c>
      <c r="F29" s="24">
        <f t="shared" si="1"/>
        <v>4.7781428962102108</v>
      </c>
      <c r="G29" s="2"/>
      <c r="H29" s="2">
        <f>F29/G2</f>
        <v>3.3365177094566145</v>
      </c>
      <c r="I29" s="2"/>
      <c r="J29" s="82">
        <f t="shared" si="4"/>
        <v>1.7383431613595259</v>
      </c>
    </row>
    <row r="30" spans="1:10" x14ac:dyDescent="0.25">
      <c r="A30" s="88"/>
      <c r="B30" s="17">
        <v>245</v>
      </c>
      <c r="C30" s="2">
        <v>13.991300000000001</v>
      </c>
      <c r="D30" s="23">
        <f t="shared" si="3"/>
        <v>14.273731249999997</v>
      </c>
      <c r="E30" s="24">
        <f t="shared" si="0"/>
        <v>-0.42305000000000348</v>
      </c>
      <c r="F30" s="24">
        <f t="shared" si="1"/>
        <v>1.3407590579431745</v>
      </c>
      <c r="G30" s="2"/>
      <c r="H30" s="2">
        <f>F30/G2</f>
        <v>0.93623536133461049</v>
      </c>
      <c r="I30" s="2"/>
      <c r="J30" s="82">
        <f t="shared" si="4"/>
        <v>-9.505683864047848E-2</v>
      </c>
    </row>
    <row r="31" spans="1:10" x14ac:dyDescent="0.25">
      <c r="A31" s="88"/>
      <c r="B31" s="17">
        <v>247</v>
      </c>
      <c r="C31" s="2">
        <v>14.069900000000001</v>
      </c>
      <c r="D31" s="23">
        <f t="shared" si="3"/>
        <v>14.273731249999997</v>
      </c>
      <c r="E31" s="24">
        <f t="shared" si="0"/>
        <v>-0.78455000000000652</v>
      </c>
      <c r="F31" s="24">
        <f t="shared" si="1"/>
        <v>1.7225549427742746</v>
      </c>
      <c r="G31" s="2"/>
      <c r="H31" s="2">
        <f>F31/G2</f>
        <v>1.202838675385137</v>
      </c>
      <c r="I31" s="2"/>
      <c r="J31" s="82">
        <f t="shared" si="4"/>
        <v>0.26644316135952445</v>
      </c>
    </row>
    <row r="32" spans="1:10" x14ac:dyDescent="0.25">
      <c r="A32" s="88"/>
      <c r="B32" s="17">
        <v>248</v>
      </c>
      <c r="C32" s="2">
        <v>13.9732</v>
      </c>
      <c r="D32" s="23">
        <f t="shared" si="3"/>
        <v>14.273731249999997</v>
      </c>
      <c r="E32" s="24">
        <f t="shared" si="0"/>
        <v>-0.72735000000000127</v>
      </c>
      <c r="F32" s="24">
        <f t="shared" si="1"/>
        <v>1.6555952333487645</v>
      </c>
      <c r="G32" s="2"/>
      <c r="H32" s="2">
        <f>F32/G2</f>
        <v>1.156081543760739</v>
      </c>
      <c r="I32" s="2"/>
      <c r="J32" s="82">
        <f t="shared" si="4"/>
        <v>0.20924316135951937</v>
      </c>
    </row>
    <row r="33" spans="1:10" ht="15.75" thickBot="1" x14ac:dyDescent="0.3">
      <c r="A33" s="90"/>
      <c r="B33" s="25">
        <v>259</v>
      </c>
      <c r="C33" s="26">
        <v>14.2081</v>
      </c>
      <c r="D33" s="27">
        <f t="shared" si="3"/>
        <v>14.273731249999997</v>
      </c>
      <c r="E33" s="28">
        <f t="shared" si="0"/>
        <v>-0.12405000000000399</v>
      </c>
      <c r="F33" s="28">
        <f t="shared" si="1"/>
        <v>1.0897898807980115</v>
      </c>
      <c r="G33" s="26"/>
      <c r="H33" s="26">
        <f>F33/G2</f>
        <v>0.7609867088221991</v>
      </c>
      <c r="I33" s="26"/>
      <c r="J33" s="82">
        <f t="shared" si="4"/>
        <v>-0.39405683864047791</v>
      </c>
    </row>
    <row r="34" spans="1:10" x14ac:dyDescent="0.25">
      <c r="A34" s="89" t="s">
        <v>3</v>
      </c>
      <c r="B34" s="19">
        <v>265</v>
      </c>
      <c r="C34" s="20">
        <v>14.106299999999999</v>
      </c>
      <c r="D34" s="21">
        <f t="shared" si="3"/>
        <v>14.273731249999997</v>
      </c>
      <c r="E34" s="22">
        <f t="shared" si="0"/>
        <v>-2.1935500000000019</v>
      </c>
      <c r="F34" s="22">
        <f t="shared" si="1"/>
        <v>4.5742968728302573</v>
      </c>
      <c r="G34" s="20">
        <f>AVERAGE(F34:F49)</f>
        <v>2.9308205228747477</v>
      </c>
      <c r="H34" s="55">
        <f>F34/G2</f>
        <v>3.1941745686625267</v>
      </c>
      <c r="I34" s="55">
        <f>AVERAGE(H34:H49)</f>
        <v>2.0465554903279486</v>
      </c>
      <c r="J34" s="82">
        <f t="shared" si="4"/>
        <v>1.67544316135952</v>
      </c>
    </row>
    <row r="35" spans="1:10" x14ac:dyDescent="0.25">
      <c r="A35" s="88"/>
      <c r="B35" s="17">
        <v>266</v>
      </c>
      <c r="C35" s="2">
        <v>14.2483</v>
      </c>
      <c r="D35" s="23">
        <f t="shared" si="3"/>
        <v>14.273731249999997</v>
      </c>
      <c r="E35" s="24">
        <f t="shared" si="0"/>
        <v>-1.9347500000000046</v>
      </c>
      <c r="F35" s="24">
        <f t="shared" si="1"/>
        <v>3.8231187169808565</v>
      </c>
      <c r="G35" s="2"/>
      <c r="H35" s="2">
        <f>F35/G2</f>
        <v>2.6696362125710049</v>
      </c>
      <c r="I35" s="2"/>
      <c r="J35" s="82">
        <f t="shared" si="4"/>
        <v>1.416643161359523</v>
      </c>
    </row>
    <row r="36" spans="1:10" x14ac:dyDescent="0.25">
      <c r="A36" s="88"/>
      <c r="B36" s="17">
        <v>267</v>
      </c>
      <c r="C36" s="2">
        <v>16.5487</v>
      </c>
      <c r="D36" s="23">
        <f t="shared" si="3"/>
        <v>14.273731249999997</v>
      </c>
      <c r="E36" s="24">
        <f t="shared" si="0"/>
        <v>-2.168250000000004</v>
      </c>
      <c r="F36" s="24">
        <f t="shared" si="1"/>
        <v>4.4947784303942493</v>
      </c>
      <c r="G36" s="2"/>
      <c r="H36" s="2">
        <f>F36/G2</f>
        <v>3.138647830099186</v>
      </c>
      <c r="I36" s="2"/>
      <c r="J36" s="82">
        <f t="shared" si="4"/>
        <v>1.6501431613595219</v>
      </c>
    </row>
    <row r="37" spans="1:10" x14ac:dyDescent="0.25">
      <c r="A37" s="88"/>
      <c r="B37" s="17">
        <v>268</v>
      </c>
      <c r="C37" s="2">
        <v>14.183199999999999</v>
      </c>
      <c r="D37" s="23">
        <f t="shared" si="3"/>
        <v>14.273731249999997</v>
      </c>
      <c r="E37" s="24">
        <f t="shared" si="0"/>
        <v>-1.6735500000000023</v>
      </c>
      <c r="F37" s="24">
        <f t="shared" si="1"/>
        <v>3.189985795693234</v>
      </c>
      <c r="G37" s="2"/>
      <c r="H37" s="2">
        <f>F37/G2</f>
        <v>2.227527374429799</v>
      </c>
      <c r="I37" s="2"/>
      <c r="J37" s="82">
        <f t="shared" si="4"/>
        <v>1.1554431613595204</v>
      </c>
    </row>
    <row r="38" spans="1:10" x14ac:dyDescent="0.25">
      <c r="A38" s="88"/>
      <c r="B38" s="17">
        <v>269</v>
      </c>
      <c r="C38" s="2">
        <v>14.239800000000001</v>
      </c>
      <c r="D38" s="23">
        <f t="shared" si="3"/>
        <v>14.273731249999997</v>
      </c>
      <c r="E38" s="24">
        <f t="shared" si="0"/>
        <v>-1.6485500000000073</v>
      </c>
      <c r="F38" s="24">
        <f t="shared" si="1"/>
        <v>3.1351837490740841</v>
      </c>
      <c r="G38" s="2"/>
      <c r="H38" s="2">
        <f>F38/G2</f>
        <v>2.1892597874130342</v>
      </c>
      <c r="I38" s="2"/>
      <c r="J38" s="82">
        <f t="shared" si="4"/>
        <v>1.1304431613595254</v>
      </c>
    </row>
    <row r="39" spans="1:10" x14ac:dyDescent="0.25">
      <c r="A39" s="88"/>
      <c r="B39" s="17">
        <v>270</v>
      </c>
      <c r="C39" s="2">
        <v>14.594200000000001</v>
      </c>
      <c r="D39" s="23">
        <f t="shared" si="3"/>
        <v>14.273731249999997</v>
      </c>
      <c r="E39" s="24">
        <f t="shared" si="0"/>
        <v>-2.2962500000000041</v>
      </c>
      <c r="F39" s="24">
        <f t="shared" si="1"/>
        <v>4.9117938109259569</v>
      </c>
      <c r="G39" s="2"/>
      <c r="H39" s="2">
        <f>F39/G2</f>
        <v>3.4298444796098999</v>
      </c>
      <c r="I39" s="2"/>
      <c r="J39" s="82">
        <f t="shared" si="4"/>
        <v>1.7781431613595222</v>
      </c>
    </row>
    <row r="40" spans="1:10" x14ac:dyDescent="0.25">
      <c r="A40" s="88"/>
      <c r="B40" s="17">
        <v>271</v>
      </c>
      <c r="C40" s="2">
        <v>14.2195</v>
      </c>
      <c r="D40" s="23">
        <f t="shared" si="3"/>
        <v>14.273731249999997</v>
      </c>
      <c r="E40" s="24">
        <f t="shared" si="0"/>
        <v>-2.3171500000000052</v>
      </c>
      <c r="F40" s="24">
        <f t="shared" si="1"/>
        <v>4.9834677768385616</v>
      </c>
      <c r="G40" s="2"/>
      <c r="H40" s="2">
        <f>F40/G2</f>
        <v>3.4798935178594821</v>
      </c>
      <c r="I40" s="2"/>
      <c r="J40" s="82">
        <f t="shared" si="4"/>
        <v>1.7990431613595232</v>
      </c>
    </row>
    <row r="41" spans="1:10" x14ac:dyDescent="0.25">
      <c r="A41" s="88"/>
      <c r="B41" s="17">
        <v>272</v>
      </c>
      <c r="C41" s="2">
        <v>14.1082</v>
      </c>
      <c r="D41" s="23">
        <f t="shared" si="3"/>
        <v>14.273731249999997</v>
      </c>
      <c r="E41" s="24">
        <f t="shared" si="0"/>
        <v>-0.80075000000000429</v>
      </c>
      <c r="F41" s="24">
        <f t="shared" si="1"/>
        <v>1.7420064914062394</v>
      </c>
      <c r="G41" s="2"/>
      <c r="H41" s="2">
        <f>F41/G2</f>
        <v>1.216421449675622</v>
      </c>
      <c r="I41" s="2"/>
      <c r="J41" s="82">
        <f t="shared" si="4"/>
        <v>0.28264316135952239</v>
      </c>
    </row>
    <row r="42" spans="1:10" x14ac:dyDescent="0.25">
      <c r="A42" s="88"/>
      <c r="B42" s="17">
        <v>273</v>
      </c>
      <c r="C42" s="2">
        <v>14.0709</v>
      </c>
      <c r="D42" s="23">
        <f t="shared" si="3"/>
        <v>14.273731249999997</v>
      </c>
      <c r="E42" s="24">
        <f t="shared" si="0"/>
        <v>-0.64895000000000636</v>
      </c>
      <c r="F42" s="24">
        <f t="shared" si="1"/>
        <v>1.5680265635501909</v>
      </c>
      <c r="G42" s="2"/>
      <c r="H42" s="2">
        <f>F42/G2</f>
        <v>1.0949334316336954</v>
      </c>
      <c r="I42" s="2"/>
      <c r="J42" s="82">
        <f t="shared" si="4"/>
        <v>0.13084316135952453</v>
      </c>
    </row>
    <row r="43" spans="1:10" x14ac:dyDescent="0.25">
      <c r="A43" s="88"/>
      <c r="B43" s="17">
        <v>274</v>
      </c>
      <c r="C43" s="2">
        <v>14.5007</v>
      </c>
      <c r="D43" s="23">
        <f t="shared" si="3"/>
        <v>14.273731249999997</v>
      </c>
      <c r="E43" s="24">
        <f t="shared" si="0"/>
        <v>-2.1449500000000015</v>
      </c>
      <c r="F43" s="24">
        <f t="shared" si="1"/>
        <v>4.4227693291203458</v>
      </c>
      <c r="G43" s="2"/>
      <c r="H43" s="2">
        <f>F43/G2</f>
        <v>3.0883647709983384</v>
      </c>
      <c r="I43" s="2"/>
      <c r="J43" s="82">
        <f t="shared" si="4"/>
        <v>1.6268431613595198</v>
      </c>
    </row>
    <row r="44" spans="1:10" x14ac:dyDescent="0.25">
      <c r="A44" s="88"/>
      <c r="B44" s="17">
        <v>275</v>
      </c>
      <c r="C44" s="2">
        <v>14.278600000000001</v>
      </c>
      <c r="D44" s="23">
        <f t="shared" si="3"/>
        <v>14.273731249999997</v>
      </c>
      <c r="E44" s="24">
        <f t="shared" si="0"/>
        <v>-0.9012500000000081</v>
      </c>
      <c r="F44" s="24">
        <f t="shared" si="1"/>
        <v>1.8676835066797719</v>
      </c>
      <c r="G44" s="2"/>
      <c r="H44" s="2">
        <f>F44/G2</f>
        <v>1.3041801451019095</v>
      </c>
      <c r="I44" s="2"/>
      <c r="J44" s="82">
        <f t="shared" si="4"/>
        <v>0.38314316135952625</v>
      </c>
    </row>
    <row r="45" spans="1:10" x14ac:dyDescent="0.25">
      <c r="A45" s="88"/>
      <c r="B45" s="17">
        <v>276</v>
      </c>
      <c r="C45" s="2">
        <v>14.5351</v>
      </c>
      <c r="D45" s="23">
        <f t="shared" si="3"/>
        <v>14.273731249999997</v>
      </c>
      <c r="E45" s="24">
        <f t="shared" si="0"/>
        <v>-1.0822500000000019</v>
      </c>
      <c r="F45" s="24">
        <f t="shared" si="1"/>
        <v>2.1173356642735928</v>
      </c>
      <c r="G45" s="2"/>
      <c r="H45" s="2">
        <f>F45/G2</f>
        <v>1.478509139254953</v>
      </c>
      <c r="I45" s="2"/>
      <c r="J45" s="82">
        <f t="shared" si="4"/>
        <v>0.56414316135951992</v>
      </c>
    </row>
    <row r="46" spans="1:10" x14ac:dyDescent="0.25">
      <c r="A46" s="88"/>
      <c r="B46" s="17">
        <v>277</v>
      </c>
      <c r="C46" s="2">
        <v>14.248799999999999</v>
      </c>
      <c r="D46" s="23">
        <f t="shared" si="3"/>
        <v>14.273731249999997</v>
      </c>
      <c r="E46" s="24">
        <f t="shared" si="0"/>
        <v>-0.70755000000000123</v>
      </c>
      <c r="F46" s="24">
        <f t="shared" si="1"/>
        <v>1.633028534665637</v>
      </c>
      <c r="G46" s="2"/>
      <c r="H46" s="2">
        <f>F46/G2</f>
        <v>1.1403234989647273</v>
      </c>
      <c r="I46" s="2"/>
      <c r="J46" s="82">
        <f t="shared" si="4"/>
        <v>0.18944316135951947</v>
      </c>
    </row>
    <row r="47" spans="1:10" x14ac:dyDescent="0.25">
      <c r="A47" s="88"/>
      <c r="B47" s="17">
        <v>278</v>
      </c>
      <c r="C47" s="2">
        <v>14.219200000000001</v>
      </c>
      <c r="D47" s="23">
        <f t="shared" si="3"/>
        <v>14.273731249999997</v>
      </c>
      <c r="E47" s="24">
        <f t="shared" si="0"/>
        <v>-1.2526500000000063</v>
      </c>
      <c r="F47" s="24">
        <f t="shared" si="1"/>
        <v>2.382787011287816</v>
      </c>
      <c r="G47" s="2"/>
      <c r="H47" s="2">
        <f>F47/G2</f>
        <v>1.66387051072305</v>
      </c>
      <c r="I47" s="2"/>
      <c r="J47" s="82">
        <f t="shared" si="4"/>
        <v>0.73454316135952424</v>
      </c>
    </row>
    <row r="48" spans="1:10" x14ac:dyDescent="0.25">
      <c r="A48" s="88"/>
      <c r="B48" s="17">
        <v>279</v>
      </c>
      <c r="C48" s="2">
        <v>14.362500000000001</v>
      </c>
      <c r="D48" s="23">
        <f t="shared" si="3"/>
        <v>14.273731249999997</v>
      </c>
      <c r="E48" s="24">
        <f t="shared" si="0"/>
        <v>-0.18745000000000189</v>
      </c>
      <c r="F48" s="24">
        <f t="shared" si="1"/>
        <v>1.1387491680340316</v>
      </c>
      <c r="G48" s="2"/>
      <c r="H48" s="2">
        <f>F48/G2</f>
        <v>0.79517436968828958</v>
      </c>
      <c r="I48" s="2"/>
      <c r="J48" s="82">
        <f t="shared" si="4"/>
        <v>-0.33065683864047984</v>
      </c>
    </row>
    <row r="49" spans="1:10" ht="15.75" thickBot="1" x14ac:dyDescent="0.3">
      <c r="A49" s="90"/>
      <c r="B49" s="25">
        <v>280</v>
      </c>
      <c r="C49" s="26">
        <v>14.1234</v>
      </c>
      <c r="D49" s="27">
        <f t="shared" si="3"/>
        <v>14.273731249999997</v>
      </c>
      <c r="E49" s="28">
        <f t="shared" si="0"/>
        <v>0.1390499999999939</v>
      </c>
      <c r="F49" s="28">
        <f t="shared" si="1"/>
        <v>0.90811694424114664</v>
      </c>
      <c r="G49" s="26"/>
      <c r="H49" s="26">
        <f>F49/G2</f>
        <v>0.63412675856166156</v>
      </c>
      <c r="I49" s="26"/>
      <c r="J49" s="82">
        <f t="shared" si="4"/>
        <v>-0.65715683864047603</v>
      </c>
    </row>
    <row r="50" spans="1:10" s="4" customFormat="1" ht="30" x14ac:dyDescent="0.25">
      <c r="A50" s="51"/>
      <c r="B50" s="38" t="s">
        <v>5</v>
      </c>
      <c r="C50" s="39" t="s">
        <v>44</v>
      </c>
      <c r="D50" s="39" t="s">
        <v>45</v>
      </c>
      <c r="E50" s="52"/>
      <c r="F50" s="52"/>
      <c r="G50" s="56"/>
      <c r="H50" s="56"/>
      <c r="I50" s="56"/>
      <c r="J50" s="60"/>
    </row>
    <row r="51" spans="1:10" x14ac:dyDescent="0.25">
      <c r="A51" s="86" t="s">
        <v>1</v>
      </c>
      <c r="B51" s="45">
        <v>201</v>
      </c>
      <c r="C51" s="55">
        <v>34.163200000000003</v>
      </c>
      <c r="D51" s="55">
        <f>AVERAGE(C51:C66)</f>
        <v>33.085081250000002</v>
      </c>
      <c r="E51" s="43"/>
      <c r="F51" s="43"/>
      <c r="G51" s="43"/>
      <c r="H51" s="43"/>
      <c r="I51" s="43"/>
      <c r="J51" s="82"/>
    </row>
    <row r="52" spans="1:10" x14ac:dyDescent="0.25">
      <c r="A52" s="86"/>
      <c r="B52" s="24">
        <v>202</v>
      </c>
      <c r="C52" s="2">
        <v>31.6358</v>
      </c>
      <c r="D52" s="2">
        <f>D51</f>
        <v>33.085081250000002</v>
      </c>
      <c r="E52" s="43"/>
      <c r="F52" s="43"/>
      <c r="G52" s="43"/>
      <c r="H52" s="43"/>
      <c r="I52" s="43"/>
      <c r="J52" s="82"/>
    </row>
    <row r="53" spans="1:10" x14ac:dyDescent="0.25">
      <c r="A53" s="86"/>
      <c r="B53" s="24">
        <v>203</v>
      </c>
      <c r="C53" s="2">
        <v>33.167700000000004</v>
      </c>
      <c r="D53" s="2">
        <f t="shared" ref="D53:D98" si="5">D52</f>
        <v>33.085081250000002</v>
      </c>
      <c r="E53" s="43"/>
      <c r="F53" s="43"/>
      <c r="G53" s="43"/>
      <c r="H53" s="43"/>
      <c r="I53" s="43"/>
      <c r="J53" s="82"/>
    </row>
    <row r="54" spans="1:10" x14ac:dyDescent="0.25">
      <c r="A54" s="86"/>
      <c r="B54" s="24">
        <v>204</v>
      </c>
      <c r="C54" s="2">
        <v>33.054200000000002</v>
      </c>
      <c r="D54" s="2">
        <f t="shared" si="5"/>
        <v>33.085081250000002</v>
      </c>
      <c r="E54" s="43"/>
      <c r="F54" s="43"/>
      <c r="G54" s="43"/>
      <c r="H54" s="43"/>
      <c r="I54" s="43"/>
      <c r="J54" s="82"/>
    </row>
    <row r="55" spans="1:10" x14ac:dyDescent="0.25">
      <c r="A55" s="86"/>
      <c r="B55" s="24">
        <v>205</v>
      </c>
      <c r="C55" s="2">
        <v>31.15</v>
      </c>
      <c r="D55" s="2">
        <f t="shared" si="5"/>
        <v>33.085081250000002</v>
      </c>
      <c r="E55" s="43"/>
      <c r="F55" s="43"/>
      <c r="G55" s="43"/>
      <c r="H55" s="43"/>
      <c r="I55" s="43"/>
      <c r="J55" s="82"/>
    </row>
    <row r="56" spans="1:10" x14ac:dyDescent="0.25">
      <c r="A56" s="86"/>
      <c r="B56" s="24">
        <v>206</v>
      </c>
      <c r="C56" s="2">
        <v>33.959800000000001</v>
      </c>
      <c r="D56" s="2">
        <f t="shared" si="5"/>
        <v>33.085081250000002</v>
      </c>
      <c r="E56" s="43"/>
      <c r="F56" s="43"/>
      <c r="G56" s="43"/>
      <c r="H56" s="43"/>
      <c r="I56" s="43"/>
      <c r="J56" s="82"/>
    </row>
    <row r="57" spans="1:10" x14ac:dyDescent="0.25">
      <c r="A57" s="86"/>
      <c r="B57" s="24">
        <v>207</v>
      </c>
      <c r="C57" s="2">
        <v>36.293300000000002</v>
      </c>
      <c r="D57" s="2">
        <f t="shared" si="5"/>
        <v>33.085081250000002</v>
      </c>
      <c r="E57" s="43"/>
      <c r="F57" s="43"/>
      <c r="G57" s="43"/>
      <c r="H57" s="43"/>
      <c r="I57" s="43"/>
      <c r="J57" s="82"/>
    </row>
    <row r="58" spans="1:10" x14ac:dyDescent="0.25">
      <c r="A58" s="86"/>
      <c r="B58" s="24">
        <v>208</v>
      </c>
      <c r="C58" s="2">
        <v>34.722900000000003</v>
      </c>
      <c r="D58" s="2">
        <f t="shared" si="5"/>
        <v>33.085081250000002</v>
      </c>
      <c r="E58" s="43"/>
      <c r="F58" s="43"/>
      <c r="G58" s="43"/>
      <c r="H58" s="43"/>
      <c r="I58" s="43"/>
      <c r="J58" s="82"/>
    </row>
    <row r="59" spans="1:10" x14ac:dyDescent="0.25">
      <c r="A59" s="86"/>
      <c r="B59" s="24">
        <v>209</v>
      </c>
      <c r="C59" s="2">
        <v>32.0259</v>
      </c>
      <c r="D59" s="2">
        <f t="shared" si="5"/>
        <v>33.085081250000002</v>
      </c>
      <c r="E59" s="43"/>
      <c r="F59" s="43"/>
      <c r="G59" s="43"/>
      <c r="H59" s="43"/>
      <c r="I59" s="43"/>
      <c r="J59" s="82"/>
    </row>
    <row r="60" spans="1:10" x14ac:dyDescent="0.25">
      <c r="A60" s="86"/>
      <c r="B60" s="24">
        <v>210</v>
      </c>
      <c r="C60" s="2">
        <v>32.323799999999999</v>
      </c>
      <c r="D60" s="2">
        <f t="shared" si="5"/>
        <v>33.085081250000002</v>
      </c>
      <c r="E60" s="43"/>
      <c r="F60" s="43"/>
      <c r="G60" s="43"/>
      <c r="H60" s="43"/>
      <c r="I60" s="43"/>
      <c r="J60" s="82"/>
    </row>
    <row r="61" spans="1:10" x14ac:dyDescent="0.25">
      <c r="A61" s="86"/>
      <c r="B61" s="24">
        <v>211</v>
      </c>
      <c r="C61" s="2">
        <v>32.466700000000003</v>
      </c>
      <c r="D61" s="2">
        <f t="shared" si="5"/>
        <v>33.085081250000002</v>
      </c>
      <c r="E61" s="43"/>
      <c r="F61" s="43"/>
      <c r="G61" s="43"/>
      <c r="H61" s="43"/>
      <c r="I61" s="43"/>
      <c r="J61" s="82"/>
    </row>
    <row r="62" spans="1:10" x14ac:dyDescent="0.25">
      <c r="A62" s="86"/>
      <c r="B62" s="24">
        <v>213</v>
      </c>
      <c r="C62" s="2">
        <v>32.170099999999998</v>
      </c>
      <c r="D62" s="2">
        <f t="shared" si="5"/>
        <v>33.085081250000002</v>
      </c>
      <c r="E62" s="43"/>
      <c r="F62" s="43"/>
      <c r="G62" s="43"/>
      <c r="H62" s="43"/>
      <c r="I62" s="43"/>
      <c r="J62" s="82"/>
    </row>
    <row r="63" spans="1:10" x14ac:dyDescent="0.25">
      <c r="A63" s="86"/>
      <c r="B63" s="24">
        <v>215</v>
      </c>
      <c r="C63" s="2">
        <v>33.546900000000001</v>
      </c>
      <c r="D63" s="2">
        <f t="shared" si="5"/>
        <v>33.085081250000002</v>
      </c>
      <c r="E63" s="43"/>
      <c r="F63" s="43"/>
      <c r="G63" s="43"/>
      <c r="H63" s="43"/>
      <c r="I63" s="43"/>
      <c r="J63" s="82"/>
    </row>
    <row r="64" spans="1:10" x14ac:dyDescent="0.25">
      <c r="A64" s="86"/>
      <c r="B64" s="24">
        <v>216</v>
      </c>
      <c r="C64" s="2">
        <v>32.560299999999998</v>
      </c>
      <c r="D64" s="2">
        <f t="shared" si="5"/>
        <v>33.085081250000002</v>
      </c>
      <c r="E64" s="43"/>
      <c r="F64" s="43"/>
      <c r="G64" s="43"/>
      <c r="H64" s="43"/>
      <c r="I64" s="43"/>
      <c r="J64" s="82"/>
    </row>
    <row r="65" spans="1:10" x14ac:dyDescent="0.25">
      <c r="A65" s="86"/>
      <c r="B65" s="24">
        <v>297</v>
      </c>
      <c r="C65" s="2">
        <v>31.0563</v>
      </c>
      <c r="D65" s="2">
        <f t="shared" si="5"/>
        <v>33.085081250000002</v>
      </c>
      <c r="E65" s="43"/>
      <c r="F65" s="43"/>
      <c r="G65" s="43"/>
      <c r="H65" s="43"/>
      <c r="I65" s="43"/>
      <c r="J65" s="82"/>
    </row>
    <row r="66" spans="1:10" x14ac:dyDescent="0.25">
      <c r="A66" s="91"/>
      <c r="B66" s="24">
        <v>298</v>
      </c>
      <c r="C66" s="2">
        <v>35.064399999999999</v>
      </c>
      <c r="D66" s="2">
        <f t="shared" si="5"/>
        <v>33.085081250000002</v>
      </c>
      <c r="E66" s="43"/>
      <c r="F66" s="43"/>
      <c r="G66" s="43"/>
      <c r="H66" s="43"/>
      <c r="I66" s="43"/>
      <c r="J66" s="82"/>
    </row>
    <row r="67" spans="1:10" x14ac:dyDescent="0.25">
      <c r="A67" s="88" t="s">
        <v>2</v>
      </c>
      <c r="B67" s="17">
        <v>233</v>
      </c>
      <c r="C67" s="2">
        <v>31.874700000000001</v>
      </c>
      <c r="D67" s="2">
        <f t="shared" si="5"/>
        <v>33.085081250000002</v>
      </c>
      <c r="E67" s="43"/>
      <c r="F67" s="43"/>
      <c r="G67" s="43"/>
      <c r="H67" s="43"/>
      <c r="I67" s="43"/>
      <c r="J67" s="82"/>
    </row>
    <row r="68" spans="1:10" x14ac:dyDescent="0.25">
      <c r="A68" s="88"/>
      <c r="B68" s="17">
        <v>234</v>
      </c>
      <c r="C68" s="2">
        <v>31.520099999999999</v>
      </c>
      <c r="D68" s="2">
        <f t="shared" si="5"/>
        <v>33.085081250000002</v>
      </c>
      <c r="E68" s="43"/>
      <c r="F68" s="43"/>
      <c r="G68" s="43"/>
      <c r="H68" s="43"/>
      <c r="I68" s="43"/>
      <c r="J68" s="82"/>
    </row>
    <row r="69" spans="1:10" x14ac:dyDescent="0.25">
      <c r="A69" s="88"/>
      <c r="B69" s="17">
        <v>235</v>
      </c>
      <c r="C69" s="2">
        <v>31.3035</v>
      </c>
      <c r="D69" s="2">
        <f t="shared" si="5"/>
        <v>33.085081250000002</v>
      </c>
      <c r="E69" s="43"/>
      <c r="F69" s="43"/>
      <c r="G69" s="43"/>
      <c r="H69" s="43"/>
      <c r="I69" s="43"/>
      <c r="J69" s="82"/>
    </row>
    <row r="70" spans="1:10" x14ac:dyDescent="0.25">
      <c r="A70" s="88"/>
      <c r="B70" s="17">
        <v>236</v>
      </c>
      <c r="C70" s="2">
        <v>30.558900000000001</v>
      </c>
      <c r="D70" s="2">
        <f t="shared" si="5"/>
        <v>33.085081250000002</v>
      </c>
      <c r="E70" s="43"/>
      <c r="F70" s="43"/>
      <c r="G70" s="43"/>
      <c r="H70" s="43"/>
      <c r="I70" s="43"/>
      <c r="J70" s="82"/>
    </row>
    <row r="71" spans="1:10" x14ac:dyDescent="0.25">
      <c r="A71" s="88"/>
      <c r="B71" s="17">
        <v>250</v>
      </c>
      <c r="C71" s="2">
        <v>31.372900000000001</v>
      </c>
      <c r="D71" s="2">
        <f t="shared" si="5"/>
        <v>33.085081250000002</v>
      </c>
      <c r="E71" s="43"/>
      <c r="F71" s="43"/>
      <c r="G71" s="43"/>
      <c r="H71" s="43"/>
      <c r="I71" s="43"/>
      <c r="J71" s="82"/>
    </row>
    <row r="72" spans="1:10" x14ac:dyDescent="0.25">
      <c r="A72" s="88"/>
      <c r="B72" s="17">
        <v>252</v>
      </c>
      <c r="C72" s="2">
        <v>31.0931</v>
      </c>
      <c r="D72" s="2">
        <f t="shared" si="5"/>
        <v>33.085081250000002</v>
      </c>
      <c r="E72" s="43"/>
      <c r="F72" s="43"/>
      <c r="G72" s="43"/>
      <c r="H72" s="43"/>
      <c r="I72" s="43"/>
      <c r="J72" s="82"/>
    </row>
    <row r="73" spans="1:10" x14ac:dyDescent="0.25">
      <c r="A73" s="88"/>
      <c r="B73" s="17">
        <v>301</v>
      </c>
      <c r="C73" s="2">
        <v>31.850200000000001</v>
      </c>
      <c r="D73" s="2">
        <f t="shared" si="5"/>
        <v>33.085081250000002</v>
      </c>
      <c r="E73" s="43"/>
      <c r="F73" s="43"/>
      <c r="G73" s="43"/>
      <c r="H73" s="43"/>
      <c r="I73" s="43"/>
      <c r="J73" s="82"/>
    </row>
    <row r="74" spans="1:10" x14ac:dyDescent="0.25">
      <c r="A74" s="88"/>
      <c r="B74" s="17">
        <v>302</v>
      </c>
      <c r="C74" s="2">
        <v>33.782600000000002</v>
      </c>
      <c r="D74" s="2">
        <f t="shared" si="5"/>
        <v>33.085081250000002</v>
      </c>
      <c r="E74" s="43"/>
      <c r="F74" s="43"/>
      <c r="G74" s="43"/>
      <c r="H74" s="43"/>
      <c r="I74" s="43"/>
      <c r="J74" s="82"/>
    </row>
    <row r="75" spans="1:10" x14ac:dyDescent="0.25">
      <c r="A75" s="88"/>
      <c r="B75" s="17">
        <v>241</v>
      </c>
      <c r="C75" s="2">
        <v>32.290199999999999</v>
      </c>
      <c r="D75" s="2">
        <f t="shared" si="5"/>
        <v>33.085081250000002</v>
      </c>
      <c r="E75" s="43"/>
      <c r="F75" s="43"/>
      <c r="G75" s="43"/>
      <c r="H75" s="43"/>
      <c r="I75" s="43"/>
      <c r="J75" s="82"/>
    </row>
    <row r="76" spans="1:10" x14ac:dyDescent="0.25">
      <c r="A76" s="88"/>
      <c r="B76" s="17">
        <v>242</v>
      </c>
      <c r="C76" s="2">
        <v>31.157599999999999</v>
      </c>
      <c r="D76" s="2">
        <f t="shared" si="5"/>
        <v>33.085081250000002</v>
      </c>
      <c r="E76" s="43"/>
      <c r="F76" s="43"/>
      <c r="G76" s="43"/>
      <c r="H76" s="43"/>
      <c r="I76" s="43"/>
      <c r="J76" s="82"/>
    </row>
    <row r="77" spans="1:10" x14ac:dyDescent="0.25">
      <c r="A77" s="88"/>
      <c r="B77" s="17">
        <v>243</v>
      </c>
      <c r="C77" s="2">
        <v>30.616</v>
      </c>
      <c r="D77" s="2">
        <f t="shared" si="5"/>
        <v>33.085081250000002</v>
      </c>
      <c r="E77" s="43"/>
      <c r="F77" s="43"/>
      <c r="G77" s="43"/>
      <c r="H77" s="43"/>
      <c r="I77" s="43"/>
      <c r="J77" s="82"/>
    </row>
    <row r="78" spans="1:10" x14ac:dyDescent="0.25">
      <c r="A78" s="88"/>
      <c r="B78" s="17">
        <v>244</v>
      </c>
      <c r="C78" s="2">
        <v>30.557099999999998</v>
      </c>
      <c r="D78" s="2">
        <f t="shared" si="5"/>
        <v>33.085081250000002</v>
      </c>
      <c r="E78" s="43"/>
      <c r="F78" s="43"/>
      <c r="G78" s="43"/>
      <c r="H78" s="43"/>
      <c r="I78" s="43"/>
      <c r="J78" s="82"/>
    </row>
    <row r="79" spans="1:10" x14ac:dyDescent="0.25">
      <c r="A79" s="88"/>
      <c r="B79" s="17">
        <v>245</v>
      </c>
      <c r="C79" s="2">
        <v>32.379600000000003</v>
      </c>
      <c r="D79" s="2">
        <f t="shared" si="5"/>
        <v>33.085081250000002</v>
      </c>
      <c r="E79" s="43"/>
      <c r="F79" s="43"/>
      <c r="G79" s="43"/>
      <c r="H79" s="43"/>
      <c r="I79" s="43"/>
      <c r="J79" s="82"/>
    </row>
    <row r="80" spans="1:10" x14ac:dyDescent="0.25">
      <c r="A80" s="88"/>
      <c r="B80" s="17">
        <v>247</v>
      </c>
      <c r="C80" s="2">
        <v>32.096699999999998</v>
      </c>
      <c r="D80" s="2">
        <f t="shared" si="5"/>
        <v>33.085081250000002</v>
      </c>
      <c r="E80" s="43"/>
      <c r="F80" s="43"/>
      <c r="G80" s="43"/>
      <c r="H80" s="43"/>
      <c r="I80" s="43"/>
      <c r="J80" s="82"/>
    </row>
    <row r="81" spans="1:10" x14ac:dyDescent="0.25">
      <c r="A81" s="88"/>
      <c r="B81" s="17">
        <v>248</v>
      </c>
      <c r="C81" s="2">
        <v>32.057200000000002</v>
      </c>
      <c r="D81" s="2">
        <f t="shared" si="5"/>
        <v>33.085081250000002</v>
      </c>
      <c r="E81" s="43"/>
      <c r="F81" s="43"/>
      <c r="G81" s="43"/>
      <c r="H81" s="43"/>
      <c r="I81" s="43"/>
      <c r="J81" s="82"/>
    </row>
    <row r="82" spans="1:10" x14ac:dyDescent="0.25">
      <c r="A82" s="88"/>
      <c r="B82" s="17">
        <v>259</v>
      </c>
      <c r="C82" s="2">
        <v>32.895400000000002</v>
      </c>
      <c r="D82" s="2">
        <f t="shared" si="5"/>
        <v>33.085081250000002</v>
      </c>
      <c r="E82" s="43"/>
      <c r="F82" s="43"/>
      <c r="G82" s="43"/>
      <c r="H82" s="43"/>
      <c r="I82" s="43"/>
      <c r="J82" s="82"/>
    </row>
    <row r="83" spans="1:10" x14ac:dyDescent="0.25">
      <c r="A83" s="88" t="s">
        <v>3</v>
      </c>
      <c r="B83" s="17">
        <v>265</v>
      </c>
      <c r="C83" s="2">
        <v>30.7241</v>
      </c>
      <c r="D83" s="2">
        <f t="shared" si="5"/>
        <v>33.085081250000002</v>
      </c>
      <c r="E83" s="43"/>
      <c r="F83" s="43"/>
      <c r="G83" s="43"/>
      <c r="H83" s="43"/>
      <c r="I83" s="43"/>
      <c r="J83" s="82"/>
    </row>
    <row r="84" spans="1:10" x14ac:dyDescent="0.25">
      <c r="A84" s="88"/>
      <c r="B84" s="17">
        <v>266</v>
      </c>
      <c r="C84" s="2">
        <v>31.1249</v>
      </c>
      <c r="D84" s="2">
        <f t="shared" si="5"/>
        <v>33.085081250000002</v>
      </c>
      <c r="E84" s="43"/>
      <c r="F84" s="43"/>
      <c r="G84" s="43"/>
      <c r="H84" s="43"/>
      <c r="I84" s="43"/>
      <c r="J84" s="82"/>
    </row>
    <row r="85" spans="1:10" x14ac:dyDescent="0.25">
      <c r="A85" s="88"/>
      <c r="B85" s="17">
        <v>267</v>
      </c>
      <c r="C85" s="2">
        <v>33.191800000000001</v>
      </c>
      <c r="D85" s="2">
        <f t="shared" si="5"/>
        <v>33.085081250000002</v>
      </c>
      <c r="E85" s="43"/>
      <c r="F85" s="43"/>
      <c r="G85" s="43"/>
      <c r="H85" s="43"/>
      <c r="I85" s="43"/>
      <c r="J85" s="82"/>
    </row>
    <row r="86" spans="1:10" x14ac:dyDescent="0.25">
      <c r="A86" s="88"/>
      <c r="B86" s="17">
        <v>268</v>
      </c>
      <c r="C86" s="2">
        <v>31.321000000000002</v>
      </c>
      <c r="D86" s="2">
        <f t="shared" si="5"/>
        <v>33.085081250000002</v>
      </c>
      <c r="E86" s="43"/>
      <c r="F86" s="43"/>
      <c r="G86" s="43"/>
      <c r="H86" s="43"/>
      <c r="I86" s="43"/>
      <c r="J86" s="82"/>
    </row>
    <row r="87" spans="1:10" x14ac:dyDescent="0.25">
      <c r="A87" s="88"/>
      <c r="B87" s="17">
        <v>269</v>
      </c>
      <c r="C87" s="2">
        <v>31.4026</v>
      </c>
      <c r="D87" s="2">
        <f t="shared" si="5"/>
        <v>33.085081250000002</v>
      </c>
      <c r="E87" s="43"/>
      <c r="F87" s="43"/>
      <c r="G87" s="43"/>
      <c r="H87" s="43"/>
      <c r="I87" s="43"/>
      <c r="J87" s="82"/>
    </row>
    <row r="88" spans="1:10" x14ac:dyDescent="0.25">
      <c r="A88" s="88"/>
      <c r="B88" s="17">
        <v>270</v>
      </c>
      <c r="C88" s="2">
        <v>31.109300000000001</v>
      </c>
      <c r="D88" s="2">
        <f t="shared" si="5"/>
        <v>33.085081250000002</v>
      </c>
      <c r="E88" s="43"/>
      <c r="F88" s="43"/>
      <c r="G88" s="43"/>
      <c r="H88" s="43"/>
      <c r="I88" s="43"/>
      <c r="J88" s="82"/>
    </row>
    <row r="89" spans="1:10" x14ac:dyDescent="0.25">
      <c r="A89" s="88"/>
      <c r="B89" s="17">
        <v>271</v>
      </c>
      <c r="C89" s="2">
        <v>30.713699999999999</v>
      </c>
      <c r="D89" s="2">
        <f t="shared" si="5"/>
        <v>33.085081250000002</v>
      </c>
      <c r="E89" s="43"/>
      <c r="F89" s="43"/>
      <c r="G89" s="43"/>
      <c r="H89" s="43"/>
      <c r="I89" s="43"/>
      <c r="J89" s="82"/>
    </row>
    <row r="90" spans="1:10" x14ac:dyDescent="0.25">
      <c r="A90" s="88"/>
      <c r="B90" s="17">
        <v>272</v>
      </c>
      <c r="C90" s="2">
        <v>32.1188</v>
      </c>
      <c r="D90" s="2">
        <f t="shared" si="5"/>
        <v>33.085081250000002</v>
      </c>
      <c r="E90" s="43"/>
      <c r="F90" s="43"/>
      <c r="G90" s="43"/>
      <c r="H90" s="43"/>
      <c r="I90" s="43"/>
      <c r="J90" s="82"/>
    </row>
    <row r="91" spans="1:10" x14ac:dyDescent="0.25">
      <c r="A91" s="88"/>
      <c r="B91" s="17">
        <v>273</v>
      </c>
      <c r="C91" s="2">
        <v>32.2333</v>
      </c>
      <c r="D91" s="2">
        <f t="shared" si="5"/>
        <v>33.085081250000002</v>
      </c>
      <c r="E91" s="43"/>
      <c r="F91" s="43"/>
      <c r="G91" s="43"/>
      <c r="H91" s="43"/>
      <c r="I91" s="43"/>
      <c r="J91" s="82"/>
    </row>
    <row r="92" spans="1:10" x14ac:dyDescent="0.25">
      <c r="A92" s="88"/>
      <c r="B92" s="17">
        <v>274</v>
      </c>
      <c r="C92" s="2">
        <v>31.167100000000001</v>
      </c>
      <c r="D92" s="2">
        <f t="shared" si="5"/>
        <v>33.085081250000002</v>
      </c>
      <c r="E92" s="43"/>
      <c r="F92" s="43"/>
      <c r="G92" s="43"/>
      <c r="H92" s="43"/>
      <c r="I92" s="43"/>
      <c r="J92" s="82"/>
    </row>
    <row r="93" spans="1:10" x14ac:dyDescent="0.25">
      <c r="A93" s="88"/>
      <c r="B93" s="17">
        <v>275</v>
      </c>
      <c r="C93" s="2">
        <v>32.188699999999997</v>
      </c>
      <c r="D93" s="2">
        <f t="shared" si="5"/>
        <v>33.085081250000002</v>
      </c>
      <c r="E93" s="43"/>
      <c r="F93" s="43"/>
      <c r="G93" s="43"/>
      <c r="H93" s="43"/>
      <c r="I93" s="43"/>
      <c r="J93" s="82"/>
    </row>
    <row r="94" spans="1:10" x14ac:dyDescent="0.25">
      <c r="A94" s="88"/>
      <c r="B94" s="17">
        <v>276</v>
      </c>
      <c r="C94" s="2">
        <v>32.264200000000002</v>
      </c>
      <c r="D94" s="2">
        <f t="shared" si="5"/>
        <v>33.085081250000002</v>
      </c>
      <c r="E94" s="43"/>
      <c r="F94" s="43"/>
      <c r="G94" s="43"/>
      <c r="H94" s="43"/>
      <c r="I94" s="43"/>
      <c r="J94" s="82"/>
    </row>
    <row r="95" spans="1:10" x14ac:dyDescent="0.25">
      <c r="A95" s="88"/>
      <c r="B95" s="17">
        <v>277</v>
      </c>
      <c r="C95" s="2">
        <v>32.352600000000002</v>
      </c>
      <c r="D95" s="2">
        <f t="shared" si="5"/>
        <v>33.085081250000002</v>
      </c>
      <c r="E95" s="43"/>
      <c r="F95" s="43"/>
      <c r="G95" s="43"/>
      <c r="H95" s="43"/>
      <c r="I95" s="43"/>
      <c r="J95" s="82"/>
    </row>
    <row r="96" spans="1:10" x14ac:dyDescent="0.25">
      <c r="A96" s="88"/>
      <c r="B96" s="17">
        <v>278</v>
      </c>
      <c r="C96" s="2">
        <v>31.777899999999999</v>
      </c>
      <c r="D96" s="2">
        <f t="shared" si="5"/>
        <v>33.085081250000002</v>
      </c>
      <c r="E96" s="43"/>
      <c r="F96" s="43"/>
      <c r="G96" s="43"/>
      <c r="H96" s="43"/>
      <c r="I96" s="43"/>
      <c r="J96" s="82"/>
    </row>
    <row r="97" spans="1:10" x14ac:dyDescent="0.25">
      <c r="A97" s="88"/>
      <c r="B97" s="17">
        <v>279</v>
      </c>
      <c r="C97" s="2">
        <v>32.986400000000003</v>
      </c>
      <c r="D97" s="2">
        <f t="shared" si="5"/>
        <v>33.085081250000002</v>
      </c>
      <c r="E97" s="43"/>
      <c r="F97" s="43"/>
      <c r="G97" s="43"/>
      <c r="H97" s="43"/>
      <c r="I97" s="43"/>
      <c r="J97" s="82"/>
    </row>
    <row r="98" spans="1:10" x14ac:dyDescent="0.25">
      <c r="A98" s="88"/>
      <c r="B98" s="17">
        <v>280</v>
      </c>
      <c r="C98" s="2">
        <v>33.073799999999999</v>
      </c>
      <c r="D98" s="2">
        <f t="shared" si="5"/>
        <v>33.085081250000002</v>
      </c>
      <c r="E98" s="43"/>
      <c r="F98" s="43"/>
      <c r="G98" s="43"/>
      <c r="H98" s="43"/>
      <c r="I98" s="43"/>
      <c r="J98" s="82"/>
    </row>
  </sheetData>
  <mergeCells count="6">
    <mergeCell ref="A67:A82"/>
    <mergeCell ref="A83:A98"/>
    <mergeCell ref="A2:A17"/>
    <mergeCell ref="A18:A33"/>
    <mergeCell ref="A34:A49"/>
    <mergeCell ref="A51:A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8"/>
  <sheetViews>
    <sheetView workbookViewId="0">
      <selection sqref="A1:B1"/>
    </sheetView>
  </sheetViews>
  <sheetFormatPr defaultRowHeight="15" x14ac:dyDescent="0.25"/>
  <cols>
    <col min="1" max="2" width="9.140625" style="82"/>
    <col min="3" max="3" width="15.42578125" style="82" customWidth="1"/>
    <col min="4" max="4" width="18.7109375" style="82" customWidth="1"/>
    <col min="5" max="6" width="9.140625" style="82"/>
    <col min="7" max="7" width="23" style="82" customWidth="1"/>
    <col min="8" max="8" width="24" style="82" customWidth="1"/>
    <col min="9" max="9" width="25.140625" style="82" customWidth="1"/>
    <col min="10" max="10" width="22.7109375" style="82" bestFit="1" customWidth="1"/>
    <col min="11" max="16384" width="9.140625" style="82"/>
  </cols>
  <sheetData>
    <row r="1" spans="1:10" s="84" customFormat="1" ht="48" x14ac:dyDescent="0.2">
      <c r="A1" s="38"/>
      <c r="B1" s="38" t="s">
        <v>5</v>
      </c>
      <c r="C1" s="39" t="s">
        <v>6</v>
      </c>
      <c r="D1" s="39" t="s">
        <v>7</v>
      </c>
      <c r="E1" s="40" t="s">
        <v>0</v>
      </c>
      <c r="F1" s="41" t="s">
        <v>4</v>
      </c>
      <c r="G1" s="39" t="s">
        <v>28</v>
      </c>
      <c r="H1" s="42" t="s">
        <v>29</v>
      </c>
      <c r="I1" s="42" t="s">
        <v>30</v>
      </c>
      <c r="J1" s="42" t="s">
        <v>31</v>
      </c>
    </row>
    <row r="2" spans="1:10" x14ac:dyDescent="0.25">
      <c r="A2" s="85" t="s">
        <v>1</v>
      </c>
      <c r="B2" s="24">
        <v>201</v>
      </c>
      <c r="C2" s="2">
        <v>14.0985</v>
      </c>
      <c r="D2" s="23">
        <f>AVERAGE(C2:C17)</f>
        <v>14.273731249999997</v>
      </c>
      <c r="E2" s="24">
        <f t="shared" ref="E2:E49" si="0">(C51-C2)-(D51-D2)</f>
        <v>-0.96913750000000398</v>
      </c>
      <c r="F2" s="24">
        <f t="shared" ref="F2:F49" si="1">2^-E2</f>
        <v>1.9576698729898767</v>
      </c>
      <c r="G2" s="23">
        <f>AVERAGE(F2:F17)</f>
        <v>1.1516286380656597</v>
      </c>
      <c r="H2" s="2">
        <f>F2/G2</f>
        <v>1.6999141982767025</v>
      </c>
      <c r="I2" s="2">
        <f>AVERAGE(H2:H17)</f>
        <v>1</v>
      </c>
      <c r="J2" s="82">
        <f t="shared" ref="J2:J17" si="2">LOG(H2,2)</f>
        <v>0.76546192939554303</v>
      </c>
    </row>
    <row r="3" spans="1:10" x14ac:dyDescent="0.25">
      <c r="A3" s="86"/>
      <c r="B3" s="24">
        <v>202</v>
      </c>
      <c r="C3" s="2">
        <v>13.9617</v>
      </c>
      <c r="D3" s="23">
        <f t="shared" ref="D3:D49" si="3">D2</f>
        <v>14.273731249999997</v>
      </c>
      <c r="E3" s="24">
        <f t="shared" si="0"/>
        <v>2.217362499999993</v>
      </c>
      <c r="F3" s="24">
        <f t="shared" si="1"/>
        <v>0.21503412013264436</v>
      </c>
      <c r="G3" s="23"/>
      <c r="H3" s="2">
        <f>F3/G2</f>
        <v>0.18672175476100331</v>
      </c>
      <c r="I3" s="2"/>
      <c r="J3" s="82">
        <f t="shared" si="2"/>
        <v>-2.4210380706044541</v>
      </c>
    </row>
    <row r="4" spans="1:10" x14ac:dyDescent="0.25">
      <c r="A4" s="86"/>
      <c r="B4" s="24">
        <v>203</v>
      </c>
      <c r="C4" s="2">
        <v>14.5807</v>
      </c>
      <c r="D4" s="23">
        <f t="shared" si="3"/>
        <v>14.273731249999997</v>
      </c>
      <c r="E4" s="24">
        <f t="shared" si="0"/>
        <v>-0.59943750000000406</v>
      </c>
      <c r="F4" s="24">
        <f t="shared" si="1"/>
        <v>1.5151257109549461</v>
      </c>
      <c r="G4" s="23"/>
      <c r="H4" s="2">
        <f>F4/G2</f>
        <v>1.3156374033037563</v>
      </c>
      <c r="I4" s="2"/>
      <c r="J4" s="82">
        <f t="shared" si="2"/>
        <v>0.39576192939554306</v>
      </c>
    </row>
    <row r="5" spans="1:10" x14ac:dyDescent="0.25">
      <c r="A5" s="86"/>
      <c r="B5" s="24">
        <v>204</v>
      </c>
      <c r="C5" s="2">
        <v>14.134600000000001</v>
      </c>
      <c r="D5" s="23">
        <f t="shared" si="3"/>
        <v>14.273731249999997</v>
      </c>
      <c r="E5" s="24">
        <f t="shared" si="0"/>
        <v>-0.55783750000000687</v>
      </c>
      <c r="F5" s="24">
        <f t="shared" si="1"/>
        <v>1.4720610451483465</v>
      </c>
      <c r="G5" s="23"/>
      <c r="H5" s="2">
        <f>F5/G2</f>
        <v>1.2782428262820063</v>
      </c>
      <c r="I5" s="2"/>
      <c r="J5" s="82">
        <f t="shared" si="2"/>
        <v>0.35416192939554603</v>
      </c>
    </row>
    <row r="6" spans="1:10" x14ac:dyDescent="0.25">
      <c r="A6" s="86"/>
      <c r="B6" s="24">
        <v>205</v>
      </c>
      <c r="C6" s="2">
        <v>14.0999</v>
      </c>
      <c r="D6" s="23">
        <f t="shared" si="3"/>
        <v>14.273731249999997</v>
      </c>
      <c r="E6" s="24">
        <f t="shared" si="0"/>
        <v>-0.48253750000000473</v>
      </c>
      <c r="F6" s="24">
        <f t="shared" si="1"/>
        <v>1.3971989851985109</v>
      </c>
      <c r="G6" s="23"/>
      <c r="H6" s="2">
        <f>F6/G2</f>
        <v>1.2132374439257823</v>
      </c>
      <c r="I6" s="2"/>
      <c r="J6" s="82">
        <f t="shared" si="2"/>
        <v>0.27886192939554377</v>
      </c>
    </row>
    <row r="7" spans="1:10" x14ac:dyDescent="0.25">
      <c r="A7" s="86"/>
      <c r="B7" s="24">
        <v>206</v>
      </c>
      <c r="C7" s="2">
        <v>14.055999999999999</v>
      </c>
      <c r="D7" s="23">
        <f t="shared" si="3"/>
        <v>14.273731249999997</v>
      </c>
      <c r="E7" s="24">
        <f t="shared" si="0"/>
        <v>-0.59793750000000578</v>
      </c>
      <c r="F7" s="24">
        <f t="shared" si="1"/>
        <v>1.5135512219391387</v>
      </c>
      <c r="G7" s="23"/>
      <c r="H7" s="2">
        <f>F7/G2</f>
        <v>1.3142702186369597</v>
      </c>
      <c r="I7" s="2"/>
      <c r="J7" s="82">
        <f t="shared" si="2"/>
        <v>0.39426192939554483</v>
      </c>
    </row>
    <row r="8" spans="1:10" x14ac:dyDescent="0.25">
      <c r="A8" s="86"/>
      <c r="B8" s="24">
        <v>207</v>
      </c>
      <c r="C8" s="2">
        <v>14.902699999999999</v>
      </c>
      <c r="D8" s="23">
        <f t="shared" si="3"/>
        <v>14.273731249999997</v>
      </c>
      <c r="E8" s="24">
        <f t="shared" si="0"/>
        <v>-0.80823750000000416</v>
      </c>
      <c r="F8" s="24">
        <f t="shared" si="1"/>
        <v>1.7510709012536543</v>
      </c>
      <c r="G8" s="23"/>
      <c r="H8" s="2">
        <f>F8/G2</f>
        <v>1.5205169821018445</v>
      </c>
      <c r="I8" s="2"/>
      <c r="J8" s="82">
        <f t="shared" si="2"/>
        <v>0.6045619293955431</v>
      </c>
    </row>
    <row r="9" spans="1:10" x14ac:dyDescent="0.25">
      <c r="A9" s="86"/>
      <c r="B9" s="24">
        <v>208</v>
      </c>
      <c r="C9" s="2">
        <v>14.063700000000001</v>
      </c>
      <c r="D9" s="23">
        <f t="shared" si="3"/>
        <v>14.273731249999997</v>
      </c>
      <c r="E9" s="24">
        <f t="shared" si="0"/>
        <v>-0.48173750000000481</v>
      </c>
      <c r="F9" s="24">
        <f t="shared" si="1"/>
        <v>1.3964244283413016</v>
      </c>
      <c r="G9" s="23"/>
      <c r="H9" s="2">
        <f>F9/G2</f>
        <v>1.2125648687295714</v>
      </c>
      <c r="I9" s="2"/>
      <c r="J9" s="82">
        <f t="shared" si="2"/>
        <v>0.27806192939554386</v>
      </c>
    </row>
    <row r="10" spans="1:10" x14ac:dyDescent="0.25">
      <c r="A10" s="86"/>
      <c r="B10" s="24">
        <v>209</v>
      </c>
      <c r="C10" s="2">
        <v>14.380800000000001</v>
      </c>
      <c r="D10" s="23">
        <f t="shared" si="3"/>
        <v>14.273731249999997</v>
      </c>
      <c r="E10" s="24">
        <f t="shared" si="0"/>
        <v>0.74186249999999276</v>
      </c>
      <c r="F10" s="24">
        <f t="shared" si="1"/>
        <v>0.59796688654326879</v>
      </c>
      <c r="G10" s="23"/>
      <c r="H10" s="2">
        <f>F10/G2</f>
        <v>0.51923586022282986</v>
      </c>
      <c r="I10" s="2"/>
      <c r="J10" s="82">
        <f t="shared" si="2"/>
        <v>-0.94553807060445361</v>
      </c>
    </row>
    <row r="11" spans="1:10" x14ac:dyDescent="0.25">
      <c r="A11" s="86"/>
      <c r="B11" s="24">
        <v>210</v>
      </c>
      <c r="C11" s="2">
        <v>14.368499999999999</v>
      </c>
      <c r="D11" s="23">
        <f t="shared" si="3"/>
        <v>14.273731249999997</v>
      </c>
      <c r="E11" s="24">
        <f t="shared" si="0"/>
        <v>-0.38673750000000418</v>
      </c>
      <c r="F11" s="24">
        <f t="shared" si="1"/>
        <v>1.3074334378955361</v>
      </c>
      <c r="G11" s="23"/>
      <c r="H11" s="2">
        <f>F11/G2</f>
        <v>1.1352908348055455</v>
      </c>
      <c r="I11" s="2"/>
      <c r="J11" s="82">
        <f t="shared" si="2"/>
        <v>0.18306192939554339</v>
      </c>
    </row>
    <row r="12" spans="1:10" x14ac:dyDescent="0.25">
      <c r="A12" s="86"/>
      <c r="B12" s="24">
        <v>211</v>
      </c>
      <c r="C12" s="2">
        <v>14.213800000000001</v>
      </c>
      <c r="D12" s="23">
        <f t="shared" si="3"/>
        <v>14.273731249999997</v>
      </c>
      <c r="E12" s="24">
        <f t="shared" si="0"/>
        <v>0.7030624999999926</v>
      </c>
      <c r="F12" s="24">
        <f t="shared" si="1"/>
        <v>0.61426687856171447</v>
      </c>
      <c r="G12" s="23"/>
      <c r="H12" s="2">
        <f>F12/G2</f>
        <v>0.53338972152817565</v>
      </c>
      <c r="I12" s="2"/>
      <c r="J12" s="82">
        <f t="shared" si="2"/>
        <v>-0.90673807060445355</v>
      </c>
    </row>
    <row r="13" spans="1:10" x14ac:dyDescent="0.25">
      <c r="A13" s="86"/>
      <c r="B13" s="24">
        <v>213</v>
      </c>
      <c r="C13" s="2">
        <v>14.1023</v>
      </c>
      <c r="D13" s="23">
        <f t="shared" si="3"/>
        <v>14.273731249999997</v>
      </c>
      <c r="E13" s="24">
        <f t="shared" si="0"/>
        <v>-4.3337500000003359E-2</v>
      </c>
      <c r="F13" s="24">
        <f t="shared" si="1"/>
        <v>1.0304949965112582</v>
      </c>
      <c r="G13" s="23"/>
      <c r="H13" s="2">
        <f>F13/G2</f>
        <v>0.89481536187059019</v>
      </c>
      <c r="I13" s="2"/>
      <c r="J13" s="82">
        <f t="shared" si="2"/>
        <v>-0.16033807060445748</v>
      </c>
    </row>
    <row r="14" spans="1:10" x14ac:dyDescent="0.25">
      <c r="A14" s="86"/>
      <c r="B14" s="24">
        <v>215</v>
      </c>
      <c r="C14" s="2">
        <v>14.6434</v>
      </c>
      <c r="D14" s="23">
        <f t="shared" si="3"/>
        <v>14.273731249999997</v>
      </c>
      <c r="E14" s="24">
        <f t="shared" si="0"/>
        <v>1.6726624999999942</v>
      </c>
      <c r="F14" s="24">
        <f t="shared" si="1"/>
        <v>0.31367392253858561</v>
      </c>
      <c r="G14" s="23"/>
      <c r="H14" s="2">
        <f>F14/G2</f>
        <v>0.27237419439781385</v>
      </c>
      <c r="I14" s="2"/>
      <c r="J14" s="82">
        <f t="shared" si="2"/>
        <v>-1.8763380706044552</v>
      </c>
    </row>
    <row r="15" spans="1:10" x14ac:dyDescent="0.25">
      <c r="A15" s="86"/>
      <c r="B15" s="24">
        <v>216</v>
      </c>
      <c r="C15" s="2">
        <v>14.4337</v>
      </c>
      <c r="D15" s="23">
        <f t="shared" si="3"/>
        <v>14.273731249999997</v>
      </c>
      <c r="E15" s="24">
        <f t="shared" si="0"/>
        <v>-0.22613750000000543</v>
      </c>
      <c r="F15" s="24">
        <f t="shared" si="1"/>
        <v>1.1696991401179995</v>
      </c>
      <c r="G15" s="23"/>
      <c r="H15" s="2">
        <f>F15/G2</f>
        <v>1.0156912579759148</v>
      </c>
      <c r="I15" s="2"/>
      <c r="J15" s="82">
        <f t="shared" si="2"/>
        <v>2.2461929395544197E-2</v>
      </c>
    </row>
    <row r="16" spans="1:10" x14ac:dyDescent="0.25">
      <c r="A16" s="86"/>
      <c r="B16" s="24">
        <v>297</v>
      </c>
      <c r="C16" s="2">
        <v>14.215299999999999</v>
      </c>
      <c r="D16" s="23">
        <f t="shared" si="3"/>
        <v>14.273731249999997</v>
      </c>
      <c r="E16" s="24">
        <f t="shared" si="0"/>
        <v>-0.38453750000000397</v>
      </c>
      <c r="F16" s="24">
        <f t="shared" si="1"/>
        <v>1.3054412209083959</v>
      </c>
      <c r="G16" s="23"/>
      <c r="H16" s="2">
        <f>F16/G2</f>
        <v>1.1335609221225067</v>
      </c>
      <c r="I16" s="2"/>
      <c r="J16" s="82">
        <f t="shared" si="2"/>
        <v>0.18086192939554274</v>
      </c>
    </row>
    <row r="17" spans="1:10" ht="15.75" thickBot="1" x14ac:dyDescent="0.3">
      <c r="A17" s="87"/>
      <c r="B17" s="28">
        <v>298</v>
      </c>
      <c r="C17" s="26">
        <v>14.1241</v>
      </c>
      <c r="D17" s="27">
        <f t="shared" si="3"/>
        <v>14.273731249999997</v>
      </c>
      <c r="E17" s="28">
        <f t="shared" si="0"/>
        <v>0.20266249999999353</v>
      </c>
      <c r="F17" s="28">
        <f t="shared" si="1"/>
        <v>0.86894544001537588</v>
      </c>
      <c r="G17" s="23"/>
      <c r="H17" s="26">
        <f>F17/G2</f>
        <v>0.75453615105899552</v>
      </c>
      <c r="I17" s="26"/>
      <c r="J17" s="82">
        <f t="shared" si="2"/>
        <v>-0.40633807060445448</v>
      </c>
    </row>
    <row r="18" spans="1:10" x14ac:dyDescent="0.25">
      <c r="A18" s="89" t="s">
        <v>2</v>
      </c>
      <c r="B18" s="19">
        <v>233</v>
      </c>
      <c r="C18" s="20">
        <v>14.309900000000001</v>
      </c>
      <c r="D18" s="21">
        <f t="shared" si="3"/>
        <v>14.273731249999997</v>
      </c>
      <c r="E18" s="22">
        <f t="shared" si="0"/>
        <v>-0.53103750000000538</v>
      </c>
      <c r="F18" s="22">
        <f t="shared" si="1"/>
        <v>1.4449679565153379</v>
      </c>
      <c r="G18" s="20">
        <f>AVERAGE(F18:F33)</f>
        <v>6.0214353851392586</v>
      </c>
      <c r="H18" s="55">
        <f>F18/G2</f>
        <v>1.2547169363054287</v>
      </c>
      <c r="I18" s="55">
        <f>AVERAGE(H18:H33)</f>
        <v>5.2286259529401775</v>
      </c>
      <c r="J18" s="82">
        <f>LOG(H18,2)</f>
        <v>0.32736192939554448</v>
      </c>
    </row>
    <row r="19" spans="1:10" x14ac:dyDescent="0.25">
      <c r="A19" s="88"/>
      <c r="B19" s="17">
        <v>234</v>
      </c>
      <c r="C19" s="2">
        <v>14.4071</v>
      </c>
      <c r="D19" s="23">
        <f t="shared" si="3"/>
        <v>14.273731249999997</v>
      </c>
      <c r="E19" s="24">
        <f t="shared" si="0"/>
        <v>-1.1216375000000056</v>
      </c>
      <c r="F19" s="24">
        <f t="shared" si="1"/>
        <v>2.1759380757108837</v>
      </c>
      <c r="G19" s="2"/>
      <c r="H19" s="2">
        <f>F19/G2</f>
        <v>1.8894442216769738</v>
      </c>
      <c r="I19" s="2"/>
      <c r="J19" s="82">
        <f t="shared" ref="J19:J49" si="4">LOG(H19,2)</f>
        <v>0.91796192939554488</v>
      </c>
    </row>
    <row r="20" spans="1:10" x14ac:dyDescent="0.25">
      <c r="A20" s="88"/>
      <c r="B20" s="17">
        <v>235</v>
      </c>
      <c r="C20" s="2">
        <v>14.4274</v>
      </c>
      <c r="D20" s="23">
        <f t="shared" si="3"/>
        <v>14.273731249999997</v>
      </c>
      <c r="E20" s="24">
        <f t="shared" si="0"/>
        <v>-3.8457375000000074</v>
      </c>
      <c r="F20" s="24">
        <f t="shared" si="1"/>
        <v>14.377465791552655</v>
      </c>
      <c r="G20" s="2"/>
      <c r="H20" s="2">
        <f>F20/G2</f>
        <v>12.484463581681901</v>
      </c>
      <c r="I20" s="2"/>
      <c r="J20" s="82">
        <f t="shared" si="4"/>
        <v>3.6420619293955463</v>
      </c>
    </row>
    <row r="21" spans="1:10" x14ac:dyDescent="0.25">
      <c r="A21" s="88"/>
      <c r="B21" s="17">
        <v>236</v>
      </c>
      <c r="C21" s="2">
        <v>14.314299999999999</v>
      </c>
      <c r="D21" s="23">
        <f t="shared" si="3"/>
        <v>14.273731249999997</v>
      </c>
      <c r="E21" s="24">
        <f t="shared" si="0"/>
        <v>-1.692037500000005</v>
      </c>
      <c r="F21" s="24">
        <f t="shared" si="1"/>
        <v>3.2311270960957938</v>
      </c>
      <c r="G21" s="2"/>
      <c r="H21" s="2">
        <f>F21/G2</f>
        <v>2.8057022804877247</v>
      </c>
      <c r="I21" s="2"/>
      <c r="J21" s="82">
        <f t="shared" si="4"/>
        <v>1.4883619293955439</v>
      </c>
    </row>
    <row r="22" spans="1:10" x14ac:dyDescent="0.25">
      <c r="A22" s="88"/>
      <c r="B22" s="17">
        <v>250</v>
      </c>
      <c r="C22" s="2">
        <v>14.3597</v>
      </c>
      <c r="D22" s="23">
        <f t="shared" si="3"/>
        <v>14.273731249999997</v>
      </c>
      <c r="E22" s="24">
        <f t="shared" si="0"/>
        <v>-4.0965375000000037</v>
      </c>
      <c r="F22" s="24">
        <f t="shared" si="1"/>
        <v>17.107268269166628</v>
      </c>
      <c r="G22" s="2"/>
      <c r="H22" s="2">
        <f>F22/G2</f>
        <v>14.854847911650547</v>
      </c>
      <c r="I22" s="2"/>
      <c r="J22" s="82">
        <f t="shared" si="4"/>
        <v>3.8928619293955427</v>
      </c>
    </row>
    <row r="23" spans="1:10" x14ac:dyDescent="0.25">
      <c r="A23" s="88"/>
      <c r="B23" s="17">
        <v>252</v>
      </c>
      <c r="C23" s="2">
        <v>14.427099999999999</v>
      </c>
      <c r="D23" s="23">
        <f t="shared" si="3"/>
        <v>14.273731249999997</v>
      </c>
      <c r="E23" s="24">
        <f t="shared" si="0"/>
        <v>-4.2468375000000052</v>
      </c>
      <c r="F23" s="24">
        <f t="shared" si="1"/>
        <v>18.985650166458793</v>
      </c>
      <c r="G23" s="2"/>
      <c r="H23" s="2">
        <f>F23/G2</f>
        <v>16.485913547919544</v>
      </c>
      <c r="I23" s="2"/>
      <c r="J23" s="82">
        <f t="shared" si="4"/>
        <v>4.0431619293955441</v>
      </c>
    </row>
    <row r="24" spans="1:10" x14ac:dyDescent="0.25">
      <c r="A24" s="88"/>
      <c r="B24" s="17">
        <v>301</v>
      </c>
      <c r="C24" s="2">
        <v>14.366199999999999</v>
      </c>
      <c r="D24" s="23">
        <f t="shared" si="3"/>
        <v>14.273731249999997</v>
      </c>
      <c r="E24" s="24">
        <f t="shared" si="0"/>
        <v>-2.107537500000003</v>
      </c>
      <c r="F24" s="24">
        <f t="shared" si="1"/>
        <v>4.3095508004442591</v>
      </c>
      <c r="G24" s="2"/>
      <c r="H24" s="2">
        <f>F24/G2</f>
        <v>3.7421358396251962</v>
      </c>
      <c r="I24" s="2"/>
      <c r="J24" s="82">
        <f t="shared" si="4"/>
        <v>1.9038619293955419</v>
      </c>
    </row>
    <row r="25" spans="1:10" x14ac:dyDescent="0.25">
      <c r="A25" s="88"/>
      <c r="B25" s="17">
        <v>302</v>
      </c>
      <c r="C25" s="2">
        <v>14.3668</v>
      </c>
      <c r="D25" s="23">
        <f t="shared" si="3"/>
        <v>14.273731249999997</v>
      </c>
      <c r="E25" s="24">
        <f t="shared" si="0"/>
        <v>-1.7780375000000053</v>
      </c>
      <c r="F25" s="24">
        <f t="shared" si="1"/>
        <v>3.4295932908626301</v>
      </c>
      <c r="G25" s="2"/>
      <c r="H25" s="2">
        <f>F25/G2</f>
        <v>2.9780375179130383</v>
      </c>
      <c r="I25" s="2"/>
      <c r="J25" s="82">
        <f t="shared" si="4"/>
        <v>1.5743619293955442</v>
      </c>
    </row>
    <row r="26" spans="1:10" x14ac:dyDescent="0.25">
      <c r="A26" s="88"/>
      <c r="B26" s="17">
        <v>241</v>
      </c>
      <c r="C26" s="2">
        <v>14.2713</v>
      </c>
      <c r="D26" s="23">
        <f t="shared" si="3"/>
        <v>14.273731249999997</v>
      </c>
      <c r="E26" s="24">
        <f t="shared" si="0"/>
        <v>-2.836837500000005</v>
      </c>
      <c r="F26" s="24">
        <f t="shared" si="1"/>
        <v>7.1445220401366223</v>
      </c>
      <c r="G26" s="2"/>
      <c r="H26" s="2">
        <f>F26/G2</f>
        <v>6.2038419365264863</v>
      </c>
      <c r="I26" s="2"/>
      <c r="J26" s="82">
        <f t="shared" si="4"/>
        <v>2.6331619293955444</v>
      </c>
    </row>
    <row r="27" spans="1:10" x14ac:dyDescent="0.25">
      <c r="A27" s="88"/>
      <c r="B27" s="17">
        <v>242</v>
      </c>
      <c r="C27" s="2">
        <v>13.9778</v>
      </c>
      <c r="D27" s="23">
        <f t="shared" si="3"/>
        <v>14.273731249999997</v>
      </c>
      <c r="E27" s="24">
        <f t="shared" si="0"/>
        <v>-1.2382375000000057</v>
      </c>
      <c r="F27" s="24">
        <f t="shared" si="1"/>
        <v>2.3591015136413911</v>
      </c>
      <c r="G27" s="2"/>
      <c r="H27" s="2">
        <f>F27/G2</f>
        <v>2.0484915324820947</v>
      </c>
      <c r="I27" s="2"/>
      <c r="J27" s="82">
        <f t="shared" si="4"/>
        <v>1.0345619293955446</v>
      </c>
    </row>
    <row r="28" spans="1:10" x14ac:dyDescent="0.25">
      <c r="A28" s="88"/>
      <c r="B28" s="17">
        <v>243</v>
      </c>
      <c r="C28" s="2">
        <v>14.1995</v>
      </c>
      <c r="D28" s="23">
        <f t="shared" si="3"/>
        <v>14.273731249999997</v>
      </c>
      <c r="E28" s="24">
        <f t="shared" si="0"/>
        <v>-0.99403750000000457</v>
      </c>
      <c r="F28" s="24">
        <f t="shared" si="1"/>
        <v>1.9917512771454078</v>
      </c>
      <c r="G28" s="2"/>
      <c r="H28" s="2">
        <f>F28/G2</f>
        <v>1.7295082905291981</v>
      </c>
      <c r="I28" s="2"/>
      <c r="J28" s="82">
        <f t="shared" si="4"/>
        <v>0.79036192939554362</v>
      </c>
    </row>
    <row r="29" spans="1:10" x14ac:dyDescent="0.25">
      <c r="A29" s="88"/>
      <c r="B29" s="17">
        <v>244</v>
      </c>
      <c r="C29" s="2">
        <v>14.0022</v>
      </c>
      <c r="D29" s="23">
        <f t="shared" si="3"/>
        <v>14.273731249999997</v>
      </c>
      <c r="E29" s="24">
        <f t="shared" si="0"/>
        <v>-2.3796375000000065</v>
      </c>
      <c r="F29" s="24">
        <f t="shared" si="1"/>
        <v>5.2040596549880416</v>
      </c>
      <c r="G29" s="2"/>
      <c r="H29" s="2">
        <f>F29/G2</f>
        <v>4.5188696103711639</v>
      </c>
      <c r="I29" s="2"/>
      <c r="J29" s="82">
        <f t="shared" si="4"/>
        <v>2.1759619293955454</v>
      </c>
    </row>
    <row r="30" spans="1:10" x14ac:dyDescent="0.25">
      <c r="A30" s="88"/>
      <c r="B30" s="17">
        <v>245</v>
      </c>
      <c r="C30" s="2">
        <v>13.991300000000001</v>
      </c>
      <c r="D30" s="23">
        <f t="shared" si="3"/>
        <v>14.273731249999997</v>
      </c>
      <c r="E30" s="24">
        <f t="shared" si="0"/>
        <v>-2.510937500000006</v>
      </c>
      <c r="F30" s="24">
        <f t="shared" si="1"/>
        <v>5.6999035217429084</v>
      </c>
      <c r="G30" s="2"/>
      <c r="H30" s="2">
        <f>F30/G2</f>
        <v>4.9494284297382416</v>
      </c>
      <c r="I30" s="2"/>
      <c r="J30" s="82">
        <f t="shared" si="4"/>
        <v>2.307261929395545</v>
      </c>
    </row>
    <row r="31" spans="1:10" x14ac:dyDescent="0.25">
      <c r="A31" s="88"/>
      <c r="B31" s="17">
        <v>247</v>
      </c>
      <c r="C31" s="2">
        <v>14.069900000000001</v>
      </c>
      <c r="D31" s="23">
        <f t="shared" si="3"/>
        <v>14.273731249999997</v>
      </c>
      <c r="E31" s="24">
        <f t="shared" si="0"/>
        <v>-0.59363750000000692</v>
      </c>
      <c r="F31" s="24">
        <f t="shared" si="1"/>
        <v>1.5090467489615753</v>
      </c>
      <c r="G31" s="2"/>
      <c r="H31" s="2">
        <f>F31/G2</f>
        <v>1.3103588249561553</v>
      </c>
      <c r="I31" s="2"/>
      <c r="J31" s="82">
        <f t="shared" si="4"/>
        <v>0.38996192939554586</v>
      </c>
    </row>
    <row r="32" spans="1:10" x14ac:dyDescent="0.25">
      <c r="A32" s="88"/>
      <c r="B32" s="17">
        <v>248</v>
      </c>
      <c r="C32" s="2">
        <v>13.9732</v>
      </c>
      <c r="D32" s="23">
        <f t="shared" si="3"/>
        <v>14.273731249999997</v>
      </c>
      <c r="E32" s="24">
        <f t="shared" si="0"/>
        <v>-1.9122375000000051</v>
      </c>
      <c r="F32" s="24">
        <f t="shared" si="1"/>
        <v>3.7639240054674068</v>
      </c>
      <c r="G32" s="2"/>
      <c r="H32" s="2">
        <f>F32/G2</f>
        <v>3.2683487376534028</v>
      </c>
      <c r="I32" s="2"/>
      <c r="J32" s="82">
        <f t="shared" si="4"/>
        <v>1.7085619293955441</v>
      </c>
    </row>
    <row r="33" spans="1:10" ht="15.75" thickBot="1" x14ac:dyDescent="0.3">
      <c r="A33" s="90"/>
      <c r="B33" s="25">
        <v>259</v>
      </c>
      <c r="C33" s="26">
        <v>14.2081</v>
      </c>
      <c r="D33" s="27">
        <f t="shared" si="3"/>
        <v>14.273731249999997</v>
      </c>
      <c r="E33" s="28">
        <f t="shared" si="0"/>
        <v>-1.8516375000000043</v>
      </c>
      <c r="F33" s="28">
        <f t="shared" si="1"/>
        <v>3.6090959533377971</v>
      </c>
      <c r="G33" s="26"/>
      <c r="H33" s="26">
        <f>F33/G2</f>
        <v>3.133906047525735</v>
      </c>
      <c r="I33" s="26"/>
      <c r="J33" s="82">
        <f t="shared" si="4"/>
        <v>1.6479619293955432</v>
      </c>
    </row>
    <row r="34" spans="1:10" x14ac:dyDescent="0.25">
      <c r="A34" s="89" t="s">
        <v>3</v>
      </c>
      <c r="B34" s="19">
        <v>265</v>
      </c>
      <c r="C34" s="20">
        <v>14.106299999999999</v>
      </c>
      <c r="D34" s="21">
        <f t="shared" si="3"/>
        <v>14.273731249999997</v>
      </c>
      <c r="E34" s="22">
        <f t="shared" si="0"/>
        <v>-0.62833750000000599</v>
      </c>
      <c r="F34" s="22">
        <f t="shared" si="1"/>
        <v>1.545782673030843</v>
      </c>
      <c r="G34" s="20">
        <f>AVERAGE(F34:F49)</f>
        <v>3.5409782703445227</v>
      </c>
      <c r="H34" s="55">
        <f>F34/G2</f>
        <v>1.342257931017786</v>
      </c>
      <c r="I34" s="55">
        <f>AVERAGE(H34:H49)</f>
        <v>3.0747570469349821</v>
      </c>
      <c r="J34" s="82">
        <f t="shared" si="4"/>
        <v>0.42466192939554509</v>
      </c>
    </row>
    <row r="35" spans="1:10" x14ac:dyDescent="0.25">
      <c r="A35" s="88"/>
      <c r="B35" s="17">
        <v>266</v>
      </c>
      <c r="C35" s="2">
        <v>14.2483</v>
      </c>
      <c r="D35" s="23">
        <f t="shared" si="3"/>
        <v>14.273731249999997</v>
      </c>
      <c r="E35" s="24">
        <f t="shared" si="0"/>
        <v>-0.80273750000000632</v>
      </c>
      <c r="F35" s="24">
        <f t="shared" si="1"/>
        <v>1.7444079856516872</v>
      </c>
      <c r="G35" s="2"/>
      <c r="H35" s="2">
        <f>F35/G2</f>
        <v>1.5147313361203774</v>
      </c>
      <c r="I35" s="2"/>
      <c r="J35" s="82">
        <f t="shared" si="4"/>
        <v>0.59906192939554526</v>
      </c>
    </row>
    <row r="36" spans="1:10" x14ac:dyDescent="0.25">
      <c r="A36" s="88"/>
      <c r="B36" s="17">
        <v>267</v>
      </c>
      <c r="C36" s="2">
        <v>16.5487</v>
      </c>
      <c r="D36" s="23">
        <f t="shared" si="3"/>
        <v>14.273731249999997</v>
      </c>
      <c r="E36" s="24">
        <f t="shared" si="0"/>
        <v>-1.3968375000000073</v>
      </c>
      <c r="F36" s="24">
        <f t="shared" si="1"/>
        <v>2.6332372290078139</v>
      </c>
      <c r="G36" s="2"/>
      <c r="H36" s="2">
        <f>F36/G2</f>
        <v>2.2865332989901566</v>
      </c>
      <c r="I36" s="2"/>
      <c r="J36" s="82">
        <f t="shared" si="4"/>
        <v>1.1931619293955462</v>
      </c>
    </row>
    <row r="37" spans="1:10" x14ac:dyDescent="0.25">
      <c r="A37" s="88"/>
      <c r="B37" s="17">
        <v>268</v>
      </c>
      <c r="C37" s="2">
        <v>14.183199999999999</v>
      </c>
      <c r="D37" s="23">
        <f t="shared" si="3"/>
        <v>14.273731249999997</v>
      </c>
      <c r="E37" s="24">
        <f t="shared" si="0"/>
        <v>-0.71683750000000401</v>
      </c>
      <c r="F37" s="24">
        <f t="shared" si="1"/>
        <v>1.6435752377377384</v>
      </c>
      <c r="G37" s="2"/>
      <c r="H37" s="2">
        <f>F37/G2</f>
        <v>1.4271746841050947</v>
      </c>
      <c r="I37" s="2"/>
      <c r="J37" s="82">
        <f t="shared" si="4"/>
        <v>0.51316192939554306</v>
      </c>
    </row>
    <row r="38" spans="1:10" x14ac:dyDescent="0.25">
      <c r="A38" s="88"/>
      <c r="B38" s="17">
        <v>269</v>
      </c>
      <c r="C38" s="2">
        <v>14.239800000000001</v>
      </c>
      <c r="D38" s="23">
        <f t="shared" si="3"/>
        <v>14.273731249999997</v>
      </c>
      <c r="E38" s="24">
        <f t="shared" si="0"/>
        <v>-4.3279375000000062</v>
      </c>
      <c r="F38" s="24">
        <f t="shared" si="1"/>
        <v>20.083481791127365</v>
      </c>
      <c r="G38" s="2"/>
      <c r="H38" s="2">
        <f>F38/G2</f>
        <v>17.439199692759214</v>
      </c>
      <c r="I38" s="2"/>
      <c r="J38" s="82">
        <f t="shared" si="4"/>
        <v>4.124261929395546</v>
      </c>
    </row>
    <row r="39" spans="1:10" x14ac:dyDescent="0.25">
      <c r="A39" s="88"/>
      <c r="B39" s="17">
        <v>270</v>
      </c>
      <c r="C39" s="2">
        <v>14.594200000000001</v>
      </c>
      <c r="D39" s="23">
        <f t="shared" si="3"/>
        <v>14.273731249999997</v>
      </c>
      <c r="E39" s="24">
        <f t="shared" si="0"/>
        <v>-1.2907375000000059</v>
      </c>
      <c r="F39" s="24">
        <f t="shared" si="1"/>
        <v>2.4465308926911109</v>
      </c>
      <c r="G39" s="2"/>
      <c r="H39" s="2">
        <f>F39/G2</f>
        <v>2.1244095638333915</v>
      </c>
      <c r="I39" s="2"/>
      <c r="J39" s="82">
        <f t="shared" si="4"/>
        <v>1.0870619293955448</v>
      </c>
    </row>
    <row r="40" spans="1:10" x14ac:dyDescent="0.25">
      <c r="A40" s="88"/>
      <c r="B40" s="17">
        <v>271</v>
      </c>
      <c r="C40" s="2">
        <v>14.2195</v>
      </c>
      <c r="D40" s="23">
        <f t="shared" si="3"/>
        <v>14.273731249999997</v>
      </c>
      <c r="E40" s="24">
        <f t="shared" si="0"/>
        <v>-0.86413750000000533</v>
      </c>
      <c r="F40" s="24">
        <f t="shared" si="1"/>
        <v>1.8202511239108699</v>
      </c>
      <c r="G40" s="2"/>
      <c r="H40" s="2">
        <f>F40/G2</f>
        <v>1.5805886235759699</v>
      </c>
      <c r="I40" s="2"/>
      <c r="J40" s="82">
        <f t="shared" si="4"/>
        <v>0.66046192939554427</v>
      </c>
    </row>
    <row r="41" spans="1:10" x14ac:dyDescent="0.25">
      <c r="A41" s="88"/>
      <c r="B41" s="17">
        <v>272</v>
      </c>
      <c r="C41" s="2">
        <v>14.1082</v>
      </c>
      <c r="D41" s="23">
        <f t="shared" si="3"/>
        <v>14.273731249999997</v>
      </c>
      <c r="E41" s="24">
        <f t="shared" si="0"/>
        <v>-0.5733375000000045</v>
      </c>
      <c r="F41" s="24">
        <f t="shared" si="1"/>
        <v>1.4879618113024595</v>
      </c>
      <c r="G41" s="2"/>
      <c r="H41" s="2">
        <f>F41/G2</f>
        <v>1.2920500256069734</v>
      </c>
      <c r="I41" s="2"/>
      <c r="J41" s="82">
        <f t="shared" si="4"/>
        <v>0.36966192939554349</v>
      </c>
    </row>
    <row r="42" spans="1:10" x14ac:dyDescent="0.25">
      <c r="A42" s="88"/>
      <c r="B42" s="17">
        <v>273</v>
      </c>
      <c r="C42" s="2">
        <v>14.0709</v>
      </c>
      <c r="D42" s="23">
        <f t="shared" si="3"/>
        <v>14.273731249999997</v>
      </c>
      <c r="E42" s="24">
        <f t="shared" si="0"/>
        <v>-0.64143750000000388</v>
      </c>
      <c r="F42" s="24">
        <f t="shared" si="1"/>
        <v>1.5598826508695491</v>
      </c>
      <c r="G42" s="2"/>
      <c r="H42" s="2">
        <f>F42/G2</f>
        <v>1.3545014419662365</v>
      </c>
      <c r="I42" s="2"/>
      <c r="J42" s="82">
        <f t="shared" si="4"/>
        <v>0.43776192939554287</v>
      </c>
    </row>
    <row r="43" spans="1:10" x14ac:dyDescent="0.25">
      <c r="A43" s="88"/>
      <c r="B43" s="17">
        <v>274</v>
      </c>
      <c r="C43" s="2">
        <v>14.5007</v>
      </c>
      <c r="D43" s="23">
        <f t="shared" si="3"/>
        <v>14.273731249999997</v>
      </c>
      <c r="E43" s="24">
        <f t="shared" si="0"/>
        <v>-2.5190375000000049</v>
      </c>
      <c r="F43" s="24">
        <f t="shared" si="1"/>
        <v>5.7319955914279301</v>
      </c>
      <c r="G43" s="2"/>
      <c r="H43" s="2">
        <f>F43/G2</f>
        <v>4.9772951122991458</v>
      </c>
      <c r="I43" s="2"/>
      <c r="J43" s="82">
        <f t="shared" si="4"/>
        <v>2.3153619293955439</v>
      </c>
    </row>
    <row r="44" spans="1:10" x14ac:dyDescent="0.25">
      <c r="A44" s="88"/>
      <c r="B44" s="17">
        <v>275</v>
      </c>
      <c r="C44" s="2">
        <v>14.278600000000001</v>
      </c>
      <c r="D44" s="23">
        <f t="shared" si="3"/>
        <v>14.273731249999997</v>
      </c>
      <c r="E44" s="24">
        <f t="shared" si="0"/>
        <v>-0.69653750000000514</v>
      </c>
      <c r="F44" s="24">
        <f t="shared" si="1"/>
        <v>1.6206106202070967</v>
      </c>
      <c r="G44" s="2"/>
      <c r="H44" s="2">
        <f>F44/G2</f>
        <v>1.4072336920425714</v>
      </c>
      <c r="I44" s="2"/>
      <c r="J44" s="82">
        <f t="shared" si="4"/>
        <v>0.49286192939554402</v>
      </c>
    </row>
    <row r="45" spans="1:10" x14ac:dyDescent="0.25">
      <c r="A45" s="88"/>
      <c r="B45" s="17">
        <v>276</v>
      </c>
      <c r="C45" s="2">
        <v>14.5351</v>
      </c>
      <c r="D45" s="23">
        <f t="shared" si="3"/>
        <v>14.273731249999997</v>
      </c>
      <c r="E45" s="24">
        <f t="shared" si="0"/>
        <v>-1.3951375000000041</v>
      </c>
      <c r="F45" s="24">
        <f t="shared" si="1"/>
        <v>2.6301361807932757</v>
      </c>
      <c r="G45" s="2"/>
      <c r="H45" s="2">
        <f>F45/G2</f>
        <v>2.2838405488170217</v>
      </c>
      <c r="I45" s="2"/>
      <c r="J45" s="82">
        <f t="shared" si="4"/>
        <v>1.1914619293955431</v>
      </c>
    </row>
    <row r="46" spans="1:10" x14ac:dyDescent="0.25">
      <c r="A46" s="88"/>
      <c r="B46" s="17">
        <v>277</v>
      </c>
      <c r="C46" s="2">
        <v>14.248799999999999</v>
      </c>
      <c r="D46" s="23">
        <f t="shared" si="3"/>
        <v>14.273731249999997</v>
      </c>
      <c r="E46" s="24">
        <f t="shared" si="0"/>
        <v>-1.7935375000000029</v>
      </c>
      <c r="F46" s="24">
        <f t="shared" si="1"/>
        <v>3.4666387388767963</v>
      </c>
      <c r="G46" s="2"/>
      <c r="H46" s="2">
        <f>F46/G2</f>
        <v>3.0102053945962632</v>
      </c>
      <c r="I46" s="2"/>
      <c r="J46" s="82">
        <f t="shared" si="4"/>
        <v>1.5898619293955423</v>
      </c>
    </row>
    <row r="47" spans="1:10" x14ac:dyDescent="0.25">
      <c r="A47" s="88"/>
      <c r="B47" s="17">
        <v>278</v>
      </c>
      <c r="C47" s="2">
        <v>14.219200000000001</v>
      </c>
      <c r="D47" s="23">
        <f t="shared" si="3"/>
        <v>14.273731249999997</v>
      </c>
      <c r="E47" s="24">
        <f t="shared" si="0"/>
        <v>-0.22913750000000732</v>
      </c>
      <c r="F47" s="24">
        <f t="shared" si="1"/>
        <v>1.1721339917897129</v>
      </c>
      <c r="G47" s="2"/>
      <c r="H47" s="2">
        <f>F47/G2</f>
        <v>1.0178055260578576</v>
      </c>
      <c r="I47" s="2"/>
      <c r="J47" s="82">
        <f t="shared" si="4"/>
        <v>2.5461929395546364E-2</v>
      </c>
    </row>
    <row r="48" spans="1:10" x14ac:dyDescent="0.25">
      <c r="A48" s="88"/>
      <c r="B48" s="17">
        <v>279</v>
      </c>
      <c r="C48" s="2">
        <v>14.362500000000001</v>
      </c>
      <c r="D48" s="23">
        <f t="shared" si="3"/>
        <v>14.273731249999997</v>
      </c>
      <c r="E48" s="24">
        <f t="shared" si="0"/>
        <v>-2.4574375000000046</v>
      </c>
      <c r="F48" s="24">
        <f t="shared" si="1"/>
        <v>5.4924030541148117</v>
      </c>
      <c r="G48" s="2"/>
      <c r="H48" s="2">
        <f>F48/G2</f>
        <v>4.7692484127002617</v>
      </c>
      <c r="I48" s="2"/>
      <c r="J48" s="82">
        <f t="shared" si="4"/>
        <v>2.2537619293955435</v>
      </c>
    </row>
    <row r="49" spans="1:10" ht="15.75" thickBot="1" x14ac:dyDescent="0.3">
      <c r="A49" s="90"/>
      <c r="B49" s="25">
        <v>280</v>
      </c>
      <c r="C49" s="26">
        <v>14.1234</v>
      </c>
      <c r="D49" s="27">
        <f t="shared" si="3"/>
        <v>14.273731249999997</v>
      </c>
      <c r="E49" s="28">
        <f t="shared" si="0"/>
        <v>-0.65683750000000529</v>
      </c>
      <c r="F49" s="28">
        <f t="shared" si="1"/>
        <v>1.576622752973305</v>
      </c>
      <c r="G49" s="26"/>
      <c r="H49" s="26">
        <f>F49/G2</f>
        <v>1.3690374664713874</v>
      </c>
      <c r="I49" s="26"/>
      <c r="J49" s="82">
        <f t="shared" si="4"/>
        <v>0.45316192939554439</v>
      </c>
    </row>
    <row r="50" spans="1:10" s="43" customFormat="1" ht="30" x14ac:dyDescent="0.25">
      <c r="A50" s="51"/>
      <c r="B50" s="38" t="s">
        <v>5</v>
      </c>
      <c r="C50" s="39" t="s">
        <v>26</v>
      </c>
      <c r="D50" s="39" t="s">
        <v>27</v>
      </c>
      <c r="E50" s="52"/>
      <c r="F50" s="52"/>
      <c r="G50" s="56"/>
      <c r="H50" s="56"/>
      <c r="I50" s="56"/>
      <c r="J50" s="60"/>
    </row>
    <row r="51" spans="1:10" x14ac:dyDescent="0.25">
      <c r="A51" s="86" t="s">
        <v>1</v>
      </c>
      <c r="B51" s="45">
        <v>201</v>
      </c>
      <c r="C51" s="55">
        <v>22.094100000000001</v>
      </c>
      <c r="D51" s="55">
        <f>AVERAGE(C51:C66)</f>
        <v>23.238468750000003</v>
      </c>
      <c r="E51" s="43"/>
      <c r="F51" s="43"/>
      <c r="G51" s="43"/>
      <c r="H51" s="43"/>
      <c r="I51" s="43"/>
      <c r="J51" s="43"/>
    </row>
    <row r="52" spans="1:10" x14ac:dyDescent="0.25">
      <c r="A52" s="86"/>
      <c r="B52" s="24">
        <v>202</v>
      </c>
      <c r="C52" s="2">
        <v>25.143799999999999</v>
      </c>
      <c r="D52" s="2">
        <f>D51</f>
        <v>23.238468750000003</v>
      </c>
      <c r="E52" s="43"/>
      <c r="F52" s="43"/>
      <c r="G52" s="43"/>
      <c r="H52" s="43"/>
      <c r="I52" s="43"/>
      <c r="J52" s="43"/>
    </row>
    <row r="53" spans="1:10" x14ac:dyDescent="0.25">
      <c r="A53" s="86"/>
      <c r="B53" s="24">
        <v>203</v>
      </c>
      <c r="C53" s="2">
        <v>22.946000000000002</v>
      </c>
      <c r="D53" s="2">
        <f t="shared" ref="D53:D98" si="5">D52</f>
        <v>23.238468750000003</v>
      </c>
      <c r="E53" s="43"/>
      <c r="F53" s="43"/>
      <c r="G53" s="43"/>
      <c r="H53" s="43"/>
      <c r="I53" s="43"/>
      <c r="J53" s="43"/>
    </row>
    <row r="54" spans="1:10" x14ac:dyDescent="0.25">
      <c r="A54" s="86"/>
      <c r="B54" s="24">
        <v>204</v>
      </c>
      <c r="C54" s="2">
        <v>22.541499999999999</v>
      </c>
      <c r="D54" s="2">
        <f t="shared" si="5"/>
        <v>23.238468750000003</v>
      </c>
      <c r="E54" s="43"/>
      <c r="F54" s="43"/>
      <c r="G54" s="43"/>
      <c r="H54" s="43"/>
      <c r="I54" s="43"/>
      <c r="J54" s="43"/>
    </row>
    <row r="55" spans="1:10" x14ac:dyDescent="0.25">
      <c r="A55" s="86"/>
      <c r="B55" s="24">
        <v>205</v>
      </c>
      <c r="C55" s="2">
        <v>22.582100000000001</v>
      </c>
      <c r="D55" s="2">
        <f t="shared" si="5"/>
        <v>23.238468750000003</v>
      </c>
      <c r="E55" s="43"/>
      <c r="F55" s="43"/>
      <c r="G55" s="43"/>
      <c r="H55" s="43"/>
      <c r="I55" s="43"/>
      <c r="J55" s="43"/>
    </row>
    <row r="56" spans="1:10" x14ac:dyDescent="0.25">
      <c r="A56" s="86"/>
      <c r="B56" s="24">
        <v>206</v>
      </c>
      <c r="C56" s="2">
        <v>22.422799999999999</v>
      </c>
      <c r="D56" s="2">
        <f t="shared" si="5"/>
        <v>23.238468750000003</v>
      </c>
      <c r="E56" s="43"/>
      <c r="F56" s="43"/>
      <c r="G56" s="43"/>
      <c r="H56" s="43"/>
      <c r="I56" s="43"/>
      <c r="J56" s="43"/>
    </row>
    <row r="57" spans="1:10" x14ac:dyDescent="0.25">
      <c r="A57" s="86"/>
      <c r="B57" s="24">
        <v>207</v>
      </c>
      <c r="C57" s="2">
        <v>23.059200000000001</v>
      </c>
      <c r="D57" s="2">
        <f t="shared" si="5"/>
        <v>23.238468750000003</v>
      </c>
      <c r="E57" s="43"/>
      <c r="F57" s="43"/>
      <c r="G57" s="43"/>
      <c r="H57" s="43"/>
      <c r="I57" s="43"/>
      <c r="J57" s="43"/>
    </row>
    <row r="58" spans="1:10" x14ac:dyDescent="0.25">
      <c r="A58" s="86"/>
      <c r="B58" s="24">
        <v>208</v>
      </c>
      <c r="C58" s="2">
        <v>22.546700000000001</v>
      </c>
      <c r="D58" s="2">
        <f t="shared" si="5"/>
        <v>23.238468750000003</v>
      </c>
      <c r="E58" s="43"/>
      <c r="F58" s="43"/>
      <c r="G58" s="43"/>
      <c r="H58" s="43"/>
      <c r="I58" s="43"/>
      <c r="J58" s="43"/>
    </row>
    <row r="59" spans="1:10" x14ac:dyDescent="0.25">
      <c r="A59" s="86"/>
      <c r="B59" s="24">
        <v>209</v>
      </c>
      <c r="C59" s="2">
        <v>24.087399999999999</v>
      </c>
      <c r="D59" s="2">
        <f t="shared" si="5"/>
        <v>23.238468750000003</v>
      </c>
      <c r="E59" s="43"/>
      <c r="F59" s="43"/>
      <c r="G59" s="43"/>
      <c r="H59" s="43"/>
      <c r="I59" s="43"/>
      <c r="J59" s="43"/>
    </row>
    <row r="60" spans="1:10" x14ac:dyDescent="0.25">
      <c r="A60" s="86"/>
      <c r="B60" s="24">
        <v>210</v>
      </c>
      <c r="C60" s="2">
        <v>22.9465</v>
      </c>
      <c r="D60" s="2">
        <f t="shared" si="5"/>
        <v>23.238468750000003</v>
      </c>
      <c r="E60" s="43"/>
      <c r="F60" s="43"/>
      <c r="G60" s="43"/>
      <c r="H60" s="43"/>
      <c r="I60" s="43"/>
      <c r="J60" s="43"/>
    </row>
    <row r="61" spans="1:10" x14ac:dyDescent="0.25">
      <c r="A61" s="86"/>
      <c r="B61" s="24">
        <v>211</v>
      </c>
      <c r="C61" s="2">
        <v>23.881599999999999</v>
      </c>
      <c r="D61" s="2">
        <f t="shared" si="5"/>
        <v>23.238468750000003</v>
      </c>
      <c r="E61" s="43"/>
      <c r="F61" s="43"/>
      <c r="G61" s="43"/>
      <c r="H61" s="43"/>
      <c r="I61" s="43"/>
      <c r="J61" s="43"/>
    </row>
    <row r="62" spans="1:10" x14ac:dyDescent="0.25">
      <c r="A62" s="86"/>
      <c r="B62" s="24">
        <v>213</v>
      </c>
      <c r="C62" s="2">
        <v>23.023700000000002</v>
      </c>
      <c r="D62" s="2">
        <f t="shared" si="5"/>
        <v>23.238468750000003</v>
      </c>
      <c r="E62" s="43"/>
      <c r="F62" s="43"/>
      <c r="G62" s="43"/>
      <c r="H62" s="43"/>
      <c r="I62" s="43"/>
      <c r="J62" s="43"/>
    </row>
    <row r="63" spans="1:10" x14ac:dyDescent="0.25">
      <c r="A63" s="86"/>
      <c r="B63" s="24">
        <v>215</v>
      </c>
      <c r="C63" s="2">
        <v>25.280799999999999</v>
      </c>
      <c r="D63" s="2">
        <f t="shared" si="5"/>
        <v>23.238468750000003</v>
      </c>
      <c r="E63" s="43"/>
      <c r="F63" s="43"/>
      <c r="G63" s="43"/>
      <c r="H63" s="43"/>
      <c r="I63" s="43"/>
      <c r="J63" s="43"/>
    </row>
    <row r="64" spans="1:10" x14ac:dyDescent="0.25">
      <c r="A64" s="86"/>
      <c r="B64" s="24">
        <v>216</v>
      </c>
      <c r="C64" s="2">
        <v>23.1723</v>
      </c>
      <c r="D64" s="2">
        <f t="shared" si="5"/>
        <v>23.238468750000003</v>
      </c>
      <c r="E64" s="43"/>
      <c r="F64" s="43"/>
      <c r="G64" s="43"/>
      <c r="H64" s="43"/>
      <c r="I64" s="43"/>
      <c r="J64" s="43"/>
    </row>
    <row r="65" spans="1:10" x14ac:dyDescent="0.25">
      <c r="A65" s="86"/>
      <c r="B65" s="24">
        <v>297</v>
      </c>
      <c r="C65" s="2">
        <v>22.795500000000001</v>
      </c>
      <c r="D65" s="2">
        <f t="shared" si="5"/>
        <v>23.238468750000003</v>
      </c>
      <c r="E65" s="43"/>
      <c r="F65" s="43"/>
      <c r="G65" s="43"/>
      <c r="H65" s="43"/>
      <c r="I65" s="43"/>
      <c r="J65" s="43"/>
    </row>
    <row r="66" spans="1:10" x14ac:dyDescent="0.25">
      <c r="A66" s="91"/>
      <c r="B66" s="24">
        <v>298</v>
      </c>
      <c r="C66" s="2">
        <v>23.291499999999999</v>
      </c>
      <c r="D66" s="2">
        <f t="shared" si="5"/>
        <v>23.238468750000003</v>
      </c>
      <c r="E66" s="43"/>
      <c r="F66" s="43"/>
      <c r="G66" s="43"/>
      <c r="H66" s="43"/>
      <c r="I66" s="43"/>
      <c r="J66" s="43"/>
    </row>
    <row r="67" spans="1:10" x14ac:dyDescent="0.25">
      <c r="A67" s="88" t="s">
        <v>2</v>
      </c>
      <c r="B67" s="17">
        <v>233</v>
      </c>
      <c r="C67" s="2">
        <v>22.743600000000001</v>
      </c>
      <c r="D67" s="2">
        <f t="shared" si="5"/>
        <v>23.238468750000003</v>
      </c>
      <c r="E67" s="43"/>
      <c r="F67" s="43"/>
      <c r="G67" s="43"/>
      <c r="H67" s="43"/>
      <c r="I67" s="43"/>
      <c r="J67" s="43"/>
    </row>
    <row r="68" spans="1:10" x14ac:dyDescent="0.25">
      <c r="A68" s="88"/>
      <c r="B68" s="17">
        <v>234</v>
      </c>
      <c r="C68" s="2">
        <v>22.2502</v>
      </c>
      <c r="D68" s="2">
        <f t="shared" si="5"/>
        <v>23.238468750000003</v>
      </c>
      <c r="E68" s="43"/>
      <c r="F68" s="43"/>
      <c r="G68" s="43"/>
      <c r="H68" s="43"/>
      <c r="I68" s="43"/>
      <c r="J68" s="43"/>
    </row>
    <row r="69" spans="1:10" x14ac:dyDescent="0.25">
      <c r="A69" s="88"/>
      <c r="B69" s="17">
        <v>235</v>
      </c>
      <c r="C69" s="2">
        <v>19.546399999999998</v>
      </c>
      <c r="D69" s="2">
        <f t="shared" si="5"/>
        <v>23.238468750000003</v>
      </c>
      <c r="E69" s="43"/>
      <c r="F69" s="43"/>
      <c r="G69" s="43"/>
      <c r="H69" s="43"/>
      <c r="I69" s="43"/>
      <c r="J69" s="43"/>
    </row>
    <row r="70" spans="1:10" x14ac:dyDescent="0.25">
      <c r="A70" s="88"/>
      <c r="B70" s="17">
        <v>236</v>
      </c>
      <c r="C70" s="2">
        <v>21.587</v>
      </c>
      <c r="D70" s="2">
        <f t="shared" si="5"/>
        <v>23.238468750000003</v>
      </c>
      <c r="E70" s="43"/>
      <c r="F70" s="43"/>
      <c r="G70" s="43"/>
      <c r="H70" s="43"/>
      <c r="I70" s="43"/>
      <c r="J70" s="43"/>
    </row>
    <row r="71" spans="1:10" x14ac:dyDescent="0.25">
      <c r="A71" s="88"/>
      <c r="B71" s="17">
        <v>250</v>
      </c>
      <c r="C71" s="2">
        <v>19.227900000000002</v>
      </c>
      <c r="D71" s="2">
        <f t="shared" si="5"/>
        <v>23.238468750000003</v>
      </c>
      <c r="E71" s="43"/>
      <c r="F71" s="43"/>
      <c r="G71" s="43"/>
      <c r="H71" s="43"/>
      <c r="I71" s="43"/>
      <c r="J71" s="43"/>
    </row>
    <row r="72" spans="1:10" x14ac:dyDescent="0.25">
      <c r="A72" s="88"/>
      <c r="B72" s="17">
        <v>252</v>
      </c>
      <c r="C72" s="2">
        <v>19.145</v>
      </c>
      <c r="D72" s="2">
        <f t="shared" si="5"/>
        <v>23.238468750000003</v>
      </c>
      <c r="E72" s="43"/>
      <c r="F72" s="43"/>
      <c r="G72" s="43"/>
      <c r="H72" s="43"/>
      <c r="I72" s="43"/>
      <c r="J72" s="43"/>
    </row>
    <row r="73" spans="1:10" x14ac:dyDescent="0.25">
      <c r="A73" s="88"/>
      <c r="B73" s="17">
        <v>301</v>
      </c>
      <c r="C73" s="2">
        <v>21.223400000000002</v>
      </c>
      <c r="D73" s="2">
        <f t="shared" si="5"/>
        <v>23.238468750000003</v>
      </c>
      <c r="E73" s="43"/>
      <c r="F73" s="43"/>
      <c r="G73" s="43"/>
      <c r="H73" s="43"/>
      <c r="I73" s="43"/>
      <c r="J73" s="43"/>
    </row>
    <row r="74" spans="1:10" x14ac:dyDescent="0.25">
      <c r="A74" s="88"/>
      <c r="B74" s="17">
        <v>302</v>
      </c>
      <c r="C74" s="2">
        <v>21.5535</v>
      </c>
      <c r="D74" s="2">
        <f t="shared" si="5"/>
        <v>23.238468750000003</v>
      </c>
      <c r="E74" s="43"/>
      <c r="F74" s="43"/>
      <c r="G74" s="43"/>
      <c r="H74" s="43"/>
      <c r="I74" s="43"/>
      <c r="J74" s="43"/>
    </row>
    <row r="75" spans="1:10" x14ac:dyDescent="0.25">
      <c r="A75" s="88"/>
      <c r="B75" s="17">
        <v>241</v>
      </c>
      <c r="C75" s="2">
        <v>20.3992</v>
      </c>
      <c r="D75" s="2">
        <f t="shared" si="5"/>
        <v>23.238468750000003</v>
      </c>
      <c r="E75" s="43"/>
      <c r="F75" s="43"/>
      <c r="G75" s="43"/>
      <c r="H75" s="43"/>
      <c r="I75" s="43"/>
      <c r="J75" s="43"/>
    </row>
    <row r="76" spans="1:10" x14ac:dyDescent="0.25">
      <c r="A76" s="88"/>
      <c r="B76" s="17">
        <v>242</v>
      </c>
      <c r="C76" s="2">
        <v>21.7043</v>
      </c>
      <c r="D76" s="2">
        <f t="shared" si="5"/>
        <v>23.238468750000003</v>
      </c>
      <c r="E76" s="43"/>
      <c r="F76" s="43"/>
      <c r="G76" s="43"/>
      <c r="H76" s="43"/>
      <c r="I76" s="43"/>
      <c r="J76" s="43"/>
    </row>
    <row r="77" spans="1:10" x14ac:dyDescent="0.25">
      <c r="A77" s="88"/>
      <c r="B77" s="17">
        <v>243</v>
      </c>
      <c r="C77" s="2">
        <v>22.170200000000001</v>
      </c>
      <c r="D77" s="2">
        <f t="shared" si="5"/>
        <v>23.238468750000003</v>
      </c>
      <c r="E77" s="43"/>
      <c r="F77" s="43"/>
      <c r="G77" s="43"/>
      <c r="H77" s="43"/>
      <c r="I77" s="43"/>
      <c r="J77" s="43"/>
    </row>
    <row r="78" spans="1:10" x14ac:dyDescent="0.25">
      <c r="A78" s="88"/>
      <c r="B78" s="17">
        <v>244</v>
      </c>
      <c r="C78" s="2">
        <v>20.587299999999999</v>
      </c>
      <c r="D78" s="2">
        <f t="shared" si="5"/>
        <v>23.238468750000003</v>
      </c>
      <c r="E78" s="43"/>
      <c r="F78" s="43"/>
      <c r="G78" s="43"/>
      <c r="H78" s="43"/>
      <c r="I78" s="43"/>
      <c r="J78" s="43"/>
    </row>
    <row r="79" spans="1:10" x14ac:dyDescent="0.25">
      <c r="A79" s="88"/>
      <c r="B79" s="17">
        <v>245</v>
      </c>
      <c r="C79" s="2">
        <v>20.4451</v>
      </c>
      <c r="D79" s="2">
        <f t="shared" si="5"/>
        <v>23.238468750000003</v>
      </c>
      <c r="E79" s="43"/>
      <c r="F79" s="43"/>
      <c r="G79" s="43"/>
      <c r="H79" s="43"/>
      <c r="I79" s="43"/>
      <c r="J79" s="43"/>
    </row>
    <row r="80" spans="1:10" x14ac:dyDescent="0.25">
      <c r="A80" s="88"/>
      <c r="B80" s="17">
        <v>247</v>
      </c>
      <c r="C80" s="2">
        <v>22.440999999999999</v>
      </c>
      <c r="D80" s="2">
        <f t="shared" si="5"/>
        <v>23.238468750000003</v>
      </c>
      <c r="E80" s="43"/>
      <c r="F80" s="43"/>
      <c r="G80" s="43"/>
      <c r="H80" s="43"/>
      <c r="I80" s="43"/>
      <c r="J80" s="43"/>
    </row>
    <row r="81" spans="1:10" x14ac:dyDescent="0.25">
      <c r="A81" s="88"/>
      <c r="B81" s="17">
        <v>248</v>
      </c>
      <c r="C81" s="2">
        <v>21.025700000000001</v>
      </c>
      <c r="D81" s="2">
        <f t="shared" si="5"/>
        <v>23.238468750000003</v>
      </c>
      <c r="E81" s="43"/>
      <c r="F81" s="43"/>
      <c r="G81" s="43"/>
      <c r="H81" s="43"/>
      <c r="I81" s="43"/>
      <c r="J81" s="43"/>
    </row>
    <row r="82" spans="1:10" x14ac:dyDescent="0.25">
      <c r="A82" s="88"/>
      <c r="B82" s="17">
        <v>259</v>
      </c>
      <c r="C82" s="2">
        <v>21.321200000000001</v>
      </c>
      <c r="D82" s="2">
        <f t="shared" si="5"/>
        <v>23.238468750000003</v>
      </c>
      <c r="E82" s="43"/>
      <c r="F82" s="43"/>
      <c r="G82" s="43"/>
      <c r="H82" s="43"/>
      <c r="I82" s="43"/>
      <c r="J82" s="43"/>
    </row>
    <row r="83" spans="1:10" x14ac:dyDescent="0.25">
      <c r="A83" s="88" t="s">
        <v>3</v>
      </c>
      <c r="B83" s="17">
        <v>265</v>
      </c>
      <c r="C83" s="2">
        <v>22.442699999999999</v>
      </c>
      <c r="D83" s="2">
        <f t="shared" si="5"/>
        <v>23.238468750000003</v>
      </c>
      <c r="E83" s="43"/>
      <c r="F83" s="43"/>
      <c r="G83" s="43"/>
      <c r="H83" s="43"/>
      <c r="I83" s="43"/>
      <c r="J83" s="43"/>
    </row>
    <row r="84" spans="1:10" x14ac:dyDescent="0.25">
      <c r="A84" s="88"/>
      <c r="B84" s="17">
        <v>266</v>
      </c>
      <c r="C84" s="2">
        <v>22.410299999999999</v>
      </c>
      <c r="D84" s="2">
        <f t="shared" si="5"/>
        <v>23.238468750000003</v>
      </c>
      <c r="E84" s="43"/>
      <c r="F84" s="43"/>
      <c r="G84" s="43"/>
      <c r="H84" s="43"/>
      <c r="I84" s="43"/>
      <c r="J84" s="43"/>
    </row>
    <row r="85" spans="1:10" x14ac:dyDescent="0.25">
      <c r="A85" s="88"/>
      <c r="B85" s="17">
        <v>267</v>
      </c>
      <c r="C85" s="2">
        <v>24.116599999999998</v>
      </c>
      <c r="D85" s="2">
        <f t="shared" si="5"/>
        <v>23.238468750000003</v>
      </c>
      <c r="E85" s="43"/>
      <c r="F85" s="43"/>
      <c r="G85" s="43"/>
      <c r="H85" s="43"/>
      <c r="I85" s="43"/>
      <c r="J85" s="43"/>
    </row>
    <row r="86" spans="1:10" x14ac:dyDescent="0.25">
      <c r="A86" s="88"/>
      <c r="B86" s="17">
        <v>268</v>
      </c>
      <c r="C86" s="2">
        <v>22.431100000000001</v>
      </c>
      <c r="D86" s="2">
        <f t="shared" si="5"/>
        <v>23.238468750000003</v>
      </c>
      <c r="E86" s="43"/>
      <c r="F86" s="43"/>
      <c r="G86" s="43"/>
      <c r="H86" s="43"/>
      <c r="I86" s="43"/>
      <c r="J86" s="43"/>
    </row>
    <row r="87" spans="1:10" x14ac:dyDescent="0.25">
      <c r="A87" s="88"/>
      <c r="B87" s="17">
        <v>269</v>
      </c>
      <c r="C87" s="2">
        <v>18.8766</v>
      </c>
      <c r="D87" s="2">
        <f t="shared" si="5"/>
        <v>23.238468750000003</v>
      </c>
      <c r="E87" s="43"/>
      <c r="F87" s="43"/>
      <c r="G87" s="43"/>
      <c r="H87" s="43"/>
      <c r="I87" s="43"/>
      <c r="J87" s="43"/>
    </row>
    <row r="88" spans="1:10" x14ac:dyDescent="0.25">
      <c r="A88" s="88"/>
      <c r="B88" s="17">
        <v>270</v>
      </c>
      <c r="C88" s="2">
        <v>22.2682</v>
      </c>
      <c r="D88" s="2">
        <f t="shared" si="5"/>
        <v>23.238468750000003</v>
      </c>
      <c r="E88" s="43"/>
      <c r="F88" s="43"/>
      <c r="G88" s="43"/>
      <c r="H88" s="43"/>
      <c r="I88" s="43"/>
      <c r="J88" s="43"/>
    </row>
    <row r="89" spans="1:10" x14ac:dyDescent="0.25">
      <c r="A89" s="88"/>
      <c r="B89" s="17">
        <v>271</v>
      </c>
      <c r="C89" s="2">
        <v>22.3201</v>
      </c>
      <c r="D89" s="2">
        <f t="shared" si="5"/>
        <v>23.238468750000003</v>
      </c>
      <c r="E89" s="43"/>
      <c r="F89" s="43"/>
      <c r="G89" s="43"/>
      <c r="H89" s="43"/>
      <c r="I89" s="43"/>
      <c r="J89" s="43"/>
    </row>
    <row r="90" spans="1:10" x14ac:dyDescent="0.25">
      <c r="A90" s="88"/>
      <c r="B90" s="17">
        <v>272</v>
      </c>
      <c r="C90" s="2">
        <v>22.499600000000001</v>
      </c>
      <c r="D90" s="2">
        <f t="shared" si="5"/>
        <v>23.238468750000003</v>
      </c>
      <c r="E90" s="43"/>
      <c r="F90" s="43"/>
      <c r="G90" s="43"/>
      <c r="H90" s="43"/>
      <c r="I90" s="43"/>
      <c r="J90" s="43"/>
    </row>
    <row r="91" spans="1:10" x14ac:dyDescent="0.25">
      <c r="A91" s="88"/>
      <c r="B91" s="17">
        <v>273</v>
      </c>
      <c r="C91" s="2">
        <v>22.394200000000001</v>
      </c>
      <c r="D91" s="2">
        <f t="shared" si="5"/>
        <v>23.238468750000003</v>
      </c>
      <c r="E91" s="43"/>
      <c r="F91" s="43"/>
      <c r="G91" s="43"/>
      <c r="H91" s="43"/>
      <c r="I91" s="43"/>
      <c r="J91" s="43"/>
    </row>
    <row r="92" spans="1:10" x14ac:dyDescent="0.25">
      <c r="A92" s="88"/>
      <c r="B92" s="17">
        <v>274</v>
      </c>
      <c r="C92" s="2">
        <v>20.946400000000001</v>
      </c>
      <c r="D92" s="2">
        <f t="shared" si="5"/>
        <v>23.238468750000003</v>
      </c>
      <c r="E92" s="43"/>
      <c r="F92" s="43"/>
      <c r="G92" s="43"/>
      <c r="H92" s="43"/>
      <c r="I92" s="43"/>
      <c r="J92" s="43"/>
    </row>
    <row r="93" spans="1:10" x14ac:dyDescent="0.25">
      <c r="A93" s="88"/>
      <c r="B93" s="17">
        <v>275</v>
      </c>
      <c r="C93" s="2">
        <v>22.546800000000001</v>
      </c>
      <c r="D93" s="2">
        <f t="shared" si="5"/>
        <v>23.238468750000003</v>
      </c>
      <c r="E93" s="43"/>
      <c r="F93" s="43"/>
      <c r="G93" s="43"/>
      <c r="H93" s="43"/>
      <c r="I93" s="43"/>
      <c r="J93" s="43"/>
    </row>
    <row r="94" spans="1:10" x14ac:dyDescent="0.25">
      <c r="A94" s="88"/>
      <c r="B94" s="17">
        <v>276</v>
      </c>
      <c r="C94" s="2">
        <v>22.104700000000001</v>
      </c>
      <c r="D94" s="2">
        <f t="shared" si="5"/>
        <v>23.238468750000003</v>
      </c>
      <c r="E94" s="43"/>
      <c r="F94" s="43"/>
      <c r="G94" s="43"/>
      <c r="H94" s="43"/>
      <c r="I94" s="43"/>
      <c r="J94" s="43"/>
    </row>
    <row r="95" spans="1:10" x14ac:dyDescent="0.25">
      <c r="A95" s="88"/>
      <c r="B95" s="17">
        <v>277</v>
      </c>
      <c r="C95" s="2">
        <v>21.42</v>
      </c>
      <c r="D95" s="2">
        <f t="shared" si="5"/>
        <v>23.238468750000003</v>
      </c>
      <c r="E95" s="43"/>
      <c r="F95" s="43"/>
      <c r="G95" s="43"/>
      <c r="H95" s="43"/>
      <c r="I95" s="43"/>
      <c r="J95" s="43"/>
    </row>
    <row r="96" spans="1:10" x14ac:dyDescent="0.25">
      <c r="A96" s="88"/>
      <c r="B96" s="17">
        <v>278</v>
      </c>
      <c r="C96" s="2">
        <v>22.954799999999999</v>
      </c>
      <c r="D96" s="2">
        <f t="shared" si="5"/>
        <v>23.238468750000003</v>
      </c>
      <c r="E96" s="43"/>
      <c r="F96" s="43"/>
      <c r="G96" s="43"/>
      <c r="H96" s="43"/>
      <c r="I96" s="43"/>
      <c r="J96" s="43"/>
    </row>
    <row r="97" spans="1:10" x14ac:dyDescent="0.25">
      <c r="A97" s="88"/>
      <c r="B97" s="17">
        <v>279</v>
      </c>
      <c r="C97" s="2">
        <v>20.869800000000001</v>
      </c>
      <c r="D97" s="2">
        <f t="shared" si="5"/>
        <v>23.238468750000003</v>
      </c>
      <c r="E97" s="43"/>
      <c r="F97" s="43"/>
      <c r="G97" s="43"/>
      <c r="H97" s="43"/>
      <c r="I97" s="43"/>
      <c r="J97" s="43"/>
    </row>
    <row r="98" spans="1:10" x14ac:dyDescent="0.25">
      <c r="A98" s="88"/>
      <c r="B98" s="17">
        <v>280</v>
      </c>
      <c r="C98" s="2">
        <v>22.4313</v>
      </c>
      <c r="D98" s="2">
        <f t="shared" si="5"/>
        <v>23.238468750000003</v>
      </c>
      <c r="E98" s="43"/>
      <c r="F98" s="43"/>
      <c r="G98" s="43"/>
      <c r="H98" s="43"/>
      <c r="I98" s="43"/>
      <c r="J98" s="43"/>
    </row>
  </sheetData>
  <mergeCells count="6">
    <mergeCell ref="A67:A82"/>
    <mergeCell ref="A83:A98"/>
    <mergeCell ref="A2:A17"/>
    <mergeCell ref="A18:A33"/>
    <mergeCell ref="A34:A49"/>
    <mergeCell ref="A51:A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8"/>
  <sheetViews>
    <sheetView workbookViewId="0">
      <selection sqref="A1:B1"/>
    </sheetView>
  </sheetViews>
  <sheetFormatPr defaultRowHeight="15" x14ac:dyDescent="0.25"/>
  <cols>
    <col min="1" max="2" width="9.140625" style="59"/>
    <col min="3" max="3" width="15.42578125" style="59" customWidth="1"/>
    <col min="4" max="4" width="18.7109375" style="59" customWidth="1"/>
    <col min="5" max="6" width="9.140625" style="59"/>
    <col min="7" max="7" width="25.140625" style="59" customWidth="1"/>
    <col min="8" max="8" width="26.85546875" style="59" customWidth="1"/>
    <col min="9" max="9" width="25.140625" style="59" customWidth="1"/>
    <col min="10" max="10" width="26.140625" style="59" customWidth="1"/>
  </cols>
  <sheetData>
    <row r="1" spans="1:10" s="54" customFormat="1" ht="34.5" x14ac:dyDescent="0.2">
      <c r="A1" s="38"/>
      <c r="B1" s="38" t="s">
        <v>5</v>
      </c>
      <c r="C1" s="39" t="s">
        <v>6</v>
      </c>
      <c r="D1" s="39" t="s">
        <v>7</v>
      </c>
      <c r="E1" s="40" t="s">
        <v>0</v>
      </c>
      <c r="F1" s="41" t="s">
        <v>4</v>
      </c>
      <c r="G1" s="39" t="s">
        <v>52</v>
      </c>
      <c r="H1" s="42" t="s">
        <v>53</v>
      </c>
      <c r="I1" s="42" t="s">
        <v>54</v>
      </c>
      <c r="J1" s="42" t="s">
        <v>55</v>
      </c>
    </row>
    <row r="2" spans="1:10" x14ac:dyDescent="0.25">
      <c r="A2" s="104" t="s">
        <v>1</v>
      </c>
      <c r="B2" s="34">
        <v>201</v>
      </c>
      <c r="C2" s="1">
        <v>14.0985</v>
      </c>
      <c r="D2" s="10">
        <f>AVERAGE(C2:C17)</f>
        <v>14.273731249999997</v>
      </c>
      <c r="E2" s="34">
        <f t="shared" ref="E2:E49" si="0">(C51-C2)-(D51-D2)</f>
        <v>-0.53939375000000034</v>
      </c>
      <c r="F2" s="34">
        <f t="shared" ref="F2:F49" si="1">2^-E2</f>
        <v>1.4533616566508423</v>
      </c>
      <c r="G2" s="10">
        <f>AVERAGE(F2:F17)</f>
        <v>1.1773257955769278</v>
      </c>
      <c r="H2" s="1">
        <f>F2/G2</f>
        <v>1.2344600467525202</v>
      </c>
      <c r="I2" s="11">
        <f>AVERAGE(H2:H17)</f>
        <v>1.0000000000000002</v>
      </c>
      <c r="J2" s="59">
        <f>LOG(H2,2)</f>
        <v>0.30388014447197853</v>
      </c>
    </row>
    <row r="3" spans="1:10" x14ac:dyDescent="0.25">
      <c r="A3" s="105"/>
      <c r="B3" s="34">
        <v>202</v>
      </c>
      <c r="C3" s="2">
        <v>13.9617</v>
      </c>
      <c r="D3" s="10">
        <f t="shared" ref="D3:D49" si="2">D2</f>
        <v>14.273731249999997</v>
      </c>
      <c r="E3" s="34">
        <f t="shared" si="0"/>
        <v>-0.43069375000000321</v>
      </c>
      <c r="F3" s="34">
        <f t="shared" si="1"/>
        <v>1.3478815780196725</v>
      </c>
      <c r="G3" s="10"/>
      <c r="H3" s="1">
        <f>F3/G2</f>
        <v>1.1448671073746131</v>
      </c>
      <c r="I3" s="12">
        <f>STDEV(H2:H17)</f>
        <v>0.48113047789540414</v>
      </c>
      <c r="J3" s="59">
        <f t="shared" ref="J3:J17" si="3">LOG(H3,2)</f>
        <v>0.19518014447198118</v>
      </c>
    </row>
    <row r="4" spans="1:10" x14ac:dyDescent="0.25">
      <c r="A4" s="105"/>
      <c r="B4" s="34">
        <v>203</v>
      </c>
      <c r="C4" s="1">
        <v>14.5807</v>
      </c>
      <c r="D4" s="10">
        <f t="shared" si="2"/>
        <v>14.273731249999997</v>
      </c>
      <c r="E4" s="34">
        <f t="shared" si="0"/>
        <v>-1.2097937500000029</v>
      </c>
      <c r="F4" s="34">
        <f t="shared" si="1"/>
        <v>2.3130456674490674</v>
      </c>
      <c r="G4" s="10"/>
      <c r="H4" s="1">
        <f>F4/G2</f>
        <v>1.9646606539488927</v>
      </c>
      <c r="I4" s="1"/>
      <c r="J4" s="59">
        <f t="shared" si="3"/>
        <v>0.97428014447198097</v>
      </c>
    </row>
    <row r="5" spans="1:10" x14ac:dyDescent="0.25">
      <c r="A5" s="105"/>
      <c r="B5" s="34">
        <v>204</v>
      </c>
      <c r="C5" s="1">
        <v>14.134600000000001</v>
      </c>
      <c r="D5" s="10">
        <f t="shared" si="2"/>
        <v>14.273731249999997</v>
      </c>
      <c r="E5" s="34">
        <f t="shared" si="0"/>
        <v>-0.37219375000000277</v>
      </c>
      <c r="F5" s="34">
        <f t="shared" si="1"/>
        <v>1.2943194663773308</v>
      </c>
      <c r="G5" s="10"/>
      <c r="H5" s="1">
        <f>F5/G2</f>
        <v>1.0993723837869978</v>
      </c>
      <c r="I5" s="1"/>
      <c r="J5" s="59">
        <f t="shared" si="3"/>
        <v>0.13668014447198079</v>
      </c>
    </row>
    <row r="6" spans="1:10" x14ac:dyDescent="0.25">
      <c r="A6" s="105"/>
      <c r="B6" s="34">
        <v>205</v>
      </c>
      <c r="C6" s="1">
        <v>14.0999</v>
      </c>
      <c r="D6" s="10">
        <f t="shared" si="2"/>
        <v>14.273731249999997</v>
      </c>
      <c r="E6" s="34">
        <f t="shared" si="0"/>
        <v>-0.24899375000000212</v>
      </c>
      <c r="F6" s="34">
        <f t="shared" si="1"/>
        <v>1.1883779567905934</v>
      </c>
      <c r="G6" s="10"/>
      <c r="H6" s="1">
        <f>F6/G2</f>
        <v>1.0093875130020826</v>
      </c>
      <c r="I6" s="1"/>
      <c r="J6" s="59">
        <f t="shared" si="3"/>
        <v>1.3480144471980305E-2</v>
      </c>
    </row>
    <row r="7" spans="1:10" x14ac:dyDescent="0.25">
      <c r="A7" s="105"/>
      <c r="B7" s="34">
        <v>206</v>
      </c>
      <c r="C7" s="2">
        <v>14.055999999999999</v>
      </c>
      <c r="D7" s="10">
        <f t="shared" si="2"/>
        <v>14.273731249999997</v>
      </c>
      <c r="E7" s="34">
        <f t="shared" si="0"/>
        <v>-0.17119375000000225</v>
      </c>
      <c r="F7" s="34">
        <f t="shared" si="1"/>
        <v>1.125989793334232</v>
      </c>
      <c r="G7" s="10"/>
      <c r="H7" s="1">
        <f>F7/G2</f>
        <v>0.95639609491649713</v>
      </c>
      <c r="I7" s="1"/>
      <c r="J7" s="59">
        <f t="shared" si="3"/>
        <v>-6.4319855528019762E-2</v>
      </c>
    </row>
    <row r="8" spans="1:10" x14ac:dyDescent="0.25">
      <c r="A8" s="105"/>
      <c r="B8" s="34">
        <v>207</v>
      </c>
      <c r="C8" s="1">
        <v>14.902699999999999</v>
      </c>
      <c r="D8" s="10">
        <f t="shared" si="2"/>
        <v>14.273731249999997</v>
      </c>
      <c r="E8" s="34">
        <f t="shared" si="0"/>
        <v>0.11120624999999862</v>
      </c>
      <c r="F8" s="34">
        <f t="shared" si="1"/>
        <v>0.92581365725868492</v>
      </c>
      <c r="G8" s="10"/>
      <c r="H8" s="1">
        <f>F8/G2</f>
        <v>0.78636997569989209</v>
      </c>
      <c r="I8" s="1"/>
      <c r="J8" s="59">
        <f t="shared" si="3"/>
        <v>-0.34671985552802081</v>
      </c>
    </row>
    <row r="9" spans="1:10" x14ac:dyDescent="0.25">
      <c r="A9" s="105"/>
      <c r="B9" s="34">
        <v>208</v>
      </c>
      <c r="C9" s="1">
        <v>14.063700000000001</v>
      </c>
      <c r="D9" s="10">
        <f t="shared" si="2"/>
        <v>14.273731249999997</v>
      </c>
      <c r="E9" s="34">
        <f t="shared" si="0"/>
        <v>-0.46579375000000312</v>
      </c>
      <c r="F9" s="34">
        <f t="shared" si="1"/>
        <v>1.3810769930450248</v>
      </c>
      <c r="G9" s="10"/>
      <c r="H9" s="1">
        <f>F9/G2</f>
        <v>1.1730627140198286</v>
      </c>
      <c r="I9" s="1"/>
      <c r="J9" s="59">
        <f t="shared" si="3"/>
        <v>0.23028014447198128</v>
      </c>
    </row>
    <row r="10" spans="1:10" x14ac:dyDescent="0.25">
      <c r="A10" s="105"/>
      <c r="B10" s="34">
        <v>209</v>
      </c>
      <c r="C10" s="1">
        <v>14.380800000000001</v>
      </c>
      <c r="D10" s="10">
        <f t="shared" si="2"/>
        <v>14.273731249999997</v>
      </c>
      <c r="E10" s="34">
        <f t="shared" si="0"/>
        <v>0.77140624999999829</v>
      </c>
      <c r="F10" s="34">
        <f t="shared" si="1"/>
        <v>0.58584614958040504</v>
      </c>
      <c r="G10" s="10"/>
      <c r="H10" s="1">
        <f>F10/G2</f>
        <v>0.49760750319185981</v>
      </c>
      <c r="I10" s="1"/>
      <c r="J10" s="59">
        <f t="shared" si="3"/>
        <v>-1.0069198555280201</v>
      </c>
    </row>
    <row r="11" spans="1:10" x14ac:dyDescent="0.25">
      <c r="A11" s="105"/>
      <c r="B11" s="34">
        <v>210</v>
      </c>
      <c r="C11" s="1">
        <v>14.368499999999999</v>
      </c>
      <c r="D11" s="10">
        <f t="shared" si="2"/>
        <v>14.273731249999997</v>
      </c>
      <c r="E11" s="34">
        <f t="shared" si="0"/>
        <v>2.5668062500000008</v>
      </c>
      <c r="F11" s="34">
        <f t="shared" si="1"/>
        <v>0.16877741296356011</v>
      </c>
      <c r="G11" s="10"/>
      <c r="H11" s="1">
        <f>F11/G2</f>
        <v>0.14335659135104034</v>
      </c>
      <c r="I11" s="1"/>
      <c r="J11" s="59">
        <f t="shared" si="3"/>
        <v>-2.8023198555280233</v>
      </c>
    </row>
    <row r="12" spans="1:10" x14ac:dyDescent="0.25">
      <c r="A12" s="105"/>
      <c r="B12" s="34">
        <v>211</v>
      </c>
      <c r="C12" s="1">
        <v>14.213800000000001</v>
      </c>
      <c r="D12" s="10">
        <f t="shared" si="2"/>
        <v>14.273731249999997</v>
      </c>
      <c r="E12" s="34">
        <f t="shared" si="0"/>
        <v>-0.37549375000000218</v>
      </c>
      <c r="F12" s="34">
        <f t="shared" si="1"/>
        <v>1.2972834628197765</v>
      </c>
      <c r="G12" s="10"/>
      <c r="H12" s="1">
        <f>F12/G2</f>
        <v>1.1018899506776418</v>
      </c>
      <c r="I12" s="1"/>
      <c r="J12" s="59">
        <f t="shared" si="3"/>
        <v>0.13998014447198029</v>
      </c>
    </row>
    <row r="13" spans="1:10" x14ac:dyDescent="0.25">
      <c r="A13" s="105"/>
      <c r="B13" s="34">
        <v>213</v>
      </c>
      <c r="C13" s="1">
        <v>14.1023</v>
      </c>
      <c r="D13" s="10">
        <f t="shared" si="2"/>
        <v>14.273731249999997</v>
      </c>
      <c r="E13" s="34">
        <f t="shared" si="0"/>
        <v>-0.94099375000000052</v>
      </c>
      <c r="F13" s="34">
        <f t="shared" si="1"/>
        <v>1.9198502049425719</v>
      </c>
      <c r="G13" s="10"/>
      <c r="H13" s="1">
        <f>F13/G2</f>
        <v>1.6306872848239793</v>
      </c>
      <c r="I13" s="1"/>
      <c r="J13" s="59">
        <f t="shared" si="3"/>
        <v>0.70548014447197849</v>
      </c>
    </row>
    <row r="14" spans="1:10" x14ac:dyDescent="0.25">
      <c r="A14" s="105"/>
      <c r="B14" s="34">
        <v>215</v>
      </c>
      <c r="C14" s="1">
        <v>14.6434</v>
      </c>
      <c r="D14" s="10">
        <f t="shared" si="2"/>
        <v>14.273731249999997</v>
      </c>
      <c r="E14" s="34">
        <f t="shared" si="0"/>
        <v>1.6212062500000002</v>
      </c>
      <c r="F14" s="34">
        <f t="shared" si="1"/>
        <v>0.32506356170630335</v>
      </c>
      <c r="G14" s="10"/>
      <c r="H14" s="1">
        <f>F14/G2</f>
        <v>0.27610332070148147</v>
      </c>
      <c r="I14" s="1"/>
      <c r="J14" s="59">
        <f t="shared" si="3"/>
        <v>-1.856719855528022</v>
      </c>
    </row>
    <row r="15" spans="1:10" x14ac:dyDescent="0.25">
      <c r="A15" s="105"/>
      <c r="B15" s="34">
        <v>216</v>
      </c>
      <c r="C15" s="1">
        <v>14.4337</v>
      </c>
      <c r="D15" s="10">
        <f t="shared" si="2"/>
        <v>14.273731249999997</v>
      </c>
      <c r="E15" s="34">
        <f t="shared" si="0"/>
        <v>-0.81359375000000078</v>
      </c>
      <c r="F15" s="34">
        <f t="shared" si="1"/>
        <v>1.7575841321871566</v>
      </c>
      <c r="G15" s="10"/>
      <c r="H15" s="1">
        <f>F15/G2</f>
        <v>1.4928613122979126</v>
      </c>
      <c r="I15" s="1"/>
      <c r="J15" s="59">
        <f t="shared" si="3"/>
        <v>0.57808014447197875</v>
      </c>
    </row>
    <row r="16" spans="1:10" x14ac:dyDescent="0.25">
      <c r="A16" s="105"/>
      <c r="B16" s="34">
        <v>297</v>
      </c>
      <c r="C16" s="1">
        <v>14.215299999999999</v>
      </c>
      <c r="D16" s="10">
        <f t="shared" si="2"/>
        <v>14.273731249999997</v>
      </c>
      <c r="E16" s="34">
        <f t="shared" si="0"/>
        <v>0.66250624999999985</v>
      </c>
      <c r="F16" s="34">
        <f t="shared" si="1"/>
        <v>0.63177981514850867</v>
      </c>
      <c r="G16" s="10"/>
      <c r="H16" s="1">
        <f>F16/G2</f>
        <v>0.53662275771246148</v>
      </c>
      <c r="I16" s="1"/>
      <c r="J16" s="59">
        <f t="shared" si="3"/>
        <v>-0.89801985552802166</v>
      </c>
    </row>
    <row r="17" spans="1:10" ht="15.75" thickBot="1" x14ac:dyDescent="0.3">
      <c r="A17" s="106"/>
      <c r="B17" s="8">
        <v>298</v>
      </c>
      <c r="C17" s="6">
        <v>14.1241</v>
      </c>
      <c r="D17" s="13">
        <f t="shared" si="2"/>
        <v>14.273731249999997</v>
      </c>
      <c r="E17" s="8">
        <f t="shared" si="0"/>
        <v>-0.16499375000000249</v>
      </c>
      <c r="F17" s="8">
        <f t="shared" si="1"/>
        <v>1.1211612209571196</v>
      </c>
      <c r="G17" s="10"/>
      <c r="H17" s="6">
        <f>F17/G2</f>
        <v>0.95229478974230253</v>
      </c>
      <c r="I17" s="6"/>
      <c r="J17" s="59">
        <f t="shared" si="3"/>
        <v>-7.0519855528019468E-2</v>
      </c>
    </row>
    <row r="18" spans="1:10" x14ac:dyDescent="0.25">
      <c r="A18" s="107" t="s">
        <v>2</v>
      </c>
      <c r="B18" s="35">
        <v>233</v>
      </c>
      <c r="C18" s="7">
        <v>14.309900000000001</v>
      </c>
      <c r="D18" s="14">
        <f t="shared" si="2"/>
        <v>14.273731249999997</v>
      </c>
      <c r="E18" s="15">
        <f t="shared" si="0"/>
        <v>-0.56139375000000236</v>
      </c>
      <c r="F18" s="15">
        <f t="shared" si="1"/>
        <v>1.4756941584667025</v>
      </c>
      <c r="G18" s="7">
        <f>AVERAGE(F18:F33)</f>
        <v>1.6779993682456009</v>
      </c>
      <c r="H18" s="5">
        <f>F18/G2</f>
        <v>1.2534288843502019</v>
      </c>
      <c r="I18" s="16">
        <f>AVERAGE(H18:H33)</f>
        <v>1.4252634016426413</v>
      </c>
      <c r="J18" s="59">
        <f>LOG(H18,2)</f>
        <v>0.32588014447198049</v>
      </c>
    </row>
    <row r="19" spans="1:10" x14ac:dyDescent="0.25">
      <c r="A19" s="103"/>
      <c r="B19" s="33">
        <v>234</v>
      </c>
      <c r="C19" s="1">
        <v>14.4071</v>
      </c>
      <c r="D19" s="10">
        <f t="shared" si="2"/>
        <v>14.273731249999997</v>
      </c>
      <c r="E19" s="34">
        <f t="shared" si="0"/>
        <v>-0.22279375000000101</v>
      </c>
      <c r="F19" s="34">
        <f t="shared" si="1"/>
        <v>1.16699125494842</v>
      </c>
      <c r="G19" s="1"/>
      <c r="H19" s="1">
        <f>F19/G2</f>
        <v>0.99122202140874394</v>
      </c>
      <c r="I19" s="12">
        <f>STDEV(H18:H33)</f>
        <v>0.49685282373685297</v>
      </c>
      <c r="J19" s="59">
        <f t="shared" ref="J19:J49" si="4">LOG(H19,2)</f>
        <v>-1.2719855528020779E-2</v>
      </c>
    </row>
    <row r="20" spans="1:10" x14ac:dyDescent="0.25">
      <c r="A20" s="103"/>
      <c r="B20" s="33">
        <v>235</v>
      </c>
      <c r="C20" s="1">
        <v>14.4274</v>
      </c>
      <c r="D20" s="10">
        <f t="shared" si="2"/>
        <v>14.273731249999997</v>
      </c>
      <c r="E20" s="34">
        <f t="shared" si="0"/>
        <v>-0.37049375000000317</v>
      </c>
      <c r="F20" s="34">
        <f t="shared" si="1"/>
        <v>1.2927952030006673</v>
      </c>
      <c r="G20" s="1"/>
      <c r="H20" s="1">
        <f>F20/G2</f>
        <v>1.0980777010556841</v>
      </c>
      <c r="I20" s="1"/>
      <c r="J20" s="59">
        <f t="shared" si="4"/>
        <v>0.13498014447198112</v>
      </c>
    </row>
    <row r="21" spans="1:10" x14ac:dyDescent="0.25">
      <c r="A21" s="103"/>
      <c r="B21" s="33">
        <v>236</v>
      </c>
      <c r="C21" s="1">
        <v>14.314299999999999</v>
      </c>
      <c r="D21" s="10">
        <f t="shared" si="2"/>
        <v>14.273731249999997</v>
      </c>
      <c r="E21" s="34">
        <f t="shared" si="0"/>
        <v>-0.40959375000000264</v>
      </c>
      <c r="F21" s="34">
        <f t="shared" si="1"/>
        <v>1.3283117207466357</v>
      </c>
      <c r="G21" s="1"/>
      <c r="H21" s="1">
        <f>F21/G2</f>
        <v>1.1282448118753059</v>
      </c>
      <c r="I21" s="1"/>
      <c r="J21" s="59">
        <f t="shared" si="4"/>
        <v>0.17408014447198067</v>
      </c>
    </row>
    <row r="22" spans="1:10" x14ac:dyDescent="0.25">
      <c r="A22" s="103"/>
      <c r="B22" s="33">
        <v>250</v>
      </c>
      <c r="C22" s="1">
        <v>14.3597</v>
      </c>
      <c r="D22" s="10">
        <f t="shared" si="2"/>
        <v>14.273731249999997</v>
      </c>
      <c r="E22" s="34">
        <f t="shared" si="0"/>
        <v>-0.22919375000000031</v>
      </c>
      <c r="F22" s="34">
        <f t="shared" si="1"/>
        <v>1.1721796936328033</v>
      </c>
      <c r="G22" s="1"/>
      <c r="H22" s="1">
        <f>F22/G2</f>
        <v>0.99562899074881583</v>
      </c>
      <c r="I22" s="1"/>
      <c r="J22" s="59">
        <f t="shared" si="4"/>
        <v>-6.3198555280214452E-3</v>
      </c>
    </row>
    <row r="23" spans="1:10" x14ac:dyDescent="0.25">
      <c r="A23" s="103"/>
      <c r="B23" s="33">
        <v>252</v>
      </c>
      <c r="C23" s="1">
        <v>14.427099999999999</v>
      </c>
      <c r="D23" s="10">
        <f t="shared" si="2"/>
        <v>14.273731249999997</v>
      </c>
      <c r="E23" s="34">
        <f t="shared" si="0"/>
        <v>-0.64109374999999957</v>
      </c>
      <c r="F23" s="34">
        <f t="shared" si="1"/>
        <v>1.5595110229302003</v>
      </c>
      <c r="G23" s="1"/>
      <c r="H23" s="1">
        <f>F23/G2</f>
        <v>1.3246214673874441</v>
      </c>
      <c r="I23" s="1"/>
      <c r="J23" s="59">
        <f t="shared" si="4"/>
        <v>0.40558014447197765</v>
      </c>
    </row>
    <row r="24" spans="1:10" x14ac:dyDescent="0.25">
      <c r="A24" s="103"/>
      <c r="B24" s="33">
        <v>301</v>
      </c>
      <c r="C24" s="1">
        <v>14.366199999999999</v>
      </c>
      <c r="D24" s="10">
        <f t="shared" si="2"/>
        <v>14.273731249999997</v>
      </c>
      <c r="E24" s="34">
        <f t="shared" si="0"/>
        <v>-0.43129375000000181</v>
      </c>
      <c r="F24" s="34">
        <f t="shared" si="1"/>
        <v>1.3484422627920303</v>
      </c>
      <c r="G24" s="1"/>
      <c r="H24" s="1">
        <f>F24/G2</f>
        <v>1.145343343242768</v>
      </c>
      <c r="I24" s="1"/>
      <c r="J24" s="59">
        <f t="shared" si="4"/>
        <v>0.19578014447197978</v>
      </c>
    </row>
    <row r="25" spans="1:10" x14ac:dyDescent="0.25">
      <c r="A25" s="103"/>
      <c r="B25" s="33">
        <v>302</v>
      </c>
      <c r="C25" s="1">
        <v>14.3668</v>
      </c>
      <c r="D25" s="10">
        <f t="shared" si="2"/>
        <v>14.273731249999997</v>
      </c>
      <c r="E25" s="34">
        <f t="shared" si="0"/>
        <v>0.64980624999999925</v>
      </c>
      <c r="F25" s="34">
        <f t="shared" si="1"/>
        <v>0.63736590441075358</v>
      </c>
      <c r="G25" s="1"/>
      <c r="H25" s="1">
        <f>F25/G2</f>
        <v>0.54136748451895056</v>
      </c>
      <c r="I25" s="1"/>
      <c r="J25" s="59">
        <f t="shared" si="4"/>
        <v>-0.88531985552802128</v>
      </c>
    </row>
    <row r="26" spans="1:10" x14ac:dyDescent="0.25">
      <c r="A26" s="103"/>
      <c r="B26" s="33">
        <v>241</v>
      </c>
      <c r="C26" s="1">
        <v>14.2713</v>
      </c>
      <c r="D26" s="10">
        <f t="shared" si="2"/>
        <v>14.273731249999997</v>
      </c>
      <c r="E26" s="34">
        <f t="shared" si="0"/>
        <v>-0.69569375000000022</v>
      </c>
      <c r="F26" s="34">
        <f t="shared" si="1"/>
        <v>1.6196630946415735</v>
      </c>
      <c r="G26" s="1"/>
      <c r="H26" s="1">
        <f>F26/G2</f>
        <v>1.37571358813886</v>
      </c>
      <c r="I26" s="1"/>
      <c r="J26" s="59">
        <f t="shared" si="4"/>
        <v>0.46018014447197819</v>
      </c>
    </row>
    <row r="27" spans="1:10" x14ac:dyDescent="0.25">
      <c r="A27" s="103"/>
      <c r="B27" s="33">
        <v>242</v>
      </c>
      <c r="C27" s="2">
        <v>13.9778</v>
      </c>
      <c r="D27" s="10">
        <f t="shared" si="2"/>
        <v>14.273731249999997</v>
      </c>
      <c r="E27" s="34">
        <f t="shared" si="0"/>
        <v>-1.3167937500000004</v>
      </c>
      <c r="F27" s="34">
        <f t="shared" si="1"/>
        <v>2.491118671354998</v>
      </c>
      <c r="G27" s="1"/>
      <c r="H27" s="1">
        <f>F27/G2</f>
        <v>2.1159127581454791</v>
      </c>
      <c r="I27" s="1"/>
      <c r="J27" s="59">
        <f t="shared" si="4"/>
        <v>1.0812801444719784</v>
      </c>
    </row>
    <row r="28" spans="1:10" x14ac:dyDescent="0.25">
      <c r="A28" s="103"/>
      <c r="B28" s="33">
        <v>243</v>
      </c>
      <c r="C28" s="1">
        <v>14.1995</v>
      </c>
      <c r="D28" s="10">
        <f t="shared" si="2"/>
        <v>14.273731249999997</v>
      </c>
      <c r="E28" s="34">
        <f t="shared" si="0"/>
        <v>-0.83899375000000376</v>
      </c>
      <c r="F28" s="34">
        <f t="shared" si="1"/>
        <v>1.7888020541540526</v>
      </c>
      <c r="G28" s="1"/>
      <c r="H28" s="1">
        <f>F28/G2</f>
        <v>1.5193772708237328</v>
      </c>
      <c r="I28" s="1"/>
      <c r="J28" s="59">
        <f t="shared" si="4"/>
        <v>0.60348014447198184</v>
      </c>
    </row>
    <row r="29" spans="1:10" x14ac:dyDescent="0.25">
      <c r="A29" s="103"/>
      <c r="B29" s="33">
        <v>244</v>
      </c>
      <c r="C29" s="2">
        <v>14.0022</v>
      </c>
      <c r="D29" s="10">
        <f t="shared" si="2"/>
        <v>14.273731249999997</v>
      </c>
      <c r="E29" s="34">
        <f t="shared" si="0"/>
        <v>-1.2076937500000025</v>
      </c>
      <c r="F29" s="34">
        <f t="shared" si="1"/>
        <v>2.3096812264244777</v>
      </c>
      <c r="G29" s="1"/>
      <c r="H29" s="1">
        <f>F29/G2</f>
        <v>1.961802956413317</v>
      </c>
      <c r="I29" s="1"/>
      <c r="J29" s="59">
        <f t="shared" si="4"/>
        <v>0.97218014447198031</v>
      </c>
    </row>
    <row r="30" spans="1:10" x14ac:dyDescent="0.25">
      <c r="A30" s="103"/>
      <c r="B30" s="33">
        <v>245</v>
      </c>
      <c r="C30" s="2">
        <v>13.991300000000001</v>
      </c>
      <c r="D30" s="10">
        <f t="shared" si="2"/>
        <v>14.273731249999997</v>
      </c>
      <c r="E30" s="34">
        <f t="shared" si="0"/>
        <v>-0.76029375000000421</v>
      </c>
      <c r="F30" s="34">
        <f t="shared" si="1"/>
        <v>1.6938354748181497</v>
      </c>
      <c r="G30" s="1"/>
      <c r="H30" s="1">
        <f>F30/G2</f>
        <v>1.4387143144078613</v>
      </c>
      <c r="I30" s="1"/>
      <c r="J30" s="59">
        <f t="shared" si="4"/>
        <v>0.52478014447198229</v>
      </c>
    </row>
    <row r="31" spans="1:10" x14ac:dyDescent="0.25">
      <c r="A31" s="103"/>
      <c r="B31" s="33">
        <v>247</v>
      </c>
      <c r="C31" s="2">
        <v>14.069900000000001</v>
      </c>
      <c r="D31" s="10">
        <f t="shared" si="2"/>
        <v>14.273731249999997</v>
      </c>
      <c r="E31" s="34">
        <f t="shared" si="0"/>
        <v>-1.1855937500000024</v>
      </c>
      <c r="F31" s="34">
        <f t="shared" si="1"/>
        <v>2.2745698670580285</v>
      </c>
      <c r="G31" s="1"/>
      <c r="H31" s="1">
        <f>F31/G2</f>
        <v>1.9319799800559161</v>
      </c>
      <c r="I31" s="1"/>
      <c r="J31" s="59">
        <f t="shared" si="4"/>
        <v>0.95008014447198053</v>
      </c>
    </row>
    <row r="32" spans="1:10" x14ac:dyDescent="0.25">
      <c r="A32" s="103"/>
      <c r="B32" s="33">
        <v>248</v>
      </c>
      <c r="C32" s="2">
        <v>13.9732</v>
      </c>
      <c r="D32" s="10">
        <f t="shared" si="2"/>
        <v>14.273731249999997</v>
      </c>
      <c r="E32" s="34">
        <f t="shared" si="0"/>
        <v>-0.78309375000000081</v>
      </c>
      <c r="F32" s="34">
        <f t="shared" si="1"/>
        <v>1.7208170806685341</v>
      </c>
      <c r="G32" s="1"/>
      <c r="H32" s="1">
        <f>F32/G2</f>
        <v>1.461632019899197</v>
      </c>
      <c r="I32" s="1"/>
      <c r="J32" s="59">
        <f t="shared" si="4"/>
        <v>0.54758014447197889</v>
      </c>
    </row>
    <row r="33" spans="1:10" ht="15.75" thickBot="1" x14ac:dyDescent="0.3">
      <c r="A33" s="108"/>
      <c r="B33" s="36">
        <v>259</v>
      </c>
      <c r="C33" s="6">
        <v>14.2081</v>
      </c>
      <c r="D33" s="13">
        <f t="shared" si="2"/>
        <v>14.273731249999997</v>
      </c>
      <c r="E33" s="8">
        <f t="shared" si="0"/>
        <v>-1.569593750000001</v>
      </c>
      <c r="F33" s="8">
        <f t="shared" si="1"/>
        <v>2.9682112018815854</v>
      </c>
      <c r="G33" s="6"/>
      <c r="H33" s="6">
        <f>F33/G2</f>
        <v>2.5211468338099783</v>
      </c>
      <c r="I33" s="6"/>
      <c r="J33" s="59">
        <f t="shared" si="4"/>
        <v>1.3340801444719788</v>
      </c>
    </row>
    <row r="34" spans="1:10" x14ac:dyDescent="0.25">
      <c r="A34" s="107" t="s">
        <v>3</v>
      </c>
      <c r="B34" s="35">
        <v>265</v>
      </c>
      <c r="C34" s="7">
        <v>14.106299999999999</v>
      </c>
      <c r="D34" s="14">
        <f t="shared" si="2"/>
        <v>14.273731249999997</v>
      </c>
      <c r="E34" s="15">
        <f t="shared" si="0"/>
        <v>-1.6307937500000005</v>
      </c>
      <c r="F34" s="15">
        <f t="shared" si="1"/>
        <v>3.0968333514953876</v>
      </c>
      <c r="G34" s="7">
        <f>AVERAGE(F34:F49)</f>
        <v>1.230726474469314</v>
      </c>
      <c r="H34" s="5">
        <f>F34/G2</f>
        <v>2.6303962447181739</v>
      </c>
      <c r="I34" s="16">
        <f>AVERAGE(H34:H49)</f>
        <v>1.0453576054249436</v>
      </c>
      <c r="J34" s="59">
        <f t="shared" si="4"/>
        <v>1.3952801444719785</v>
      </c>
    </row>
    <row r="35" spans="1:10" x14ac:dyDescent="0.25">
      <c r="A35" s="103"/>
      <c r="B35" s="33">
        <v>266</v>
      </c>
      <c r="C35" s="1">
        <v>14.2483</v>
      </c>
      <c r="D35" s="10">
        <f t="shared" si="2"/>
        <v>14.273731249999997</v>
      </c>
      <c r="E35" s="34">
        <f t="shared" si="0"/>
        <v>0.77630624999999753</v>
      </c>
      <c r="F35" s="34">
        <f t="shared" si="1"/>
        <v>0.58385974455057577</v>
      </c>
      <c r="G35" s="1"/>
      <c r="H35" s="1">
        <f>F35/G2</f>
        <v>0.49592028539939154</v>
      </c>
      <c r="I35" s="12">
        <f>STDEV(H34:H49)</f>
        <v>0.62824279723357901</v>
      </c>
      <c r="J35" s="59">
        <f t="shared" si="4"/>
        <v>-1.0118198555280196</v>
      </c>
    </row>
    <row r="36" spans="1:10" x14ac:dyDescent="0.25">
      <c r="A36" s="103"/>
      <c r="B36" s="33">
        <v>267</v>
      </c>
      <c r="C36" s="3">
        <v>16.5487</v>
      </c>
      <c r="D36" s="10">
        <f t="shared" si="2"/>
        <v>14.273731249999997</v>
      </c>
      <c r="E36" s="34">
        <f t="shared" si="0"/>
        <v>-8.3393750000002598E-2</v>
      </c>
      <c r="F36" s="34">
        <f t="shared" si="1"/>
        <v>1.0595074631046659</v>
      </c>
      <c r="G36" s="1"/>
      <c r="H36" s="1">
        <f>F36/G2</f>
        <v>0.89992716296976483</v>
      </c>
      <c r="I36" s="1"/>
      <c r="J36" s="59">
        <f t="shared" si="4"/>
        <v>-0.15211985552801932</v>
      </c>
    </row>
    <row r="37" spans="1:10" x14ac:dyDescent="0.25">
      <c r="A37" s="103"/>
      <c r="B37" s="33">
        <v>268</v>
      </c>
      <c r="C37" s="1">
        <v>14.183199999999999</v>
      </c>
      <c r="D37" s="10">
        <f t="shared" si="2"/>
        <v>14.273731249999997</v>
      </c>
      <c r="E37" s="34">
        <f t="shared" si="0"/>
        <v>-0.43699375000000273</v>
      </c>
      <c r="F37" s="34">
        <f t="shared" si="1"/>
        <v>1.3537804142330254</v>
      </c>
      <c r="G37" s="1"/>
      <c r="H37" s="1">
        <f>F37/G2</f>
        <v>1.1498774759875443</v>
      </c>
      <c r="I37" s="1"/>
      <c r="J37" s="59">
        <f t="shared" si="4"/>
        <v>0.20148014447198082</v>
      </c>
    </row>
    <row r="38" spans="1:10" x14ac:dyDescent="0.25">
      <c r="A38" s="103"/>
      <c r="B38" s="33">
        <v>269</v>
      </c>
      <c r="C38" s="1">
        <v>14.239800000000001</v>
      </c>
      <c r="D38" s="10">
        <f t="shared" si="2"/>
        <v>14.273731249999997</v>
      </c>
      <c r="E38" s="34">
        <f t="shared" si="0"/>
        <v>-1.3355937500000028</v>
      </c>
      <c r="F38" s="34">
        <f t="shared" si="1"/>
        <v>2.5237932865730057</v>
      </c>
      <c r="G38" s="1"/>
      <c r="H38" s="1">
        <f>F38/G2</f>
        <v>2.1436660065162889</v>
      </c>
      <c r="I38" s="1"/>
      <c r="J38" s="59">
        <f t="shared" si="4"/>
        <v>1.100080144471981</v>
      </c>
    </row>
    <row r="39" spans="1:10" x14ac:dyDescent="0.25">
      <c r="A39" s="103"/>
      <c r="B39" s="33">
        <v>270</v>
      </c>
      <c r="C39" s="1">
        <v>14.594200000000001</v>
      </c>
      <c r="D39" s="10">
        <f t="shared" si="2"/>
        <v>14.273731249999997</v>
      </c>
      <c r="E39" s="34">
        <f t="shared" si="0"/>
        <v>-0.46499375000000143</v>
      </c>
      <c r="F39" s="34">
        <f t="shared" si="1"/>
        <v>1.3803113736403221</v>
      </c>
      <c r="G39" s="1"/>
      <c r="H39" s="1">
        <f>F39/G2</f>
        <v>1.1724124102487066</v>
      </c>
      <c r="I39" s="1"/>
      <c r="J39" s="59">
        <f t="shared" si="4"/>
        <v>0.22948014447197945</v>
      </c>
    </row>
    <row r="40" spans="1:10" x14ac:dyDescent="0.25">
      <c r="A40" s="103"/>
      <c r="B40" s="33">
        <v>271</v>
      </c>
      <c r="C40" s="1">
        <v>14.2195</v>
      </c>
      <c r="D40" s="10">
        <f t="shared" si="2"/>
        <v>14.273731249999997</v>
      </c>
      <c r="E40" s="34">
        <f t="shared" si="0"/>
        <v>-0.17569375000000065</v>
      </c>
      <c r="F40" s="34">
        <f t="shared" si="1"/>
        <v>1.1295074214364162</v>
      </c>
      <c r="G40" s="1"/>
      <c r="H40" s="1">
        <f>F40/G2</f>
        <v>0.95938390688443287</v>
      </c>
      <c r="I40" s="1"/>
      <c r="J40" s="59">
        <f t="shared" si="4"/>
        <v>-5.9819855528021472E-2</v>
      </c>
    </row>
    <row r="41" spans="1:10" x14ac:dyDescent="0.25">
      <c r="A41" s="103"/>
      <c r="B41" s="33">
        <v>272</v>
      </c>
      <c r="C41" s="1">
        <v>14.1082</v>
      </c>
      <c r="D41" s="10">
        <f t="shared" si="2"/>
        <v>14.273731249999997</v>
      </c>
      <c r="E41" s="34">
        <f t="shared" si="0"/>
        <v>-0.63759375000000063</v>
      </c>
      <c r="F41" s="34">
        <f t="shared" si="1"/>
        <v>1.5557322111707343</v>
      </c>
      <c r="G41" s="1"/>
      <c r="H41" s="1">
        <f>F41/G2</f>
        <v>1.3214118105756572</v>
      </c>
      <c r="I41" s="1"/>
      <c r="J41" s="59">
        <f t="shared" si="4"/>
        <v>0.4020801444719786</v>
      </c>
    </row>
    <row r="42" spans="1:10" x14ac:dyDescent="0.25">
      <c r="A42" s="103"/>
      <c r="B42" s="33">
        <v>273</v>
      </c>
      <c r="C42" s="1">
        <v>14.0709</v>
      </c>
      <c r="D42" s="10">
        <f t="shared" si="2"/>
        <v>14.273731249999997</v>
      </c>
      <c r="E42" s="34">
        <f t="shared" si="0"/>
        <v>1.0423062499999975</v>
      </c>
      <c r="F42" s="34">
        <f t="shared" si="1"/>
        <v>0.48555066591978668</v>
      </c>
      <c r="G42" s="1"/>
      <c r="H42" s="1">
        <f>F42/G2</f>
        <v>0.41241826837052448</v>
      </c>
      <c r="I42" s="1"/>
      <c r="J42" s="59">
        <f t="shared" si="4"/>
        <v>-1.2778198555280194</v>
      </c>
    </row>
    <row r="43" spans="1:10" x14ac:dyDescent="0.25">
      <c r="A43" s="103"/>
      <c r="B43" s="33">
        <v>274</v>
      </c>
      <c r="C43" s="1">
        <v>14.5007</v>
      </c>
      <c r="D43" s="10">
        <f t="shared" si="2"/>
        <v>14.273731249999997</v>
      </c>
      <c r="E43" s="34">
        <f t="shared" si="0"/>
        <v>-0.5972937500000004</v>
      </c>
      <c r="F43" s="34">
        <f t="shared" si="1"/>
        <v>1.5128760056112911</v>
      </c>
      <c r="G43" s="1"/>
      <c r="H43" s="1">
        <f>F43/G2</f>
        <v>1.2850104969202112</v>
      </c>
      <c r="I43" s="1"/>
      <c r="J43" s="59">
        <f t="shared" si="4"/>
        <v>0.36178014447197832</v>
      </c>
    </row>
    <row r="44" spans="1:10" x14ac:dyDescent="0.25">
      <c r="A44" s="103"/>
      <c r="B44" s="33">
        <v>275</v>
      </c>
      <c r="C44" s="1">
        <v>14.278600000000001</v>
      </c>
      <c r="D44" s="10">
        <f t="shared" si="2"/>
        <v>14.273731249999997</v>
      </c>
      <c r="E44" s="34">
        <f t="shared" si="0"/>
        <v>0.42130624999999711</v>
      </c>
      <c r="F44" s="34">
        <f t="shared" si="1"/>
        <v>0.74674819476850951</v>
      </c>
      <c r="G44" s="1"/>
      <c r="H44" s="1">
        <f>F44/G2</f>
        <v>0.63427489448880936</v>
      </c>
      <c r="I44" s="1"/>
      <c r="J44" s="59">
        <f t="shared" si="4"/>
        <v>-0.65681985552801903</v>
      </c>
    </row>
    <row r="45" spans="1:10" x14ac:dyDescent="0.25">
      <c r="A45" s="103"/>
      <c r="B45" s="33">
        <v>276</v>
      </c>
      <c r="C45" s="1">
        <v>14.5351</v>
      </c>
      <c r="D45" s="10">
        <f t="shared" si="2"/>
        <v>14.273731249999997</v>
      </c>
      <c r="E45" s="34">
        <f t="shared" si="0"/>
        <v>-0.62639375000000186</v>
      </c>
      <c r="F45" s="34">
        <f t="shared" si="1"/>
        <v>1.543701434911827</v>
      </c>
      <c r="G45" s="1"/>
      <c r="H45" s="1">
        <f>F45/G2</f>
        <v>1.3111930790196975</v>
      </c>
      <c r="I45" s="1"/>
      <c r="J45" s="59">
        <f t="shared" si="4"/>
        <v>0.39088014447197988</v>
      </c>
    </row>
    <row r="46" spans="1:10" x14ac:dyDescent="0.25">
      <c r="A46" s="103"/>
      <c r="B46" s="33">
        <v>277</v>
      </c>
      <c r="C46" s="1">
        <v>14.248799999999999</v>
      </c>
      <c r="D46" s="10">
        <f t="shared" si="2"/>
        <v>14.273731249999997</v>
      </c>
      <c r="E46" s="34">
        <f t="shared" si="0"/>
        <v>-0.12239375000000052</v>
      </c>
      <c r="F46" s="34">
        <f t="shared" si="1"/>
        <v>1.0885394926264866</v>
      </c>
      <c r="G46" s="1"/>
      <c r="H46" s="1">
        <f>F46/G2</f>
        <v>0.92458646257136234</v>
      </c>
      <c r="I46" s="1"/>
      <c r="J46" s="59">
        <f t="shared" si="4"/>
        <v>-0.11311985552802152</v>
      </c>
    </row>
    <row r="47" spans="1:10" x14ac:dyDescent="0.25">
      <c r="A47" s="103"/>
      <c r="B47" s="33">
        <v>278</v>
      </c>
      <c r="C47" s="1">
        <v>14.219200000000001</v>
      </c>
      <c r="D47" s="10">
        <f t="shared" si="2"/>
        <v>14.273731249999997</v>
      </c>
      <c r="E47" s="34">
        <f t="shared" si="0"/>
        <v>0.50160624999999825</v>
      </c>
      <c r="F47" s="34">
        <f t="shared" si="1"/>
        <v>0.70631994946285115</v>
      </c>
      <c r="G47" s="1"/>
      <c r="H47" s="1">
        <f>F47/G2</f>
        <v>0.59993584793301113</v>
      </c>
      <c r="I47" s="1"/>
      <c r="J47" s="59">
        <f t="shared" si="4"/>
        <v>-0.73711985552802017</v>
      </c>
    </row>
    <row r="48" spans="1:10" x14ac:dyDescent="0.25">
      <c r="A48" s="103"/>
      <c r="B48" s="33">
        <v>279</v>
      </c>
      <c r="C48" s="1">
        <v>14.362500000000001</v>
      </c>
      <c r="D48" s="10">
        <f t="shared" si="2"/>
        <v>14.273731249999997</v>
      </c>
      <c r="E48" s="34">
        <f t="shared" si="0"/>
        <v>0.93580624999999884</v>
      </c>
      <c r="F48" s="34">
        <f t="shared" si="1"/>
        <v>0.52275024931810232</v>
      </c>
      <c r="G48" s="1"/>
      <c r="H48" s="1">
        <f>F48/G2</f>
        <v>0.44401494580515644</v>
      </c>
      <c r="I48" s="1"/>
      <c r="J48" s="59">
        <f t="shared" si="4"/>
        <v>-1.1713198555280209</v>
      </c>
    </row>
    <row r="49" spans="1:10" ht="15.75" thickBot="1" x14ac:dyDescent="0.3">
      <c r="A49" s="108"/>
      <c r="B49" s="36">
        <v>280</v>
      </c>
      <c r="C49" s="6">
        <v>14.1234</v>
      </c>
      <c r="D49" s="13">
        <f t="shared" si="2"/>
        <v>14.273731249999997</v>
      </c>
      <c r="E49" s="8">
        <f t="shared" si="0"/>
        <v>1.3154062499999988</v>
      </c>
      <c r="F49" s="8">
        <f t="shared" si="1"/>
        <v>0.40181233268603384</v>
      </c>
      <c r="G49" s="6"/>
      <c r="H49" s="6">
        <f>F49/G2</f>
        <v>0.34129238839036291</v>
      </c>
      <c r="I49" s="6"/>
      <c r="J49" s="59">
        <f t="shared" si="4"/>
        <v>-1.5509198555280206</v>
      </c>
    </row>
    <row r="50" spans="1:10" s="4" customFormat="1" ht="30" x14ac:dyDescent="0.25">
      <c r="A50" s="51"/>
      <c r="B50" s="38" t="s">
        <v>5</v>
      </c>
      <c r="C50" s="39" t="s">
        <v>50</v>
      </c>
      <c r="D50" s="39" t="s">
        <v>51</v>
      </c>
      <c r="E50" s="52"/>
      <c r="F50" s="52"/>
      <c r="G50" s="56"/>
      <c r="H50" s="56"/>
      <c r="I50" s="56"/>
      <c r="J50" s="60"/>
    </row>
    <row r="51" spans="1:10" x14ac:dyDescent="0.25">
      <c r="A51" s="31" t="s">
        <v>1</v>
      </c>
      <c r="B51" s="32">
        <v>201</v>
      </c>
      <c r="C51" s="5">
        <v>18.813600000000001</v>
      </c>
      <c r="D51" s="5">
        <f>AVERAGE(C51:C66)</f>
        <v>19.528224999999999</v>
      </c>
      <c r="E51" s="9"/>
      <c r="F51" s="9"/>
      <c r="G51" s="9"/>
      <c r="H51" s="9"/>
      <c r="I51" s="9"/>
    </row>
    <row r="52" spans="1:10" x14ac:dyDescent="0.25">
      <c r="A52" s="31"/>
      <c r="B52" s="34">
        <v>202</v>
      </c>
      <c r="C52" s="1">
        <v>18.785499999999999</v>
      </c>
      <c r="D52" s="1">
        <f>D51</f>
        <v>19.528224999999999</v>
      </c>
      <c r="E52" s="9"/>
      <c r="F52" s="9"/>
      <c r="G52" s="9"/>
      <c r="H52" s="9"/>
      <c r="I52" s="9"/>
    </row>
    <row r="53" spans="1:10" x14ac:dyDescent="0.25">
      <c r="A53" s="31"/>
      <c r="B53" s="34">
        <v>203</v>
      </c>
      <c r="C53" s="1">
        <v>18.625399999999999</v>
      </c>
      <c r="D53" s="1">
        <f t="shared" ref="D53:D98" si="5">D52</f>
        <v>19.528224999999999</v>
      </c>
      <c r="E53" s="9"/>
      <c r="F53" s="9"/>
      <c r="G53" s="9"/>
      <c r="H53" s="9"/>
      <c r="I53" s="9"/>
    </row>
    <row r="54" spans="1:10" x14ac:dyDescent="0.25">
      <c r="A54" s="31"/>
      <c r="B54" s="34">
        <v>204</v>
      </c>
      <c r="C54" s="1">
        <v>19.0169</v>
      </c>
      <c r="D54" s="1">
        <f t="shared" si="5"/>
        <v>19.528224999999999</v>
      </c>
      <c r="E54" s="9"/>
      <c r="F54" s="9"/>
      <c r="G54" s="9"/>
      <c r="H54" s="9"/>
      <c r="I54" s="9"/>
    </row>
    <row r="55" spans="1:10" x14ac:dyDescent="0.25">
      <c r="A55" s="31"/>
      <c r="B55" s="34">
        <v>205</v>
      </c>
      <c r="C55" s="1">
        <v>19.105399999999999</v>
      </c>
      <c r="D55" s="1">
        <f t="shared" si="5"/>
        <v>19.528224999999999</v>
      </c>
      <c r="E55" s="9"/>
      <c r="F55" s="9"/>
      <c r="G55" s="9"/>
      <c r="H55" s="9"/>
      <c r="I55" s="9"/>
    </row>
    <row r="56" spans="1:10" x14ac:dyDescent="0.25">
      <c r="A56" s="31"/>
      <c r="B56" s="34">
        <v>206</v>
      </c>
      <c r="C56" s="1">
        <v>19.139299999999999</v>
      </c>
      <c r="D56" s="1">
        <f t="shared" si="5"/>
        <v>19.528224999999999</v>
      </c>
      <c r="E56" s="9"/>
      <c r="F56" s="9"/>
      <c r="G56" s="9"/>
      <c r="H56" s="9"/>
      <c r="I56" s="9"/>
    </row>
    <row r="57" spans="1:10" x14ac:dyDescent="0.25">
      <c r="A57" s="31"/>
      <c r="B57" s="34">
        <v>207</v>
      </c>
      <c r="C57" s="1">
        <v>20.2684</v>
      </c>
      <c r="D57" s="1">
        <f t="shared" si="5"/>
        <v>19.528224999999999</v>
      </c>
      <c r="E57" s="9"/>
      <c r="F57" s="9"/>
      <c r="G57" s="9"/>
      <c r="H57" s="9"/>
      <c r="I57" s="9"/>
    </row>
    <row r="58" spans="1:10" x14ac:dyDescent="0.25">
      <c r="A58" s="31"/>
      <c r="B58" s="34">
        <v>208</v>
      </c>
      <c r="C58" s="1">
        <v>18.852399999999999</v>
      </c>
      <c r="D58" s="1">
        <f t="shared" si="5"/>
        <v>19.528224999999999</v>
      </c>
      <c r="E58" s="9"/>
      <c r="F58" s="9"/>
      <c r="G58" s="9"/>
      <c r="H58" s="9"/>
      <c r="I58" s="9"/>
    </row>
    <row r="59" spans="1:10" x14ac:dyDescent="0.25">
      <c r="A59" s="31"/>
      <c r="B59" s="34">
        <v>209</v>
      </c>
      <c r="C59" s="1">
        <v>20.406700000000001</v>
      </c>
      <c r="D59" s="1">
        <f t="shared" si="5"/>
        <v>19.528224999999999</v>
      </c>
      <c r="E59" s="9"/>
      <c r="F59" s="9"/>
      <c r="G59" s="9"/>
      <c r="H59" s="9"/>
      <c r="I59" s="9"/>
    </row>
    <row r="60" spans="1:10" x14ac:dyDescent="0.25">
      <c r="A60" s="31"/>
      <c r="B60" s="34">
        <v>210</v>
      </c>
      <c r="C60" s="1">
        <v>22.189800000000002</v>
      </c>
      <c r="D60" s="1">
        <f t="shared" si="5"/>
        <v>19.528224999999999</v>
      </c>
      <c r="E60" s="9"/>
      <c r="F60" s="9"/>
      <c r="G60" s="9"/>
      <c r="H60" s="9"/>
      <c r="I60" s="9"/>
    </row>
    <row r="61" spans="1:10" x14ac:dyDescent="0.25">
      <c r="A61" s="31"/>
      <c r="B61" s="34">
        <v>211</v>
      </c>
      <c r="C61" s="1">
        <v>19.0928</v>
      </c>
      <c r="D61" s="1">
        <f t="shared" si="5"/>
        <v>19.528224999999999</v>
      </c>
      <c r="E61" s="9"/>
      <c r="F61" s="9"/>
      <c r="G61" s="9"/>
      <c r="H61" s="9"/>
      <c r="I61" s="9"/>
    </row>
    <row r="62" spans="1:10" x14ac:dyDescent="0.25">
      <c r="A62" s="31"/>
      <c r="B62" s="34">
        <v>213</v>
      </c>
      <c r="C62" s="1">
        <v>18.415800000000001</v>
      </c>
      <c r="D62" s="1">
        <f t="shared" si="5"/>
        <v>19.528224999999999</v>
      </c>
      <c r="E62" s="9"/>
      <c r="F62" s="9"/>
      <c r="G62" s="9"/>
      <c r="H62" s="9"/>
      <c r="I62" s="9"/>
    </row>
    <row r="63" spans="1:10" x14ac:dyDescent="0.25">
      <c r="A63" s="31"/>
      <c r="B63" s="34">
        <v>215</v>
      </c>
      <c r="C63" s="1">
        <v>21.519100000000002</v>
      </c>
      <c r="D63" s="1">
        <f t="shared" si="5"/>
        <v>19.528224999999999</v>
      </c>
      <c r="E63" s="9"/>
      <c r="F63" s="9"/>
      <c r="G63" s="9"/>
      <c r="H63" s="9"/>
      <c r="I63" s="9"/>
    </row>
    <row r="64" spans="1:10" x14ac:dyDescent="0.25">
      <c r="A64" s="31"/>
      <c r="B64" s="34">
        <v>216</v>
      </c>
      <c r="C64" s="1">
        <v>18.874600000000001</v>
      </c>
      <c r="D64" s="1">
        <f t="shared" si="5"/>
        <v>19.528224999999999</v>
      </c>
      <c r="E64" s="9"/>
      <c r="F64" s="9"/>
      <c r="G64" s="9"/>
      <c r="H64" s="9"/>
      <c r="I64" s="9"/>
    </row>
    <row r="65" spans="1:9" x14ac:dyDescent="0.25">
      <c r="A65" s="31"/>
      <c r="B65" s="34">
        <v>297</v>
      </c>
      <c r="C65" s="1">
        <v>20.132300000000001</v>
      </c>
      <c r="D65" s="1">
        <f t="shared" si="5"/>
        <v>19.528224999999999</v>
      </c>
      <c r="E65" s="9"/>
      <c r="F65" s="9"/>
      <c r="G65" s="9"/>
      <c r="H65" s="9"/>
      <c r="I65" s="9"/>
    </row>
    <row r="66" spans="1:9" x14ac:dyDescent="0.25">
      <c r="A66" s="32"/>
      <c r="B66" s="34">
        <v>298</v>
      </c>
      <c r="C66" s="1">
        <v>19.2136</v>
      </c>
      <c r="D66" s="1">
        <f t="shared" si="5"/>
        <v>19.528224999999999</v>
      </c>
      <c r="E66" s="9"/>
      <c r="F66" s="9"/>
      <c r="G66" s="9"/>
      <c r="H66" s="9"/>
      <c r="I66" s="9"/>
    </row>
    <row r="67" spans="1:9" x14ac:dyDescent="0.25">
      <c r="A67" s="103" t="s">
        <v>2</v>
      </c>
      <c r="B67" s="33">
        <v>233</v>
      </c>
      <c r="C67" s="1">
        <v>19.003</v>
      </c>
      <c r="D67" s="1">
        <f t="shared" si="5"/>
        <v>19.528224999999999</v>
      </c>
      <c r="E67" s="9"/>
      <c r="F67" s="9"/>
      <c r="G67" s="9"/>
      <c r="H67" s="9"/>
      <c r="I67" s="9"/>
    </row>
    <row r="68" spans="1:9" x14ac:dyDescent="0.25">
      <c r="A68" s="103"/>
      <c r="B68" s="33">
        <v>234</v>
      </c>
      <c r="C68" s="1">
        <v>19.438800000000001</v>
      </c>
      <c r="D68" s="1">
        <f t="shared" si="5"/>
        <v>19.528224999999999</v>
      </c>
      <c r="E68" s="9"/>
      <c r="F68" s="9"/>
      <c r="G68" s="9"/>
      <c r="H68" s="9"/>
      <c r="I68" s="9"/>
    </row>
    <row r="69" spans="1:9" x14ac:dyDescent="0.25">
      <c r="A69" s="103"/>
      <c r="B69" s="33">
        <v>235</v>
      </c>
      <c r="C69" s="1">
        <v>19.311399999999999</v>
      </c>
      <c r="D69" s="1">
        <f t="shared" si="5"/>
        <v>19.528224999999999</v>
      </c>
      <c r="E69" s="9"/>
      <c r="F69" s="9"/>
      <c r="G69" s="9"/>
      <c r="H69" s="9"/>
      <c r="I69" s="9"/>
    </row>
    <row r="70" spans="1:9" x14ac:dyDescent="0.25">
      <c r="A70" s="103"/>
      <c r="B70" s="33">
        <v>236</v>
      </c>
      <c r="C70" s="1">
        <v>19.159199999999998</v>
      </c>
      <c r="D70" s="1">
        <f t="shared" si="5"/>
        <v>19.528224999999999</v>
      </c>
      <c r="E70" s="9"/>
      <c r="F70" s="9"/>
      <c r="G70" s="9"/>
      <c r="H70" s="9"/>
      <c r="I70" s="9"/>
    </row>
    <row r="71" spans="1:9" x14ac:dyDescent="0.25">
      <c r="A71" s="103"/>
      <c r="B71" s="33">
        <v>250</v>
      </c>
      <c r="C71" s="1">
        <v>19.385000000000002</v>
      </c>
      <c r="D71" s="1">
        <f t="shared" si="5"/>
        <v>19.528224999999999</v>
      </c>
      <c r="E71" s="9"/>
      <c r="F71" s="9"/>
      <c r="G71" s="9"/>
      <c r="H71" s="9"/>
      <c r="I71" s="9"/>
    </row>
    <row r="72" spans="1:9" x14ac:dyDescent="0.25">
      <c r="A72" s="103"/>
      <c r="B72" s="33">
        <v>252</v>
      </c>
      <c r="C72" s="1">
        <v>19.040500000000002</v>
      </c>
      <c r="D72" s="1">
        <f t="shared" si="5"/>
        <v>19.528224999999999</v>
      </c>
      <c r="E72" s="9"/>
      <c r="F72" s="9"/>
      <c r="G72" s="9"/>
      <c r="H72" s="9"/>
      <c r="I72" s="9"/>
    </row>
    <row r="73" spans="1:9" x14ac:dyDescent="0.25">
      <c r="A73" s="103"/>
      <c r="B73" s="33">
        <v>301</v>
      </c>
      <c r="C73" s="1">
        <v>19.189399999999999</v>
      </c>
      <c r="D73" s="1">
        <f t="shared" si="5"/>
        <v>19.528224999999999</v>
      </c>
      <c r="E73" s="9"/>
      <c r="F73" s="9"/>
      <c r="G73" s="9"/>
      <c r="H73" s="9"/>
      <c r="I73" s="9"/>
    </row>
    <row r="74" spans="1:9" x14ac:dyDescent="0.25">
      <c r="A74" s="103"/>
      <c r="B74" s="33">
        <v>302</v>
      </c>
      <c r="C74" s="1">
        <v>20.271100000000001</v>
      </c>
      <c r="D74" s="1">
        <f t="shared" si="5"/>
        <v>19.528224999999999</v>
      </c>
      <c r="E74" s="9"/>
      <c r="F74" s="9"/>
      <c r="G74" s="9"/>
      <c r="H74" s="9"/>
      <c r="I74" s="9"/>
    </row>
    <row r="75" spans="1:9" x14ac:dyDescent="0.25">
      <c r="A75" s="103"/>
      <c r="B75" s="33">
        <v>241</v>
      </c>
      <c r="C75" s="1">
        <v>18.830100000000002</v>
      </c>
      <c r="D75" s="1">
        <f t="shared" si="5"/>
        <v>19.528224999999999</v>
      </c>
      <c r="E75" s="9"/>
      <c r="F75" s="9"/>
      <c r="G75" s="9"/>
      <c r="H75" s="9"/>
      <c r="I75" s="9"/>
    </row>
    <row r="76" spans="1:9" x14ac:dyDescent="0.25">
      <c r="A76" s="103"/>
      <c r="B76" s="33">
        <v>242</v>
      </c>
      <c r="C76" s="1">
        <v>17.915500000000002</v>
      </c>
      <c r="D76" s="1">
        <f t="shared" si="5"/>
        <v>19.528224999999999</v>
      </c>
      <c r="E76" s="9"/>
      <c r="F76" s="9"/>
      <c r="G76" s="9"/>
      <c r="H76" s="9"/>
      <c r="I76" s="9"/>
    </row>
    <row r="77" spans="1:9" x14ac:dyDescent="0.25">
      <c r="A77" s="103"/>
      <c r="B77" s="33">
        <v>243</v>
      </c>
      <c r="C77" s="1">
        <v>18.614999999999998</v>
      </c>
      <c r="D77" s="1">
        <f t="shared" si="5"/>
        <v>19.528224999999999</v>
      </c>
      <c r="E77" s="9"/>
      <c r="F77" s="9"/>
      <c r="G77" s="9"/>
      <c r="H77" s="9"/>
      <c r="I77" s="9"/>
    </row>
    <row r="78" spans="1:9" x14ac:dyDescent="0.25">
      <c r="A78" s="103"/>
      <c r="B78" s="33">
        <v>244</v>
      </c>
      <c r="C78" s="1">
        <v>18.048999999999999</v>
      </c>
      <c r="D78" s="1">
        <f t="shared" si="5"/>
        <v>19.528224999999999</v>
      </c>
      <c r="E78" s="9"/>
      <c r="F78" s="9"/>
      <c r="G78" s="9"/>
      <c r="H78" s="9"/>
      <c r="I78" s="9"/>
    </row>
    <row r="79" spans="1:9" x14ac:dyDescent="0.25">
      <c r="A79" s="103"/>
      <c r="B79" s="33">
        <v>245</v>
      </c>
      <c r="C79" s="1">
        <v>18.485499999999998</v>
      </c>
      <c r="D79" s="1">
        <f t="shared" si="5"/>
        <v>19.528224999999999</v>
      </c>
      <c r="E79" s="9"/>
      <c r="F79" s="9"/>
      <c r="G79" s="9"/>
      <c r="H79" s="9"/>
      <c r="I79" s="9"/>
    </row>
    <row r="80" spans="1:9" x14ac:dyDescent="0.25">
      <c r="A80" s="103"/>
      <c r="B80" s="33">
        <v>247</v>
      </c>
      <c r="C80" s="1">
        <v>18.1388</v>
      </c>
      <c r="D80" s="1">
        <f t="shared" si="5"/>
        <v>19.528224999999999</v>
      </c>
      <c r="E80" s="9"/>
      <c r="F80" s="9"/>
      <c r="G80" s="9"/>
      <c r="H80" s="9"/>
      <c r="I80" s="9"/>
    </row>
    <row r="81" spans="1:9" x14ac:dyDescent="0.25">
      <c r="A81" s="103"/>
      <c r="B81" s="33">
        <v>248</v>
      </c>
      <c r="C81" s="1">
        <v>18.444600000000001</v>
      </c>
      <c r="D81" s="1">
        <f t="shared" si="5"/>
        <v>19.528224999999999</v>
      </c>
      <c r="E81" s="9"/>
      <c r="F81" s="9"/>
      <c r="G81" s="9"/>
      <c r="H81" s="9"/>
      <c r="I81" s="9"/>
    </row>
    <row r="82" spans="1:9" x14ac:dyDescent="0.25">
      <c r="A82" s="103"/>
      <c r="B82" s="33">
        <v>259</v>
      </c>
      <c r="C82" s="1">
        <v>17.893000000000001</v>
      </c>
      <c r="D82" s="1">
        <f t="shared" si="5"/>
        <v>19.528224999999999</v>
      </c>
      <c r="E82" s="9"/>
      <c r="F82" s="9"/>
      <c r="G82" s="9"/>
      <c r="H82" s="9"/>
      <c r="I82" s="9"/>
    </row>
    <row r="83" spans="1:9" x14ac:dyDescent="0.25">
      <c r="A83" s="103" t="s">
        <v>3</v>
      </c>
      <c r="B83" s="33">
        <v>265</v>
      </c>
      <c r="C83" s="1">
        <v>17.73</v>
      </c>
      <c r="D83" s="1">
        <f t="shared" si="5"/>
        <v>19.528224999999999</v>
      </c>
      <c r="E83" s="9"/>
      <c r="F83" s="9"/>
      <c r="G83" s="9"/>
      <c r="H83" s="9"/>
      <c r="I83" s="9"/>
    </row>
    <row r="84" spans="1:9" x14ac:dyDescent="0.25">
      <c r="A84" s="103"/>
      <c r="B84" s="33">
        <v>266</v>
      </c>
      <c r="C84" s="1">
        <v>20.2791</v>
      </c>
      <c r="D84" s="1">
        <f t="shared" si="5"/>
        <v>19.528224999999999</v>
      </c>
      <c r="E84" s="9"/>
      <c r="F84" s="9"/>
      <c r="G84" s="9"/>
      <c r="H84" s="9"/>
      <c r="I84" s="9"/>
    </row>
    <row r="85" spans="1:9" x14ac:dyDescent="0.25">
      <c r="A85" s="103"/>
      <c r="B85" s="33">
        <v>267</v>
      </c>
      <c r="C85" s="1">
        <v>21.719799999999999</v>
      </c>
      <c r="D85" s="1">
        <f t="shared" si="5"/>
        <v>19.528224999999999</v>
      </c>
      <c r="E85" s="9"/>
      <c r="F85" s="9"/>
      <c r="G85" s="9"/>
      <c r="H85" s="9"/>
      <c r="I85" s="9"/>
    </row>
    <row r="86" spans="1:9" x14ac:dyDescent="0.25">
      <c r="A86" s="103"/>
      <c r="B86" s="33">
        <v>268</v>
      </c>
      <c r="C86" s="1">
        <v>19.000699999999998</v>
      </c>
      <c r="D86" s="1">
        <f t="shared" si="5"/>
        <v>19.528224999999999</v>
      </c>
      <c r="E86" s="9"/>
      <c r="F86" s="9"/>
      <c r="G86" s="9"/>
      <c r="H86" s="9"/>
      <c r="I86" s="9"/>
    </row>
    <row r="87" spans="1:9" x14ac:dyDescent="0.25">
      <c r="A87" s="103"/>
      <c r="B87" s="33">
        <v>269</v>
      </c>
      <c r="C87" s="1">
        <v>18.1587</v>
      </c>
      <c r="D87" s="1">
        <f t="shared" si="5"/>
        <v>19.528224999999999</v>
      </c>
      <c r="E87" s="9"/>
      <c r="F87" s="9"/>
      <c r="G87" s="9"/>
      <c r="H87" s="9"/>
      <c r="I87" s="9"/>
    </row>
    <row r="88" spans="1:9" x14ac:dyDescent="0.25">
      <c r="A88" s="103"/>
      <c r="B88" s="33">
        <v>270</v>
      </c>
      <c r="C88" s="1">
        <v>19.383700000000001</v>
      </c>
      <c r="D88" s="1">
        <f t="shared" si="5"/>
        <v>19.528224999999999</v>
      </c>
      <c r="E88" s="9"/>
      <c r="F88" s="9"/>
      <c r="G88" s="9"/>
      <c r="H88" s="9"/>
      <c r="I88" s="9"/>
    </row>
    <row r="89" spans="1:9" x14ac:dyDescent="0.25">
      <c r="A89" s="103"/>
      <c r="B89" s="33">
        <v>271</v>
      </c>
      <c r="C89" s="1">
        <v>19.298300000000001</v>
      </c>
      <c r="D89" s="1">
        <f t="shared" si="5"/>
        <v>19.528224999999999</v>
      </c>
      <c r="E89" s="9"/>
      <c r="F89" s="9"/>
      <c r="G89" s="9"/>
      <c r="H89" s="9"/>
      <c r="I89" s="9"/>
    </row>
    <row r="90" spans="1:9" x14ac:dyDescent="0.25">
      <c r="A90" s="103"/>
      <c r="B90" s="33">
        <v>272</v>
      </c>
      <c r="C90" s="1">
        <v>18.725100000000001</v>
      </c>
      <c r="D90" s="1">
        <f t="shared" si="5"/>
        <v>19.528224999999999</v>
      </c>
      <c r="E90" s="9"/>
      <c r="F90" s="9"/>
      <c r="G90" s="9"/>
      <c r="H90" s="9"/>
      <c r="I90" s="9"/>
    </row>
    <row r="91" spans="1:9" x14ac:dyDescent="0.25">
      <c r="A91" s="103"/>
      <c r="B91" s="33">
        <v>273</v>
      </c>
      <c r="C91" s="1">
        <v>20.367699999999999</v>
      </c>
      <c r="D91" s="1">
        <f t="shared" si="5"/>
        <v>19.528224999999999</v>
      </c>
      <c r="E91" s="9"/>
      <c r="F91" s="9"/>
      <c r="G91" s="9"/>
      <c r="H91" s="9"/>
      <c r="I91" s="9"/>
    </row>
    <row r="92" spans="1:9" x14ac:dyDescent="0.25">
      <c r="A92" s="103"/>
      <c r="B92" s="33">
        <v>274</v>
      </c>
      <c r="C92" s="1">
        <v>19.157900000000001</v>
      </c>
      <c r="D92" s="1">
        <f t="shared" si="5"/>
        <v>19.528224999999999</v>
      </c>
      <c r="E92" s="9"/>
      <c r="F92" s="9"/>
      <c r="G92" s="9"/>
      <c r="H92" s="9"/>
      <c r="I92" s="9"/>
    </row>
    <row r="93" spans="1:9" x14ac:dyDescent="0.25">
      <c r="A93" s="103"/>
      <c r="B93" s="33">
        <v>275</v>
      </c>
      <c r="C93" s="1">
        <v>19.9544</v>
      </c>
      <c r="D93" s="1">
        <f t="shared" si="5"/>
        <v>19.528224999999999</v>
      </c>
      <c r="E93" s="9"/>
      <c r="F93" s="9"/>
      <c r="G93" s="9"/>
      <c r="H93" s="9"/>
      <c r="I93" s="9"/>
    </row>
    <row r="94" spans="1:9" x14ac:dyDescent="0.25">
      <c r="A94" s="103"/>
      <c r="B94" s="33">
        <v>276</v>
      </c>
      <c r="C94" s="1">
        <v>19.1632</v>
      </c>
      <c r="D94" s="1">
        <f t="shared" si="5"/>
        <v>19.528224999999999</v>
      </c>
      <c r="E94" s="9"/>
      <c r="F94" s="9"/>
      <c r="G94" s="9"/>
      <c r="H94" s="9"/>
      <c r="I94" s="9"/>
    </row>
    <row r="95" spans="1:9" x14ac:dyDescent="0.25">
      <c r="A95" s="103"/>
      <c r="B95" s="33">
        <v>277</v>
      </c>
      <c r="C95" s="1">
        <v>19.3809</v>
      </c>
      <c r="D95" s="1">
        <f t="shared" si="5"/>
        <v>19.528224999999999</v>
      </c>
      <c r="E95" s="9"/>
      <c r="F95" s="9"/>
      <c r="G95" s="9"/>
      <c r="H95" s="9"/>
      <c r="I95" s="9"/>
    </row>
    <row r="96" spans="1:9" x14ac:dyDescent="0.25">
      <c r="A96" s="103"/>
      <c r="B96" s="33">
        <v>278</v>
      </c>
      <c r="C96" s="1">
        <v>19.975300000000001</v>
      </c>
      <c r="D96" s="1">
        <f t="shared" si="5"/>
        <v>19.528224999999999</v>
      </c>
      <c r="E96" s="9"/>
      <c r="F96" s="9"/>
      <c r="G96" s="9"/>
      <c r="H96" s="9"/>
      <c r="I96" s="9"/>
    </row>
    <row r="97" spans="1:9" x14ac:dyDescent="0.25">
      <c r="A97" s="103"/>
      <c r="B97" s="33">
        <v>279</v>
      </c>
      <c r="C97" s="1">
        <v>20.552800000000001</v>
      </c>
      <c r="D97" s="1">
        <f t="shared" si="5"/>
        <v>19.528224999999999</v>
      </c>
      <c r="E97" s="9"/>
      <c r="F97" s="9"/>
      <c r="G97" s="9"/>
      <c r="H97" s="9"/>
      <c r="I97" s="9"/>
    </row>
    <row r="98" spans="1:9" x14ac:dyDescent="0.25">
      <c r="A98" s="103"/>
      <c r="B98" s="33">
        <v>280</v>
      </c>
      <c r="C98" s="1">
        <v>20.693300000000001</v>
      </c>
      <c r="D98" s="1">
        <f t="shared" si="5"/>
        <v>19.528224999999999</v>
      </c>
      <c r="E98" s="9"/>
      <c r="F98" s="9"/>
      <c r="G98" s="9"/>
      <c r="H98" s="9"/>
      <c r="I98" s="9"/>
    </row>
  </sheetData>
  <mergeCells count="5">
    <mergeCell ref="A67:A82"/>
    <mergeCell ref="A83:A98"/>
    <mergeCell ref="A2:A17"/>
    <mergeCell ref="A18:A33"/>
    <mergeCell ref="A34:A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IFN-alpha</vt:lpstr>
      <vt:lpstr>IFN-beta</vt:lpstr>
      <vt:lpstr>IFN-gamma</vt:lpstr>
      <vt:lpstr>IFN-lambda</vt:lpstr>
      <vt:lpstr>OAS</vt:lpstr>
      <vt:lpstr>Mx</vt:lpstr>
      <vt:lpstr>IL-6</vt:lpstr>
      <vt:lpstr>LITAF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Hyesun Jang</dc:creator>
  <cp:lastModifiedBy>Ngunjiri, John M.</cp:lastModifiedBy>
  <dcterms:created xsi:type="dcterms:W3CDTF">2016-07-25T13:54:27Z</dcterms:created>
  <dcterms:modified xsi:type="dcterms:W3CDTF">2021-02-16T18:46:25Z</dcterms:modified>
</cp:coreProperties>
</file>