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2540" activeTab="1"/>
  </bookViews>
  <sheets>
    <sheet name="Cd" sheetId="1" r:id="rId1"/>
    <sheet name="Cu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<sst xmlns="http://schemas.openxmlformats.org/spreadsheetml/2006/main" count="58" uniqueCount="22">
  <si>
    <t>root（mg/kg）</t>
  </si>
  <si>
    <t>shoot（mg/kg）</t>
  </si>
  <si>
    <t>soil（mg/kg）</t>
  </si>
  <si>
    <t>TF</t>
  </si>
  <si>
    <t>TF Average</t>
  </si>
  <si>
    <t>root+shoot</t>
  </si>
  <si>
    <t>soil</t>
  </si>
  <si>
    <t>BCF</t>
  </si>
  <si>
    <t>BCF Average</t>
  </si>
  <si>
    <t>BAF</t>
  </si>
  <si>
    <t>ck</t>
  </si>
  <si>
    <t>d</t>
  </si>
  <si>
    <t>a</t>
  </si>
  <si>
    <t>BC</t>
  </si>
  <si>
    <t>b</t>
  </si>
  <si>
    <t>Fe-BC</t>
  </si>
  <si>
    <t>MF</t>
  </si>
  <si>
    <t>BC:MF</t>
  </si>
  <si>
    <t>c</t>
  </si>
  <si>
    <t>Fe-BC:MF</t>
  </si>
  <si>
    <t>f</t>
  </si>
  <si>
    <t>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</si>
</sst>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sz val="12"/>
      <color indexed="4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Times New Roman"/>
      <family val="1"/>
    </font>
    <font>
      <sz val="12"/>
      <color theme="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workbookViewId="0" topLeftCell="A1">
      <selection activeCell="G39" sqref="G39"/>
    </sheetView>
  </sheetViews>
  <sheetFormatPr defaultColWidth="9.00390625" defaultRowHeight="14.25"/>
  <cols>
    <col min="2" max="2" width="12.625" style="0" bestFit="1" customWidth="1"/>
    <col min="3" max="3" width="20.75390625" style="0" customWidth="1"/>
    <col min="4" max="4" width="14.50390625" style="0" customWidth="1"/>
    <col min="5" max="5" width="20.75390625" style="0" customWidth="1"/>
    <col min="6" max="8" width="12.625" style="0" bestFit="1" customWidth="1"/>
    <col min="9" max="9" width="14.75390625" style="0" customWidth="1"/>
    <col min="10" max="13" width="12.625" style="0" bestFit="1" customWidth="1"/>
  </cols>
  <sheetData>
    <row r="1" spans="1:14" ht="14.2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/>
      <c r="H1" s="2" t="s">
        <v>5</v>
      </c>
      <c r="I1" s="2" t="s">
        <v>6</v>
      </c>
      <c r="J1" s="2" t="s">
        <v>7</v>
      </c>
      <c r="K1" s="2" t="s">
        <v>8</v>
      </c>
      <c r="L1" s="2"/>
      <c r="M1" s="2" t="s">
        <v>9</v>
      </c>
      <c r="N1" s="2" t="s">
        <v>3</v>
      </c>
    </row>
    <row r="2" spans="1:14" ht="14.25">
      <c r="A2" s="1" t="s">
        <v>10</v>
      </c>
      <c r="B2" s="2">
        <v>7.543407596818009</v>
      </c>
      <c r="C2" s="2">
        <v>2.11849311470786</v>
      </c>
      <c r="D2" s="3">
        <v>1.93</v>
      </c>
      <c r="E2" s="2">
        <f aca="true" t="shared" si="0" ref="E2:E19">C2/B2</f>
        <v>0.2808403347581922</v>
      </c>
      <c r="F2" s="2">
        <f>AVERAGE(E2:E4)</f>
        <v>0.27655418983317026</v>
      </c>
      <c r="G2" s="2">
        <f>STDEV(E2:E4)</f>
        <v>0.004304725358339533</v>
      </c>
      <c r="H2" s="2">
        <f aca="true" t="shared" si="1" ref="H2:H19">B2+C2</f>
        <v>9.66190071152587</v>
      </c>
      <c r="I2" s="3">
        <v>1.93</v>
      </c>
      <c r="J2" s="2">
        <f aca="true" t="shared" si="2" ref="J2:J19">H2/I2</f>
        <v>5.006166171775063</v>
      </c>
      <c r="K2" s="2">
        <f>AVERAGE(J2:J4)</f>
        <v>4.9261564950521315</v>
      </c>
      <c r="L2" s="2">
        <f>STDEV(J2:J4)</f>
        <v>0.08000961627394977</v>
      </c>
      <c r="M2" s="2" t="s">
        <v>11</v>
      </c>
      <c r="N2" s="2" t="s">
        <v>12</v>
      </c>
    </row>
    <row r="3" spans="1:14" ht="14.25">
      <c r="A3" s="1"/>
      <c r="B3" s="2">
        <v>7.351701616239889</v>
      </c>
      <c r="C3" s="2">
        <v>2.0013619764688</v>
      </c>
      <c r="D3" s="3">
        <v>1.93</v>
      </c>
      <c r="E3" s="2">
        <f t="shared" si="0"/>
        <v>0.2722311215743301</v>
      </c>
      <c r="F3" s="2"/>
      <c r="G3" s="2"/>
      <c r="H3" s="2">
        <f t="shared" si="1"/>
        <v>9.35306359270869</v>
      </c>
      <c r="I3" s="3">
        <v>1.93</v>
      </c>
      <c r="J3" s="2">
        <f t="shared" si="2"/>
        <v>4.8461469392273</v>
      </c>
      <c r="K3" s="2"/>
      <c r="L3" s="2"/>
      <c r="M3" s="2"/>
      <c r="N3" s="2"/>
    </row>
    <row r="4" spans="1:14" ht="14.25">
      <c r="A4" s="1"/>
      <c r="B4" s="6">
        <v>7.44755443152895</v>
      </c>
      <c r="C4" s="2">
        <v>2.05992737058833</v>
      </c>
      <c r="D4" s="3">
        <v>1.93</v>
      </c>
      <c r="E4" s="2">
        <f t="shared" si="0"/>
        <v>0.2765911131669884</v>
      </c>
      <c r="F4" s="2"/>
      <c r="G4" s="2"/>
      <c r="H4" s="2">
        <f t="shared" si="1"/>
        <v>9.50748180211728</v>
      </c>
      <c r="I4" s="3">
        <v>1.93</v>
      </c>
      <c r="J4" s="2">
        <f t="shared" si="2"/>
        <v>4.926156374154031</v>
      </c>
      <c r="K4" s="2"/>
      <c r="L4" s="2"/>
      <c r="M4" s="2"/>
      <c r="N4" s="2"/>
    </row>
    <row r="5" spans="1:14" ht="14.25">
      <c r="A5" s="1" t="s">
        <v>13</v>
      </c>
      <c r="B5" s="2">
        <v>4.469627138669081</v>
      </c>
      <c r="C5" s="2">
        <v>1.42097516000397</v>
      </c>
      <c r="D5" s="3">
        <v>1.93</v>
      </c>
      <c r="E5" s="2">
        <f t="shared" si="0"/>
        <v>0.3179180535464292</v>
      </c>
      <c r="F5" s="2">
        <f>AVERAGE(E5:E7)</f>
        <v>0.3090616987116886</v>
      </c>
      <c r="G5" s="2">
        <f>STDEV(E5:E7)</f>
        <v>0.008709575380267008</v>
      </c>
      <c r="H5" s="2">
        <f t="shared" si="1"/>
        <v>5.89060229867305</v>
      </c>
      <c r="I5" s="3">
        <v>1.93</v>
      </c>
      <c r="J5" s="2">
        <f t="shared" si="2"/>
        <v>3.0521255433539123</v>
      </c>
      <c r="K5" s="2">
        <f>AVERAGE(J5:J7)</f>
        <v>3.196919788471373</v>
      </c>
      <c r="L5" s="2">
        <f>STDEV(J5:J7)</f>
        <v>0.14479430556654801</v>
      </c>
      <c r="M5" s="2" t="s">
        <v>14</v>
      </c>
      <c r="N5" s="2" t="s">
        <v>12</v>
      </c>
    </row>
    <row r="6" spans="1:14" ht="14.25">
      <c r="A6" s="1"/>
      <c r="B6" s="2">
        <v>4.95922719054723</v>
      </c>
      <c r="C6" s="2">
        <v>1.49028112761255</v>
      </c>
      <c r="D6" s="3">
        <v>1.93</v>
      </c>
      <c r="E6" s="2">
        <f t="shared" si="0"/>
        <v>0.30050672621999874</v>
      </c>
      <c r="F6" s="2"/>
      <c r="G6" s="2"/>
      <c r="H6" s="2">
        <f t="shared" si="1"/>
        <v>6.44950831815978</v>
      </c>
      <c r="I6" s="3">
        <v>1.93</v>
      </c>
      <c r="J6" s="2">
        <f t="shared" si="2"/>
        <v>3.3417141544869327</v>
      </c>
      <c r="K6" s="2"/>
      <c r="L6" s="2"/>
      <c r="M6" s="2"/>
      <c r="N6" s="2"/>
    </row>
    <row r="7" spans="1:14" ht="14.25">
      <c r="A7" s="1"/>
      <c r="B7" s="2">
        <v>4.71442698960816</v>
      </c>
      <c r="C7" s="2">
        <v>1.45562796880826</v>
      </c>
      <c r="D7" s="3">
        <v>1.93</v>
      </c>
      <c r="E7" s="2">
        <f t="shared" si="0"/>
        <v>0.30876031636863777</v>
      </c>
      <c r="F7" s="2"/>
      <c r="G7" s="2"/>
      <c r="H7" s="2">
        <f t="shared" si="1"/>
        <v>6.17005495841642</v>
      </c>
      <c r="I7" s="3">
        <v>1.93</v>
      </c>
      <c r="J7" s="2">
        <f t="shared" si="2"/>
        <v>3.1969196675732747</v>
      </c>
      <c r="K7" s="2"/>
      <c r="L7" s="2"/>
      <c r="M7" s="2"/>
      <c r="N7" s="2"/>
    </row>
    <row r="8" spans="1:14" ht="14.25">
      <c r="A8" s="2" t="s">
        <v>15</v>
      </c>
      <c r="B8" s="2">
        <v>3.3522203977518097</v>
      </c>
      <c r="C8" s="2">
        <v>1.54337517297351</v>
      </c>
      <c r="D8" s="3">
        <v>1.93</v>
      </c>
      <c r="E8" s="2">
        <f t="shared" si="0"/>
        <v>0.4604038487471126</v>
      </c>
      <c r="F8" s="2">
        <f>AVERAGE(E8:E10)</f>
        <v>0.4502264333899924</v>
      </c>
      <c r="G8" s="2">
        <f>STDEV(E8:E10)</f>
        <v>0.010136104695877106</v>
      </c>
      <c r="H8" s="2">
        <f t="shared" si="1"/>
        <v>4.89559557072532</v>
      </c>
      <c r="I8" s="3">
        <v>1.93</v>
      </c>
      <c r="J8" s="2">
        <f t="shared" si="2"/>
        <v>2.5365780159198548</v>
      </c>
      <c r="K8" s="2">
        <f>AVERAGE(J8:J10)</f>
        <v>2.550122890509297</v>
      </c>
      <c r="L8" s="2">
        <f>STDEV(J8:J10)</f>
        <v>0.013544935038897074</v>
      </c>
      <c r="M8" s="2" t="s">
        <v>12</v>
      </c>
      <c r="N8" s="2" t="s">
        <v>14</v>
      </c>
    </row>
    <row r="9" spans="1:14" ht="14.25">
      <c r="A9" s="2"/>
      <c r="B9" s="2">
        <v>3.43571179732706</v>
      </c>
      <c r="C9" s="2">
        <v>1.51216722264684</v>
      </c>
      <c r="D9" s="3">
        <v>1.93</v>
      </c>
      <c r="E9" s="2">
        <f t="shared" si="0"/>
        <v>0.4401321507302466</v>
      </c>
      <c r="F9" s="2"/>
      <c r="G9" s="2"/>
      <c r="H9" s="2">
        <f t="shared" si="1"/>
        <v>4.9478790199739</v>
      </c>
      <c r="I9" s="3">
        <v>1.93</v>
      </c>
      <c r="J9" s="2">
        <f t="shared" si="2"/>
        <v>2.5636678859968396</v>
      </c>
      <c r="K9" s="2"/>
      <c r="L9" s="2"/>
      <c r="M9" s="2"/>
      <c r="N9" s="2"/>
    </row>
    <row r="10" spans="1:14" ht="14.25">
      <c r="A10" s="2"/>
      <c r="B10" s="2">
        <v>3.39396592253944</v>
      </c>
      <c r="C10" s="2">
        <v>1.52777102281017</v>
      </c>
      <c r="D10" s="3">
        <v>1.93</v>
      </c>
      <c r="E10" s="2">
        <f t="shared" si="0"/>
        <v>0.45014330069261804</v>
      </c>
      <c r="F10" s="2"/>
      <c r="G10" s="2"/>
      <c r="H10" s="2">
        <f t="shared" si="1"/>
        <v>4.92173694534961</v>
      </c>
      <c r="I10" s="3">
        <v>1.93</v>
      </c>
      <c r="J10" s="2">
        <f t="shared" si="2"/>
        <v>2.550122769611197</v>
      </c>
      <c r="K10" s="2"/>
      <c r="L10" s="2"/>
      <c r="M10" s="2"/>
      <c r="N10" s="2"/>
    </row>
    <row r="11" spans="1:14" ht="14.25">
      <c r="A11" s="2" t="s">
        <v>16</v>
      </c>
      <c r="B11" s="2">
        <v>4.997325207829141</v>
      </c>
      <c r="C11" s="2">
        <v>1.43718708225159</v>
      </c>
      <c r="D11" s="3">
        <v>1.93</v>
      </c>
      <c r="E11" s="2">
        <f t="shared" si="0"/>
        <v>0.2875912658235645</v>
      </c>
      <c r="F11" s="2">
        <f>AVERAGE(E11:E13)</f>
        <v>0.29990429780374067</v>
      </c>
      <c r="G11" s="2">
        <f>STDEV(E11:E13)</f>
        <v>0.012499901288953268</v>
      </c>
      <c r="H11" s="2">
        <f t="shared" si="1"/>
        <v>6.434512290080731</v>
      </c>
      <c r="I11" s="3">
        <v>1.93</v>
      </c>
      <c r="J11" s="2">
        <f t="shared" si="2"/>
        <v>3.333944191751674</v>
      </c>
      <c r="K11" s="2">
        <f>AVERAGE(J11:J13)</f>
        <v>3.2233796615698225</v>
      </c>
      <c r="L11" s="2">
        <f>STDEV(J11:J13)</f>
        <v>0.11056446973285278</v>
      </c>
      <c r="M11" s="2" t="s">
        <v>14</v>
      </c>
      <c r="N11" s="2" t="s">
        <v>12</v>
      </c>
    </row>
    <row r="12" spans="1:14" ht="14.25">
      <c r="A12" s="2"/>
      <c r="B12" s="2">
        <v>4.5770311235595695</v>
      </c>
      <c r="C12" s="2">
        <v>1.43070231335254</v>
      </c>
      <c r="D12" s="3">
        <v>1.93</v>
      </c>
      <c r="E12" s="2">
        <f t="shared" si="0"/>
        <v>0.31258304231059697</v>
      </c>
      <c r="F12" s="2"/>
      <c r="G12" s="2"/>
      <c r="H12" s="2">
        <f t="shared" si="1"/>
        <v>6.00773343691211</v>
      </c>
      <c r="I12" s="3">
        <v>1.93</v>
      </c>
      <c r="J12" s="2">
        <f t="shared" si="2"/>
        <v>3.1128152522860675</v>
      </c>
      <c r="K12" s="2"/>
      <c r="L12" s="2"/>
      <c r="M12" s="2"/>
      <c r="N12" s="2"/>
    </row>
    <row r="13" spans="1:14" ht="14.25">
      <c r="A13" s="2"/>
      <c r="B13" s="2">
        <v>4.78717799069436</v>
      </c>
      <c r="C13" s="2">
        <v>1.43394452280207</v>
      </c>
      <c r="D13" s="3">
        <v>1.93</v>
      </c>
      <c r="E13" s="2">
        <f t="shared" si="0"/>
        <v>0.29953858527706057</v>
      </c>
      <c r="F13" s="2"/>
      <c r="G13" s="2"/>
      <c r="H13" s="2">
        <f t="shared" si="1"/>
        <v>6.2211225134964305</v>
      </c>
      <c r="I13" s="3">
        <v>1.93</v>
      </c>
      <c r="J13" s="2">
        <f t="shared" si="2"/>
        <v>3.2233795406717256</v>
      </c>
      <c r="K13" s="2"/>
      <c r="L13" s="2"/>
      <c r="M13" s="2"/>
      <c r="N13" s="2"/>
    </row>
    <row r="14" spans="1:14" ht="14.25">
      <c r="A14" s="2" t="s">
        <v>17</v>
      </c>
      <c r="B14" s="2">
        <v>5.37627889036728</v>
      </c>
      <c r="C14" s="2">
        <v>1.43029701529635</v>
      </c>
      <c r="D14" s="3">
        <v>1.93</v>
      </c>
      <c r="E14" s="2">
        <f t="shared" si="0"/>
        <v>0.26603847093182315</v>
      </c>
      <c r="F14" s="2">
        <f>AVERAGE(E14:E16)</f>
        <v>0.28233463175160206</v>
      </c>
      <c r="G14" s="2">
        <f>STDEV(E14:E16)</f>
        <v>0.016341063931692316</v>
      </c>
      <c r="H14" s="2">
        <f t="shared" si="1"/>
        <v>6.80657590566363</v>
      </c>
      <c r="I14" s="3">
        <v>1.93</v>
      </c>
      <c r="J14" s="2">
        <f t="shared" si="2"/>
        <v>3.526723267183228</v>
      </c>
      <c r="K14" s="2">
        <f>AVERAGE(J14:J16)</f>
        <v>3.54278812968681</v>
      </c>
      <c r="L14" s="2">
        <f>STDEV(J14:J16)</f>
        <v>0.016064922952973362</v>
      </c>
      <c r="M14" s="2" t="s">
        <v>18</v>
      </c>
      <c r="N14" s="2" t="s">
        <v>12</v>
      </c>
    </row>
    <row r="15" spans="1:14" ht="14.25">
      <c r="A15" s="2"/>
      <c r="B15" s="2">
        <v>5.28873451023013</v>
      </c>
      <c r="C15" s="2">
        <v>1.57985199803066</v>
      </c>
      <c r="D15" s="3">
        <v>1.93</v>
      </c>
      <c r="E15" s="2">
        <f t="shared" si="0"/>
        <v>0.29872023164988015</v>
      </c>
      <c r="F15" s="2"/>
      <c r="G15" s="2"/>
      <c r="H15" s="2">
        <f t="shared" si="1"/>
        <v>6.86858650826079</v>
      </c>
      <c r="I15" s="3">
        <v>1.93</v>
      </c>
      <c r="J15" s="2">
        <f t="shared" si="2"/>
        <v>3.5588531130884924</v>
      </c>
      <c r="K15" s="2"/>
      <c r="L15" s="2"/>
      <c r="M15" s="2"/>
      <c r="N15" s="2"/>
    </row>
    <row r="16" spans="1:14" ht="14.25">
      <c r="A16" s="2"/>
      <c r="B16" s="2">
        <v>5.3325065252987</v>
      </c>
      <c r="C16" s="2">
        <v>1.50507433166351</v>
      </c>
      <c r="D16" s="3">
        <v>1.93</v>
      </c>
      <c r="E16" s="2">
        <f t="shared" si="0"/>
        <v>0.2822451926731029</v>
      </c>
      <c r="F16" s="2"/>
      <c r="G16" s="2"/>
      <c r="H16" s="2">
        <f t="shared" si="1"/>
        <v>6.8375808569622105</v>
      </c>
      <c r="I16" s="3">
        <v>1.93</v>
      </c>
      <c r="J16" s="2">
        <f t="shared" si="2"/>
        <v>3.54278800878871</v>
      </c>
      <c r="K16" s="2"/>
      <c r="L16" s="2"/>
      <c r="M16" s="2"/>
      <c r="N16" s="2"/>
    </row>
    <row r="17" spans="1:14" ht="14.25">
      <c r="A17" s="2" t="s">
        <v>19</v>
      </c>
      <c r="B17" s="2">
        <v>4.00393967210617</v>
      </c>
      <c r="C17" s="2">
        <v>2.06094079072881</v>
      </c>
      <c r="D17" s="3">
        <v>1.93</v>
      </c>
      <c r="E17" s="2">
        <f t="shared" si="0"/>
        <v>0.5147282325671767</v>
      </c>
      <c r="F17" s="2">
        <f>AVERAGE(E17:E19)</f>
        <v>0.4965775247289297</v>
      </c>
      <c r="G17" s="2">
        <f>STDEV(E17:E19)</f>
        <v>0.019812427591202525</v>
      </c>
      <c r="H17" s="2">
        <f t="shared" si="1"/>
        <v>6.06488046283498</v>
      </c>
      <c r="I17" s="3">
        <v>1.93</v>
      </c>
      <c r="J17" s="2">
        <f t="shared" si="2"/>
        <v>3.1424251102771916</v>
      </c>
      <c r="K17" s="2">
        <f>AVERAGE(J17:J19)</f>
        <v>3.141598804011217</v>
      </c>
      <c r="L17" s="2">
        <f>STDEV(J17:J19)</f>
        <v>0.013019084639305923</v>
      </c>
      <c r="M17" s="2" t="s">
        <v>14</v>
      </c>
      <c r="N17" s="2" t="s">
        <v>18</v>
      </c>
    </row>
    <row r="18" spans="1:14" ht="14.25">
      <c r="A18" s="2"/>
      <c r="B18" s="2">
        <v>4.12593438701952</v>
      </c>
      <c r="C18" s="2">
        <v>1.9616427669621301</v>
      </c>
      <c r="D18" s="3">
        <v>1.93</v>
      </c>
      <c r="E18" s="2">
        <f t="shared" si="0"/>
        <v>0.4754420654709382</v>
      </c>
      <c r="F18" s="2"/>
      <c r="G18" s="2"/>
      <c r="H18" s="2">
        <f t="shared" si="1"/>
        <v>6.08757715398165</v>
      </c>
      <c r="I18" s="3">
        <v>1.93</v>
      </c>
      <c r="J18" s="2">
        <f t="shared" si="2"/>
        <v>3.154185053876503</v>
      </c>
      <c r="K18" s="2"/>
      <c r="L18" s="2"/>
      <c r="M18" s="2"/>
      <c r="N18" s="2"/>
    </row>
    <row r="19" spans="1:14" ht="14.25">
      <c r="A19" s="2"/>
      <c r="B19" s="2">
        <v>4.026107854562845</v>
      </c>
      <c r="C19" s="2">
        <v>2.01129160384547</v>
      </c>
      <c r="D19" s="3">
        <v>1.93</v>
      </c>
      <c r="E19" s="2">
        <f t="shared" si="0"/>
        <v>0.49956227614867416</v>
      </c>
      <c r="F19" s="2"/>
      <c r="G19" s="2"/>
      <c r="H19" s="2">
        <f t="shared" si="1"/>
        <v>6.037399458408315</v>
      </c>
      <c r="I19" s="3">
        <v>1.93</v>
      </c>
      <c r="J19" s="2">
        <f t="shared" si="2"/>
        <v>3.128186247879956</v>
      </c>
      <c r="K19" s="2"/>
      <c r="L19" s="2"/>
      <c r="M19" s="2"/>
      <c r="N19" s="2"/>
    </row>
  </sheetData>
  <sheetProtection/>
  <mergeCells count="42">
    <mergeCell ref="A2:A4"/>
    <mergeCell ref="A5:A7"/>
    <mergeCell ref="A8:A10"/>
    <mergeCell ref="A11:A13"/>
    <mergeCell ref="A14:A16"/>
    <mergeCell ref="A17:A19"/>
    <mergeCell ref="F2:F4"/>
    <mergeCell ref="F5:F7"/>
    <mergeCell ref="F8:F10"/>
    <mergeCell ref="F11:F13"/>
    <mergeCell ref="F14:F16"/>
    <mergeCell ref="F17:F19"/>
    <mergeCell ref="G2:G4"/>
    <mergeCell ref="G5:G7"/>
    <mergeCell ref="G8:G10"/>
    <mergeCell ref="G11:G13"/>
    <mergeCell ref="G14:G16"/>
    <mergeCell ref="G17:G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  <mergeCell ref="M2:M4"/>
    <mergeCell ref="M5:M7"/>
    <mergeCell ref="M8:M10"/>
    <mergeCell ref="M11:M13"/>
    <mergeCell ref="M14:M16"/>
    <mergeCell ref="M17:M19"/>
    <mergeCell ref="N2:N4"/>
    <mergeCell ref="N5:N7"/>
    <mergeCell ref="N8:N10"/>
    <mergeCell ref="N11:N13"/>
    <mergeCell ref="N14:N16"/>
    <mergeCell ref="N17:N1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workbookViewId="0" topLeftCell="A1">
      <selection activeCell="E28" sqref="E28"/>
    </sheetView>
  </sheetViews>
  <sheetFormatPr defaultColWidth="9.00390625" defaultRowHeight="14.25"/>
  <cols>
    <col min="2" max="2" width="13.125" style="0" customWidth="1"/>
    <col min="3" max="3" width="17.125" style="0" customWidth="1"/>
    <col min="4" max="4" width="12.625" style="0" bestFit="1" customWidth="1"/>
    <col min="5" max="5" width="22.00390625" style="0" customWidth="1"/>
    <col min="6" max="6" width="16.875" style="0" customWidth="1"/>
    <col min="7" max="7" width="16.75390625" style="0" customWidth="1"/>
    <col min="8" max="8" width="13.75390625" style="0" bestFit="1" customWidth="1"/>
    <col min="9" max="13" width="12.625" style="0" bestFit="1" customWidth="1"/>
    <col min="15" max="15" width="13.25390625" style="0" customWidth="1"/>
    <col min="16" max="16" width="12.625" style="0" bestFit="1" customWidth="1"/>
    <col min="19" max="19" width="12.625" style="0" bestFit="1" customWidth="1"/>
  </cols>
  <sheetData>
    <row r="1" spans="2:14" ht="14.25">
      <c r="B1" t="s">
        <v>0</v>
      </c>
      <c r="C1" t="s">
        <v>1</v>
      </c>
      <c r="D1" t="s">
        <v>2</v>
      </c>
      <c r="E1" t="s">
        <v>3</v>
      </c>
      <c r="F1" t="s">
        <v>4</v>
      </c>
      <c r="H1" t="s">
        <v>5</v>
      </c>
      <c r="I1" t="s">
        <v>6</v>
      </c>
      <c r="J1" t="s">
        <v>7</v>
      </c>
      <c r="K1" t="s">
        <v>8</v>
      </c>
      <c r="M1" t="s">
        <v>9</v>
      </c>
      <c r="N1" t="s">
        <v>3</v>
      </c>
    </row>
    <row r="2" spans="1:15" ht="14.25">
      <c r="A2" s="1" t="s">
        <v>10</v>
      </c>
      <c r="B2" s="2">
        <v>943.348484848485</v>
      </c>
      <c r="C2" s="2">
        <v>203.367426666667</v>
      </c>
      <c r="D2" s="3">
        <v>239.98</v>
      </c>
      <c r="E2" s="2">
        <f>C2/B2</f>
        <v>0.21558038194054094</v>
      </c>
      <c r="F2" s="2">
        <f>AVERAGE(E2:E4)</f>
        <v>0.22096127590202838</v>
      </c>
      <c r="G2" s="2">
        <f>STDEV(E2:E4)</f>
        <v>0.005103049624290565</v>
      </c>
      <c r="H2" s="2">
        <f aca="true" t="shared" si="0" ref="H2:H19">B2+C2</f>
        <v>1146.715911515152</v>
      </c>
      <c r="I2" s="3">
        <v>239.98</v>
      </c>
      <c r="J2" s="2">
        <f aca="true" t="shared" si="1" ref="J2:J19">H2/I2</f>
        <v>4.778381163076723</v>
      </c>
      <c r="K2" s="2">
        <f>AVERAGE(J2:J4)</f>
        <v>4.820393295400879</v>
      </c>
      <c r="L2" s="2">
        <f>STDEV(J2:J4)</f>
        <v>0.04816453749593052</v>
      </c>
      <c r="M2" s="2" t="s">
        <v>20</v>
      </c>
      <c r="N2" s="2" t="s">
        <v>20</v>
      </c>
      <c r="O2" s="4"/>
    </row>
    <row r="3" spans="1:15" ht="14.25">
      <c r="A3" s="1"/>
      <c r="B3" s="2">
        <v>954.05303030303</v>
      </c>
      <c r="C3" s="2">
        <v>215.359850909091</v>
      </c>
      <c r="D3" s="3">
        <v>239.98</v>
      </c>
      <c r="E3" s="2">
        <f aca="true" t="shared" si="2" ref="E3:E19">C3/B3</f>
        <v>0.2257315307102872</v>
      </c>
      <c r="F3" s="2"/>
      <c r="G3" s="2"/>
      <c r="H3" s="2">
        <f t="shared" si="0"/>
        <v>1169.412881212121</v>
      </c>
      <c r="I3" s="3">
        <v>239.98</v>
      </c>
      <c r="J3" s="2">
        <f t="shared" si="1"/>
        <v>4.872959751696479</v>
      </c>
      <c r="K3" s="2"/>
      <c r="L3" s="2"/>
      <c r="M3" s="2"/>
      <c r="N3" s="2"/>
      <c r="O3" s="4"/>
    </row>
    <row r="4" spans="1:15" ht="14.25">
      <c r="A4" s="1"/>
      <c r="B4" s="2">
        <v>944.901517575757</v>
      </c>
      <c r="C4" s="2">
        <v>209.363638787879</v>
      </c>
      <c r="D4" s="3">
        <v>239.98</v>
      </c>
      <c r="E4" s="2">
        <f t="shared" si="2"/>
        <v>0.22157191505525695</v>
      </c>
      <c r="F4" s="2"/>
      <c r="G4" s="2"/>
      <c r="H4" s="2">
        <f t="shared" si="0"/>
        <v>1154.265156363636</v>
      </c>
      <c r="I4" s="3">
        <v>239.98</v>
      </c>
      <c r="J4" s="2">
        <f t="shared" si="1"/>
        <v>4.809838971429436</v>
      </c>
      <c r="K4" s="2"/>
      <c r="L4" s="2"/>
      <c r="M4" s="2"/>
      <c r="N4" s="2"/>
      <c r="O4" s="4"/>
    </row>
    <row r="5" spans="1:15" ht="14.25">
      <c r="A5" s="1" t="s">
        <v>13</v>
      </c>
      <c r="B5" s="2">
        <v>658.973487272727</v>
      </c>
      <c r="C5" s="2">
        <v>50.3371236363636</v>
      </c>
      <c r="D5" s="3">
        <v>239.98</v>
      </c>
      <c r="E5" s="2">
        <f t="shared" si="2"/>
        <v>0.07638717582507346</v>
      </c>
      <c r="F5" s="2">
        <f>AVERAGE(E5:E7)</f>
        <v>0.07727234736641703</v>
      </c>
      <c r="G5" s="2">
        <f>STDEV(E5:E7)</f>
        <v>0.0008818854610958951</v>
      </c>
      <c r="H5" s="2">
        <f t="shared" si="0"/>
        <v>709.3106109090905</v>
      </c>
      <c r="I5" s="3">
        <v>239.98</v>
      </c>
      <c r="J5" s="2">
        <f t="shared" si="1"/>
        <v>2.9557071877201873</v>
      </c>
      <c r="K5" s="2">
        <f>AVERAGE(J5:J7)</f>
        <v>2.9917897400540947</v>
      </c>
      <c r="L5" s="2">
        <f>STDEV(J5:J7)</f>
        <v>0.03608255233390811</v>
      </c>
      <c r="M5" s="2" t="s">
        <v>18</v>
      </c>
      <c r="N5" s="2" t="s">
        <v>14</v>
      </c>
      <c r="O5" s="4"/>
    </row>
    <row r="6" spans="1:15" ht="14.25">
      <c r="A6" s="1"/>
      <c r="B6" s="2">
        <v>673.958335757576</v>
      </c>
      <c r="C6" s="2">
        <v>52.670456969697</v>
      </c>
      <c r="D6" s="3">
        <v>239.98</v>
      </c>
      <c r="E6" s="2">
        <f t="shared" si="2"/>
        <v>0.07815090959664701</v>
      </c>
      <c r="F6" s="2"/>
      <c r="G6" s="2"/>
      <c r="H6" s="2">
        <f t="shared" si="0"/>
        <v>726.6287927272731</v>
      </c>
      <c r="I6" s="3">
        <v>239.98</v>
      </c>
      <c r="J6" s="2">
        <f t="shared" si="1"/>
        <v>3.0278722923880035</v>
      </c>
      <c r="K6" s="2"/>
      <c r="L6" s="2"/>
      <c r="M6" s="2"/>
      <c r="N6" s="2"/>
      <c r="O6" s="4"/>
    </row>
    <row r="7" spans="1:15" ht="14.25">
      <c r="A7" s="1"/>
      <c r="B7" s="2">
        <v>666.465911515151</v>
      </c>
      <c r="C7" s="2">
        <v>51.5037903030303</v>
      </c>
      <c r="D7" s="3">
        <v>239.98</v>
      </c>
      <c r="E7" s="2">
        <f t="shared" si="2"/>
        <v>0.07727895667753061</v>
      </c>
      <c r="F7" s="2"/>
      <c r="G7" s="2"/>
      <c r="H7" s="2">
        <f t="shared" si="0"/>
        <v>717.9697018181813</v>
      </c>
      <c r="I7" s="3">
        <v>239.98</v>
      </c>
      <c r="J7" s="2">
        <f t="shared" si="1"/>
        <v>2.9917897400540934</v>
      </c>
      <c r="K7" s="2"/>
      <c r="L7" s="2"/>
      <c r="M7" s="2"/>
      <c r="N7" s="2"/>
      <c r="O7" s="4"/>
    </row>
    <row r="8" spans="1:15" ht="14.25">
      <c r="A8" s="2" t="s">
        <v>15</v>
      </c>
      <c r="B8" s="2">
        <v>860.791669090909</v>
      </c>
      <c r="C8" s="2">
        <v>70.70076</v>
      </c>
      <c r="D8" s="3">
        <v>239.98</v>
      </c>
      <c r="E8" s="2">
        <f t="shared" si="2"/>
        <v>0.08213457743459322</v>
      </c>
      <c r="F8" s="2">
        <f>AVERAGE(E8:E10)</f>
        <v>0.08208499636109715</v>
      </c>
      <c r="G8" s="2">
        <f>STDEV(E8:E10)</f>
        <v>4.9520968815510374E-05</v>
      </c>
      <c r="H8" s="2">
        <f t="shared" si="0"/>
        <v>931.4924290909089</v>
      </c>
      <c r="I8" s="3">
        <v>239.98</v>
      </c>
      <c r="J8" s="2">
        <f t="shared" si="1"/>
        <v>3.8815419163718183</v>
      </c>
      <c r="K8" s="2">
        <f>AVERAGE(J8:J10)</f>
        <v>3.8955740200572264</v>
      </c>
      <c r="L8" s="2">
        <f>STDEV(J8:J10)</f>
        <v>0.014032103685407638</v>
      </c>
      <c r="M8" s="2" t="s">
        <v>21</v>
      </c>
      <c r="N8" s="2" t="s">
        <v>18</v>
      </c>
      <c r="O8" s="4"/>
    </row>
    <row r="9" spans="1:15" ht="14.25">
      <c r="A9" s="2"/>
      <c r="B9" s="2">
        <v>867.094699393939</v>
      </c>
      <c r="C9" s="2">
        <v>71.1325781818182</v>
      </c>
      <c r="D9" s="3">
        <v>239.98</v>
      </c>
      <c r="E9" s="2">
        <f t="shared" si="2"/>
        <v>0.08203553571661405</v>
      </c>
      <c r="F9" s="2"/>
      <c r="G9" s="2"/>
      <c r="H9" s="2">
        <f t="shared" si="0"/>
        <v>938.2272775757572</v>
      </c>
      <c r="I9" s="3">
        <v>239.98</v>
      </c>
      <c r="J9" s="2">
        <f t="shared" si="1"/>
        <v>3.9096061237426336</v>
      </c>
      <c r="K9" s="2"/>
      <c r="L9" s="2"/>
      <c r="M9" s="2"/>
      <c r="N9" s="2"/>
      <c r="O9" s="4"/>
    </row>
    <row r="10" spans="1:15" ht="14.25">
      <c r="A10" s="2"/>
      <c r="B10" s="2">
        <v>863.943184242424</v>
      </c>
      <c r="C10" s="2">
        <v>70.9166690909091</v>
      </c>
      <c r="D10" s="3">
        <v>239.98</v>
      </c>
      <c r="E10" s="2">
        <f t="shared" si="2"/>
        <v>0.08208487593208416</v>
      </c>
      <c r="F10" s="2"/>
      <c r="G10" s="2"/>
      <c r="H10" s="2">
        <f t="shared" si="0"/>
        <v>934.859853333333</v>
      </c>
      <c r="I10" s="3">
        <v>239.98</v>
      </c>
      <c r="J10" s="2">
        <f t="shared" si="1"/>
        <v>3.895574020057226</v>
      </c>
      <c r="K10" s="2"/>
      <c r="L10" s="2"/>
      <c r="M10" s="2"/>
      <c r="N10" s="2"/>
      <c r="O10" s="4"/>
    </row>
    <row r="11" spans="1:15" ht="14.25">
      <c r="A11" s="2" t="s">
        <v>16</v>
      </c>
      <c r="B11" s="2">
        <v>607.268941818182</v>
      </c>
      <c r="C11" s="2">
        <v>60.9734872727273</v>
      </c>
      <c r="D11" s="3">
        <v>239.98</v>
      </c>
      <c r="E11" s="2">
        <f t="shared" si="2"/>
        <v>0.10040606899831035</v>
      </c>
      <c r="F11" s="2">
        <f>AVERAGE(E11:E13)</f>
        <v>0.10702515321420097</v>
      </c>
      <c r="G11" s="2">
        <f>STDEV(E11:E13)</f>
        <v>0.006661403750141421</v>
      </c>
      <c r="H11" s="2">
        <f t="shared" si="0"/>
        <v>668.2424290909094</v>
      </c>
      <c r="I11" s="3">
        <v>239.98</v>
      </c>
      <c r="J11" s="2">
        <f t="shared" si="1"/>
        <v>2.7845755025039978</v>
      </c>
      <c r="K11" s="2">
        <f>AVERAGE(J11:J13)</f>
        <v>2.749203236633356</v>
      </c>
      <c r="L11" s="2">
        <f>STDEV(J11:J13)</f>
        <v>0.03537226587064146</v>
      </c>
      <c r="M11" s="2" t="s">
        <v>12</v>
      </c>
      <c r="N11" s="2" t="s">
        <v>21</v>
      </c>
      <c r="O11" s="4"/>
    </row>
    <row r="12" spans="1:15" ht="14.25">
      <c r="A12" s="2"/>
      <c r="B12" s="2">
        <v>584.761366060606</v>
      </c>
      <c r="C12" s="2">
        <v>66.5037903030303</v>
      </c>
      <c r="D12" s="3">
        <v>239.98</v>
      </c>
      <c r="E12" s="2">
        <f t="shared" si="2"/>
        <v>0.11372808492984077</v>
      </c>
      <c r="F12" s="2"/>
      <c r="G12" s="2"/>
      <c r="H12" s="2">
        <f t="shared" si="0"/>
        <v>651.2651563636363</v>
      </c>
      <c r="I12" s="3">
        <v>239.98</v>
      </c>
      <c r="J12" s="2">
        <f t="shared" si="1"/>
        <v>2.713830970762715</v>
      </c>
      <c r="K12" s="2"/>
      <c r="L12" s="2"/>
      <c r="M12" s="2"/>
      <c r="N12" s="2"/>
      <c r="O12" s="4"/>
    </row>
    <row r="13" spans="1:15" ht="14.25">
      <c r="A13" s="2"/>
      <c r="B13" s="2">
        <v>596.015153939394</v>
      </c>
      <c r="C13" s="2">
        <v>63.7386387878788</v>
      </c>
      <c r="D13" s="3">
        <v>239.98</v>
      </c>
      <c r="E13" s="2">
        <f t="shared" si="2"/>
        <v>0.10694130571445182</v>
      </c>
      <c r="F13" s="2"/>
      <c r="G13" s="2"/>
      <c r="H13" s="2">
        <f t="shared" si="0"/>
        <v>659.7537927272729</v>
      </c>
      <c r="I13" s="3">
        <v>239.98</v>
      </c>
      <c r="J13" s="2">
        <f t="shared" si="1"/>
        <v>2.7492032366333565</v>
      </c>
      <c r="K13" s="2"/>
      <c r="L13" s="2"/>
      <c r="M13" s="2"/>
      <c r="N13" s="2"/>
      <c r="O13" s="4"/>
    </row>
    <row r="14" spans="1:15" ht="14.25">
      <c r="A14" s="2" t="s">
        <v>17</v>
      </c>
      <c r="B14" s="2">
        <v>620.321972121212</v>
      </c>
      <c r="C14" s="2">
        <v>58.8295478787879</v>
      </c>
      <c r="D14" s="3">
        <v>239.98</v>
      </c>
      <c r="E14" s="2">
        <f t="shared" si="2"/>
        <v>0.09483711769489363</v>
      </c>
      <c r="F14" s="2">
        <f>AVERAGE(E14:E16)</f>
        <v>0.09460247763901582</v>
      </c>
      <c r="G14" s="2">
        <f>STDEV(E14:E16)</f>
        <v>0.0002338488614586088</v>
      </c>
      <c r="H14" s="2">
        <f t="shared" si="0"/>
        <v>679.1515199999999</v>
      </c>
      <c r="I14" s="3">
        <v>239.98</v>
      </c>
      <c r="J14" s="2">
        <f t="shared" si="1"/>
        <v>2.8300338361530124</v>
      </c>
      <c r="K14" s="2">
        <f>AVERAGE(J14:J16)</f>
        <v>2.8585873519763005</v>
      </c>
      <c r="L14" s="2">
        <f>STDEV(J14:J16)</f>
        <v>0.028553515823288578</v>
      </c>
      <c r="M14" s="2" t="s">
        <v>14</v>
      </c>
      <c r="N14" s="2" t="s">
        <v>11</v>
      </c>
      <c r="O14" s="4"/>
    </row>
    <row r="15" spans="1:15" ht="14.25">
      <c r="A15" s="2"/>
      <c r="B15" s="2">
        <v>633.109850909091</v>
      </c>
      <c r="C15" s="2">
        <v>59.7462145454545</v>
      </c>
      <c r="D15" s="3">
        <v>239.98</v>
      </c>
      <c r="E15" s="2">
        <f t="shared" si="2"/>
        <v>0.09436942808529057</v>
      </c>
      <c r="F15" s="2"/>
      <c r="G15" s="2"/>
      <c r="H15" s="2">
        <f t="shared" si="0"/>
        <v>692.8560654545455</v>
      </c>
      <c r="I15" s="3">
        <v>239.98</v>
      </c>
      <c r="J15" s="2">
        <f t="shared" si="1"/>
        <v>2.8871408677995896</v>
      </c>
      <c r="K15" s="2"/>
      <c r="L15" s="2"/>
      <c r="M15" s="2"/>
      <c r="N15" s="2"/>
      <c r="O15" s="4"/>
    </row>
    <row r="16" spans="1:15" ht="14.25">
      <c r="A16" s="2"/>
      <c r="B16" s="2">
        <v>626.715911515151</v>
      </c>
      <c r="C16" s="2">
        <v>59.2878812121212</v>
      </c>
      <c r="D16" s="3">
        <v>239.98</v>
      </c>
      <c r="E16" s="2">
        <f t="shared" si="2"/>
        <v>0.0946008871368633</v>
      </c>
      <c r="F16" s="2"/>
      <c r="G16" s="2"/>
      <c r="H16" s="2">
        <f t="shared" si="0"/>
        <v>686.0037927272722</v>
      </c>
      <c r="I16" s="3">
        <v>239.98</v>
      </c>
      <c r="J16" s="2">
        <f t="shared" si="1"/>
        <v>2.8585873519762988</v>
      </c>
      <c r="K16" s="2"/>
      <c r="L16" s="2"/>
      <c r="M16" s="2"/>
      <c r="N16" s="2"/>
      <c r="O16" s="4"/>
    </row>
    <row r="17" spans="1:15" ht="14.25">
      <c r="A17" s="2" t="s">
        <v>19</v>
      </c>
      <c r="B17" s="2">
        <v>780.170456969697</v>
      </c>
      <c r="C17" s="2">
        <v>57.4280327272727</v>
      </c>
      <c r="D17" s="3">
        <v>239.98</v>
      </c>
      <c r="E17" s="2">
        <f t="shared" si="2"/>
        <v>0.07360959674163013</v>
      </c>
      <c r="F17" s="2">
        <f>AVERAGE(E17:E19)</f>
        <v>0.07358357560467123</v>
      </c>
      <c r="G17" s="2">
        <f>STDEV(E17:E19)</f>
        <v>2.5947674483080787E-05</v>
      </c>
      <c r="H17" s="2">
        <f t="shared" si="0"/>
        <v>837.5984896969698</v>
      </c>
      <c r="I17" s="3">
        <v>239.98</v>
      </c>
      <c r="J17" s="2">
        <f t="shared" si="1"/>
        <v>3.4902845641177174</v>
      </c>
      <c r="K17" s="2">
        <f>AVERAGE(J17:J19)</f>
        <v>3.5202270845802794</v>
      </c>
      <c r="L17" s="2">
        <f>STDEV(J17:J19)</f>
        <v>0.02994252046256274</v>
      </c>
      <c r="M17" s="2" t="s">
        <v>11</v>
      </c>
      <c r="N17" s="2" t="s">
        <v>12</v>
      </c>
      <c r="O17" s="4"/>
    </row>
    <row r="18" spans="1:15" ht="14.25">
      <c r="A18" s="2"/>
      <c r="B18" s="2">
        <v>793.594699393939</v>
      </c>
      <c r="C18" s="2">
        <v>58.3750024242424</v>
      </c>
      <c r="D18" s="3">
        <v>239.98</v>
      </c>
      <c r="E18" s="2">
        <f t="shared" si="2"/>
        <v>0.07355770202198031</v>
      </c>
      <c r="F18" s="2"/>
      <c r="G18" s="2"/>
      <c r="H18" s="2">
        <f t="shared" si="0"/>
        <v>851.9697018181814</v>
      </c>
      <c r="I18" s="3">
        <v>239.98</v>
      </c>
      <c r="J18" s="2">
        <f t="shared" si="1"/>
        <v>3.550169605042843</v>
      </c>
      <c r="K18" s="2"/>
      <c r="L18" s="2"/>
      <c r="M18" s="2"/>
      <c r="N18" s="2"/>
      <c r="O18" s="4"/>
    </row>
    <row r="19" spans="1:15" ht="14.25">
      <c r="A19" s="2"/>
      <c r="B19" s="2">
        <v>786.882578181818</v>
      </c>
      <c r="C19" s="2">
        <v>57.9015175757576</v>
      </c>
      <c r="D19" s="3">
        <v>239.98</v>
      </c>
      <c r="E19" s="2">
        <f t="shared" si="2"/>
        <v>0.07358342805040324</v>
      </c>
      <c r="F19" s="2"/>
      <c r="G19" s="2"/>
      <c r="H19" s="2">
        <f t="shared" si="0"/>
        <v>844.7840957575755</v>
      </c>
      <c r="I19" s="3">
        <v>239.98</v>
      </c>
      <c r="J19" s="2">
        <f t="shared" si="1"/>
        <v>3.52022708458028</v>
      </c>
      <c r="K19" s="2"/>
      <c r="L19" s="2"/>
      <c r="M19" s="2"/>
      <c r="N19" s="2"/>
      <c r="O19" s="4"/>
    </row>
    <row r="22" spans="9:13" ht="14.25">
      <c r="I22" s="5"/>
      <c r="J22" s="5"/>
      <c r="K22" s="5"/>
      <c r="L22" s="5"/>
      <c r="M22" s="5"/>
    </row>
    <row r="23" spans="9:13" ht="14.25">
      <c r="I23" s="5"/>
      <c r="J23" s="5"/>
      <c r="K23" s="5"/>
      <c r="L23" s="5"/>
      <c r="M23" s="5"/>
    </row>
    <row r="24" spans="9:13" ht="14.25">
      <c r="I24" s="5"/>
      <c r="J24" s="5"/>
      <c r="K24" s="5"/>
      <c r="L24" s="5"/>
      <c r="M24" s="5"/>
    </row>
    <row r="25" spans="9:13" ht="14.25">
      <c r="I25" s="5"/>
      <c r="J25" s="5"/>
      <c r="K25" s="5"/>
      <c r="L25" s="5"/>
      <c r="M25" s="5"/>
    </row>
    <row r="26" spans="9:13" ht="14.25">
      <c r="I26" s="5"/>
      <c r="J26" s="5"/>
      <c r="K26" s="5"/>
      <c r="L26" s="5"/>
      <c r="M26" s="5"/>
    </row>
    <row r="27" spans="9:13" ht="14.25">
      <c r="I27" s="5"/>
      <c r="J27" s="5"/>
      <c r="K27" s="5"/>
      <c r="L27" s="5"/>
      <c r="M27" s="5"/>
    </row>
  </sheetData>
  <sheetProtection/>
  <mergeCells count="42">
    <mergeCell ref="A2:A4"/>
    <mergeCell ref="A5:A7"/>
    <mergeCell ref="A8:A10"/>
    <mergeCell ref="A11:A13"/>
    <mergeCell ref="A14:A16"/>
    <mergeCell ref="A17:A19"/>
    <mergeCell ref="F2:F4"/>
    <mergeCell ref="F5:F7"/>
    <mergeCell ref="F8:F10"/>
    <mergeCell ref="F11:F13"/>
    <mergeCell ref="F14:F16"/>
    <mergeCell ref="F17:F19"/>
    <mergeCell ref="G2:G4"/>
    <mergeCell ref="G5:G7"/>
    <mergeCell ref="G8:G10"/>
    <mergeCell ref="G11:G13"/>
    <mergeCell ref="G14:G16"/>
    <mergeCell ref="G17:G19"/>
    <mergeCell ref="K2:K4"/>
    <mergeCell ref="K5:K7"/>
    <mergeCell ref="K8:K10"/>
    <mergeCell ref="K11:K13"/>
    <mergeCell ref="K14:K16"/>
    <mergeCell ref="K17:K19"/>
    <mergeCell ref="L2:L4"/>
    <mergeCell ref="L5:L7"/>
    <mergeCell ref="L8:L10"/>
    <mergeCell ref="L11:L13"/>
    <mergeCell ref="L14:L16"/>
    <mergeCell ref="L17:L19"/>
    <mergeCell ref="M2:M4"/>
    <mergeCell ref="M5:M7"/>
    <mergeCell ref="M8:M10"/>
    <mergeCell ref="M11:M13"/>
    <mergeCell ref="M14:M16"/>
    <mergeCell ref="M17:M19"/>
    <mergeCell ref="N2:N4"/>
    <mergeCell ref="N5:N7"/>
    <mergeCell ref="N8:N10"/>
    <mergeCell ref="N11:N13"/>
    <mergeCell ref="N14:N16"/>
    <mergeCell ref="N17:N1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王大可爱</cp:lastModifiedBy>
  <dcterms:created xsi:type="dcterms:W3CDTF">2019-07-09T12:29:19Z</dcterms:created>
  <dcterms:modified xsi:type="dcterms:W3CDTF">2021-03-04T13:13:37Z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