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2540"/>
  </bookViews>
  <sheets>
    <sheet name="胶体重金属全量" sheetId="1" r:id="rId1"/>
  </sheets>
  <calcPr calcId="144525"/>
</workbook>
</file>

<file path=xl/sharedStrings.xml><?xml version="1.0" encoding="utf-8"?>
<sst xmlns="http://schemas.openxmlformats.org/spreadsheetml/2006/main" count="36" uniqueCount="25">
  <si>
    <t>Cu(mg/L)</t>
  </si>
  <si>
    <t>Cu（mg/kg)</t>
  </si>
  <si>
    <t>average±SD</t>
  </si>
  <si>
    <t>Cd(ug/L)</t>
  </si>
  <si>
    <t>Cd(ug/kg)</t>
  </si>
  <si>
    <t>CK1</t>
  </si>
  <si>
    <t>2570.58±37.87</t>
  </si>
  <si>
    <t>CK2</t>
  </si>
  <si>
    <t>CK3</t>
  </si>
  <si>
    <t>LS1</t>
  </si>
  <si>
    <t>2040.76±129.35</t>
  </si>
  <si>
    <t>LS2</t>
  </si>
  <si>
    <t>MF1</t>
  </si>
  <si>
    <t>2174.05±226.9</t>
  </si>
  <si>
    <t>LS3</t>
  </si>
  <si>
    <t>MF2</t>
  </si>
  <si>
    <t>BC1</t>
  </si>
  <si>
    <t>2352.01±52.75</t>
  </si>
  <si>
    <t>BC2</t>
  </si>
  <si>
    <t>MF3</t>
  </si>
  <si>
    <t>Fe-BC1</t>
  </si>
  <si>
    <t>1978.06±59.45</t>
  </si>
  <si>
    <t>Fe-BC2</t>
  </si>
  <si>
    <t>BC3</t>
  </si>
  <si>
    <t>Fe-BC3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</si>
</sst>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8" fillId="11" borderId="1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L1" sqref="L1"/>
    </sheetView>
  </sheetViews>
  <sheetFormatPr defaultColWidth="9" defaultRowHeight="13.5"/>
  <cols>
    <col min="2" max="2" width="9.5" customWidth="1"/>
    <col min="3" max="3" width="10.25" customWidth="1"/>
    <col min="4" max="4" width="16.875" customWidth="1"/>
    <col min="8" max="8" width="12" customWidth="1"/>
    <col min="9" max="9" width="15.5" customWidth="1"/>
    <col min="10" max="10" width="17.75" customWidth="1"/>
    <col min="11" max="11" width="18.375" customWidth="1"/>
    <col min="12" max="12" width="19.5" customWidth="1"/>
    <col min="13" max="13" width="10.875" customWidth="1"/>
    <col min="14" max="14" width="11.25" customWidth="1"/>
  </cols>
  <sheetData>
    <row r="1" spans="1:12">
      <c r="A1" s="1"/>
      <c r="B1" s="1" t="s">
        <v>0</v>
      </c>
      <c r="C1" s="1" t="s">
        <v>1</v>
      </c>
      <c r="D1" s="2" t="s">
        <v>2</v>
      </c>
      <c r="E1" s="1"/>
      <c r="F1" s="1"/>
      <c r="G1" s="1"/>
      <c r="I1" s="1"/>
      <c r="J1" t="s">
        <v>3</v>
      </c>
      <c r="K1" s="1" t="s">
        <v>4</v>
      </c>
      <c r="L1" s="2" t="s">
        <v>2</v>
      </c>
    </row>
    <row r="2" ht="14.25" spans="1:12">
      <c r="A2" s="1" t="s">
        <v>5</v>
      </c>
      <c r="B2" s="3">
        <v>1.956</v>
      </c>
      <c r="C2" s="4">
        <f>B2*25/0.1</f>
        <v>489</v>
      </c>
      <c r="D2" s="5" t="str">
        <f>ROUND(AVERAGE(C2:C4),2)&amp;"±"&amp;ROUND(STDEV(C2:C4),2)</f>
        <v>489.92±8.41</v>
      </c>
      <c r="E2" s="1"/>
      <c r="F2" s="1"/>
      <c r="G2" s="6"/>
      <c r="I2" s="1" t="s">
        <v>5</v>
      </c>
      <c r="J2">
        <v>3.6362962962963</v>
      </c>
      <c r="K2" s="9">
        <v>2597.35371814815</v>
      </c>
      <c r="L2" s="5" t="s">
        <v>6</v>
      </c>
    </row>
    <row r="3" ht="14.25" spans="1:12">
      <c r="A3" s="1" t="s">
        <v>7</v>
      </c>
      <c r="B3" s="3">
        <v>1.928</v>
      </c>
      <c r="C3" s="4">
        <f>B3*25/0.1</f>
        <v>482</v>
      </c>
      <c r="D3" s="5"/>
      <c r="E3" s="1"/>
      <c r="F3" s="1"/>
      <c r="G3" s="6"/>
      <c r="I3" s="1" t="s">
        <v>7</v>
      </c>
      <c r="J3">
        <v>4.07007407407407</v>
      </c>
      <c r="K3" s="9">
        <v>2543.7962962963</v>
      </c>
      <c r="L3" s="5"/>
    </row>
    <row r="4" ht="14.25" spans="1:12">
      <c r="A4" s="1" t="s">
        <v>8</v>
      </c>
      <c r="B4" s="3">
        <v>1.995</v>
      </c>
      <c r="C4" s="4">
        <f>B4*25/0.1</f>
        <v>498.75</v>
      </c>
      <c r="D4" s="5"/>
      <c r="E4" s="1"/>
      <c r="F4" s="1"/>
      <c r="G4" s="6"/>
      <c r="I4" s="1" t="s">
        <v>9</v>
      </c>
      <c r="J4">
        <v>3.41155555555556</v>
      </c>
      <c r="K4" s="9">
        <v>2132.22222222222</v>
      </c>
      <c r="L4" s="5" t="s">
        <v>10</v>
      </c>
    </row>
    <row r="5" ht="14.25" spans="1:12">
      <c r="A5" s="1" t="s">
        <v>9</v>
      </c>
      <c r="B5" s="3">
        <v>1.964</v>
      </c>
      <c r="C5" s="4">
        <f>B5*25/0.1</f>
        <v>491</v>
      </c>
      <c r="D5" s="5" t="str">
        <f>ROUND(AVERAGE(C5:C7),2)&amp;"±"&amp;ROUND(STDEV(C5:C7),2)</f>
        <v>483.75±19.89</v>
      </c>
      <c r="E5" s="1"/>
      <c r="F5" s="1"/>
      <c r="G5" s="6"/>
      <c r="I5" s="1" t="s">
        <v>11</v>
      </c>
      <c r="J5">
        <v>3.50874074074074</v>
      </c>
      <c r="K5" s="9">
        <v>1949.30021659259</v>
      </c>
      <c r="L5" s="5"/>
    </row>
    <row r="6" ht="14.25" spans="1:12">
      <c r="A6" s="1" t="s">
        <v>11</v>
      </c>
      <c r="B6" s="3">
        <v>1.845</v>
      </c>
      <c r="C6" s="4">
        <f>B6*25/0.1</f>
        <v>461.25</v>
      </c>
      <c r="D6" s="5"/>
      <c r="E6" s="1"/>
      <c r="F6" s="1"/>
      <c r="G6" s="6"/>
      <c r="I6" s="1" t="s">
        <v>12</v>
      </c>
      <c r="J6">
        <v>3.22177777777778</v>
      </c>
      <c r="K6" s="9">
        <v>2013.61111111111</v>
      </c>
      <c r="L6" s="5" t="s">
        <v>13</v>
      </c>
    </row>
    <row r="7" ht="14.25" spans="1:12">
      <c r="A7" s="1" t="s">
        <v>14</v>
      </c>
      <c r="B7" s="3">
        <v>1.996</v>
      </c>
      <c r="C7" s="4">
        <f>B7*25/0.1</f>
        <v>499</v>
      </c>
      <c r="D7" s="5"/>
      <c r="E7" s="1"/>
      <c r="F7" s="1"/>
      <c r="G7" s="6"/>
      <c r="I7" s="1" t="s">
        <v>15</v>
      </c>
      <c r="J7">
        <v>3.2682962962963</v>
      </c>
      <c r="K7" s="9">
        <v>2334.49665414815</v>
      </c>
      <c r="L7" s="5"/>
    </row>
    <row r="8" ht="14.25" spans="1:12">
      <c r="A8" s="1" t="s">
        <v>12</v>
      </c>
      <c r="B8" s="3">
        <v>2.005</v>
      </c>
      <c r="C8" s="4">
        <f>B8*25/0.1</f>
        <v>501.25</v>
      </c>
      <c r="D8" s="5" t="str">
        <f>ROUND(AVERAGE(C8:C10),2)&amp;"±"&amp;ROUND(STDEV(C8:C10),2)</f>
        <v>488.08±11.41</v>
      </c>
      <c r="E8" s="1"/>
      <c r="F8" s="1"/>
      <c r="G8" s="6"/>
      <c r="I8" s="1" t="s">
        <v>16</v>
      </c>
      <c r="J8">
        <v>3.34503703703704</v>
      </c>
      <c r="K8" s="9">
        <v>2389.31145251852</v>
      </c>
      <c r="L8" s="5" t="s">
        <v>17</v>
      </c>
    </row>
    <row r="9" ht="14.25" spans="1:12">
      <c r="A9" s="1" t="s">
        <v>15</v>
      </c>
      <c r="B9" s="3">
        <v>1.925</v>
      </c>
      <c r="C9" s="4">
        <f>B9*25/0.1</f>
        <v>481.25</v>
      </c>
      <c r="D9" s="5"/>
      <c r="E9" s="1"/>
      <c r="F9" s="1"/>
      <c r="G9" s="6"/>
      <c r="I9" s="1" t="s">
        <v>18</v>
      </c>
      <c r="J9">
        <v>3.24059259259259</v>
      </c>
      <c r="K9" s="9">
        <v>2314.7083002963</v>
      </c>
      <c r="L9" s="5"/>
    </row>
    <row r="10" ht="14.25" spans="1:12">
      <c r="A10" s="1" t="s">
        <v>19</v>
      </c>
      <c r="B10" s="3">
        <v>1.927</v>
      </c>
      <c r="C10" s="4">
        <f>B10*25/0.1</f>
        <v>481.75</v>
      </c>
      <c r="D10" s="5"/>
      <c r="E10" s="1"/>
      <c r="F10" s="1"/>
      <c r="G10" s="6"/>
      <c r="I10" s="1" t="s">
        <v>20</v>
      </c>
      <c r="J10">
        <v>3.23214814814815</v>
      </c>
      <c r="K10" s="9">
        <v>2020.09259259259</v>
      </c>
      <c r="L10" s="5" t="s">
        <v>21</v>
      </c>
    </row>
    <row r="11" ht="14.25" spans="1:12">
      <c r="A11" s="1" t="s">
        <v>16</v>
      </c>
      <c r="B11" s="3">
        <v>2.069</v>
      </c>
      <c r="C11" s="4">
        <f>B11*25/0.1</f>
        <v>517.25</v>
      </c>
      <c r="D11" s="5" t="str">
        <f>ROUND(AVERAGE(C11:C13),2)&amp;"±"&amp;ROUND(STDEV(C11:C13),2)</f>
        <v>500.5±24.2</v>
      </c>
      <c r="E11" s="1"/>
      <c r="F11" s="1"/>
      <c r="G11" s="6"/>
      <c r="I11" s="1" t="s">
        <v>22</v>
      </c>
      <c r="J11">
        <v>3.09762962962963</v>
      </c>
      <c r="K11" s="9">
        <v>1936.01851851852</v>
      </c>
      <c r="L11" s="5"/>
    </row>
    <row r="12" ht="14.25" spans="1:7">
      <c r="A12" s="1" t="s">
        <v>18</v>
      </c>
      <c r="B12" s="3">
        <v>2.046</v>
      </c>
      <c r="C12" s="4">
        <f>B12*25/0.1</f>
        <v>511.5</v>
      </c>
      <c r="D12" s="5"/>
      <c r="E12" s="1"/>
      <c r="F12" s="1"/>
      <c r="G12" s="6"/>
    </row>
    <row r="13" ht="14.25" spans="1:9">
      <c r="A13" s="1" t="s">
        <v>23</v>
      </c>
      <c r="B13" s="3">
        <v>1.891</v>
      </c>
      <c r="C13" s="4">
        <f>B13*25/0.1</f>
        <v>472.75</v>
      </c>
      <c r="D13" s="5"/>
      <c r="E13" s="1"/>
      <c r="F13" s="1"/>
      <c r="G13" s="6"/>
      <c r="I13" s="1"/>
    </row>
    <row r="14" ht="14.25" spans="1:7">
      <c r="A14" s="1" t="s">
        <v>20</v>
      </c>
      <c r="B14" s="3">
        <v>1.871</v>
      </c>
      <c r="C14" s="4">
        <f>B14*25/0.1</f>
        <v>467.75</v>
      </c>
      <c r="D14" s="5" t="str">
        <f>ROUND(AVERAGE(C14:C16),2)&amp;"±"&amp;ROUND(STDEV(C14:C16),2)</f>
        <v>471±8.84</v>
      </c>
      <c r="E14" s="1"/>
      <c r="F14" s="1"/>
      <c r="G14" s="6"/>
    </row>
    <row r="15" ht="14.25" spans="1:7">
      <c r="A15" s="1" t="s">
        <v>22</v>
      </c>
      <c r="B15" s="3">
        <v>1.857</v>
      </c>
      <c r="C15" s="4">
        <f>B15*25/0.1</f>
        <v>464.25</v>
      </c>
      <c r="D15" s="5"/>
      <c r="E15" s="1"/>
      <c r="F15" s="1"/>
      <c r="G15" s="6"/>
    </row>
    <row r="16" ht="14.25" spans="1:9">
      <c r="A16" s="1" t="s">
        <v>24</v>
      </c>
      <c r="B16" s="3">
        <v>1.924</v>
      </c>
      <c r="C16" s="4">
        <f>B16*25/0.1</f>
        <v>481</v>
      </c>
      <c r="D16" s="5"/>
      <c r="E16" s="1"/>
      <c r="F16" s="1"/>
      <c r="G16" s="6"/>
      <c r="I16" s="1"/>
    </row>
    <row r="19" spans="1:2">
      <c r="A19" s="1"/>
      <c r="B19" s="7"/>
    </row>
    <row r="20" spans="1:2">
      <c r="A20" s="8"/>
      <c r="B20" s="7"/>
    </row>
    <row r="21" spans="1:2">
      <c r="A21" s="1"/>
      <c r="B21" s="7"/>
    </row>
    <row r="22" spans="1:2">
      <c r="A22" s="1"/>
      <c r="B22" s="7"/>
    </row>
    <row r="23" spans="1:2">
      <c r="A23" s="8"/>
      <c r="B23" s="7"/>
    </row>
    <row r="24" spans="1:2">
      <c r="A24" s="1"/>
      <c r="B24" s="1"/>
    </row>
    <row r="25" spans="1:2">
      <c r="A25" s="1"/>
      <c r="B25" s="7"/>
    </row>
    <row r="26" spans="1:2">
      <c r="A26" s="8"/>
      <c r="B26" s="7"/>
    </row>
    <row r="27" spans="1:2">
      <c r="A27" s="1"/>
      <c r="B27" s="7"/>
    </row>
    <row r="28" spans="1:2">
      <c r="A28" s="1"/>
      <c r="B28" s="7"/>
    </row>
    <row r="29" spans="1:2">
      <c r="A29" s="8"/>
      <c r="B29" s="7"/>
    </row>
    <row r="30" spans="1:2">
      <c r="A30" s="1"/>
      <c r="B30" s="1"/>
    </row>
    <row r="31" spans="1:2">
      <c r="A31" s="1"/>
      <c r="B31" s="7"/>
    </row>
    <row r="32" spans="1:2">
      <c r="A32" s="1"/>
      <c r="B32" s="1"/>
    </row>
    <row r="33" spans="1:2">
      <c r="A33" s="1"/>
      <c r="B33" s="7"/>
    </row>
  </sheetData>
  <mergeCells count="10">
    <mergeCell ref="D2:D4"/>
    <mergeCell ref="D5:D7"/>
    <mergeCell ref="D8:D10"/>
    <mergeCell ref="D11:D13"/>
    <mergeCell ref="D14:D16"/>
    <mergeCell ref="L2:L3"/>
    <mergeCell ref="L4:L5"/>
    <mergeCell ref="L6:L7"/>
    <mergeCell ref="L8:L9"/>
    <mergeCell ref="L10:L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胶体重金属全量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王大可爱</cp:lastModifiedBy>
  <dcterms:created xsi:type="dcterms:W3CDTF">2021-03-04T13:50:35Z</dcterms:created>
  <dcterms:modified xsi:type="dcterms:W3CDTF">2021-03-04T13:51:02Z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