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 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<sst xmlns="http://schemas.openxmlformats.org/spreadsheetml/2006/main" count="48" uniqueCount="14">
  <si>
    <t>665nm</t>
  </si>
  <si>
    <t>649nm</t>
  </si>
  <si>
    <t>M（g）</t>
  </si>
  <si>
    <t>Ca（mg/L）</t>
  </si>
  <si>
    <t>Cb（mg/L）</t>
  </si>
  <si>
    <t>YP1020</t>
  </si>
  <si>
    <t>A629</t>
  </si>
  <si>
    <t>HA629-1</t>
  </si>
  <si>
    <t>average</t>
  </si>
  <si>
    <t>Ca（mg/g）</t>
  </si>
  <si>
    <t>Cb（mg/g）</t>
  </si>
  <si>
    <t>a</t>
  </si>
  <si>
    <t>b</t>
  </si>
  <si>
    <t>a+b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</si>
</sst>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9705656864727"/>
          <c:y val="0.0652777346835999"/>
          <c:w val="0.802331002331002"/>
          <c:h val="0.838489871086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"Upper blade"</c:f>
              <c:strCache>
                <c:ptCount val="1"/>
                <c:pt idx="0">
                  <c:v>Upper blade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0.0131335943980226</c:v>
                </c:pt>
                <c:pt idx="1">
                  <c:v>0.020429640220117</c:v>
                </c:pt>
                <c:pt idx="2">
                  <c:v>0.0567850485035736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'[1]4'!$B$110:$D$110</c:f>
              <c:strCache>
                <c:ptCount val="3"/>
                <c:pt idx="0">
                  <c:v>YP1020</c:v>
                </c:pt>
                <c:pt idx="1">
                  <c:v>A629</c:v>
                </c:pt>
                <c:pt idx="2">
                  <c:v>HA629-1</c:v>
                </c:pt>
              </c:strCache>
            </c:strRef>
          </c:cat>
          <c:val>
            <c:numRef>
              <c:f>'[1]4'!$B$111:$D$111</c:f>
              <c:numCache>
                <c:formatCode>General</c:formatCode>
                <c:ptCount val="3"/>
                <c:pt idx="0">
                  <c:v>4.29759278350515</c:v>
                </c:pt>
                <c:pt idx="1">
                  <c:v>4.37257518939394</c:v>
                </c:pt>
                <c:pt idx="2">
                  <c:v>5.22825070993915</c:v>
                </c:pt>
              </c:numCache>
            </c:numRef>
          </c:val>
        </c:ser>
        <c:ser>
          <c:idx val="1"/>
          <c:order val="1"/>
          <c:tx>
            <c:strRef>
              <c:f>"Middle blade"</c:f>
              <c:strCache>
                <c:ptCount val="1"/>
                <c:pt idx="0">
                  <c:v>Middle blade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0.00111654495734022</c:v>
                </c:pt>
                <c:pt idx="1">
                  <c:v>0.0239995039663395</c:v>
                </c:pt>
                <c:pt idx="2">
                  <c:v>0.055069833397022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'[1]4'!$B$110:$D$110</c:f>
              <c:strCache>
                <c:ptCount val="3"/>
                <c:pt idx="0">
                  <c:v>YP1020</c:v>
                </c:pt>
                <c:pt idx="1">
                  <c:v>A629</c:v>
                </c:pt>
                <c:pt idx="2">
                  <c:v>HA629-1</c:v>
                </c:pt>
              </c:strCache>
            </c:strRef>
          </c:cat>
          <c:val>
            <c:numRef>
              <c:f>'[1]4'!$B$112:$D$112</c:f>
              <c:numCache>
                <c:formatCode>General</c:formatCode>
                <c:ptCount val="3"/>
                <c:pt idx="0">
                  <c:v>5.40810883318412</c:v>
                </c:pt>
                <c:pt idx="1">
                  <c:v>4.92378048630348</c:v>
                </c:pt>
                <c:pt idx="2">
                  <c:v>6.24885344938749</c:v>
                </c:pt>
              </c:numCache>
            </c:numRef>
          </c:val>
        </c:ser>
        <c:ser>
          <c:idx val="2"/>
          <c:order val="2"/>
          <c:tx>
            <c:strRef>
              <c:f>"Lower blade"</c:f>
              <c:strCache>
                <c:ptCount val="1"/>
                <c:pt idx="0">
                  <c:v>Lower blade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0.0187063446999838</c:v>
                </c:pt>
                <c:pt idx="1">
                  <c:v>0.0279878463152476</c:v>
                </c:pt>
                <c:pt idx="2">
                  <c:v>0.0454382663254953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'[1]4'!$B$110:$D$110</c:f>
              <c:strCache>
                <c:ptCount val="3"/>
                <c:pt idx="0">
                  <c:v>YP1020</c:v>
                </c:pt>
                <c:pt idx="1">
                  <c:v>A629</c:v>
                </c:pt>
                <c:pt idx="2">
                  <c:v>HA629-1</c:v>
                </c:pt>
              </c:strCache>
            </c:strRef>
          </c:cat>
          <c:val>
            <c:numRef>
              <c:f>'[1]4'!$B$113:$D$113</c:f>
              <c:numCache>
                <c:formatCode>General</c:formatCode>
                <c:ptCount val="3"/>
                <c:pt idx="0">
                  <c:v>3.75201284857962</c:v>
                </c:pt>
                <c:pt idx="1">
                  <c:v>3.87523459533608</c:v>
                </c:pt>
                <c:pt idx="2">
                  <c:v>5.8187850031506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1509128"/>
        <c:axId val="238009846"/>
      </c:barChart>
      <c:catAx>
        <c:axId val="261509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238009846"/>
        <c:crosses val="autoZero"/>
        <c:auto val="1"/>
        <c:lblAlgn val="ctr"/>
        <c:lblOffset val="100"/>
        <c:noMultiLvlLbl val="0"/>
      </c:catAx>
      <c:valAx>
        <c:axId val="238009846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26150912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900" b="1"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</a:p>
  </c:txPr>
  <c:externalData r:id="rId1">
    <c:autoUpdate val="0"/>
  </c:externalData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466452</xdr:colOff>
      <xdr:row>71</xdr:row>
      <xdr:rowOff>166460</xdr:rowOff>
    </xdr:from>
    <xdr:to>
      <xdr:col>5</xdr:col>
      <xdr:colOff>322217</xdr:colOff>
      <xdr:row>71</xdr:row>
      <xdr:rowOff>60959</xdr:rowOff>
    </xdr:to>
    <xdr:graphicFrame>
      <xdr:nvGraphicFramePr>
        <xdr:cNvPr id="4" name="图表 3"/>
        <xdr:cNvGraphicFramePr/>
      </xdr:nvGraphicFramePr>
      <xdr:xfrm>
        <a:off x="1075690" y="13169900"/>
        <a:ext cx="378777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0.71848</cdr:x>
      <cdr:y>0.05856</cdr:y>
    </cdr:from>
    <cdr:to>
      <cdr:x>0.78798</cdr:x>
      <cdr:y>0.16751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3329668" y="159310"/>
          <a:ext cx="322082" cy="296383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a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0.40134</cdr:x>
      <cdr:y>0.33193</cdr:y>
    </cdr:from>
    <cdr:to>
      <cdr:x>0.59866</cdr:x>
      <cdr:y>0.66807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1859960" y="90297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0.7688</cdr:x>
      <cdr:y>0.11197</cdr:y>
    </cdr:from>
    <cdr:to>
      <cdr:x>0.82611</cdr:x>
      <cdr:y>0.192</cdr:y>
    </cdr:to>
    <cdr:sp>
      <cdr:nvSpPr>
        <cdr:cNvPr id="4" name="矩形 3"/>
        <cdr:cNvSpPr/>
      </cdr:nvSpPr>
      <cdr:spPr xmlns:a="http://schemas.openxmlformats.org/drawingml/2006/main">
        <a:xfrm xmlns:a="http://schemas.openxmlformats.org/drawingml/2006/main">
          <a:off x="2832895" y="281490"/>
          <a:ext cx="211177" cy="201186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b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0.1831</cdr:x>
      <cdr:y>0.1645</cdr:y>
    </cdr:from>
    <cdr:to>
      <cdr:x>0.23666</cdr:x>
      <cdr:y>0.24293</cdr:y>
    </cdr:to>
    <cdr:sp>
      <cdr:nvSpPr>
        <cdr:cNvPr id="5" name="矩形 4"/>
        <cdr:cNvSpPr/>
      </cdr:nvSpPr>
      <cdr:spPr xmlns:a="http://schemas.openxmlformats.org/drawingml/2006/main">
        <a:xfrm xmlns:a="http://schemas.openxmlformats.org/drawingml/2006/main">
          <a:off x="848542" y="447493"/>
          <a:ext cx="248194" cy="21336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c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0.66663</cdr:x>
      <cdr:y>0.1757</cdr:y>
    </cdr:from>
    <cdr:to>
      <cdr:x>0.71455</cdr:x>
      <cdr:y>0.26054</cdr:y>
    </cdr:to>
    <cdr:sp>
      <cdr:nvSpPr>
        <cdr:cNvPr id="6" name="矩形 5"/>
        <cdr:cNvSpPr/>
      </cdr:nvSpPr>
      <cdr:spPr xmlns:a="http://schemas.openxmlformats.org/drawingml/2006/main">
        <a:xfrm xmlns:a="http://schemas.openxmlformats.org/drawingml/2006/main">
          <a:off x="2456399" y="441688"/>
          <a:ext cx="176576" cy="213277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d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0.45182</cdr:x>
      <cdr:y>0.21732</cdr:y>
    </cdr:from>
    <cdr:to>
      <cdr:x>0.50349</cdr:x>
      <cdr:y>0.30375</cdr:y>
    </cdr:to>
    <cdr:sp>
      <cdr:nvSpPr>
        <cdr:cNvPr id="7" name="矩形 6"/>
        <cdr:cNvSpPr/>
      </cdr:nvSpPr>
      <cdr:spPr xmlns:a="http://schemas.openxmlformats.org/drawingml/2006/main">
        <a:xfrm xmlns:a="http://schemas.openxmlformats.org/drawingml/2006/main">
          <a:off x="2093867" y="591184"/>
          <a:ext cx="239486" cy="235131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e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0.40225</cdr:x>
      <cdr:y>0.27946</cdr:y>
    </cdr:from>
    <cdr:to>
      <cdr:x>0.45393</cdr:x>
      <cdr:y>0.36749</cdr:y>
    </cdr:to>
    <cdr:sp>
      <cdr:nvSpPr>
        <cdr:cNvPr id="8" name="矩形 7"/>
        <cdr:cNvSpPr/>
      </cdr:nvSpPr>
      <cdr:spPr xmlns:a="http://schemas.openxmlformats.org/drawingml/2006/main">
        <a:xfrm xmlns:a="http://schemas.openxmlformats.org/drawingml/2006/main">
          <a:off x="1482235" y="702516"/>
          <a:ext cx="190431" cy="221297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f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0.1339</cdr:x>
      <cdr:y>0.28455</cdr:y>
    </cdr:from>
    <cdr:to>
      <cdr:x>0.17994</cdr:x>
      <cdr:y>0.37738</cdr:y>
    </cdr:to>
    <cdr:sp>
      <cdr:nvSpPr>
        <cdr:cNvPr id="9" name="矩形 8"/>
        <cdr:cNvSpPr/>
      </cdr:nvSpPr>
      <cdr:spPr xmlns:a="http://schemas.openxmlformats.org/drawingml/2006/main">
        <a:xfrm xmlns:a="http://schemas.openxmlformats.org/drawingml/2006/main">
          <a:off x="493387" y="715323"/>
          <a:ext cx="169649" cy="233363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g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0.50361</cdr:x>
      <cdr:y>0.33897</cdr:y>
    </cdr:from>
    <cdr:to>
      <cdr:x>0.55811</cdr:x>
      <cdr:y>0.427</cdr:y>
    </cdr:to>
    <cdr:sp>
      <cdr:nvSpPr>
        <cdr:cNvPr id="10" name="矩形 9"/>
        <cdr:cNvSpPr/>
      </cdr:nvSpPr>
      <cdr:spPr xmlns:a="http://schemas.openxmlformats.org/drawingml/2006/main">
        <a:xfrm xmlns:a="http://schemas.openxmlformats.org/drawingml/2006/main">
          <a:off x="1855702" y="852128"/>
          <a:ext cx="200822" cy="221296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h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  <cdr:relSizeAnchor xmlns:cdr="http://schemas.openxmlformats.org/drawingml/2006/chartDrawing">
    <cdr:from>
      <cdr:x>0.2383</cdr:x>
      <cdr:y>0.35818</cdr:y>
    </cdr:from>
    <cdr:to>
      <cdr:x>0.28904</cdr:x>
      <cdr:y>0.44141</cdr:y>
    </cdr:to>
    <cdr:sp>
      <cdr:nvSpPr>
        <cdr:cNvPr id="11" name="矩形 10"/>
        <cdr:cNvSpPr/>
      </cdr:nvSpPr>
      <cdr:spPr xmlns:a="http://schemas.openxmlformats.org/drawingml/2006/main">
        <a:xfrm xmlns:a="http://schemas.openxmlformats.org/drawingml/2006/main">
          <a:off x="878074" y="900419"/>
          <a:ext cx="186967" cy="20923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latin typeface="Times New Roman" panose="02020603050405020304" charset="0"/>
              <a:cs typeface="Times New Roman" panose="02020603050405020304" charset="0"/>
            </a:rPr>
            <a:t>i</a:t>
          </a:r>
          <a:endParaRPr lang="zh-CN" altLang="en-US" sz="1100">
            <a:latin typeface="Times New Roman" panose="02020603050405020304" charset="0"/>
            <a:cs typeface="Times New Roman" panose="0202060305040502030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eser\Desktop\&#20889;&#20316;\&#23454;&#39564;&#25968;&#25454;\&#21103;&#26412;&#20809;&#21512;&#21442;&#25968;&#65292;&#21494;&#32511;&#32032;&#21547;&#37327;%20%20hzh9.3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数据"/>
      <sheetName val="光合参数"/>
      <sheetName val="叶绿素含量"/>
      <sheetName val="4"/>
      <sheetName val="a1"/>
      <sheetName val="a2"/>
      <sheetName val="b"/>
      <sheetName val="a+b"/>
      <sheetName val="pn"/>
      <sheetName val="Gs"/>
      <sheetName val="Ci"/>
      <sheetName val="Tr"/>
    </sheetNames>
    <sheetDataSet>
      <sheetData sheetId="0"/>
      <sheetData sheetId="1"/>
      <sheetData sheetId="2"/>
      <sheetData sheetId="3">
        <row r="86">
          <cell r="B86" t="str">
            <v>YP1020</v>
          </cell>
          <cell r="C86" t="str">
            <v>A629</v>
          </cell>
          <cell r="D86" t="str">
            <v>HA629-1</v>
          </cell>
        </row>
        <row r="86">
          <cell r="I86" t="str">
            <v>YP1020</v>
          </cell>
          <cell r="J86" t="str">
            <v>A629</v>
          </cell>
          <cell r="K86" t="str">
            <v>HA629-1</v>
          </cell>
        </row>
        <row r="87">
          <cell r="B87">
            <v>3.21537010309278</v>
          </cell>
          <cell r="C87">
            <v>3.24946018939394</v>
          </cell>
          <cell r="D87">
            <v>3.88104097363083</v>
          </cell>
        </row>
        <row r="87">
          <cell r="I87">
            <v>1.08222268041237</v>
          </cell>
          <cell r="J87">
            <v>1.123115</v>
          </cell>
          <cell r="K87">
            <v>1.34720973630832</v>
          </cell>
        </row>
        <row r="88">
          <cell r="B88">
            <v>4.1214814383766</v>
          </cell>
          <cell r="C88">
            <v>3.61123828870422</v>
          </cell>
          <cell r="D88">
            <v>4.45290992907801</v>
          </cell>
        </row>
        <row r="88">
          <cell r="I88">
            <v>1.28662739480752</v>
          </cell>
          <cell r="J88">
            <v>1.31254219759926</v>
          </cell>
          <cell r="K88">
            <v>1.79594352030948</v>
          </cell>
        </row>
        <row r="89">
          <cell r="B89">
            <v>2.77728102684389</v>
          </cell>
          <cell r="C89">
            <v>2.9041672702332</v>
          </cell>
          <cell r="D89">
            <v>4.12852110901071</v>
          </cell>
        </row>
        <row r="89">
          <cell r="I89">
            <v>0.974731821735731</v>
          </cell>
          <cell r="J89">
            <v>0.971067325102881</v>
          </cell>
          <cell r="K89">
            <v>1.69026389413989</v>
          </cell>
        </row>
        <row r="110">
          <cell r="B110" t="str">
            <v>YP1020</v>
          </cell>
          <cell r="C110" t="str">
            <v>A629</v>
          </cell>
          <cell r="D110" t="str">
            <v>HA629-1</v>
          </cell>
        </row>
        <row r="111">
          <cell r="B111">
            <v>4.29759278350515</v>
          </cell>
          <cell r="C111">
            <v>4.37257518939394</v>
          </cell>
          <cell r="D111">
            <v>5.22825070993915</v>
          </cell>
        </row>
        <row r="112">
          <cell r="B112">
            <v>5.40810883318412</v>
          </cell>
          <cell r="C112">
            <v>4.92378048630348</v>
          </cell>
          <cell r="D112">
            <v>6.24885344938749</v>
          </cell>
        </row>
        <row r="113">
          <cell r="B113">
            <v>3.75201284857962</v>
          </cell>
          <cell r="C113">
            <v>3.87523459533608</v>
          </cell>
          <cell r="D113">
            <v>5.8187850031506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55"/>
  <sheetViews>
    <sheetView tabSelected="1" topLeftCell="A53" workbookViewId="0">
      <selection activeCell="F66" sqref="F66"/>
    </sheetView>
  </sheetViews>
  <sheetFormatPr defaultColWidth="8.88888888888889" defaultRowHeight="14.4"/>
  <cols>
    <col min="1" max="1" width="8.88888888888889" style="1"/>
    <col min="2" max="5" width="14.3333333333333" style="1"/>
    <col min="6" max="6" width="12.8888888888889" style="1"/>
    <col min="7" max="8" width="14.3333333333333" style="1"/>
    <col min="9" max="9" width="13.8888888888889" style="1" customWidth="1"/>
    <col min="10" max="10" width="14" style="1" customWidth="1"/>
    <col min="11" max="11" width="12.3333333333333" style="1" customWidth="1"/>
    <col min="12" max="12" width="12.2777777777778" style="1" customWidth="1"/>
    <col min="13" max="13" width="14.6388888888889" style="1" customWidth="1"/>
    <col min="14" max="14" width="12.8888888888889" style="1"/>
    <col min="15" max="15" width="10.7777777777778" style="1" customWidth="1"/>
    <col min="16" max="16" width="13.2037037037037" style="1" customWidth="1"/>
    <col min="17" max="17" width="12.3333333333333" style="1" customWidth="1"/>
    <col min="18" max="18" width="13.6666666666667" style="1" customWidth="1"/>
    <col min="19" max="19" width="12" style="1" customWidth="1"/>
    <col min="20" max="20" width="13.4444444444444" style="1" customWidth="1"/>
    <col min="21" max="16384" width="8.88888888888889" style="1"/>
  </cols>
  <sheetData>
    <row r="2" s="2" customFormat="1"/>
    <row r="4" s="1" customFormat="1" spans="2:6">
      <c r="B4" s="1">
        <v>1</v>
      </c>
      <c r="D4" s="1">
        <v>2</v>
      </c>
      <c r="F4" s="1">
        <v>3</v>
      </c>
    </row>
    <row r="5" s="1" customFormat="1" spans="2:18">
      <c r="B5" s="1" t="s">
        <v>0</v>
      </c>
      <c r="C5" s="1" t="s">
        <v>1</v>
      </c>
      <c r="D5" s="1" t="s">
        <v>0</v>
      </c>
      <c r="E5" s="1" t="s">
        <v>1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8"/>
      <c r="L5" s="1" t="s">
        <v>3</v>
      </c>
      <c r="M5" s="1" t="s">
        <v>4</v>
      </c>
      <c r="O5" s="1" t="s">
        <v>3</v>
      </c>
      <c r="P5" s="1" t="s">
        <v>4</v>
      </c>
      <c r="Q5" s="9"/>
      <c r="R5" s="9"/>
    </row>
    <row r="6" s="1" customFormat="1" ht="15.9" customHeight="1" spans="1:18">
      <c r="A6" s="1" t="s">
        <v>5</v>
      </c>
      <c r="B6" s="3">
        <v>3.4092</v>
      </c>
      <c r="C6" s="3">
        <v>1.5237</v>
      </c>
      <c r="D6" s="3">
        <v>3.4214</v>
      </c>
      <c r="E6" s="3">
        <v>1.5028</v>
      </c>
      <c r="F6" s="3">
        <v>3.4522</v>
      </c>
      <c r="G6" s="3">
        <v>1.5032</v>
      </c>
      <c r="H6" s="3">
        <v>0.1164</v>
      </c>
      <c r="I6" s="1">
        <f t="shared" ref="I6:I14" si="0">13.95*B6-6.88*C6</f>
        <v>37.075284</v>
      </c>
      <c r="J6" s="1">
        <f t="shared" ref="J6:J14" si="1">24.96*C6-7.32*B6</f>
        <v>13.076208</v>
      </c>
      <c r="L6" s="1">
        <f t="shared" ref="L6:L14" si="2">13.95*D6-6.88*E6</f>
        <v>37.389266</v>
      </c>
      <c r="M6" s="1">
        <f t="shared" ref="M6:M14" si="3">24.96*E6-7.32*D6</f>
        <v>12.46524</v>
      </c>
      <c r="O6" s="1">
        <f t="shared" ref="O6:O14" si="4">13.95*F6-6.88*G6</f>
        <v>37.816174</v>
      </c>
      <c r="P6" s="1">
        <f t="shared" ref="P6:P14" si="5">24.96*G6-7.32*F6</f>
        <v>12.249768</v>
      </c>
      <c r="Q6" s="10"/>
      <c r="R6" s="10"/>
    </row>
    <row r="7" s="1" customFormat="1" spans="2:18">
      <c r="B7" s="3">
        <v>4.1517</v>
      </c>
      <c r="C7" s="3">
        <v>1.818</v>
      </c>
      <c r="D7" s="3">
        <v>4.2176</v>
      </c>
      <c r="E7" s="3">
        <v>1.7952</v>
      </c>
      <c r="F7" s="3">
        <v>4.2012</v>
      </c>
      <c r="G7" s="3">
        <v>1.8007</v>
      </c>
      <c r="H7" s="3">
        <v>0.1117</v>
      </c>
      <c r="I7" s="1">
        <f t="shared" si="0"/>
        <v>45.408375</v>
      </c>
      <c r="J7" s="1">
        <f t="shared" si="1"/>
        <v>14.986836</v>
      </c>
      <c r="L7" s="1">
        <f t="shared" si="2"/>
        <v>46.484544</v>
      </c>
      <c r="M7" s="1">
        <f t="shared" si="3"/>
        <v>13.93536</v>
      </c>
      <c r="O7" s="1">
        <f t="shared" si="4"/>
        <v>46.217924</v>
      </c>
      <c r="P7" s="1">
        <f t="shared" si="5"/>
        <v>14.192688</v>
      </c>
      <c r="Q7" s="10"/>
      <c r="R7" s="10"/>
    </row>
    <row r="8" s="1" customFormat="1" spans="2:18">
      <c r="B8" s="3">
        <v>3.2841</v>
      </c>
      <c r="C8" s="3">
        <v>1.4646</v>
      </c>
      <c r="D8" s="3">
        <v>3.2451</v>
      </c>
      <c r="E8" s="3">
        <v>1.4532</v>
      </c>
      <c r="F8" s="3">
        <v>3.2655</v>
      </c>
      <c r="G8" s="3">
        <v>1.4531</v>
      </c>
      <c r="H8" s="3">
        <v>0.1279</v>
      </c>
      <c r="I8" s="1">
        <f t="shared" si="0"/>
        <v>35.736747</v>
      </c>
      <c r="J8" s="1">
        <f t="shared" si="1"/>
        <v>12.516804</v>
      </c>
      <c r="L8" s="1">
        <f t="shared" si="2"/>
        <v>35.271129</v>
      </c>
      <c r="M8" s="1">
        <f t="shared" si="3"/>
        <v>12.51774</v>
      </c>
      <c r="O8" s="1">
        <f t="shared" si="4"/>
        <v>35.556397</v>
      </c>
      <c r="P8" s="1">
        <f t="shared" si="5"/>
        <v>12.365916</v>
      </c>
      <c r="Q8" s="10"/>
      <c r="R8" s="10"/>
    </row>
    <row r="9" s="1" customFormat="1" spans="1:18">
      <c r="A9" s="1" t="s">
        <v>6</v>
      </c>
      <c r="B9" s="3">
        <v>2.6506</v>
      </c>
      <c r="C9" s="3">
        <v>1.165</v>
      </c>
      <c r="D9" s="3">
        <v>2.5989</v>
      </c>
      <c r="E9" s="3">
        <v>1.1644</v>
      </c>
      <c r="F9" s="3">
        <v>2.6248</v>
      </c>
      <c r="G9" s="3">
        <v>1.1678</v>
      </c>
      <c r="H9" s="3">
        <v>0.088</v>
      </c>
      <c r="I9" s="1">
        <f t="shared" si="0"/>
        <v>28.96067</v>
      </c>
      <c r="J9" s="1">
        <f t="shared" si="1"/>
        <v>9.676008</v>
      </c>
      <c r="L9" s="1">
        <f t="shared" si="2"/>
        <v>28.243583</v>
      </c>
      <c r="M9" s="1">
        <f t="shared" si="3"/>
        <v>10.039476</v>
      </c>
      <c r="O9" s="1">
        <f t="shared" si="4"/>
        <v>28.581496</v>
      </c>
      <c r="P9" s="1">
        <f t="shared" si="5"/>
        <v>9.934752</v>
      </c>
      <c r="Q9" s="10"/>
      <c r="R9" s="10"/>
    </row>
    <row r="10" s="1" customFormat="1" spans="2:18">
      <c r="B10" s="3">
        <v>3.6024</v>
      </c>
      <c r="C10" s="3">
        <v>1.6145</v>
      </c>
      <c r="D10" s="3">
        <v>3.6054</v>
      </c>
      <c r="E10" s="3">
        <v>1.6421</v>
      </c>
      <c r="F10" s="3">
        <v>3.6102</v>
      </c>
      <c r="G10" s="3">
        <v>1.6245</v>
      </c>
      <c r="H10" s="3">
        <v>0.1083</v>
      </c>
      <c r="I10" s="1">
        <f t="shared" si="0"/>
        <v>39.14572</v>
      </c>
      <c r="J10" s="1">
        <f t="shared" si="1"/>
        <v>13.928352</v>
      </c>
      <c r="L10" s="1">
        <f t="shared" si="2"/>
        <v>38.997682</v>
      </c>
      <c r="M10" s="1">
        <f t="shared" si="3"/>
        <v>14.595288</v>
      </c>
      <c r="O10" s="1">
        <f t="shared" si="4"/>
        <v>39.18573</v>
      </c>
      <c r="P10" s="1">
        <f t="shared" si="5"/>
        <v>14.120856</v>
      </c>
      <c r="Q10" s="10"/>
      <c r="R10" s="10"/>
    </row>
    <row r="11" s="1" customFormat="1" spans="2:18">
      <c r="B11" s="3">
        <v>3.2378</v>
      </c>
      <c r="C11" s="3">
        <v>1.4264</v>
      </c>
      <c r="D11" s="3">
        <v>3.2218</v>
      </c>
      <c r="E11" s="3">
        <v>1.4011</v>
      </c>
      <c r="F11" s="3">
        <v>3.2295</v>
      </c>
      <c r="G11" s="3">
        <v>1.4321</v>
      </c>
      <c r="H11" s="3">
        <v>0.1215</v>
      </c>
      <c r="I11" s="1">
        <f t="shared" si="0"/>
        <v>35.353678</v>
      </c>
      <c r="J11" s="1">
        <f t="shared" si="1"/>
        <v>11.902248</v>
      </c>
      <c r="L11" s="1">
        <f t="shared" si="2"/>
        <v>35.304542</v>
      </c>
      <c r="M11" s="1">
        <f t="shared" si="3"/>
        <v>11.38788</v>
      </c>
      <c r="O11" s="1">
        <f t="shared" si="4"/>
        <v>35.198677</v>
      </c>
      <c r="P11" s="1">
        <f t="shared" si="5"/>
        <v>12.105276</v>
      </c>
      <c r="Q11" s="10"/>
      <c r="R11" s="10"/>
    </row>
    <row r="12" s="1" customFormat="1" spans="1:18">
      <c r="A12" s="1" t="s">
        <v>7</v>
      </c>
      <c r="B12" s="3">
        <v>3.4974</v>
      </c>
      <c r="C12" s="3">
        <v>1.5525</v>
      </c>
      <c r="D12" s="3">
        <v>3.5428</v>
      </c>
      <c r="E12" s="3">
        <v>1.5878</v>
      </c>
      <c r="F12" s="3">
        <v>3.5014</v>
      </c>
      <c r="G12" s="3">
        <v>1.5478</v>
      </c>
      <c r="H12" s="3">
        <v>0.0986</v>
      </c>
      <c r="I12" s="1">
        <f t="shared" si="0"/>
        <v>38.10753</v>
      </c>
      <c r="J12" s="1">
        <f t="shared" si="1"/>
        <v>13.149432</v>
      </c>
      <c r="L12" s="1">
        <f t="shared" si="2"/>
        <v>38.497996</v>
      </c>
      <c r="M12" s="1">
        <f t="shared" si="3"/>
        <v>13.698192</v>
      </c>
      <c r="O12" s="1">
        <f t="shared" si="4"/>
        <v>38.195666</v>
      </c>
      <c r="P12" s="1">
        <f t="shared" si="5"/>
        <v>13.00284</v>
      </c>
      <c r="Q12" s="10"/>
      <c r="R12" s="10"/>
    </row>
    <row r="13" s="1" customFormat="1" spans="2:18">
      <c r="B13" s="3">
        <v>4.2411</v>
      </c>
      <c r="C13" s="3">
        <v>1.9999</v>
      </c>
      <c r="D13" s="3">
        <v>4.3212</v>
      </c>
      <c r="E13" s="3">
        <v>2.0255</v>
      </c>
      <c r="F13" s="3">
        <v>4.3007</v>
      </c>
      <c r="G13" s="3">
        <v>1.9789</v>
      </c>
      <c r="H13" s="3">
        <v>0.1034</v>
      </c>
      <c r="I13" s="1">
        <f t="shared" si="0"/>
        <v>45.404033</v>
      </c>
      <c r="J13" s="1">
        <f t="shared" si="1"/>
        <v>18.872652</v>
      </c>
      <c r="L13" s="1">
        <f t="shared" si="2"/>
        <v>46.3453</v>
      </c>
      <c r="M13" s="1">
        <f t="shared" si="3"/>
        <v>18.925296</v>
      </c>
      <c r="O13" s="1">
        <f t="shared" si="4"/>
        <v>46.379933</v>
      </c>
      <c r="P13" s="1">
        <f t="shared" si="5"/>
        <v>17.91222</v>
      </c>
      <c r="Q13" s="10"/>
      <c r="R13" s="10"/>
    </row>
    <row r="14" s="1" customFormat="1" spans="2:18">
      <c r="B14" s="3">
        <v>4.0218</v>
      </c>
      <c r="C14" s="3">
        <v>1.9033</v>
      </c>
      <c r="D14" s="3">
        <v>4.1147</v>
      </c>
      <c r="E14" s="3">
        <v>1.9224</v>
      </c>
      <c r="F14" s="3">
        <v>4.0847</v>
      </c>
      <c r="G14" s="3">
        <v>1.9078</v>
      </c>
      <c r="H14" s="3">
        <v>0.1058</v>
      </c>
      <c r="I14" s="1">
        <f t="shared" si="0"/>
        <v>43.009406</v>
      </c>
      <c r="J14" s="1">
        <f t="shared" si="1"/>
        <v>18.066792</v>
      </c>
      <c r="L14" s="1">
        <f t="shared" si="2"/>
        <v>44.173953</v>
      </c>
      <c r="M14" s="1">
        <f t="shared" si="3"/>
        <v>17.8635</v>
      </c>
      <c r="O14" s="1">
        <f t="shared" si="4"/>
        <v>43.855901</v>
      </c>
      <c r="P14" s="1">
        <f t="shared" si="5"/>
        <v>17.718684</v>
      </c>
      <c r="Q14" s="10"/>
      <c r="R14" s="10"/>
    </row>
    <row r="16" s="1" customFormat="1" spans="9:18">
      <c r="I16" s="9"/>
      <c r="J16" s="9"/>
      <c r="L16" s="9"/>
      <c r="M16" s="9"/>
      <c r="O16" s="9"/>
      <c r="P16" s="9"/>
      <c r="Q16" s="9"/>
      <c r="R16" s="9"/>
    </row>
    <row r="17" s="1" customFormat="1" spans="5:18">
      <c r="E17" s="4"/>
      <c r="F17" s="4"/>
      <c r="G17" s="4"/>
      <c r="H17" s="4"/>
      <c r="I17" s="4"/>
      <c r="J17" s="4"/>
      <c r="K17" s="4"/>
      <c r="Q17" s="10"/>
      <c r="R17" s="10"/>
    </row>
    <row r="18" s="1" customFormat="1" spans="5:18">
      <c r="E18" s="4"/>
      <c r="F18" s="4"/>
      <c r="G18" s="4"/>
      <c r="H18" s="4"/>
      <c r="I18" s="4"/>
      <c r="J18" s="4"/>
      <c r="K18" s="4"/>
      <c r="Q18" s="10"/>
      <c r="R18" s="10"/>
    </row>
    <row r="19" s="1" customFormat="1" spans="2:18">
      <c r="B19" s="1" t="s">
        <v>3</v>
      </c>
      <c r="C19" s="1" t="s">
        <v>3</v>
      </c>
      <c r="D19" s="1" t="s">
        <v>3</v>
      </c>
      <c r="E19" s="5" t="s">
        <v>8</v>
      </c>
      <c r="F19" s="4"/>
      <c r="G19" s="6" t="s">
        <v>9</v>
      </c>
      <c r="H19" s="6" t="s">
        <v>9</v>
      </c>
      <c r="I19" s="6" t="s">
        <v>9</v>
      </c>
      <c r="J19" s="5" t="s">
        <v>8</v>
      </c>
      <c r="K19" s="4"/>
      <c r="Q19" s="10"/>
      <c r="R19" s="10"/>
    </row>
    <row r="20" s="1" customFormat="1" spans="1:18">
      <c r="A20" s="1" t="s">
        <v>5</v>
      </c>
      <c r="B20" s="1">
        <v>37.075284</v>
      </c>
      <c r="C20" s="1">
        <v>38.784266</v>
      </c>
      <c r="D20" s="1">
        <v>37.816174</v>
      </c>
      <c r="E20" s="7">
        <f t="shared" ref="E20:E28" si="6">AVERAGE(B20:D20)</f>
        <v>37.891908</v>
      </c>
      <c r="F20" s="4"/>
      <c r="G20" s="4">
        <v>3.1851618556701</v>
      </c>
      <c r="H20" s="4">
        <v>3.21213625429553</v>
      </c>
      <c r="I20" s="4">
        <v>3.24881219931271</v>
      </c>
      <c r="J20" s="6">
        <f t="shared" ref="J20:J28" si="7">AVERAGE(G20:I20)</f>
        <v>3.21537010309278</v>
      </c>
      <c r="K20" s="4"/>
      <c r="Q20" s="10"/>
      <c r="R20" s="10"/>
    </row>
    <row r="21" s="1" customFormat="1" spans="2:18">
      <c r="B21" s="1">
        <v>45.408375</v>
      </c>
      <c r="C21" s="1">
        <v>46.484544</v>
      </c>
      <c r="D21" s="1">
        <v>46.217924</v>
      </c>
      <c r="E21" s="7">
        <f t="shared" si="6"/>
        <v>46.0369476666667</v>
      </c>
      <c r="F21" s="4"/>
      <c r="G21" s="4">
        <v>4.06520814682184</v>
      </c>
      <c r="H21" s="4">
        <v>4.1615527305282</v>
      </c>
      <c r="I21" s="4">
        <v>4.13768343777977</v>
      </c>
      <c r="J21" s="6">
        <f t="shared" si="7"/>
        <v>4.1214814383766</v>
      </c>
      <c r="K21" s="4"/>
      <c r="Q21" s="10"/>
      <c r="R21" s="10"/>
    </row>
    <row r="22" s="1" customFormat="1" spans="2:18">
      <c r="B22" s="1">
        <v>35.736747</v>
      </c>
      <c r="C22" s="1">
        <v>35.271129</v>
      </c>
      <c r="D22" s="1">
        <v>35.556397</v>
      </c>
      <c r="E22" s="7">
        <f t="shared" si="6"/>
        <v>35.5214243333333</v>
      </c>
      <c r="F22" s="4"/>
      <c r="G22" s="4">
        <v>2.79411626270524</v>
      </c>
      <c r="H22" s="4">
        <v>2.7577114151681</v>
      </c>
      <c r="I22" s="4">
        <v>2.78001540265833</v>
      </c>
      <c r="J22" s="6">
        <f t="shared" si="7"/>
        <v>2.77728102684389</v>
      </c>
      <c r="K22" s="4"/>
      <c r="Q22" s="10"/>
      <c r="R22" s="10"/>
    </row>
    <row r="23" s="1" customFormat="1" spans="1:18">
      <c r="A23" s="1" t="s">
        <v>6</v>
      </c>
      <c r="B23" s="1">
        <v>28.96067</v>
      </c>
      <c r="C23" s="1">
        <v>28.243583</v>
      </c>
      <c r="D23" s="1">
        <v>28.581496</v>
      </c>
      <c r="E23" s="7">
        <f t="shared" si="6"/>
        <v>28.5952496666667</v>
      </c>
      <c r="F23" s="4"/>
      <c r="G23" s="4">
        <v>3.29098522727273</v>
      </c>
      <c r="H23" s="4">
        <v>3.20949806818182</v>
      </c>
      <c r="I23" s="4">
        <v>3.24789727272727</v>
      </c>
      <c r="J23" s="6">
        <f t="shared" si="7"/>
        <v>3.24946018939394</v>
      </c>
      <c r="K23" s="4"/>
      <c r="Q23" s="10"/>
      <c r="R23" s="10"/>
    </row>
    <row r="24" s="1" customFormat="1" spans="2:18">
      <c r="B24" s="1">
        <v>39.14572</v>
      </c>
      <c r="C24" s="1">
        <v>38.997682</v>
      </c>
      <c r="D24" s="1">
        <v>39.18573</v>
      </c>
      <c r="E24" s="7">
        <f t="shared" si="6"/>
        <v>39.1097106666667</v>
      </c>
      <c r="F24" s="4"/>
      <c r="G24" s="4">
        <v>3.61456325023084</v>
      </c>
      <c r="H24" s="4">
        <v>3.60089399815328</v>
      </c>
      <c r="I24" s="4">
        <v>3.61825761772853</v>
      </c>
      <c r="J24" s="6">
        <f t="shared" si="7"/>
        <v>3.61123828870422</v>
      </c>
      <c r="K24" s="4"/>
      <c r="Q24" s="10"/>
      <c r="R24" s="10"/>
    </row>
    <row r="25" s="1" customFormat="1" spans="2:18">
      <c r="B25" s="1">
        <v>35.353678</v>
      </c>
      <c r="C25" s="1">
        <v>35.304542</v>
      </c>
      <c r="D25" s="1">
        <v>35.198677</v>
      </c>
      <c r="E25" s="7">
        <f t="shared" si="6"/>
        <v>35.2856323333333</v>
      </c>
      <c r="F25" s="4"/>
      <c r="G25" s="4">
        <v>2.90976773662551</v>
      </c>
      <c r="H25" s="4">
        <v>2.90572362139918</v>
      </c>
      <c r="I25" s="4">
        <v>2.8970104526749</v>
      </c>
      <c r="J25" s="6">
        <f t="shared" si="7"/>
        <v>2.9041672702332</v>
      </c>
      <c r="K25" s="4"/>
      <c r="Q25" s="10"/>
      <c r="R25" s="10"/>
    </row>
    <row r="26" spans="1:11">
      <c r="A26" s="1" t="s">
        <v>7</v>
      </c>
      <c r="B26" s="1">
        <v>38.10753</v>
      </c>
      <c r="C26" s="1">
        <v>38.497996</v>
      </c>
      <c r="D26" s="1">
        <v>38.195666</v>
      </c>
      <c r="E26" s="7">
        <f t="shared" si="6"/>
        <v>38.267064</v>
      </c>
      <c r="F26" s="4"/>
      <c r="G26" s="4">
        <v>3.86486105476673</v>
      </c>
      <c r="H26" s="4">
        <v>3.90446206896552</v>
      </c>
      <c r="I26" s="4">
        <v>3.87379979716024</v>
      </c>
      <c r="J26" s="6">
        <f t="shared" si="7"/>
        <v>3.88104097363083</v>
      </c>
      <c r="K26" s="4"/>
    </row>
    <row r="27" spans="2:11">
      <c r="B27" s="1">
        <v>45.404033</v>
      </c>
      <c r="C27" s="1">
        <v>46.3453</v>
      </c>
      <c r="D27" s="1">
        <v>46.379933</v>
      </c>
      <c r="E27" s="7">
        <f t="shared" si="6"/>
        <v>46.0430886666667</v>
      </c>
      <c r="F27" s="4"/>
      <c r="G27" s="4">
        <v>4.39110570599613</v>
      </c>
      <c r="H27" s="4">
        <v>4.48213733075435</v>
      </c>
      <c r="I27" s="4">
        <v>4.48548675048356</v>
      </c>
      <c r="J27" s="6">
        <f t="shared" si="7"/>
        <v>4.45290992907801</v>
      </c>
      <c r="K27" s="4"/>
    </row>
    <row r="28" spans="2:11">
      <c r="B28" s="1">
        <v>43.009406</v>
      </c>
      <c r="C28" s="1">
        <v>44.173953</v>
      </c>
      <c r="D28" s="1">
        <v>43.855901</v>
      </c>
      <c r="E28" s="7">
        <f t="shared" si="6"/>
        <v>43.6797533333333</v>
      </c>
      <c r="F28" s="4"/>
      <c r="G28" s="4">
        <v>4.06516124763705</v>
      </c>
      <c r="H28" s="4">
        <v>4.17523185255198</v>
      </c>
      <c r="I28" s="4">
        <v>4.1451702268431</v>
      </c>
      <c r="J28" s="6">
        <f t="shared" si="7"/>
        <v>4.12852110901071</v>
      </c>
      <c r="K28" s="4"/>
    </row>
    <row r="29" spans="5:11">
      <c r="E29" s="7"/>
      <c r="F29" s="4"/>
      <c r="G29" s="4"/>
      <c r="H29" s="4"/>
      <c r="I29" s="4"/>
      <c r="J29" s="6"/>
      <c r="K29" s="4"/>
    </row>
    <row r="30" s="1" customFormat="1" spans="2:11">
      <c r="B30" s="1" t="s">
        <v>4</v>
      </c>
      <c r="C30" s="1" t="s">
        <v>4</v>
      </c>
      <c r="D30" s="1" t="s">
        <v>4</v>
      </c>
      <c r="E30" s="7"/>
      <c r="F30" s="4"/>
      <c r="G30" s="6" t="s">
        <v>10</v>
      </c>
      <c r="H30" s="6" t="s">
        <v>10</v>
      </c>
      <c r="I30" s="6" t="s">
        <v>10</v>
      </c>
      <c r="J30" s="6"/>
      <c r="K30" s="4"/>
    </row>
    <row r="31" s="1" customFormat="1" spans="1:11">
      <c r="A31" s="1" t="s">
        <v>5</v>
      </c>
      <c r="B31" s="1">
        <v>13.076208</v>
      </c>
      <c r="C31" s="1">
        <v>11.73324</v>
      </c>
      <c r="D31" s="1">
        <v>12.249768</v>
      </c>
      <c r="E31" s="7">
        <f t="shared" ref="E31:E39" si="8">AVERAGE(B31:D31)</f>
        <v>12.353072</v>
      </c>
      <c r="F31" s="4"/>
      <c r="G31" s="4">
        <v>1.12338556701031</v>
      </c>
      <c r="H31" s="4">
        <v>1.07089690721649</v>
      </c>
      <c r="I31" s="4">
        <v>1.05238556701031</v>
      </c>
      <c r="J31" s="6">
        <f t="shared" ref="J31:J39" si="9">AVERAGE(G31:I31)</f>
        <v>1.08222268041237</v>
      </c>
      <c r="K31" s="4"/>
    </row>
    <row r="32" s="1" customFormat="1" spans="2:11">
      <c r="B32" s="1">
        <v>14.986836</v>
      </c>
      <c r="C32" s="1">
        <v>13.93536</v>
      </c>
      <c r="D32" s="1">
        <v>14.192688</v>
      </c>
      <c r="E32" s="7">
        <f t="shared" si="8"/>
        <v>14.371628</v>
      </c>
      <c r="F32" s="4"/>
      <c r="G32" s="4">
        <v>1.34170420769919</v>
      </c>
      <c r="H32" s="4">
        <v>1.2475702775291</v>
      </c>
      <c r="I32" s="4">
        <v>1.27060769919427</v>
      </c>
      <c r="J32" s="6">
        <f t="shared" si="9"/>
        <v>1.28662739480752</v>
      </c>
      <c r="K32" s="4"/>
    </row>
    <row r="33" s="1" customFormat="1" spans="2:11">
      <c r="B33" s="1">
        <v>12.516804</v>
      </c>
      <c r="C33" s="1">
        <v>12.51774</v>
      </c>
      <c r="D33" s="1">
        <v>12.365916</v>
      </c>
      <c r="E33" s="7">
        <f t="shared" si="8"/>
        <v>12.46682</v>
      </c>
      <c r="F33" s="4"/>
      <c r="G33" s="4">
        <v>0.978639874902267</v>
      </c>
      <c r="H33" s="4">
        <v>0.978713057075841</v>
      </c>
      <c r="I33" s="4">
        <v>0.966842533229085</v>
      </c>
      <c r="J33" s="6">
        <f t="shared" si="9"/>
        <v>0.974731821735731</v>
      </c>
      <c r="K33" s="4"/>
    </row>
    <row r="34" s="1" customFormat="1" spans="1:11">
      <c r="A34" s="1" t="s">
        <v>6</v>
      </c>
      <c r="B34" s="1">
        <v>9.676008</v>
      </c>
      <c r="C34" s="1">
        <v>10.039476</v>
      </c>
      <c r="D34" s="1">
        <v>9.934752</v>
      </c>
      <c r="E34" s="7">
        <f t="shared" si="8"/>
        <v>9.883412</v>
      </c>
      <c r="F34" s="4"/>
      <c r="G34" s="4">
        <v>1.09954636363636</v>
      </c>
      <c r="H34" s="4">
        <v>1.14084954545455</v>
      </c>
      <c r="I34" s="4">
        <v>1.12894909090909</v>
      </c>
      <c r="J34" s="6">
        <f t="shared" si="9"/>
        <v>1.123115</v>
      </c>
      <c r="K34" s="4"/>
    </row>
    <row r="35" s="1" customFormat="1" spans="2:11">
      <c r="B35" s="1">
        <v>13.928352</v>
      </c>
      <c r="C35" s="1">
        <v>14.595288</v>
      </c>
      <c r="D35" s="1">
        <v>14.120856</v>
      </c>
      <c r="E35" s="7">
        <f t="shared" si="8"/>
        <v>14.214832</v>
      </c>
      <c r="F35" s="4"/>
      <c r="G35" s="4">
        <v>1.28608975069252</v>
      </c>
      <c r="H35" s="4">
        <v>1.34767202216066</v>
      </c>
      <c r="I35" s="4">
        <v>1.3038648199446</v>
      </c>
      <c r="J35" s="6">
        <f t="shared" si="9"/>
        <v>1.31254219759926</v>
      </c>
      <c r="K35" s="4"/>
    </row>
    <row r="36" s="1" customFormat="1" spans="2:11">
      <c r="B36" s="1">
        <v>11.902248</v>
      </c>
      <c r="C36" s="1">
        <v>11.38788</v>
      </c>
      <c r="D36" s="1">
        <v>12.105276</v>
      </c>
      <c r="E36" s="7">
        <f t="shared" si="8"/>
        <v>11.798468</v>
      </c>
      <c r="F36" s="4"/>
      <c r="G36" s="4">
        <v>0.979608888888889</v>
      </c>
      <c r="H36" s="4">
        <v>0.937274074074074</v>
      </c>
      <c r="I36" s="4">
        <v>0.996319012345679</v>
      </c>
      <c r="J36" s="6">
        <f t="shared" si="9"/>
        <v>0.971067325102881</v>
      </c>
      <c r="K36" s="4"/>
    </row>
    <row r="37" s="1" customFormat="1" spans="1:11">
      <c r="A37" s="1" t="s">
        <v>7</v>
      </c>
      <c r="B37" s="1">
        <v>13.149432</v>
      </c>
      <c r="C37" s="1">
        <v>13.698192</v>
      </c>
      <c r="D37" s="1">
        <v>13.00284</v>
      </c>
      <c r="E37" s="7">
        <f t="shared" si="8"/>
        <v>13.283488</v>
      </c>
      <c r="F37" s="4"/>
      <c r="G37" s="4">
        <v>1.33361379310345</v>
      </c>
      <c r="H37" s="4">
        <v>1.38926896551724</v>
      </c>
      <c r="I37" s="4">
        <v>1.31874645030426</v>
      </c>
      <c r="J37" s="6">
        <f t="shared" si="9"/>
        <v>1.34720973630832</v>
      </c>
      <c r="K37" s="4"/>
    </row>
    <row r="38" s="1" customFormat="1" spans="2:11">
      <c r="B38" s="1">
        <v>18.872652</v>
      </c>
      <c r="C38" s="1">
        <v>18.925296</v>
      </c>
      <c r="D38" s="1">
        <v>17.91222</v>
      </c>
      <c r="E38" s="7">
        <f t="shared" si="8"/>
        <v>18.570056</v>
      </c>
      <c r="F38" s="4"/>
      <c r="G38" s="4">
        <v>1.8252081237911</v>
      </c>
      <c r="H38" s="4">
        <v>1.83029941972921</v>
      </c>
      <c r="I38" s="4">
        <v>1.73232301740812</v>
      </c>
      <c r="J38" s="6">
        <f t="shared" si="9"/>
        <v>1.79594352030948</v>
      </c>
      <c r="K38" s="4"/>
    </row>
    <row r="39" s="1" customFormat="1" spans="2:11">
      <c r="B39" s="1">
        <v>18.066792</v>
      </c>
      <c r="C39" s="1">
        <v>17.8635</v>
      </c>
      <c r="D39" s="1">
        <v>17.718684</v>
      </c>
      <c r="E39" s="7">
        <f t="shared" si="8"/>
        <v>17.882992</v>
      </c>
      <c r="F39" s="4"/>
      <c r="G39" s="4">
        <v>1.70763629489603</v>
      </c>
      <c r="H39" s="4">
        <v>1.68842155009452</v>
      </c>
      <c r="I39" s="4">
        <v>1.67473383742911</v>
      </c>
      <c r="J39" s="6">
        <f t="shared" si="9"/>
        <v>1.69026389413989</v>
      </c>
      <c r="K39" s="4"/>
    </row>
    <row r="40" s="1" customFormat="1" spans="5:11">
      <c r="E40" s="4"/>
      <c r="F40" s="4"/>
      <c r="G40" s="4"/>
      <c r="H40" s="4"/>
      <c r="I40" s="4"/>
      <c r="J40" s="4"/>
      <c r="K40" s="4"/>
    </row>
    <row r="46" s="1" customFormat="1" spans="2:12">
      <c r="B46" s="1" t="s">
        <v>11</v>
      </c>
      <c r="C46" s="1" t="s">
        <v>12</v>
      </c>
      <c r="D46" s="6" t="s">
        <v>13</v>
      </c>
      <c r="F46" s="1" t="s">
        <v>11</v>
      </c>
      <c r="G46" s="1" t="s">
        <v>12</v>
      </c>
      <c r="H46" s="6" t="s">
        <v>13</v>
      </c>
      <c r="J46" s="1" t="s">
        <v>11</v>
      </c>
      <c r="K46" s="1" t="s">
        <v>12</v>
      </c>
      <c r="L46" s="6" t="s">
        <v>13</v>
      </c>
    </row>
    <row r="47" s="1" customFormat="1" spans="1:12">
      <c r="A47" s="1" t="s">
        <v>5</v>
      </c>
      <c r="B47" s="1">
        <v>3.1851618556701</v>
      </c>
      <c r="C47" s="1">
        <v>1.12338556701031</v>
      </c>
      <c r="D47" s="1">
        <f t="shared" ref="D47:D55" si="10">SUM(B47:C47)</f>
        <v>4.30854742268041</v>
      </c>
      <c r="F47" s="1">
        <v>3.21213625429553</v>
      </c>
      <c r="G47" s="1">
        <v>1.07089690721649</v>
      </c>
      <c r="H47" s="1">
        <f t="shared" ref="H47:H55" si="11">SUM(F47:G47)</f>
        <v>4.28303316151202</v>
      </c>
      <c r="J47" s="1">
        <v>3.24881219931271</v>
      </c>
      <c r="K47" s="1">
        <v>1.05238556701031</v>
      </c>
      <c r="L47" s="1">
        <f t="shared" ref="L47:L55" si="12">SUM(J47:K47)</f>
        <v>4.30119776632302</v>
      </c>
    </row>
    <row r="48" s="1" customFormat="1" spans="2:12">
      <c r="B48" s="1">
        <v>4.06520814682184</v>
      </c>
      <c r="C48" s="1">
        <v>1.34170420769919</v>
      </c>
      <c r="D48" s="1">
        <f t="shared" si="10"/>
        <v>5.40691235452103</v>
      </c>
      <c r="F48" s="1">
        <v>4.1615527305282</v>
      </c>
      <c r="G48" s="1">
        <v>1.2475702775291</v>
      </c>
      <c r="H48" s="1">
        <f t="shared" si="11"/>
        <v>5.4091230080573</v>
      </c>
      <c r="J48" s="1">
        <v>4.13768343777977</v>
      </c>
      <c r="K48" s="1">
        <v>1.27060769919427</v>
      </c>
      <c r="L48" s="1">
        <f t="shared" si="12"/>
        <v>5.40829113697404</v>
      </c>
    </row>
    <row r="49" s="1" customFormat="1" spans="2:12">
      <c r="B49" s="1">
        <v>2.79411626270524</v>
      </c>
      <c r="C49" s="1">
        <v>0.978639874902267</v>
      </c>
      <c r="D49" s="1">
        <f t="shared" si="10"/>
        <v>3.77275613760751</v>
      </c>
      <c r="F49" s="1">
        <v>2.7577114151681</v>
      </c>
      <c r="G49" s="1">
        <v>0.978713057075841</v>
      </c>
      <c r="H49" s="1">
        <f t="shared" si="11"/>
        <v>3.73642447224394</v>
      </c>
      <c r="J49" s="1">
        <v>2.78001540265833</v>
      </c>
      <c r="K49" s="1">
        <v>0.966842533229085</v>
      </c>
      <c r="L49" s="1">
        <f t="shared" si="12"/>
        <v>3.74685793588741</v>
      </c>
    </row>
    <row r="50" s="1" customFormat="1" spans="1:12">
      <c r="A50" s="1" t="s">
        <v>6</v>
      </c>
      <c r="B50" s="1">
        <v>3.29098522727273</v>
      </c>
      <c r="C50" s="1">
        <v>1.09954636363636</v>
      </c>
      <c r="D50" s="1">
        <f t="shared" si="10"/>
        <v>4.39053159090909</v>
      </c>
      <c r="F50" s="1">
        <v>3.20949806818182</v>
      </c>
      <c r="G50" s="1">
        <v>1.14084954545455</v>
      </c>
      <c r="H50" s="1">
        <f t="shared" si="11"/>
        <v>4.35034761363637</v>
      </c>
      <c r="J50" s="1">
        <v>3.24789727272727</v>
      </c>
      <c r="K50" s="1">
        <v>1.12894909090909</v>
      </c>
      <c r="L50" s="1">
        <f t="shared" si="12"/>
        <v>4.37684636363636</v>
      </c>
    </row>
    <row r="51" spans="2:12">
      <c r="B51" s="1">
        <v>3.61456325023084</v>
      </c>
      <c r="C51" s="1">
        <v>1.28608975069252</v>
      </c>
      <c r="D51" s="1">
        <f t="shared" si="10"/>
        <v>4.90065300092336</v>
      </c>
      <c r="F51" s="1">
        <v>3.60089399815328</v>
      </c>
      <c r="G51" s="1">
        <v>1.34767202216066</v>
      </c>
      <c r="H51" s="1">
        <f t="shared" si="11"/>
        <v>4.94856602031394</v>
      </c>
      <c r="J51" s="1">
        <v>3.61825761772853</v>
      </c>
      <c r="K51" s="1">
        <v>1.3038648199446</v>
      </c>
      <c r="L51" s="1">
        <f t="shared" si="12"/>
        <v>4.92212243767313</v>
      </c>
    </row>
    <row r="52" spans="2:12">
      <c r="B52" s="1">
        <v>2.90976773662551</v>
      </c>
      <c r="C52" s="1">
        <v>0.979608888888889</v>
      </c>
      <c r="D52" s="1">
        <f t="shared" si="10"/>
        <v>3.8893766255144</v>
      </c>
      <c r="F52" s="1">
        <v>2.90572362139918</v>
      </c>
      <c r="G52" s="1">
        <v>0.937274074074074</v>
      </c>
      <c r="H52" s="1">
        <f t="shared" si="11"/>
        <v>3.84299769547325</v>
      </c>
      <c r="J52" s="1">
        <v>2.8970104526749</v>
      </c>
      <c r="K52" s="1">
        <v>0.996319012345679</v>
      </c>
      <c r="L52" s="1">
        <f t="shared" si="12"/>
        <v>3.89332946502058</v>
      </c>
    </row>
    <row r="53" spans="1:12">
      <c r="A53" s="1" t="s">
        <v>7</v>
      </c>
      <c r="B53" s="1">
        <v>3.86486105476673</v>
      </c>
      <c r="C53" s="1">
        <v>1.33361379310345</v>
      </c>
      <c r="D53" s="1">
        <f t="shared" si="10"/>
        <v>5.19847484787018</v>
      </c>
      <c r="F53" s="1">
        <v>3.90446206896552</v>
      </c>
      <c r="G53" s="1">
        <v>1.38926896551724</v>
      </c>
      <c r="H53" s="1">
        <f t="shared" si="11"/>
        <v>5.29373103448276</v>
      </c>
      <c r="J53" s="1">
        <v>3.87379979716024</v>
      </c>
      <c r="K53" s="1">
        <v>1.31874645030426</v>
      </c>
      <c r="L53" s="1">
        <f t="shared" si="12"/>
        <v>5.1925462474645</v>
      </c>
    </row>
    <row r="54" spans="2:12">
      <c r="B54" s="1">
        <v>4.39110570599613</v>
      </c>
      <c r="C54" s="1">
        <v>1.8252081237911</v>
      </c>
      <c r="D54" s="1">
        <f t="shared" si="10"/>
        <v>6.21631382978723</v>
      </c>
      <c r="F54" s="1">
        <v>4.48213733075435</v>
      </c>
      <c r="G54" s="1">
        <v>1.83029941972921</v>
      </c>
      <c r="H54" s="1">
        <f t="shared" si="11"/>
        <v>6.31243675048356</v>
      </c>
      <c r="J54" s="1">
        <v>4.48548675048356</v>
      </c>
      <c r="K54" s="1">
        <v>1.73232301740812</v>
      </c>
      <c r="L54" s="1">
        <f t="shared" si="12"/>
        <v>6.21780976789168</v>
      </c>
    </row>
    <row r="55" spans="2:12">
      <c r="B55" s="1">
        <v>4.06516124763705</v>
      </c>
      <c r="C55" s="1">
        <v>1.70763629489603</v>
      </c>
      <c r="D55" s="1">
        <f t="shared" si="10"/>
        <v>5.77279754253308</v>
      </c>
      <c r="F55" s="1">
        <v>4.17523185255198</v>
      </c>
      <c r="G55" s="1">
        <v>1.68842155009452</v>
      </c>
      <c r="H55" s="1">
        <f t="shared" si="11"/>
        <v>5.8636534026465</v>
      </c>
      <c r="J55" s="1">
        <v>4.1451702268431</v>
      </c>
      <c r="K55" s="1">
        <v>1.67473383742911</v>
      </c>
      <c r="L55" s="1">
        <f t="shared" si="12"/>
        <v>5.81990406427221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ueser</dc:creator>
  <cp:lastModifiedBy>胡志航</cp:lastModifiedBy>
  <dcterms:created xsi:type="dcterms:W3CDTF">2021-05-05T08:11:00Z</dcterms:created>
  <dcterms:modified xsi:type="dcterms:W3CDTF">2021-05-05T10:15:07Z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73A3B80BDE8D41AE90FD8A8FA331CB22</vt:lpwstr>
  </property>
  <property fmtid="{D5CDD505-2E9C-101B-9397-08002B2CF9AE}" pid="3" name="KSOProductBuildVer">
    <vt:lpwstr>2052-11.1.0.10463</vt:lpwstr>
  </property>
</Properties>
</file>