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olors1.xml" ContentType="application/vnd.ms-office.chartcolorstyle+xml"/>
  <Override PartName="/xl/charts/colors10.xml" ContentType="application/vnd.ms-office.chartcolorstyle+xml"/>
  <Override PartName="/xl/charts/colors11.xml" ContentType="application/vnd.ms-office.chartcolorstyle+xml"/>
  <Override PartName="/xl/charts/colors12.xml" ContentType="application/vnd.ms-office.chartcolorstyle+xml"/>
  <Override PartName="/xl/charts/colors13.xml" ContentType="application/vnd.ms-office.chartcolorstyle+xml"/>
  <Override PartName="/xl/charts/colors14.xml" ContentType="application/vnd.ms-office.chartcolorstyle+xml"/>
  <Override PartName="/xl/charts/colors15.xml" ContentType="application/vnd.ms-office.chartcolorstyle+xml"/>
  <Override PartName="/xl/charts/colors16.xml" ContentType="application/vnd.ms-office.chartcolorstyle+xml"/>
  <Override PartName="/xl/charts/colors17.xml" ContentType="application/vnd.ms-office.chartcolorstyle+xml"/>
  <Override PartName="/xl/charts/colors18.xml" ContentType="application/vnd.ms-office.chartcolorstyle+xml"/>
  <Override PartName="/xl/charts/colors19.xml" ContentType="application/vnd.ms-office.chartcolorstyle+xml"/>
  <Override PartName="/xl/charts/colors2.xml" ContentType="application/vnd.ms-office.chartcolorstyle+xml"/>
  <Override PartName="/xl/charts/colors20.xml" ContentType="application/vnd.ms-office.chartcolorstyle+xml"/>
  <Override PartName="/xl/charts/colors21.xml" ContentType="application/vnd.ms-office.chartcolorstyle+xml"/>
  <Override PartName="/xl/charts/colors22.xml" ContentType="application/vnd.ms-office.chartcolorstyle+xml"/>
  <Override PartName="/xl/charts/colors23.xml" ContentType="application/vnd.ms-office.chartcolorstyle+xml"/>
  <Override PartName="/xl/charts/colors24.xml" ContentType="application/vnd.ms-office.chartcolorstyle+xml"/>
  <Override PartName="/xl/charts/colors3.xml" ContentType="application/vnd.ms-office.chartcolorstyle+xml"/>
  <Override PartName="/xl/charts/colors4.xml" ContentType="application/vnd.ms-office.chartcolorstyle+xml"/>
  <Override PartName="/xl/charts/colors5.xml" ContentType="application/vnd.ms-office.chartcolorstyle+xml"/>
  <Override PartName="/xl/charts/colors6.xml" ContentType="application/vnd.ms-office.chartcolorstyle+xml"/>
  <Override PartName="/xl/charts/colors7.xml" ContentType="application/vnd.ms-office.chartcolorstyle+xml"/>
  <Override PartName="/xl/charts/colors8.xml" ContentType="application/vnd.ms-office.chartcolorstyle+xml"/>
  <Override PartName="/xl/charts/colors9.xml" ContentType="application/vnd.ms-office.chartcolorstyle+xml"/>
  <Override PartName="/xl/charts/style1.xml" ContentType="application/vnd.ms-office.chartstyle+xml"/>
  <Override PartName="/xl/charts/style10.xml" ContentType="application/vnd.ms-office.chartstyle+xml"/>
  <Override PartName="/xl/charts/style11.xml" ContentType="application/vnd.ms-office.chartstyle+xml"/>
  <Override PartName="/xl/charts/style12.xml" ContentType="application/vnd.ms-office.chartstyle+xml"/>
  <Override PartName="/xl/charts/style13.xml" ContentType="application/vnd.ms-office.chartstyle+xml"/>
  <Override PartName="/xl/charts/style14.xml" ContentType="application/vnd.ms-office.chartstyle+xml"/>
  <Override PartName="/xl/charts/style15.xml" ContentType="application/vnd.ms-office.chartstyle+xml"/>
  <Override PartName="/xl/charts/style16.xml" ContentType="application/vnd.ms-office.chartstyle+xml"/>
  <Override PartName="/xl/charts/style17.xml" ContentType="application/vnd.ms-office.chartstyle+xml"/>
  <Override PartName="/xl/charts/style18.xml" ContentType="application/vnd.ms-office.chartstyle+xml"/>
  <Override PartName="/xl/charts/style19.xml" ContentType="application/vnd.ms-office.chartstyle+xml"/>
  <Override PartName="/xl/charts/style2.xml" ContentType="application/vnd.ms-office.chartstyle+xml"/>
  <Override PartName="/xl/charts/style20.xml" ContentType="application/vnd.ms-office.chartstyle+xml"/>
  <Override PartName="/xl/charts/style21.xml" ContentType="application/vnd.ms-office.chartstyle+xml"/>
  <Override PartName="/xl/charts/style22.xml" ContentType="application/vnd.ms-office.chartstyle+xml"/>
  <Override PartName="/xl/charts/style23.xml" ContentType="application/vnd.ms-office.chartstyle+xml"/>
  <Override PartName="/xl/charts/style24.xml" ContentType="application/vnd.ms-office.chartstyle+xml"/>
  <Override PartName="/xl/charts/style3.xml" ContentType="application/vnd.ms-office.chartstyle+xml"/>
  <Override PartName="/xl/charts/style4.xml" ContentType="application/vnd.ms-office.chartstyle+xml"/>
  <Override PartName="/xl/charts/style5.xml" ContentType="application/vnd.ms-office.chartstyle+xml"/>
  <Override PartName="/xl/charts/style6.xml" ContentType="application/vnd.ms-office.chartstyle+xml"/>
  <Override PartName="/xl/charts/style7.xml" ContentType="application/vnd.ms-office.chartstyle+xml"/>
  <Override PartName="/xl/charts/style8.xml" ContentType="application/vnd.ms-office.chartstyle+xml"/>
  <Override PartName="/xl/charts/style9.xml" ContentType="application/vnd.ms-office.chartstyle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firstSheet="23" activeTab="25"/>
  </bookViews>
  <sheets>
    <sheet name="Total soluble protein content" sheetId="1" r:id="rId1"/>
    <sheet name="Amino acid content" sheetId="2" r:id="rId2"/>
    <sheet name="Chlorophy Ⅱ and photosynthesis" sheetId="3" r:id="rId3"/>
    <sheet name="Nitrate reductase " sheetId="4" r:id="rId4"/>
    <sheet name="Nitrite reductase activity " sheetId="5" r:id="rId5"/>
    <sheet name="Glutamine synthetase activity" sheetId="6" r:id="rId6"/>
    <sheet name="Glutamate synthase activity" sheetId="8" r:id="rId7"/>
    <sheet name="Glutamate dehydrogenase" sheetId="10" r:id="rId8"/>
    <sheet name="Phenylalanine ammonia-lyase" sheetId="9" r:id="rId9"/>
    <sheet name="cinnamate 4-hydroxylase" sheetId="11" r:id="rId10"/>
    <sheet name="4-coumarate  coenzyme A ligase" sheetId="12" r:id="rId11"/>
    <sheet name="Chalcone-thioase " sheetId="13" r:id="rId12"/>
    <sheet name="Flavanone 3-hydroxylase" sheetId="14" r:id="rId13"/>
    <sheet name="Flavonol synthase" sheetId="15" r:id="rId14"/>
    <sheet name="sucrose" sheetId="16" r:id="rId15"/>
    <sheet name="Glucose" sheetId="17" r:id="rId16"/>
    <sheet name="Fructose" sheetId="18" r:id="rId17"/>
    <sheet name="starch" sheetId="19" r:id="rId18"/>
    <sheet name="Sucrose phosphosynthase" sheetId="21" r:id="rId19"/>
    <sheet name="Sucrose synthetase" sheetId="20" r:id="rId20"/>
    <sheet name="Neutral invertase " sheetId="22" r:id="rId21"/>
    <sheet name="Soluble acid invertase " sheetId="23" r:id="rId22"/>
    <sheet name="Glucose-6-phosphate dehydrogena" sheetId="24" r:id="rId23"/>
    <sheet name="6- Glucose phosphate dehydrogen" sheetId="25" r:id="rId24"/>
    <sheet name="Flavonoids " sheetId="26" r:id="rId25"/>
    <sheet name="Carton and Nitrogen content" sheetId="28" r:id="rId26"/>
  </sheets>
  <externalReferences>
    <externalReference r:id="rId27"/>
  </externalReferences>
  <calcPr calcId="144525"/>
</workbook>
</file>

<file path=xl/sharedStrings.xml><?xml version="1.0" encoding="utf-8"?>
<sst xmlns="http://schemas.openxmlformats.org/spreadsheetml/2006/main" count="487" uniqueCount="56">
  <si>
    <t xml:space="preserve">Total soluble protein content </t>
  </si>
  <si>
    <t>Total soluble protein content</t>
  </si>
  <si>
    <t>N1</t>
  </si>
  <si>
    <t>error</t>
  </si>
  <si>
    <t>N2</t>
  </si>
  <si>
    <t>N3</t>
  </si>
  <si>
    <t>N4</t>
  </si>
  <si>
    <t>N5</t>
  </si>
  <si>
    <t>Root</t>
  </si>
  <si>
    <t>Stalk</t>
  </si>
  <si>
    <t>Leaf</t>
  </si>
  <si>
    <t>Amino acid content
        (μg/g FW)</t>
  </si>
  <si>
    <t>x</t>
  </si>
  <si>
    <r>
      <rPr>
        <b/>
        <sz val="12"/>
        <color rgb="FF0000FF"/>
        <rFont val="Times New Roman"/>
        <charset val="134"/>
      </rPr>
      <t xml:space="preserve">x </t>
    </r>
    <r>
      <rPr>
        <b/>
        <sz val="12"/>
        <color rgb="FF0000FF"/>
        <rFont val="Times New Roman"/>
        <charset val="134"/>
      </rPr>
      <t>average</t>
    </r>
  </si>
  <si>
    <t>y</t>
  </si>
  <si>
    <t>μg/mL</t>
  </si>
  <si>
    <t xml:space="preserve">Chlorophyll content       </t>
  </si>
  <si>
    <t>content</t>
  </si>
  <si>
    <t>Rate of photosynthesis</t>
  </si>
  <si>
    <t>Error</t>
  </si>
  <si>
    <r>
      <rPr>
        <b/>
        <sz val="12"/>
        <rFont val="Times New Roman"/>
        <charset val="134"/>
      </rPr>
      <t>x</t>
    </r>
    <r>
      <rPr>
        <b/>
        <sz val="12"/>
        <rFont val="宋体"/>
        <charset val="134"/>
      </rPr>
      <t xml:space="preserve"> </t>
    </r>
    <r>
      <rPr>
        <b/>
        <sz val="12"/>
        <rFont val="Times New Roman"/>
        <charset val="134"/>
      </rPr>
      <t>average</t>
    </r>
  </si>
  <si>
    <t>pg/mL</t>
  </si>
  <si>
    <t>ng/ml</t>
  </si>
  <si>
    <t>OD</t>
  </si>
  <si>
    <r>
      <t>x</t>
    </r>
    <r>
      <rPr>
        <b/>
        <sz val="12"/>
        <color rgb="FF0000FF"/>
        <rFont val="宋体"/>
        <charset val="134"/>
      </rPr>
      <t xml:space="preserve"> average</t>
    </r>
  </si>
  <si>
    <t>roor</t>
  </si>
  <si>
    <t>stalk</t>
  </si>
  <si>
    <t>leaf</t>
  </si>
  <si>
    <t>x average</t>
  </si>
  <si>
    <t>mg/mL</t>
  </si>
  <si>
    <t>ng/mL</t>
  </si>
  <si>
    <t>Standard curve</t>
  </si>
  <si>
    <t>①</t>
  </si>
  <si>
    <r>
      <rPr>
        <sz val="11"/>
        <color theme="1"/>
        <rFont val="Times New Roman"/>
        <charset val="134"/>
      </rPr>
      <t>Root</t>
    </r>
    <r>
      <rPr>
        <sz val="11"/>
        <color theme="1"/>
        <rFont val="等线"/>
        <charset val="134"/>
      </rPr>
      <t>（</t>
    </r>
    <r>
      <rPr>
        <sz val="11"/>
        <color theme="1"/>
        <rFont val="Times New Roman"/>
        <charset val="134"/>
      </rPr>
      <t>mg/g</t>
    </r>
    <r>
      <rPr>
        <sz val="11"/>
        <color theme="1"/>
        <rFont val="等线"/>
        <charset val="134"/>
      </rPr>
      <t>）</t>
    </r>
  </si>
  <si>
    <t xml:space="preserve"> luteolin </t>
  </si>
  <si>
    <t>quercetin</t>
  </si>
  <si>
    <t>Rutin</t>
  </si>
  <si>
    <t>Total</t>
  </si>
  <si>
    <t>Level</t>
  </si>
  <si>
    <t xml:space="preserve"> Retention time </t>
  </si>
  <si>
    <t>Compound</t>
  </si>
  <si>
    <t>Content[ug/ml]</t>
  </si>
  <si>
    <t xml:space="preserve"> Area</t>
  </si>
  <si>
    <t xml:space="preserve">Luteolin </t>
  </si>
  <si>
    <t>Quercetin</t>
  </si>
  <si>
    <t>②</t>
  </si>
  <si>
    <r>
      <rPr>
        <sz val="11"/>
        <color theme="1"/>
        <rFont val="Times New Roman"/>
        <charset val="134"/>
      </rPr>
      <t>Stalk</t>
    </r>
    <r>
      <rPr>
        <sz val="11"/>
        <color theme="1"/>
        <rFont val="等线"/>
        <charset val="134"/>
      </rPr>
      <t>（</t>
    </r>
    <r>
      <rPr>
        <sz val="11"/>
        <color theme="1"/>
        <rFont val="Times New Roman"/>
        <charset val="134"/>
      </rPr>
      <t>mg/g</t>
    </r>
    <r>
      <rPr>
        <sz val="11"/>
        <color theme="1"/>
        <rFont val="等线"/>
        <charset val="134"/>
      </rPr>
      <t>）</t>
    </r>
  </si>
  <si>
    <t>mg/L</t>
  </si>
  <si>
    <t>q</t>
  </si>
  <si>
    <r>
      <rPr>
        <sz val="11"/>
        <color theme="1"/>
        <rFont val="Times New Roman"/>
        <charset val="134"/>
      </rPr>
      <t>Leaf</t>
    </r>
    <r>
      <rPr>
        <sz val="11"/>
        <color theme="1"/>
        <rFont val="等线"/>
        <charset val="134"/>
      </rPr>
      <t>（</t>
    </r>
    <r>
      <rPr>
        <sz val="11"/>
        <color theme="1"/>
        <rFont val="Times New Roman"/>
        <charset val="134"/>
      </rPr>
      <t>mg/g</t>
    </r>
    <r>
      <rPr>
        <sz val="11"/>
        <color theme="1"/>
        <rFont val="等线"/>
        <charset val="134"/>
      </rPr>
      <t>）</t>
    </r>
  </si>
  <si>
    <r>
      <rPr>
        <sz val="11"/>
        <color theme="1"/>
        <rFont val="Times New Roman"/>
        <charset val="134"/>
      </rPr>
      <t>Root</t>
    </r>
    <r>
      <rPr>
        <sz val="11"/>
        <color theme="1"/>
        <rFont val="等线"/>
        <charset val="134"/>
      </rPr>
      <t>（</t>
    </r>
    <r>
      <rPr>
        <sz val="11"/>
        <color theme="1"/>
        <rFont val="Times New Roman"/>
        <charset val="134"/>
      </rPr>
      <t>%</t>
    </r>
    <r>
      <rPr>
        <sz val="11"/>
        <color theme="1"/>
        <rFont val="等线"/>
        <charset val="134"/>
      </rPr>
      <t>）</t>
    </r>
  </si>
  <si>
    <t>Nitrogen</t>
  </si>
  <si>
    <t>Carton</t>
  </si>
  <si>
    <t>C/N</t>
  </si>
  <si>
    <r>
      <rPr>
        <sz val="11"/>
        <color theme="1"/>
        <rFont val="Times New Roman"/>
        <charset val="134"/>
      </rPr>
      <t>Stalk</t>
    </r>
    <r>
      <rPr>
        <sz val="11"/>
        <color theme="1"/>
        <rFont val="等线"/>
        <charset val="134"/>
      </rPr>
      <t>（</t>
    </r>
    <r>
      <rPr>
        <sz val="11"/>
        <color theme="1"/>
        <rFont val="Times New Roman"/>
        <charset val="134"/>
      </rPr>
      <t>%</t>
    </r>
    <r>
      <rPr>
        <sz val="11"/>
        <color theme="1"/>
        <rFont val="等线"/>
        <charset val="134"/>
      </rPr>
      <t>）</t>
    </r>
  </si>
  <si>
    <r>
      <rPr>
        <sz val="11"/>
        <color theme="1"/>
        <rFont val="Times New Roman"/>
        <charset val="134"/>
      </rPr>
      <t>Leaf</t>
    </r>
    <r>
      <rPr>
        <sz val="11"/>
        <color theme="1"/>
        <rFont val="等线"/>
        <charset val="134"/>
      </rPr>
      <t>（</t>
    </r>
    <r>
      <rPr>
        <sz val="11"/>
        <color theme="1"/>
        <rFont val="Times New Roman"/>
        <charset val="134"/>
      </rPr>
      <t>%</t>
    </r>
    <r>
      <rPr>
        <sz val="11"/>
        <color theme="1"/>
        <rFont val="等线"/>
        <charset val="134"/>
      </rPr>
      <t>）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</si>
</sst>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等线"/>
      <charset val="134"/>
      <scheme val="minor"/>
    </font>
    <font>
      <sz val="11"/>
      <color theme="1"/>
      <name val="Times New Roman"/>
      <charset val="134"/>
    </font>
    <font>
      <sz val="12"/>
      <name val="Times New Roman"/>
      <charset val="134"/>
    </font>
    <font>
      <b/>
      <sz val="12"/>
      <color rgb="FF0000FF"/>
      <name val="Times New Roman"/>
      <charset val="134"/>
    </font>
    <font>
      <b/>
      <sz val="12"/>
      <color indexed="12"/>
      <name val="Times New Roman"/>
      <charset val="134"/>
    </font>
    <font>
      <sz val="10.5"/>
      <color rgb="FF000000"/>
      <name val="Times New Roman"/>
      <charset val="134"/>
    </font>
    <font>
      <b/>
      <sz val="12"/>
      <name val="Times New Roman"/>
      <charset val="134"/>
    </font>
    <font>
      <sz val="11"/>
      <name val="等线"/>
      <charset val="134"/>
      <scheme val="minor"/>
    </font>
    <font>
      <sz val="10.5"/>
      <name val="Times New Roman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2"/>
      <name val="宋体"/>
      <charset val="134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theme="1"/>
      <name val="等线"/>
      <charset val="134"/>
    </font>
    <font>
      <b/>
      <sz val="12"/>
      <color rgb="FF0000FF"/>
      <name val="宋体"/>
      <charset val="134"/>
    </font>
    <font>
      <b/>
      <sz val="12"/>
      <color rgb="FF0000FF"/>
      <name val="Times New Roman"/>
      <charset val="134"/>
    </font>
    <font>
      <b/>
      <sz val="12"/>
      <name val="宋体"/>
      <charset val="134"/>
    </font>
    <font>
      <b/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14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28" borderId="8" applyNumberFormat="0" applyFon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8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7" fillId="17" borderId="7" applyNumberFormat="0" applyAlignment="0" applyProtection="0">
      <alignment vertical="center"/>
    </xf>
    <xf numFmtId="0" fontId="21" fillId="17" borderId="3" applyNumberFormat="0" applyAlignment="0" applyProtection="0">
      <alignment vertical="center"/>
    </xf>
    <xf numFmtId="0" fontId="15" fillId="8" borderId="1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49" applyFont="1" applyAlignment="1">
      <alignment horizontal="center" vertical="center"/>
    </xf>
    <xf numFmtId="11" fontId="2" fillId="0" borderId="0" xfId="49" applyNumberFormat="1" applyFont="1" applyAlignment="1">
      <alignment horizontal="center" vertical="center"/>
    </xf>
    <xf numFmtId="0" fontId="2" fillId="0" borderId="0" xfId="49" applyFont="1" applyFill="1" applyAlignment="1">
      <alignment horizontal="center" vertical="center"/>
    </xf>
    <xf numFmtId="0" fontId="3" fillId="0" borderId="0" xfId="49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49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49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externalLink" Target="externalLinks/externalLink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>
                <a:latin typeface="Times New Roman" panose="02020603050405020304" pitchFamily="18" charset="0"/>
                <a:cs typeface="Times New Roman" panose="02020603050405020304" pitchFamily="18" charset="0"/>
              </a:rPr>
              <a:t>Total soluble protein standard curve</a:t>
            </a:r>
            <a:endParaRPr lang="zh-CN" altLang="en-US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213367891513561"/>
          <c:y val="0.0416666666666667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0968097112860892"/>
                  <c:y val="-0.018356663750364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</c:trendlineLbl>
          </c:trendline>
          <c:xVal>
            <c:numRef>
              <c:f>'Total soluble protein content'!$O$6:$T$6</c:f>
              <c:numCache>
                <c:formatCode>General</c:formatCode>
                <c:ptCount val="6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</c:numCache>
            </c:numRef>
          </c:xVal>
          <c:yVal>
            <c:numRef>
              <c:f>'Total soluble protein content'!$O$7:$T$7</c:f>
              <c:numCache>
                <c:formatCode>General</c:formatCode>
                <c:ptCount val="6"/>
                <c:pt idx="0">
                  <c:v>0</c:v>
                </c:pt>
                <c:pt idx="1">
                  <c:v>0.222</c:v>
                </c:pt>
                <c:pt idx="2">
                  <c:v>0.391</c:v>
                </c:pt>
                <c:pt idx="3">
                  <c:v>0.539</c:v>
                </c:pt>
                <c:pt idx="4">
                  <c:v>0.678</c:v>
                </c:pt>
                <c:pt idx="5">
                  <c:v>0.817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1386720"/>
        <c:axId val="551387704"/>
      </c:scatterChart>
      <c:valAx>
        <c:axId val="551386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51387704"/>
        <c:crosses val="autoZero"/>
        <c:crossBetween val="midCat"/>
      </c:valAx>
      <c:valAx>
        <c:axId val="551387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513867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4CL standard</a:t>
            </a:r>
            <a:r>
              <a:rPr lang="en-US" altLang="zh-CN" baseline="0"/>
              <a:t> curve</a:t>
            </a:r>
            <a:endParaRPr lang="zh-CN" altLang="en-US"/>
          </a:p>
        </c:rich>
      </c:tx>
      <c:layout>
        <c:manualLayout>
          <c:xMode val="edge"/>
          <c:yMode val="edge"/>
          <c:x val="0.352472222222222"/>
          <c:y val="0.0324074074074074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</c:trendlineLbl>
          </c:trendline>
          <c:xVal>
            <c:numRef>
              <c:f>'4-coumarate  coenzyme A ligase'!$O$4:$T$4</c:f>
              <c:numCache>
                <c:formatCode>General</c:formatCode>
                <c:ptCount val="6"/>
                <c:pt idx="0">
                  <c:v>0.032</c:v>
                </c:pt>
                <c:pt idx="1">
                  <c:v>0.143</c:v>
                </c:pt>
                <c:pt idx="2">
                  <c:v>0.193</c:v>
                </c:pt>
                <c:pt idx="3">
                  <c:v>0.293</c:v>
                </c:pt>
                <c:pt idx="4">
                  <c:v>0.634</c:v>
                </c:pt>
                <c:pt idx="5" c:formatCode="@">
                  <c:v>1.245</c:v>
                </c:pt>
              </c:numCache>
            </c:numRef>
          </c:xVal>
          <c:yVal>
            <c:numRef>
              <c:f>'4-coumarate  coenzyme A ligase'!$O$5:$T$5</c:f>
              <c:numCache>
                <c:formatCode>General</c:formatCode>
                <c:ptCount val="6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200</c:v>
                </c:pt>
                <c:pt idx="4">
                  <c:v>400</c:v>
                </c:pt>
                <c:pt idx="5">
                  <c:v>800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0682168"/>
        <c:axId val="580681184"/>
      </c:scatterChart>
      <c:valAx>
        <c:axId val="5806821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80681184"/>
        <c:crosses val="autoZero"/>
        <c:crossBetween val="midCat"/>
      </c:valAx>
      <c:valAx>
        <c:axId val="580681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806821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CHS standard curve</a:t>
            </a:r>
            <a:endParaRPr lang="zh-CN" altLang="en-US"/>
          </a:p>
        </c:rich>
      </c:tx>
      <c:layout>
        <c:manualLayout>
          <c:xMode val="edge"/>
          <c:yMode val="edge"/>
          <c:x val="0.343888888888889"/>
          <c:y val="0.0324074074074074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</c:trendlineLbl>
          </c:trendline>
          <c:xVal>
            <c:numRef>
              <c:f>'Chalcone-thioase '!$N$6:$S$6</c:f>
              <c:numCache>
                <c:formatCode>General</c:formatCode>
                <c:ptCount val="6"/>
                <c:pt idx="0">
                  <c:v>0.057</c:v>
                </c:pt>
                <c:pt idx="1">
                  <c:v>0.153</c:v>
                </c:pt>
                <c:pt idx="2">
                  <c:v>0.2305</c:v>
                </c:pt>
                <c:pt idx="3">
                  <c:v>0.4355</c:v>
                </c:pt>
                <c:pt idx="4">
                  <c:v>0.7975</c:v>
                </c:pt>
                <c:pt idx="5">
                  <c:v>1.652</c:v>
                </c:pt>
              </c:numCache>
            </c:numRef>
          </c:xVal>
          <c:yVal>
            <c:numRef>
              <c:f>'Chalcone-thioase '!$N$7:$S$7</c:f>
              <c:numCache>
                <c:formatCode>General</c:formatCode>
                <c:ptCount val="6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200</c:v>
                </c:pt>
                <c:pt idx="4">
                  <c:v>400</c:v>
                </c:pt>
                <c:pt idx="5">
                  <c:v>800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0682824"/>
        <c:axId val="580683480"/>
      </c:scatterChart>
      <c:valAx>
        <c:axId val="580682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80683480"/>
        <c:crosses val="autoZero"/>
        <c:crossBetween val="midCat"/>
      </c:valAx>
      <c:valAx>
        <c:axId val="58068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806828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F3H standard curve</a:t>
            </a:r>
            <a:endParaRPr lang="zh-CN"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</c:trendlineLbl>
          </c:trendline>
          <c:xVal>
            <c:numRef>
              <c:f>'Flavanone 3-hydroxylase'!$P$5:$U$5</c:f>
              <c:numCache>
                <c:formatCode>General</c:formatCode>
                <c:ptCount val="6"/>
                <c:pt idx="0">
                  <c:v>0.014</c:v>
                </c:pt>
                <c:pt idx="1">
                  <c:v>0.134</c:v>
                </c:pt>
                <c:pt idx="2">
                  <c:v>0.184</c:v>
                </c:pt>
                <c:pt idx="3">
                  <c:v>0.284</c:v>
                </c:pt>
                <c:pt idx="4">
                  <c:v>0.559</c:v>
                </c:pt>
                <c:pt idx="5">
                  <c:v>1.204</c:v>
                </c:pt>
              </c:numCache>
            </c:numRef>
          </c:xVal>
          <c:yVal>
            <c:numRef>
              <c:f>'Flavanone 3-hydroxylase'!$P$6:$U$6</c:f>
              <c:numCache>
                <c:formatCode>General</c:formatCode>
                <c:ptCount val="6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200</c:v>
                </c:pt>
                <c:pt idx="4">
                  <c:v>400</c:v>
                </c:pt>
                <c:pt idx="5">
                  <c:v>800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829584"/>
        <c:axId val="565829912"/>
      </c:scatterChart>
      <c:valAx>
        <c:axId val="5658295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65829912"/>
        <c:crosses val="autoZero"/>
        <c:crossBetween val="midCat"/>
      </c:valAx>
      <c:valAx>
        <c:axId val="565829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658295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FLS standard curve</a:t>
            </a:r>
            <a:endParaRPr lang="zh-CN"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</c:trendlineLbl>
          </c:trendline>
          <c:xVal>
            <c:numRef>
              <c:f>'Flavonol synthase'!$P$5:$U$5</c:f>
              <c:numCache>
                <c:formatCode>General</c:formatCode>
                <c:ptCount val="6"/>
                <c:pt idx="0">
                  <c:v>0.012</c:v>
                </c:pt>
                <c:pt idx="1">
                  <c:v>0.123</c:v>
                </c:pt>
                <c:pt idx="2">
                  <c:v>0.176</c:v>
                </c:pt>
                <c:pt idx="3">
                  <c:v>0.264</c:v>
                </c:pt>
                <c:pt idx="4">
                  <c:v>0.554</c:v>
                </c:pt>
                <c:pt idx="5">
                  <c:v>1.242</c:v>
                </c:pt>
              </c:numCache>
            </c:numRef>
          </c:xVal>
          <c:yVal>
            <c:numRef>
              <c:f>'Flavonol synthase'!$P$6:$U$6</c:f>
              <c:numCache>
                <c:formatCode>General</c:formatCode>
                <c:ptCount val="6"/>
                <c:pt idx="0">
                  <c:v>0</c:v>
                </c:pt>
                <c:pt idx="1">
                  <c:v>12.5</c:v>
                </c:pt>
                <c:pt idx="2">
                  <c:v>25</c:v>
                </c:pt>
                <c:pt idx="3">
                  <c:v>50</c:v>
                </c:pt>
                <c:pt idx="4">
                  <c:v>100</c:v>
                </c:pt>
                <c:pt idx="5">
                  <c:v>200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7024304"/>
        <c:axId val="577016432"/>
      </c:scatterChart>
      <c:valAx>
        <c:axId val="5770243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77016432"/>
        <c:crosses val="autoZero"/>
        <c:crossBetween val="midCat"/>
      </c:valAx>
      <c:valAx>
        <c:axId val="577016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770243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Sucrose standard curve</a:t>
            </a:r>
            <a:endParaRPr lang="zh-CN"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</c:trendlineLbl>
          </c:trendline>
          <c:xVal>
            <c:numRef>
              <c:f>sucrose!$R$6:$W$6</c:f>
              <c:numCache>
                <c:formatCode>General</c:formatCode>
                <c:ptCount val="6"/>
                <c:pt idx="0">
                  <c:v>0.0485</c:v>
                </c:pt>
                <c:pt idx="1">
                  <c:v>0.103</c:v>
                </c:pt>
                <c:pt idx="2">
                  <c:v>0.2775</c:v>
                </c:pt>
                <c:pt idx="3">
                  <c:v>0.417</c:v>
                </c:pt>
                <c:pt idx="4">
                  <c:v>0.9325</c:v>
                </c:pt>
                <c:pt idx="5">
                  <c:v>1.8435</c:v>
                </c:pt>
              </c:numCache>
            </c:numRef>
          </c:xVal>
          <c:yVal>
            <c:numRef>
              <c:f>sucrose!$R$7:$W$7</c:f>
              <c:numCache>
                <c:formatCode>General</c:formatCode>
                <c:ptCount val="6"/>
                <c:pt idx="0">
                  <c:v>0</c:v>
                </c:pt>
                <c:pt idx="1">
                  <c:v>7.5</c:v>
                </c:pt>
                <c:pt idx="2">
                  <c:v>15</c:v>
                </c:pt>
                <c:pt idx="3">
                  <c:v>30</c:v>
                </c:pt>
                <c:pt idx="4">
                  <c:v>60</c:v>
                </c:pt>
                <c:pt idx="5">
                  <c:v>120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6608080"/>
        <c:axId val="566556616"/>
      </c:scatterChart>
      <c:valAx>
        <c:axId val="736608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66556616"/>
        <c:crosses val="autoZero"/>
        <c:crossBetween val="midCat"/>
      </c:valAx>
      <c:valAx>
        <c:axId val="566556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366080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Glucose</a:t>
            </a:r>
            <a:r>
              <a:rPr lang="en-US" altLang="zh-CN" baseline="0"/>
              <a:t> standard curve</a:t>
            </a:r>
            <a:endParaRPr lang="zh-CN"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</c:trendlineLbl>
          </c:trendline>
          <c:xVal>
            <c:numRef>
              <c:f>Glucose!$P$6:$U$6</c:f>
              <c:numCache>
                <c:formatCode>General</c:formatCode>
                <c:ptCount val="6"/>
                <c:pt idx="0">
                  <c:v>0.042</c:v>
                </c:pt>
                <c:pt idx="1">
                  <c:v>0.122</c:v>
                </c:pt>
                <c:pt idx="2">
                  <c:v>0.2866</c:v>
                </c:pt>
                <c:pt idx="3">
                  <c:v>0.4305</c:v>
                </c:pt>
                <c:pt idx="4">
                  <c:v>0.95</c:v>
                </c:pt>
                <c:pt idx="5">
                  <c:v>1.776</c:v>
                </c:pt>
              </c:numCache>
            </c:numRef>
          </c:xVal>
          <c:yVal>
            <c:numRef>
              <c:f>Glucose!$P$7:$U$7</c:f>
              <c:numCache>
                <c:formatCode>General</c:formatCode>
                <c:ptCount val="6"/>
                <c:pt idx="0">
                  <c:v>0</c:v>
                </c:pt>
                <c:pt idx="1">
                  <c:v>7.5</c:v>
                </c:pt>
                <c:pt idx="2">
                  <c:v>15</c:v>
                </c:pt>
                <c:pt idx="3">
                  <c:v>30</c:v>
                </c:pt>
                <c:pt idx="4">
                  <c:v>60</c:v>
                </c:pt>
                <c:pt idx="5">
                  <c:v>120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6604800"/>
        <c:axId val="736601848"/>
      </c:scatterChart>
      <c:valAx>
        <c:axId val="7366048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36601848"/>
        <c:crosses val="autoZero"/>
        <c:crossBetween val="midCat"/>
      </c:valAx>
      <c:valAx>
        <c:axId val="736601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366048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Fructose standard</a:t>
            </a:r>
            <a:r>
              <a:rPr lang="en-US" altLang="zh-CN" baseline="0"/>
              <a:t> curve</a:t>
            </a:r>
            <a:endParaRPr lang="zh-CN"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</c:trendlineLbl>
          </c:trendline>
          <c:xVal>
            <c:numRef>
              <c:f>Fructose!$O$5:$T$5</c:f>
              <c:numCache>
                <c:formatCode>General</c:formatCode>
                <c:ptCount val="6"/>
                <c:pt idx="0">
                  <c:v>0.0325</c:v>
                </c:pt>
                <c:pt idx="1">
                  <c:v>0.1635</c:v>
                </c:pt>
                <c:pt idx="2">
                  <c:v>0.2985</c:v>
                </c:pt>
                <c:pt idx="3">
                  <c:v>0.4095</c:v>
                </c:pt>
                <c:pt idx="4">
                  <c:v>0.9095</c:v>
                </c:pt>
                <c:pt idx="5">
                  <c:v>1.889</c:v>
                </c:pt>
              </c:numCache>
            </c:numRef>
          </c:xVal>
          <c:yVal>
            <c:numRef>
              <c:f>Fructose!$O$6:$T$6</c:f>
              <c:numCache>
                <c:formatCode>General</c:formatCode>
                <c:ptCount val="6"/>
                <c:pt idx="0">
                  <c:v>0</c:v>
                </c:pt>
                <c:pt idx="1">
                  <c:v>7.5</c:v>
                </c:pt>
                <c:pt idx="2">
                  <c:v>15</c:v>
                </c:pt>
                <c:pt idx="3">
                  <c:v>30</c:v>
                </c:pt>
                <c:pt idx="4">
                  <c:v>60</c:v>
                </c:pt>
                <c:pt idx="5">
                  <c:v>120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4310304"/>
        <c:axId val="744313256"/>
      </c:scatterChart>
      <c:valAx>
        <c:axId val="7443103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44313256"/>
        <c:crosses val="autoZero"/>
        <c:crossBetween val="midCat"/>
      </c:valAx>
      <c:valAx>
        <c:axId val="744313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443103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Starch standard curve</a:t>
            </a:r>
            <a:endParaRPr lang="zh-CN"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</c:trendlineLbl>
          </c:trendline>
          <c:xVal>
            <c:numRef>
              <c:f>starch!$M$6:$R$6</c:f>
              <c:numCache>
                <c:formatCode>General</c:formatCode>
                <c:ptCount val="6"/>
                <c:pt idx="0">
                  <c:v>0</c:v>
                </c:pt>
                <c:pt idx="1">
                  <c:v>0.26</c:v>
                </c:pt>
                <c:pt idx="2">
                  <c:v>0.5195</c:v>
                </c:pt>
                <c:pt idx="3">
                  <c:v>0.8035</c:v>
                </c:pt>
                <c:pt idx="4">
                  <c:v>1.206</c:v>
                </c:pt>
                <c:pt idx="5">
                  <c:v>1.5405</c:v>
                </c:pt>
              </c:numCache>
            </c:numRef>
          </c:xVal>
          <c:yVal>
            <c:numRef>
              <c:f>starch!$M$7:$R$7</c:f>
              <c:numCache>
                <c:formatCode>General</c:formatCode>
                <c:ptCount val="6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6615104"/>
        <c:axId val="746614776"/>
      </c:scatterChart>
      <c:valAx>
        <c:axId val="746615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46614776"/>
        <c:crosses val="autoZero"/>
        <c:crossBetween val="midCat"/>
      </c:valAx>
      <c:valAx>
        <c:axId val="746614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466151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SPS standard curve</a:t>
            </a:r>
            <a:endParaRPr lang="zh-CN"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</c:trendlineLbl>
          </c:trendline>
          <c:xVal>
            <c:numRef>
              <c:f>'Sucrose phosphosynthase'!$R$5:$W$5</c:f>
              <c:numCache>
                <c:formatCode>General</c:formatCode>
                <c:ptCount val="6"/>
                <c:pt idx="0">
                  <c:v>0.0665</c:v>
                </c:pt>
                <c:pt idx="1">
                  <c:v>0.1495</c:v>
                </c:pt>
                <c:pt idx="2">
                  <c:v>0.264</c:v>
                </c:pt>
                <c:pt idx="3">
                  <c:v>0.473</c:v>
                </c:pt>
                <c:pt idx="4">
                  <c:v>0.9085</c:v>
                </c:pt>
                <c:pt idx="5">
                  <c:v>1.839</c:v>
                </c:pt>
              </c:numCache>
            </c:numRef>
          </c:xVal>
          <c:yVal>
            <c:numRef>
              <c:f>'Sucrose phosphosynthase'!$R$6:$W$6</c:f>
              <c:numCache>
                <c:formatCode>General</c:formatCode>
                <c:ptCount val="6"/>
                <c:pt idx="0">
                  <c:v>3.75</c:v>
                </c:pt>
                <c:pt idx="1">
                  <c:v>7.5</c:v>
                </c:pt>
                <c:pt idx="2">
                  <c:v>15</c:v>
                </c:pt>
                <c:pt idx="3">
                  <c:v>30</c:v>
                </c:pt>
                <c:pt idx="4">
                  <c:v>60</c:v>
                </c:pt>
                <c:pt idx="5">
                  <c:v>120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9093568"/>
        <c:axId val="700308656"/>
      </c:scatterChart>
      <c:valAx>
        <c:axId val="7090935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00308656"/>
        <c:crosses val="autoZero"/>
        <c:crossBetween val="midCat"/>
      </c:valAx>
      <c:valAx>
        <c:axId val="700308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090935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SS standard curve</a:t>
            </a:r>
            <a:endParaRPr lang="zh-CN"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</c:trendlineLbl>
          </c:trendline>
          <c:xVal>
            <c:numRef>
              <c:f>'Sucrose synthetase'!$O$4:$T$4</c:f>
              <c:numCache>
                <c:formatCode>General</c:formatCode>
                <c:ptCount val="6"/>
                <c:pt idx="0">
                  <c:v>0.0765</c:v>
                </c:pt>
                <c:pt idx="1">
                  <c:v>0.1795</c:v>
                </c:pt>
                <c:pt idx="2">
                  <c:v>0.2895</c:v>
                </c:pt>
                <c:pt idx="3">
                  <c:v>0.636</c:v>
                </c:pt>
                <c:pt idx="4">
                  <c:v>0.9725</c:v>
                </c:pt>
                <c:pt idx="5">
                  <c:v>1.958</c:v>
                </c:pt>
              </c:numCache>
            </c:numRef>
          </c:xVal>
          <c:yVal>
            <c:numRef>
              <c:f>'Sucrose synthetase'!$O$5:$T$5</c:f>
              <c:numCache>
                <c:formatCode>General</c:formatCode>
                <c:ptCount val="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16</c:v>
                </c:pt>
                <c:pt idx="5">
                  <c:v>32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6598240"/>
        <c:axId val="736603160"/>
      </c:scatterChart>
      <c:valAx>
        <c:axId val="736598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36603160"/>
        <c:crosses val="autoZero"/>
        <c:crossBetween val="midCat"/>
      </c:valAx>
      <c:valAx>
        <c:axId val="736603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365982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Amino acid content standard</a:t>
            </a:r>
            <a:r>
              <a:rPr lang="en-US" altLang="zh-CN" baseline="0"/>
              <a:t> curve</a:t>
            </a:r>
            <a:endParaRPr lang="zh-CN"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</c:trendlineLbl>
          </c:trendline>
          <c:xVal>
            <c:numRef>
              <c:f>'Amino acid content'!$Q$7:$V$7</c:f>
              <c:numCache>
                <c:formatCode>General</c:formatCode>
                <c:ptCount val="6"/>
                <c:pt idx="0">
                  <c:v>0.0265</c:v>
                </c:pt>
                <c:pt idx="1">
                  <c:v>0.1415</c:v>
                </c:pt>
                <c:pt idx="2">
                  <c:v>0.2865</c:v>
                </c:pt>
                <c:pt idx="3">
                  <c:v>0.4195</c:v>
                </c:pt>
                <c:pt idx="4">
                  <c:v>0.848</c:v>
                </c:pt>
                <c:pt idx="5">
                  <c:v>1.806</c:v>
                </c:pt>
              </c:numCache>
            </c:numRef>
          </c:xVal>
          <c:yVal>
            <c:numRef>
              <c:f>'Amino acid content'!$Q$8:$V$8</c:f>
              <c:numCache>
                <c:formatCode>General</c:formatCode>
                <c:ptCount val="6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40</c:v>
                </c:pt>
                <c:pt idx="4">
                  <c:v>80</c:v>
                </c:pt>
                <c:pt idx="5">
                  <c:v>160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1369992"/>
        <c:axId val="551377536"/>
      </c:scatterChart>
      <c:valAx>
        <c:axId val="5513699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51377536"/>
        <c:crosses val="autoZero"/>
        <c:crossBetween val="midCat"/>
      </c:valAx>
      <c:valAx>
        <c:axId val="551377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513699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NINV standard</a:t>
            </a:r>
            <a:r>
              <a:rPr lang="en-US" altLang="zh-CN" baseline="0"/>
              <a:t> curve</a:t>
            </a:r>
            <a:endParaRPr lang="zh-CN"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</c:trendlineLbl>
          </c:trendline>
          <c:xVal>
            <c:numRef>
              <c:f>'Neutral invertase '!$O$7:$T$7</c:f>
              <c:numCache>
                <c:formatCode>General</c:formatCode>
                <c:ptCount val="6"/>
                <c:pt idx="0">
                  <c:v>0.0165</c:v>
                </c:pt>
                <c:pt idx="1">
                  <c:v>0.1185</c:v>
                </c:pt>
                <c:pt idx="2">
                  <c:v>0.174</c:v>
                </c:pt>
                <c:pt idx="3">
                  <c:v>0.31</c:v>
                </c:pt>
                <c:pt idx="4">
                  <c:v>0.629</c:v>
                </c:pt>
                <c:pt idx="5">
                  <c:v>1.1775</c:v>
                </c:pt>
              </c:numCache>
            </c:numRef>
          </c:xVal>
          <c:yVal>
            <c:numRef>
              <c:f>'Neutral invertase '!$O$8:$T$8</c:f>
              <c:numCache>
                <c:formatCode>General</c:formatCode>
                <c:ptCount val="6"/>
                <c:pt idx="0">
                  <c:v>12.5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9600928"/>
        <c:axId val="741599304"/>
      </c:scatterChart>
      <c:valAx>
        <c:axId val="5796009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41599304"/>
        <c:crosses val="autoZero"/>
        <c:crossBetween val="midCat"/>
      </c:valAx>
      <c:valAx>
        <c:axId val="741599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796009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SAI standard</a:t>
            </a:r>
            <a:r>
              <a:rPr lang="en-US" altLang="zh-CN" baseline="0"/>
              <a:t> curve</a:t>
            </a:r>
            <a:endParaRPr lang="zh-CN"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</c:trendlineLbl>
          </c:trendline>
          <c:xVal>
            <c:numRef>
              <c:f>'Soluble acid invertase '!$P$6:$U$6</c:f>
              <c:numCache>
                <c:formatCode>General</c:formatCode>
                <c:ptCount val="6"/>
                <c:pt idx="0">
                  <c:v>0.04</c:v>
                </c:pt>
                <c:pt idx="1">
                  <c:v>0.1405</c:v>
                </c:pt>
                <c:pt idx="2">
                  <c:v>0.2655</c:v>
                </c:pt>
                <c:pt idx="3">
                  <c:v>0.5115</c:v>
                </c:pt>
                <c:pt idx="4">
                  <c:v>0.9645</c:v>
                </c:pt>
                <c:pt idx="5">
                  <c:v>1.954</c:v>
                </c:pt>
              </c:numCache>
            </c:numRef>
          </c:xVal>
          <c:yVal>
            <c:numRef>
              <c:f>'Soluble acid invertase '!$P$7:$U$7</c:f>
              <c:numCache>
                <c:formatCode>General</c:formatCode>
                <c:ptCount val="6"/>
                <c:pt idx="0">
                  <c:v>6.25</c:v>
                </c:pt>
                <c:pt idx="1">
                  <c:v>12.5</c:v>
                </c:pt>
                <c:pt idx="2">
                  <c:v>25</c:v>
                </c:pt>
                <c:pt idx="3">
                  <c:v>50</c:v>
                </c:pt>
                <c:pt idx="4">
                  <c:v>100</c:v>
                </c:pt>
                <c:pt idx="5">
                  <c:v>200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8233472"/>
        <c:axId val="708234128"/>
      </c:scatterChart>
      <c:valAx>
        <c:axId val="7082334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08234128"/>
        <c:crosses val="autoZero"/>
        <c:crossBetween val="midCat"/>
      </c:valAx>
      <c:valAx>
        <c:axId val="70823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082334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G6PDH standard curve</a:t>
            </a:r>
            <a:endParaRPr lang="zh-CN"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</c:trendlineLbl>
          </c:trendline>
          <c:xVal>
            <c:numRef>
              <c:f>'Glucose-6-phosphate dehydrogena'!$O$5:$T$5</c:f>
              <c:numCache>
                <c:formatCode>General</c:formatCode>
                <c:ptCount val="6"/>
                <c:pt idx="0">
                  <c:v>0.061</c:v>
                </c:pt>
                <c:pt idx="1">
                  <c:v>0.1285</c:v>
                </c:pt>
                <c:pt idx="2">
                  <c:v>0.2305</c:v>
                </c:pt>
                <c:pt idx="3">
                  <c:v>0.4655</c:v>
                </c:pt>
                <c:pt idx="4">
                  <c:v>0.857</c:v>
                </c:pt>
                <c:pt idx="5">
                  <c:v>1.6115</c:v>
                </c:pt>
              </c:numCache>
            </c:numRef>
          </c:xVal>
          <c:yVal>
            <c:numRef>
              <c:f>'Glucose-6-phosphate dehydrogena'!$O$6:$T$6</c:f>
              <c:numCache>
                <c:formatCode>General</c:formatCode>
                <c:ptCount val="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16</c:v>
                </c:pt>
                <c:pt idx="5">
                  <c:v>32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1606520"/>
        <c:axId val="741607832"/>
      </c:scatterChart>
      <c:valAx>
        <c:axId val="741606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41607832"/>
        <c:crosses val="autoZero"/>
        <c:crossBetween val="midCat"/>
      </c:valAx>
      <c:valAx>
        <c:axId val="741607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416065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6PDGH standard curve</a:t>
            </a:r>
            <a:endParaRPr lang="zh-CN"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</c:trendlineLbl>
          </c:trendline>
          <c:xVal>
            <c:numRef>
              <c:f>'6- Glucose phosphate dehydrogen'!$O$6:$T$6</c:f>
              <c:numCache>
                <c:formatCode>General</c:formatCode>
                <c:ptCount val="6"/>
                <c:pt idx="0">
                  <c:v>0.046</c:v>
                </c:pt>
                <c:pt idx="1">
                  <c:v>0.1005</c:v>
                </c:pt>
                <c:pt idx="2">
                  <c:v>0.1905</c:v>
                </c:pt>
                <c:pt idx="3">
                  <c:v>0.379</c:v>
                </c:pt>
                <c:pt idx="4">
                  <c:v>0.7285</c:v>
                </c:pt>
                <c:pt idx="5">
                  <c:v>1.457</c:v>
                </c:pt>
              </c:numCache>
            </c:numRef>
          </c:xVal>
          <c:yVal>
            <c:numRef>
              <c:f>'6- Glucose phosphate dehydrogen'!$O$7:$T$7</c:f>
              <c:numCache>
                <c:formatCode>General</c:formatCode>
                <c:ptCount val="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16</c:v>
                </c:pt>
                <c:pt idx="5">
                  <c:v>32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2231328"/>
        <c:axId val="802223456"/>
      </c:scatterChart>
      <c:valAx>
        <c:axId val="802231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802223456"/>
        <c:crosses val="autoZero"/>
        <c:crossBetween val="midCat"/>
      </c:valAx>
      <c:valAx>
        <c:axId val="802223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8022313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algn="ctr" rtl="0">
              <a:defRPr lang="en-US" altLang="zh-CN" sz="1400" b="0" i="0" u="none" strike="noStrike" kern="1200" baseline="0">
                <a:solidFill>
                  <a:srgbClr val="333333"/>
                </a:solidFill>
                <a:latin typeface="Times New Roman" panose="02020603050405020304" pitchFamily="18" charset="0"/>
                <a:ea typeface="宋体" panose="02010600030101010101" pitchFamily="7" charset="-122"/>
                <a:cs typeface="Times New Roman" panose="02020603050405020304" pitchFamily="18" charset="0"/>
              </a:defRPr>
            </a:pPr>
            <a:r>
              <a:rPr lang="en-US" altLang="zh-CN" sz="1400" b="0" i="0" u="none" strike="noStrike" kern="1200" baseline="0">
                <a:solidFill>
                  <a:srgbClr val="333333"/>
                </a:solidFill>
                <a:latin typeface="Times New Roman" panose="02020603050405020304" pitchFamily="18" charset="0"/>
                <a:ea typeface="宋体" panose="02010600030101010101" pitchFamily="7" charset="-122"/>
                <a:cs typeface="Times New Roman" panose="02020603050405020304" pitchFamily="18" charset="0"/>
              </a:rPr>
              <a:t>Rutin</a:t>
            </a:r>
            <a:endParaRPr lang="en-US" altLang="zh-CN" sz="1400" b="0" i="0" u="none" strike="noStrike" kern="1200" baseline="0">
              <a:solidFill>
                <a:srgbClr val="333333"/>
              </a:solidFill>
              <a:latin typeface="Times New Roman" panose="02020603050405020304" pitchFamily="18" charset="0"/>
              <a:ea typeface="宋体" panose="02010600030101010101" pitchFamily="7" charset="-122"/>
              <a:cs typeface="Times New Roman" panose="02020603050405020304" pitchFamily="18" charset="0"/>
            </a:endParaRPr>
          </a:p>
        </c:rich>
      </c:tx>
      <c:layout/>
      <c:overlay val="0"/>
    </c:title>
    <c:autoTitleDeleted val="0"/>
    <c:plotArea>
      <c:layout/>
      <c:scatterChart>
        <c:scatterStyle val="marker"/>
        <c:varyColors val="0"/>
        <c:ser>
          <c:idx val="0"/>
          <c:order val="0"/>
          <c:spPr>
            <a:ln w="19050" cap="rnd" cmpd="sng" algn="ctr">
              <a:noFill/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prstDash val="solid"/>
                <a:round/>
              </a:ln>
              <a:effectLst/>
            </c:spPr>
          </c:marker>
          <c:dLbls>
            <c:delete val="1"/>
          </c:dLbls>
          <c:trendline>
            <c:spPr>
              <a:ln w="19050" cap="rnd" cmpd="sng" algn="ctr">
                <a:solidFill>
                  <a:schemeClr val="accent1"/>
                </a:solidFill>
                <a:prstDash val="sysDot"/>
                <a:round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082116601318838"/>
                  <c:y val="-0.220203488372093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 rot="0" spcFirstLastPara="0" vertOverflow="ellipsis" vert="horz" wrap="square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rgbClr val="333333"/>
                      </a:solidFill>
                      <a:latin typeface="宋体" panose="02010600030101010101" pitchFamily="7" charset="-122"/>
                      <a:ea typeface="宋体" panose="02010600030101010101" pitchFamily="7" charset="-122"/>
                      <a:cs typeface="宋体" panose="02010600030101010101" pitchFamily="7" charset="-122"/>
                    </a:defRPr>
                  </a:pPr>
                </a:p>
              </c:txPr>
            </c:trendlineLbl>
          </c:trendline>
          <c:xVal>
            <c:numRef>
              <c:f>'[1] standard curve '!$G$9:$G$13</c:f>
              <c:numCache>
                <c:formatCode>General</c:formatCode>
                <c:ptCount val="5"/>
                <c:pt idx="0">
                  <c:v>0.6875</c:v>
                </c:pt>
                <c:pt idx="1">
                  <c:v>1.719</c:v>
                </c:pt>
                <c:pt idx="2">
                  <c:v>3.438</c:v>
                </c:pt>
                <c:pt idx="3">
                  <c:v>6.875</c:v>
                </c:pt>
                <c:pt idx="4">
                  <c:v>13.75</c:v>
                </c:pt>
              </c:numCache>
            </c:numRef>
          </c:xVal>
          <c:yVal>
            <c:numRef>
              <c:f>'[1] standard curve '!$H$9:$H$13</c:f>
              <c:numCache>
                <c:formatCode>General</c:formatCode>
                <c:ptCount val="5"/>
                <c:pt idx="0">
                  <c:v>20.102</c:v>
                </c:pt>
                <c:pt idx="1">
                  <c:v>50.725</c:v>
                </c:pt>
                <c:pt idx="2">
                  <c:v>105.08</c:v>
                </c:pt>
                <c:pt idx="3">
                  <c:v>202.36</c:v>
                </c:pt>
                <c:pt idx="4">
                  <c:v>408.24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4826608"/>
        <c:axId val="1"/>
      </c:scatterChart>
      <c:valAx>
        <c:axId val="474826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333333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333333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4748266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 sz="10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algn="ctr" rtl="0">
              <a:defRPr lang="en-US" altLang="zh-CN" sz="1400" b="0" i="0" u="none" strike="noStrike" kern="1200" baseline="0">
                <a:solidFill>
                  <a:srgbClr val="333333"/>
                </a:solidFill>
                <a:latin typeface="Times New Roman" panose="02020603050405020304" pitchFamily="18" charset="0"/>
                <a:ea typeface="宋体" panose="02010600030101010101" pitchFamily="7" charset="-122"/>
                <a:cs typeface="Times New Roman" panose="02020603050405020304" pitchFamily="18" charset="0"/>
              </a:defRPr>
            </a:pPr>
            <a:r>
              <a:rPr lang="en-US" altLang="zh-CN" sz="1400" b="0" i="0" u="none" strike="noStrike" kern="1200" baseline="0">
                <a:solidFill>
                  <a:srgbClr val="333333"/>
                </a:solidFill>
                <a:latin typeface="Times New Roman" panose="02020603050405020304" pitchFamily="18" charset="0"/>
                <a:ea typeface="宋体" panose="02010600030101010101" pitchFamily="7" charset="-122"/>
                <a:cs typeface="Times New Roman" panose="02020603050405020304" pitchFamily="18" charset="0"/>
              </a:rPr>
              <a:t> luteolin </a:t>
            </a:r>
            <a:endParaRPr lang="en-US" altLang="zh-CN" sz="1400" b="0" i="0" u="none" strike="noStrike" kern="1200" baseline="0">
              <a:solidFill>
                <a:srgbClr val="333333"/>
              </a:solidFill>
              <a:latin typeface="Times New Roman" panose="02020603050405020304" pitchFamily="18" charset="0"/>
              <a:ea typeface="宋体" panose="02010600030101010101" pitchFamily="7" charset="-122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396952799833075"/>
          <c:y val="0.065095894583143"/>
        </c:manualLayout>
      </c:layout>
      <c:overlay val="0"/>
    </c:title>
    <c:autoTitleDeleted val="0"/>
    <c:plotArea>
      <c:layout/>
      <c:scatterChart>
        <c:scatterStyle val="marker"/>
        <c:varyColors val="0"/>
        <c:ser>
          <c:idx val="0"/>
          <c:order val="0"/>
          <c:spPr>
            <a:ln w="19050" cap="rnd" cmpd="sng" algn="ctr">
              <a:noFill/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prstDash val="solid"/>
                <a:round/>
              </a:ln>
              <a:effectLst/>
            </c:spPr>
          </c:marker>
          <c:dLbls>
            <c:delete val="1"/>
          </c:dLbls>
          <c:trendline>
            <c:spPr>
              <a:ln w="19050" cap="rnd" cmpd="sng" algn="ctr">
                <a:solidFill>
                  <a:schemeClr val="accent1"/>
                </a:solidFill>
                <a:prstDash val="sysDot"/>
                <a:round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205238250652741"/>
                  <c:y val="-0.15978249638355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 rot="0" spcFirstLastPara="0" vertOverflow="ellipsis" vert="horz" wrap="square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rgbClr val="333333"/>
                      </a:solidFill>
                      <a:latin typeface="宋体" panose="02010600030101010101" pitchFamily="7" charset="-122"/>
                      <a:ea typeface="宋体" panose="02010600030101010101" pitchFamily="7" charset="-122"/>
                      <a:cs typeface="宋体" panose="02010600030101010101" pitchFamily="7" charset="-122"/>
                    </a:defRPr>
                  </a:pPr>
                </a:p>
              </c:txPr>
            </c:trendlineLbl>
          </c:trendline>
          <c:xVal>
            <c:numRef>
              <c:f>'[1] standard curve '!$G$14:$G$18</c:f>
              <c:numCache>
                <c:formatCode>General</c:formatCode>
                <c:ptCount val="5"/>
                <c:pt idx="0">
                  <c:v>0.75</c:v>
                </c:pt>
                <c:pt idx="1">
                  <c:v>1.5</c:v>
                </c:pt>
                <c:pt idx="2">
                  <c:v>3.75</c:v>
                </c:pt>
                <c:pt idx="3">
                  <c:v>7.5</c:v>
                </c:pt>
                <c:pt idx="4">
                  <c:v>15</c:v>
                </c:pt>
              </c:numCache>
            </c:numRef>
          </c:xVal>
          <c:yVal>
            <c:numRef>
              <c:f>'[1] standard curve '!$H$14:$H$18</c:f>
              <c:numCache>
                <c:formatCode>General</c:formatCode>
                <c:ptCount val="5"/>
                <c:pt idx="0">
                  <c:v>46.435</c:v>
                </c:pt>
                <c:pt idx="1">
                  <c:v>112.8</c:v>
                </c:pt>
                <c:pt idx="2">
                  <c:v>229</c:v>
                </c:pt>
                <c:pt idx="3">
                  <c:v>456.08</c:v>
                </c:pt>
                <c:pt idx="4">
                  <c:v>944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7945000"/>
        <c:axId val="1"/>
      </c:scatterChart>
      <c:valAx>
        <c:axId val="4779450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333333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333333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4779450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 sz="10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rgbClr val="333333"/>
                </a:solidFill>
                <a:latin typeface="Times New Roman" panose="02020603050405020304" pitchFamily="18" charset="0"/>
                <a:ea typeface="宋体" panose="02010600030101010101" pitchFamily="7" charset="-122"/>
                <a:cs typeface="Times New Roman" panose="02020603050405020304" pitchFamily="18" charset="0"/>
              </a:defRPr>
            </a:pPr>
            <a:r>
              <a:rPr lang="en-US" altLang="zh-CN">
                <a:latin typeface="Times New Roman" panose="02020603050405020304" pitchFamily="18" charset="0"/>
                <a:cs typeface="Times New Roman" panose="02020603050405020304" pitchFamily="18" charset="0"/>
              </a:rPr>
              <a:t>quercetin</a:t>
            </a:r>
            <a:endParaRPr lang="zh-CN" altLang="en-US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0"/>
    </c:title>
    <c:autoTitleDeleted val="0"/>
    <c:plotArea>
      <c:layout/>
      <c:scatterChart>
        <c:scatterStyle val="marker"/>
        <c:varyColors val="0"/>
        <c:ser>
          <c:idx val="0"/>
          <c:order val="0"/>
          <c:spPr>
            <a:ln w="19050" cap="rnd" cmpd="sng" algn="ctr">
              <a:noFill/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prstDash val="solid"/>
                <a:round/>
              </a:ln>
              <a:effectLst/>
            </c:spPr>
          </c:marker>
          <c:dLbls>
            <c:delete val="1"/>
          </c:dLbls>
          <c:trendline>
            <c:spPr>
              <a:ln w="19050" cap="rnd" cmpd="sng" algn="ctr">
                <a:solidFill>
                  <a:schemeClr val="accent1"/>
                </a:solidFill>
                <a:prstDash val="sysDot"/>
                <a:round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77932592732066"/>
                  <c:y val="-0.230764170801383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 rot="0" spcFirstLastPara="0" vertOverflow="ellipsis" vert="horz" wrap="square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rgbClr val="333333"/>
                      </a:solidFill>
                      <a:latin typeface="宋体" panose="02010600030101010101" pitchFamily="7" charset="-122"/>
                      <a:ea typeface="宋体" panose="02010600030101010101" pitchFamily="7" charset="-122"/>
                      <a:cs typeface="宋体" panose="02010600030101010101" pitchFamily="7" charset="-122"/>
                    </a:defRPr>
                  </a:pPr>
                </a:p>
              </c:txPr>
            </c:trendlineLbl>
          </c:trendline>
          <c:xVal>
            <c:numRef>
              <c:f>'[1] standard curve '!$G$19:$G$23</c:f>
              <c:numCache>
                <c:formatCode>General</c:formatCode>
                <c:ptCount val="5"/>
                <c:pt idx="0">
                  <c:v>0.625</c:v>
                </c:pt>
                <c:pt idx="1">
                  <c:v>1.563</c:v>
                </c:pt>
                <c:pt idx="2">
                  <c:v>3.125</c:v>
                </c:pt>
                <c:pt idx="3">
                  <c:v>6.25</c:v>
                </c:pt>
                <c:pt idx="4">
                  <c:v>12.5</c:v>
                </c:pt>
              </c:numCache>
            </c:numRef>
          </c:xVal>
          <c:yVal>
            <c:numRef>
              <c:f>'[1] standard curve '!$H$19:$H$23</c:f>
              <c:numCache>
                <c:formatCode>General</c:formatCode>
                <c:ptCount val="5"/>
                <c:pt idx="0">
                  <c:v>20.114</c:v>
                </c:pt>
                <c:pt idx="1">
                  <c:v>45.7</c:v>
                </c:pt>
                <c:pt idx="2">
                  <c:v>106</c:v>
                </c:pt>
                <c:pt idx="3">
                  <c:v>228.9</c:v>
                </c:pt>
                <c:pt idx="4">
                  <c:v>427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0621648"/>
        <c:axId val="1"/>
      </c:scatterChart>
      <c:valAx>
        <c:axId val="4806216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333333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333333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4806216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 sz="10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Total flavonoids   </a:t>
            </a:r>
            <a:endParaRPr lang="zh-CN"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</c:trendlineLbl>
          </c:trendline>
          <c:xVal>
            <c:numRef>
              <c:f>'Flavonoids '!$P$24:$T$24</c:f>
              <c:numCache>
                <c:formatCode>General</c:formatCode>
                <c:ptCount val="5"/>
                <c:pt idx="0">
                  <c:v>49.845</c:v>
                </c:pt>
                <c:pt idx="1">
                  <c:v>89.43</c:v>
                </c:pt>
                <c:pt idx="2">
                  <c:v>128.545</c:v>
                </c:pt>
                <c:pt idx="3">
                  <c:v>179.64</c:v>
                </c:pt>
                <c:pt idx="4">
                  <c:v>222.995</c:v>
                </c:pt>
              </c:numCache>
            </c:numRef>
          </c:xVal>
          <c:yVal>
            <c:numRef>
              <c:f>'Flavonoids '!$P$25:$T$25</c:f>
              <c:numCache>
                <c:formatCode>General</c:formatCode>
                <c:ptCount val="5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6541856"/>
        <c:axId val="566546776"/>
      </c:scatterChart>
      <c:valAx>
        <c:axId val="5665418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66546776"/>
        <c:crosses val="autoZero"/>
        <c:crossBetween val="midCat"/>
      </c:valAx>
      <c:valAx>
        <c:axId val="566546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665418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>
                <a:latin typeface="Times New Roman" panose="02020603050405020304" pitchFamily="18" charset="0"/>
                <a:cs typeface="Times New Roman" panose="02020603050405020304" pitchFamily="18" charset="0"/>
              </a:rPr>
              <a:t>NR activity standard curve</a:t>
            </a:r>
            <a:endParaRPr lang="en-US" altLang="zh-CN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31325"/>
          <c:y val="0.0277777777777778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marker"/>
        <c:varyColors val="0"/>
        <c:ser>
          <c:idx val="0"/>
          <c:order val="0"/>
          <c:tx>
            <c:strRef>
              <c:f>'Nitrate reductase '!$P$8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</c:trendlineLbl>
          </c:trendline>
          <c:xVal>
            <c:numRef>
              <c:f>'Nitrate reductase '!$Q$7:$V$7</c:f>
              <c:numCache>
                <c:formatCode>General</c:formatCode>
                <c:ptCount val="6"/>
                <c:pt idx="0">
                  <c:v>0.0485</c:v>
                </c:pt>
                <c:pt idx="1">
                  <c:v>0.131</c:v>
                </c:pt>
                <c:pt idx="2">
                  <c:v>0.2395</c:v>
                </c:pt>
                <c:pt idx="3">
                  <c:v>0.2975</c:v>
                </c:pt>
                <c:pt idx="4">
                  <c:v>0.6495</c:v>
                </c:pt>
                <c:pt idx="5">
                  <c:v>1.255</c:v>
                </c:pt>
              </c:numCache>
            </c:numRef>
          </c:xVal>
          <c:yVal>
            <c:numRef>
              <c:f>'Nitrate reductase '!$Q$8:$V$8</c:f>
              <c:numCache>
                <c:formatCode>General</c:formatCode>
                <c:ptCount val="6"/>
                <c:pt idx="0">
                  <c:v>0</c:v>
                </c:pt>
                <c:pt idx="1">
                  <c:v>6.25</c:v>
                </c:pt>
                <c:pt idx="2">
                  <c:v>12.5</c:v>
                </c:pt>
                <c:pt idx="3">
                  <c:v>25</c:v>
                </c:pt>
                <c:pt idx="4">
                  <c:v>50</c:v>
                </c:pt>
                <c:pt idx="5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0836808"/>
        <c:axId val="640836152"/>
      </c:scatterChart>
      <c:valAx>
        <c:axId val="6408368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40836152"/>
        <c:crosses val="autoZero"/>
        <c:crossBetween val="midCat"/>
      </c:valAx>
      <c:valAx>
        <c:axId val="640836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408368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>
                <a:latin typeface="Times New Roman" panose="02020603050405020304" pitchFamily="18" charset="0"/>
                <a:cs typeface="Times New Roman" panose="02020603050405020304" pitchFamily="18" charset="0"/>
              </a:rPr>
              <a:t>NiR standard curve</a:t>
            </a:r>
            <a:endParaRPr lang="zh-CN" altLang="en-US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</c:trendlineLbl>
          </c:trendline>
          <c:xVal>
            <c:numRef>
              <c:f>'Nitrite reductase activity '!$P$5:$P$10</c:f>
              <c:numCache>
                <c:formatCode>General</c:formatCode>
                <c:ptCount val="6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0.2</c:v>
                </c:pt>
                <c:pt idx="4">
                  <c:v>0.4</c:v>
                </c:pt>
                <c:pt idx="5">
                  <c:v>0.8</c:v>
                </c:pt>
              </c:numCache>
            </c:numRef>
          </c:xVal>
          <c:yVal>
            <c:numRef>
              <c:f>'Nitrite reductase activity '!$Q$5:$Q$10</c:f>
              <c:numCache>
                <c:formatCode>General</c:formatCode>
                <c:ptCount val="6"/>
                <c:pt idx="0">
                  <c:v>0</c:v>
                </c:pt>
                <c:pt idx="1">
                  <c:v>0.034</c:v>
                </c:pt>
                <c:pt idx="2">
                  <c:v>0.086</c:v>
                </c:pt>
                <c:pt idx="3">
                  <c:v>0.142</c:v>
                </c:pt>
                <c:pt idx="4">
                  <c:v>0.284</c:v>
                </c:pt>
                <c:pt idx="5">
                  <c:v>0.673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3929240"/>
        <c:axId val="553925632"/>
      </c:scatterChart>
      <c:valAx>
        <c:axId val="553929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53925632"/>
        <c:crosses val="autoZero"/>
        <c:crossBetween val="midCat"/>
      </c:valAx>
      <c:valAx>
        <c:axId val="553925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539292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altLang="zh-CN">
                <a:latin typeface="Times New Roman" panose="02020603050405020304" pitchFamily="18" charset="0"/>
                <a:cs typeface="Times New Roman" panose="02020603050405020304" pitchFamily="18" charset="0"/>
              </a:rPr>
              <a:t>GS activity standard curve</a:t>
            </a:r>
            <a:endParaRPr lang="en-US" altLang="zh-CN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marker"/>
        <c:varyColors val="0"/>
        <c:ser>
          <c:idx val="0"/>
          <c:order val="0"/>
          <c:tx>
            <c:strRef>
              <c:f>'Glutamine synthetase activity'!$M$5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</c:trendlineLbl>
          </c:trendline>
          <c:xVal>
            <c:numRef>
              <c:f>'Glutamine synthetase activity'!$N$4:$S$4</c:f>
              <c:numCache>
                <c:formatCode>General</c:formatCode>
                <c:ptCount val="6"/>
                <c:pt idx="0">
                  <c:v>0.053</c:v>
                </c:pt>
                <c:pt idx="1">
                  <c:v>0.1145</c:v>
                </c:pt>
                <c:pt idx="2">
                  <c:v>0.2115</c:v>
                </c:pt>
                <c:pt idx="3">
                  <c:v>0.3235</c:v>
                </c:pt>
                <c:pt idx="4">
                  <c:v>0.668</c:v>
                </c:pt>
                <c:pt idx="5">
                  <c:v>1.3595</c:v>
                </c:pt>
              </c:numCache>
            </c:numRef>
          </c:xVal>
          <c:yVal>
            <c:numRef>
              <c:f>'Glutamine synthetase activity'!$N$5:$S$5</c:f>
              <c:numCache>
                <c:formatCode>General</c:formatCode>
                <c:ptCount val="6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80</c:v>
                </c:pt>
                <c:pt idx="4">
                  <c:v>160</c:v>
                </c:pt>
                <c:pt idx="5">
                  <c:v>320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1865912"/>
        <c:axId val="641857384"/>
      </c:scatterChart>
      <c:valAx>
        <c:axId val="6418659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41857384"/>
        <c:crosses val="autoZero"/>
        <c:crossBetween val="midCat"/>
      </c:valAx>
      <c:valAx>
        <c:axId val="641857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418659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GOGAT</a:t>
            </a:r>
            <a:r>
              <a:rPr lang="en-US" altLang="zh-CN" baseline="0"/>
              <a:t> standard curve</a:t>
            </a:r>
            <a:endParaRPr lang="zh-CN"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</c:trendlineLbl>
          </c:trendline>
          <c:xVal>
            <c:numRef>
              <c:f>'Glutamate synthase activity'!$R$5:$W$5</c:f>
              <c:numCache>
                <c:formatCode>General</c:formatCode>
                <c:ptCount val="6"/>
                <c:pt idx="0">
                  <c:v>0.024</c:v>
                </c:pt>
                <c:pt idx="1">
                  <c:v>0.0976</c:v>
                </c:pt>
                <c:pt idx="2">
                  <c:v>0.1895</c:v>
                </c:pt>
                <c:pt idx="3">
                  <c:v>0.3034</c:v>
                </c:pt>
                <c:pt idx="4">
                  <c:v>0.624</c:v>
                </c:pt>
                <c:pt idx="5">
                  <c:v>1.275</c:v>
                </c:pt>
              </c:numCache>
            </c:numRef>
          </c:xVal>
          <c:yVal>
            <c:numRef>
              <c:f>'Glutamate synthase activity'!$R$6:$W$6</c:f>
              <c:numCache>
                <c:formatCode>General</c:formatCode>
                <c:ptCount val="6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80</c:v>
                </c:pt>
                <c:pt idx="4">
                  <c:v>160</c:v>
                </c:pt>
                <c:pt idx="5">
                  <c:v>320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6538808"/>
        <c:axId val="706541104"/>
      </c:scatterChart>
      <c:valAx>
        <c:axId val="7065388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06541104"/>
        <c:crosses val="autoZero"/>
        <c:crossBetween val="midCat"/>
      </c:valAx>
      <c:valAx>
        <c:axId val="706541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065388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GDH standard</a:t>
            </a:r>
            <a:r>
              <a:rPr lang="en-US" altLang="zh-CN" baseline="0"/>
              <a:t> curve</a:t>
            </a:r>
            <a:endParaRPr lang="en-US" altLang="zh-CN"/>
          </a:p>
        </c:rich>
      </c:tx>
      <c:layout>
        <c:manualLayout>
          <c:xMode val="edge"/>
          <c:yMode val="edge"/>
          <c:x val="0.332867891513561"/>
          <c:y val="0.046296296296296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marker"/>
        <c:varyColors val="0"/>
        <c:ser>
          <c:idx val="0"/>
          <c:order val="0"/>
          <c:tx>
            <c:strRef>
              <c:f>'Glutamate dehydrogenase'!$N$5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</c:trendlineLbl>
          </c:trendline>
          <c:xVal>
            <c:numRef>
              <c:f>'Glutamate dehydrogenase'!$O$4:$T$4</c:f>
              <c:numCache>
                <c:formatCode>General</c:formatCode>
                <c:ptCount val="6"/>
                <c:pt idx="0">
                  <c:v>0.023</c:v>
                </c:pt>
                <c:pt idx="1">
                  <c:v>0.136</c:v>
                </c:pt>
                <c:pt idx="2">
                  <c:v>0.193</c:v>
                </c:pt>
                <c:pt idx="3">
                  <c:v>0.275</c:v>
                </c:pt>
                <c:pt idx="4">
                  <c:v>0.513</c:v>
                </c:pt>
                <c:pt idx="5">
                  <c:v>1.123</c:v>
                </c:pt>
              </c:numCache>
            </c:numRef>
          </c:xVal>
          <c:yVal>
            <c:numRef>
              <c:f>'Glutamate dehydrogenase'!$O$5:$T$5</c:f>
              <c:numCache>
                <c:formatCode>General</c:formatCode>
                <c:ptCount val="6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40</c:v>
                </c:pt>
                <c:pt idx="4">
                  <c:v>80</c:v>
                </c:pt>
                <c:pt idx="5">
                  <c:v>160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9122192"/>
        <c:axId val="709118912"/>
      </c:scatterChart>
      <c:valAx>
        <c:axId val="7091221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09118912"/>
        <c:crosses val="autoZero"/>
        <c:crossBetween val="midCat"/>
      </c:valAx>
      <c:valAx>
        <c:axId val="709118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091221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PAL standard curve</a:t>
            </a:r>
            <a:endParaRPr lang="en-US" altLang="zh-CN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marker"/>
        <c:varyColors val="0"/>
        <c:ser>
          <c:idx val="0"/>
          <c:order val="0"/>
          <c:tx>
            <c:strRef>
              <c:f>'Phenylalanine ammonia-lyase'!$N$7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</c:trendlineLbl>
          </c:trendline>
          <c:xVal>
            <c:numRef>
              <c:f>'Phenylalanine ammonia-lyase'!$O$6:$T$6</c:f>
              <c:numCache>
                <c:formatCode>General</c:formatCode>
                <c:ptCount val="6"/>
                <c:pt idx="0">
                  <c:v>0.0315</c:v>
                </c:pt>
                <c:pt idx="1">
                  <c:v>0.124</c:v>
                </c:pt>
                <c:pt idx="2">
                  <c:v>0.1815</c:v>
                </c:pt>
                <c:pt idx="3">
                  <c:v>0.343</c:v>
                </c:pt>
                <c:pt idx="4">
                  <c:v>0.6255</c:v>
                </c:pt>
                <c:pt idx="5">
                  <c:v>1.4065</c:v>
                </c:pt>
              </c:numCache>
            </c:numRef>
          </c:xVal>
          <c:yVal>
            <c:numRef>
              <c:f>'Phenylalanine ammonia-lyase'!$O$7:$T$7</c:f>
              <c:numCache>
                <c:formatCode>General</c:formatCode>
                <c:ptCount val="6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200</c:v>
                </c:pt>
                <c:pt idx="4">
                  <c:v>400</c:v>
                </c:pt>
                <c:pt idx="5">
                  <c:v>800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7135592"/>
        <c:axId val="569335728"/>
      </c:scatterChart>
      <c:valAx>
        <c:axId val="567135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69335728"/>
        <c:crosses val="autoZero"/>
        <c:crossBetween val="midCat"/>
      </c:valAx>
      <c:valAx>
        <c:axId val="56933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671355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C4H standard curve</a:t>
            </a:r>
            <a:endParaRPr lang="zh-CN"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</c:trendlineLbl>
          </c:trendline>
          <c:xVal>
            <c:numRef>
              <c:f>'cinnamate 4-hydroxylase'!$N$6:$S$6</c:f>
              <c:numCache>
                <c:formatCode>General</c:formatCode>
                <c:ptCount val="6"/>
                <c:pt idx="0">
                  <c:v>0.013</c:v>
                </c:pt>
                <c:pt idx="1">
                  <c:v>0.123</c:v>
                </c:pt>
                <c:pt idx="2">
                  <c:v>0.183</c:v>
                </c:pt>
                <c:pt idx="3">
                  <c:v>0.265</c:v>
                </c:pt>
                <c:pt idx="4">
                  <c:v>0.556</c:v>
                </c:pt>
                <c:pt idx="5">
                  <c:v>1.231</c:v>
                </c:pt>
              </c:numCache>
            </c:numRef>
          </c:xVal>
          <c:yVal>
            <c:numRef>
              <c:f>'cinnamate 4-hydroxylase'!$N$7:$S$7</c:f>
              <c:numCache>
                <c:formatCode>General</c:formatCode>
                <c:ptCount val="6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9119568"/>
        <c:axId val="709120880"/>
      </c:scatterChart>
      <c:valAx>
        <c:axId val="7091195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09120880"/>
        <c:crosses val="autoZero"/>
        <c:crossBetween val="midCat"/>
      </c:valAx>
      <c:valAx>
        <c:axId val="70912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091195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4" Type="http://schemas.openxmlformats.org/officeDocument/2006/relationships/chart" Target="../charts/chart27.xml"/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13</xdr:col>
      <xdr:colOff>342900</xdr:colOff>
      <xdr:row>7</xdr:row>
      <xdr:rowOff>76200</xdr:rowOff>
    </xdr:from>
    <xdr:to>
      <xdr:col>21</xdr:col>
      <xdr:colOff>38100</xdr:colOff>
      <xdr:row>23</xdr:row>
      <xdr:rowOff>15240</xdr:rowOff>
    </xdr:to>
    <xdr:graphicFrame>
      <xdr:nvGraphicFramePr>
        <xdr:cNvPr id="2" name="图表 1"/>
        <xdr:cNvGraphicFramePr/>
      </xdr:nvGraphicFramePr>
      <xdr:xfrm>
        <a:off x="9258300" y="1371600"/>
        <a:ext cx="5181600" cy="286321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13</xdr:col>
      <xdr:colOff>541020</xdr:colOff>
      <xdr:row>8</xdr:row>
      <xdr:rowOff>144780</xdr:rowOff>
    </xdr:from>
    <xdr:to>
      <xdr:col>21</xdr:col>
      <xdr:colOff>236220</xdr:colOff>
      <xdr:row>24</xdr:row>
      <xdr:rowOff>83820</xdr:rowOff>
    </xdr:to>
    <xdr:graphicFrame>
      <xdr:nvGraphicFramePr>
        <xdr:cNvPr id="3" name="图表 2"/>
        <xdr:cNvGraphicFramePr/>
      </xdr:nvGraphicFramePr>
      <xdr:xfrm>
        <a:off x="9456420" y="1649730"/>
        <a:ext cx="5511800" cy="284416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12</xdr:col>
      <xdr:colOff>441960</xdr:colOff>
      <xdr:row>9</xdr:row>
      <xdr:rowOff>167640</xdr:rowOff>
    </xdr:from>
    <xdr:to>
      <xdr:col>20</xdr:col>
      <xdr:colOff>137160</xdr:colOff>
      <xdr:row>25</xdr:row>
      <xdr:rowOff>106680</xdr:rowOff>
    </xdr:to>
    <xdr:graphicFrame>
      <xdr:nvGraphicFramePr>
        <xdr:cNvPr id="2" name="图表 1"/>
        <xdr:cNvGraphicFramePr/>
      </xdr:nvGraphicFramePr>
      <xdr:xfrm>
        <a:off x="8671560" y="1882140"/>
        <a:ext cx="5372100" cy="28346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13</xdr:col>
      <xdr:colOff>304800</xdr:colOff>
      <xdr:row>9</xdr:row>
      <xdr:rowOff>30480</xdr:rowOff>
    </xdr:from>
    <xdr:to>
      <xdr:col>21</xdr:col>
      <xdr:colOff>0</xdr:colOff>
      <xdr:row>24</xdr:row>
      <xdr:rowOff>144780</xdr:rowOff>
    </xdr:to>
    <xdr:graphicFrame>
      <xdr:nvGraphicFramePr>
        <xdr:cNvPr id="2" name="图表 1"/>
        <xdr:cNvGraphicFramePr/>
      </xdr:nvGraphicFramePr>
      <xdr:xfrm>
        <a:off x="9220200" y="1716405"/>
        <a:ext cx="5181600" cy="28289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14</xdr:col>
      <xdr:colOff>60960</xdr:colOff>
      <xdr:row>9</xdr:row>
      <xdr:rowOff>144780</xdr:rowOff>
    </xdr:from>
    <xdr:to>
      <xdr:col>21</xdr:col>
      <xdr:colOff>365760</xdr:colOff>
      <xdr:row>25</xdr:row>
      <xdr:rowOff>83820</xdr:rowOff>
    </xdr:to>
    <xdr:graphicFrame>
      <xdr:nvGraphicFramePr>
        <xdr:cNvPr id="2" name="图表 1"/>
        <xdr:cNvGraphicFramePr/>
      </xdr:nvGraphicFramePr>
      <xdr:xfrm>
        <a:off x="9662160" y="1821180"/>
        <a:ext cx="5105400" cy="28346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16</xdr:col>
      <xdr:colOff>304800</xdr:colOff>
      <xdr:row>9</xdr:row>
      <xdr:rowOff>137160</xdr:rowOff>
    </xdr:from>
    <xdr:to>
      <xdr:col>24</xdr:col>
      <xdr:colOff>0</xdr:colOff>
      <xdr:row>25</xdr:row>
      <xdr:rowOff>76200</xdr:rowOff>
    </xdr:to>
    <xdr:graphicFrame>
      <xdr:nvGraphicFramePr>
        <xdr:cNvPr id="2" name="图表 1"/>
        <xdr:cNvGraphicFramePr/>
      </xdr:nvGraphicFramePr>
      <xdr:xfrm>
        <a:off x="11277600" y="1861185"/>
        <a:ext cx="5181600" cy="28346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403860</xdr:colOff>
      <xdr:row>11</xdr:row>
      <xdr:rowOff>15240</xdr:rowOff>
    </xdr:from>
    <xdr:to>
      <xdr:col>15</xdr:col>
      <xdr:colOff>99060</xdr:colOff>
      <xdr:row>26</xdr:row>
      <xdr:rowOff>129540</xdr:rowOff>
    </xdr:to>
    <xdr:graphicFrame>
      <xdr:nvGraphicFramePr>
        <xdr:cNvPr id="2" name="图表 1"/>
        <xdr:cNvGraphicFramePr/>
      </xdr:nvGraphicFramePr>
      <xdr:xfrm>
        <a:off x="5204460" y="2091690"/>
        <a:ext cx="5181600" cy="28289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12</xdr:col>
      <xdr:colOff>388620</xdr:colOff>
      <xdr:row>9</xdr:row>
      <xdr:rowOff>38100</xdr:rowOff>
    </xdr:from>
    <xdr:to>
      <xdr:col>20</xdr:col>
      <xdr:colOff>83820</xdr:colOff>
      <xdr:row>24</xdr:row>
      <xdr:rowOff>152400</xdr:rowOff>
    </xdr:to>
    <xdr:graphicFrame>
      <xdr:nvGraphicFramePr>
        <xdr:cNvPr id="2" name="图表 1"/>
        <xdr:cNvGraphicFramePr/>
      </xdr:nvGraphicFramePr>
      <xdr:xfrm>
        <a:off x="8618220" y="1752600"/>
        <a:ext cx="5181600" cy="28289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11</xdr:col>
      <xdr:colOff>68580</xdr:colOff>
      <xdr:row>9</xdr:row>
      <xdr:rowOff>45720</xdr:rowOff>
    </xdr:from>
    <xdr:to>
      <xdr:col>18</xdr:col>
      <xdr:colOff>373380</xdr:colOff>
      <xdr:row>24</xdr:row>
      <xdr:rowOff>160020</xdr:rowOff>
    </xdr:to>
    <xdr:graphicFrame>
      <xdr:nvGraphicFramePr>
        <xdr:cNvPr id="2" name="图表 1"/>
        <xdr:cNvGraphicFramePr/>
      </xdr:nvGraphicFramePr>
      <xdr:xfrm>
        <a:off x="7612380" y="1722120"/>
        <a:ext cx="5105400" cy="28289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16</xdr:col>
      <xdr:colOff>106680</xdr:colOff>
      <xdr:row>8</xdr:row>
      <xdr:rowOff>167640</xdr:rowOff>
    </xdr:from>
    <xdr:to>
      <xdr:col>23</xdr:col>
      <xdr:colOff>411480</xdr:colOff>
      <xdr:row>24</xdr:row>
      <xdr:rowOff>106680</xdr:rowOff>
    </xdr:to>
    <xdr:graphicFrame>
      <xdr:nvGraphicFramePr>
        <xdr:cNvPr id="2" name="图表 1"/>
        <xdr:cNvGraphicFramePr/>
      </xdr:nvGraphicFramePr>
      <xdr:xfrm>
        <a:off x="11079480" y="1663065"/>
        <a:ext cx="5105400" cy="28346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13</xdr:col>
      <xdr:colOff>411480</xdr:colOff>
      <xdr:row>8</xdr:row>
      <xdr:rowOff>76200</xdr:rowOff>
    </xdr:from>
    <xdr:to>
      <xdr:col>21</xdr:col>
      <xdr:colOff>106680</xdr:colOff>
      <xdr:row>24</xdr:row>
      <xdr:rowOff>15240</xdr:rowOff>
    </xdr:to>
    <xdr:graphicFrame>
      <xdr:nvGraphicFramePr>
        <xdr:cNvPr id="2" name="图表 1"/>
        <xdr:cNvGraphicFramePr/>
      </xdr:nvGraphicFramePr>
      <xdr:xfrm>
        <a:off x="9326880" y="1600200"/>
        <a:ext cx="5381625" cy="28346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15</xdr:col>
      <xdr:colOff>15240</xdr:colOff>
      <xdr:row>10</xdr:row>
      <xdr:rowOff>114300</xdr:rowOff>
    </xdr:from>
    <xdr:to>
      <xdr:col>22</xdr:col>
      <xdr:colOff>320040</xdr:colOff>
      <xdr:row>26</xdr:row>
      <xdr:rowOff>53340</xdr:rowOff>
    </xdr:to>
    <xdr:graphicFrame>
      <xdr:nvGraphicFramePr>
        <xdr:cNvPr id="3" name="图表 2"/>
        <xdr:cNvGraphicFramePr/>
      </xdr:nvGraphicFramePr>
      <xdr:xfrm>
        <a:off x="10302240" y="2019300"/>
        <a:ext cx="5105400" cy="28346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13</xdr:col>
      <xdr:colOff>22860</xdr:colOff>
      <xdr:row>10</xdr:row>
      <xdr:rowOff>0</xdr:rowOff>
    </xdr:from>
    <xdr:to>
      <xdr:col>20</xdr:col>
      <xdr:colOff>327660</xdr:colOff>
      <xdr:row>25</xdr:row>
      <xdr:rowOff>114300</xdr:rowOff>
    </xdr:to>
    <xdr:graphicFrame>
      <xdr:nvGraphicFramePr>
        <xdr:cNvPr id="2" name="图表 1"/>
        <xdr:cNvGraphicFramePr/>
      </xdr:nvGraphicFramePr>
      <xdr:xfrm>
        <a:off x="8938260" y="1866900"/>
        <a:ext cx="5105400" cy="28289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14</xdr:col>
      <xdr:colOff>472440</xdr:colOff>
      <xdr:row>8</xdr:row>
      <xdr:rowOff>144780</xdr:rowOff>
    </xdr:from>
    <xdr:to>
      <xdr:col>22</xdr:col>
      <xdr:colOff>167640</xdr:colOff>
      <xdr:row>24</xdr:row>
      <xdr:rowOff>83820</xdr:rowOff>
    </xdr:to>
    <xdr:graphicFrame>
      <xdr:nvGraphicFramePr>
        <xdr:cNvPr id="2" name="图表 1"/>
        <xdr:cNvGraphicFramePr/>
      </xdr:nvGraphicFramePr>
      <xdr:xfrm>
        <a:off x="10073640" y="1649730"/>
        <a:ext cx="5181600" cy="28346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13</xdr:col>
      <xdr:colOff>99060</xdr:colOff>
      <xdr:row>7</xdr:row>
      <xdr:rowOff>137160</xdr:rowOff>
    </xdr:from>
    <xdr:to>
      <xdr:col>20</xdr:col>
      <xdr:colOff>403860</xdr:colOff>
      <xdr:row>23</xdr:row>
      <xdr:rowOff>76200</xdr:rowOff>
    </xdr:to>
    <xdr:graphicFrame>
      <xdr:nvGraphicFramePr>
        <xdr:cNvPr id="2" name="图表 1"/>
        <xdr:cNvGraphicFramePr/>
      </xdr:nvGraphicFramePr>
      <xdr:xfrm>
        <a:off x="9014460" y="1489710"/>
        <a:ext cx="5295900" cy="28346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13</xdr:col>
      <xdr:colOff>259080</xdr:colOff>
      <xdr:row>9</xdr:row>
      <xdr:rowOff>38100</xdr:rowOff>
    </xdr:from>
    <xdr:to>
      <xdr:col>20</xdr:col>
      <xdr:colOff>563880</xdr:colOff>
      <xdr:row>24</xdr:row>
      <xdr:rowOff>152400</xdr:rowOff>
    </xdr:to>
    <xdr:graphicFrame>
      <xdr:nvGraphicFramePr>
        <xdr:cNvPr id="2" name="图表 1"/>
        <xdr:cNvGraphicFramePr/>
      </xdr:nvGraphicFramePr>
      <xdr:xfrm>
        <a:off x="9174480" y="1762125"/>
        <a:ext cx="5219700" cy="28289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22</xdr:col>
      <xdr:colOff>91440</xdr:colOff>
      <xdr:row>2</xdr:row>
      <xdr:rowOff>129540</xdr:rowOff>
    </xdr:from>
    <xdr:to>
      <xdr:col>28</xdr:col>
      <xdr:colOff>0</xdr:colOff>
      <xdr:row>11</xdr:row>
      <xdr:rowOff>182880</xdr:rowOff>
    </xdr:to>
    <xdr:graphicFrame>
      <xdr:nvGraphicFramePr>
        <xdr:cNvPr id="2" name="图表 6"/>
        <xdr:cNvGraphicFramePr/>
      </xdr:nvGraphicFramePr>
      <xdr:xfrm>
        <a:off x="16626205" y="491490"/>
        <a:ext cx="4023360" cy="182499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45720</xdr:colOff>
      <xdr:row>11</xdr:row>
      <xdr:rowOff>152400</xdr:rowOff>
    </xdr:from>
    <xdr:to>
      <xdr:col>28</xdr:col>
      <xdr:colOff>30480</xdr:colOff>
      <xdr:row>23</xdr:row>
      <xdr:rowOff>76200</xdr:rowOff>
    </xdr:to>
    <xdr:graphicFrame>
      <xdr:nvGraphicFramePr>
        <xdr:cNvPr id="3" name="图表 8"/>
        <xdr:cNvGraphicFramePr/>
      </xdr:nvGraphicFramePr>
      <xdr:xfrm>
        <a:off x="16580485" y="2286000"/>
        <a:ext cx="4099560" cy="23145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91440</xdr:colOff>
      <xdr:row>22</xdr:row>
      <xdr:rowOff>83820</xdr:rowOff>
    </xdr:from>
    <xdr:to>
      <xdr:col>28</xdr:col>
      <xdr:colOff>15240</xdr:colOff>
      <xdr:row>33</xdr:row>
      <xdr:rowOff>129540</xdr:rowOff>
    </xdr:to>
    <xdr:graphicFrame>
      <xdr:nvGraphicFramePr>
        <xdr:cNvPr id="4" name="图表 9"/>
        <xdr:cNvGraphicFramePr/>
      </xdr:nvGraphicFramePr>
      <xdr:xfrm>
        <a:off x="16626205" y="4408170"/>
        <a:ext cx="4038600" cy="215074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441960</xdr:colOff>
      <xdr:row>27</xdr:row>
      <xdr:rowOff>76200</xdr:rowOff>
    </xdr:from>
    <xdr:to>
      <xdr:col>20</xdr:col>
      <xdr:colOff>236220</xdr:colOff>
      <xdr:row>43</xdr:row>
      <xdr:rowOff>15240</xdr:rowOff>
    </xdr:to>
    <xdr:graphicFrame>
      <xdr:nvGraphicFramePr>
        <xdr:cNvPr id="5" name="图表 4"/>
        <xdr:cNvGraphicFramePr/>
      </xdr:nvGraphicFramePr>
      <xdr:xfrm>
        <a:off x="10271760" y="5362575"/>
        <a:ext cx="5127625" cy="29870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15</xdr:col>
      <xdr:colOff>266700</xdr:colOff>
      <xdr:row>9</xdr:row>
      <xdr:rowOff>114300</xdr:rowOff>
    </xdr:from>
    <xdr:to>
      <xdr:col>22</xdr:col>
      <xdr:colOff>441960</xdr:colOff>
      <xdr:row>25</xdr:row>
      <xdr:rowOff>53340</xdr:rowOff>
    </xdr:to>
    <xdr:graphicFrame>
      <xdr:nvGraphicFramePr>
        <xdr:cNvPr id="3" name="图表 2"/>
        <xdr:cNvGraphicFramePr/>
      </xdr:nvGraphicFramePr>
      <xdr:xfrm>
        <a:off x="10553700" y="1828800"/>
        <a:ext cx="5111115" cy="28346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12</xdr:col>
      <xdr:colOff>571500</xdr:colOff>
      <xdr:row>11</xdr:row>
      <xdr:rowOff>121920</xdr:rowOff>
    </xdr:from>
    <xdr:to>
      <xdr:col>20</xdr:col>
      <xdr:colOff>266700</xdr:colOff>
      <xdr:row>27</xdr:row>
      <xdr:rowOff>60960</xdr:rowOff>
    </xdr:to>
    <xdr:graphicFrame>
      <xdr:nvGraphicFramePr>
        <xdr:cNvPr id="2" name="图表 1"/>
        <xdr:cNvGraphicFramePr/>
      </xdr:nvGraphicFramePr>
      <xdr:xfrm>
        <a:off x="8801100" y="2179320"/>
        <a:ext cx="5181600" cy="28346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12</xdr:col>
      <xdr:colOff>175260</xdr:colOff>
      <xdr:row>9</xdr:row>
      <xdr:rowOff>114300</xdr:rowOff>
    </xdr:from>
    <xdr:to>
      <xdr:col>19</xdr:col>
      <xdr:colOff>480060</xdr:colOff>
      <xdr:row>25</xdr:row>
      <xdr:rowOff>53340</xdr:rowOff>
    </xdr:to>
    <xdr:graphicFrame>
      <xdr:nvGraphicFramePr>
        <xdr:cNvPr id="2" name="图表 1"/>
        <xdr:cNvGraphicFramePr/>
      </xdr:nvGraphicFramePr>
      <xdr:xfrm>
        <a:off x="8404860" y="1819275"/>
        <a:ext cx="5105400" cy="28346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16</xdr:col>
      <xdr:colOff>68580</xdr:colOff>
      <xdr:row>8</xdr:row>
      <xdr:rowOff>91440</xdr:rowOff>
    </xdr:from>
    <xdr:to>
      <xdr:col>23</xdr:col>
      <xdr:colOff>373380</xdr:colOff>
      <xdr:row>24</xdr:row>
      <xdr:rowOff>30480</xdr:rowOff>
    </xdr:to>
    <xdr:graphicFrame>
      <xdr:nvGraphicFramePr>
        <xdr:cNvPr id="2" name="图表 1"/>
        <xdr:cNvGraphicFramePr/>
      </xdr:nvGraphicFramePr>
      <xdr:xfrm>
        <a:off x="11041380" y="1605915"/>
        <a:ext cx="5238750" cy="28346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14</xdr:col>
      <xdr:colOff>312420</xdr:colOff>
      <xdr:row>9</xdr:row>
      <xdr:rowOff>76200</xdr:rowOff>
    </xdr:from>
    <xdr:to>
      <xdr:col>22</xdr:col>
      <xdr:colOff>7620</xdr:colOff>
      <xdr:row>25</xdr:row>
      <xdr:rowOff>15240</xdr:rowOff>
    </xdr:to>
    <xdr:graphicFrame>
      <xdr:nvGraphicFramePr>
        <xdr:cNvPr id="2" name="图表 1"/>
        <xdr:cNvGraphicFramePr/>
      </xdr:nvGraphicFramePr>
      <xdr:xfrm>
        <a:off x="9913620" y="1752600"/>
        <a:ext cx="5181600" cy="28346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12</xdr:col>
      <xdr:colOff>449580</xdr:colOff>
      <xdr:row>8</xdr:row>
      <xdr:rowOff>114300</xdr:rowOff>
    </xdr:from>
    <xdr:to>
      <xdr:col>20</xdr:col>
      <xdr:colOff>144780</xdr:colOff>
      <xdr:row>24</xdr:row>
      <xdr:rowOff>53340</xdr:rowOff>
    </xdr:to>
    <xdr:graphicFrame>
      <xdr:nvGraphicFramePr>
        <xdr:cNvPr id="2" name="图表 1"/>
        <xdr:cNvGraphicFramePr/>
      </xdr:nvGraphicFramePr>
      <xdr:xfrm>
        <a:off x="8679180" y="1647825"/>
        <a:ext cx="5343525" cy="28346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11</xdr:col>
      <xdr:colOff>468630</xdr:colOff>
      <xdr:row>9</xdr:row>
      <xdr:rowOff>177165</xdr:rowOff>
    </xdr:from>
    <xdr:to>
      <xdr:col>19</xdr:col>
      <xdr:colOff>163830</xdr:colOff>
      <xdr:row>25</xdr:row>
      <xdr:rowOff>110490</xdr:rowOff>
    </xdr:to>
    <xdr:graphicFrame>
      <xdr:nvGraphicFramePr>
        <xdr:cNvPr id="2" name="图表 1"/>
        <xdr:cNvGraphicFramePr/>
      </xdr:nvGraphicFramePr>
      <xdr:xfrm>
        <a:off x="8012430" y="1853565"/>
        <a:ext cx="5181600" cy="28289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esktop\DATA\Paper%20dat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our active substances "/>
      <sheetName val="yield and  morphology"/>
      <sheetName val="enzymatic activity"/>
      <sheetName val="Antioxidant activity "/>
      <sheetName val="gene expression"/>
      <sheetName val="Liquid phase data "/>
      <sheetName val=" standard curve "/>
      <sheetName val="chromatograp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9">
          <cell r="G9">
            <v>0.6875</v>
          </cell>
          <cell r="H9">
            <v>20.102</v>
          </cell>
        </row>
        <row r="10">
          <cell r="G10">
            <v>1.719</v>
          </cell>
          <cell r="H10">
            <v>50.725</v>
          </cell>
        </row>
        <row r="11">
          <cell r="G11">
            <v>3.438</v>
          </cell>
          <cell r="H11">
            <v>105.08</v>
          </cell>
        </row>
        <row r="12">
          <cell r="G12">
            <v>6.875</v>
          </cell>
          <cell r="H12">
            <v>202.36</v>
          </cell>
        </row>
        <row r="13">
          <cell r="G13">
            <v>13.75</v>
          </cell>
          <cell r="H13">
            <v>408.24</v>
          </cell>
        </row>
        <row r="14">
          <cell r="G14">
            <v>0.75</v>
          </cell>
          <cell r="H14">
            <v>46.435</v>
          </cell>
        </row>
        <row r="15">
          <cell r="G15">
            <v>1.5</v>
          </cell>
          <cell r="H15">
            <v>112.8</v>
          </cell>
        </row>
        <row r="16">
          <cell r="G16">
            <v>3.75</v>
          </cell>
          <cell r="H16">
            <v>229</v>
          </cell>
        </row>
        <row r="17">
          <cell r="G17">
            <v>7.5</v>
          </cell>
          <cell r="H17">
            <v>456.08</v>
          </cell>
        </row>
        <row r="18">
          <cell r="G18">
            <v>15</v>
          </cell>
          <cell r="H18">
            <v>944</v>
          </cell>
        </row>
        <row r="19">
          <cell r="G19">
            <v>0.625</v>
          </cell>
          <cell r="H19">
            <v>20.114</v>
          </cell>
        </row>
        <row r="20">
          <cell r="G20">
            <v>1.563</v>
          </cell>
          <cell r="H20">
            <v>45.7</v>
          </cell>
        </row>
        <row r="21">
          <cell r="G21">
            <v>3.125</v>
          </cell>
          <cell r="H21">
            <v>106</v>
          </cell>
        </row>
        <row r="22">
          <cell r="G22">
            <v>6.25</v>
          </cell>
          <cell r="H22">
            <v>228.9</v>
          </cell>
        </row>
        <row r="23">
          <cell r="G23">
            <v>12.5</v>
          </cell>
          <cell r="H23">
            <v>427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5:T10"/>
  <sheetViews>
    <sheetView topLeftCell="E1" workbookViewId="0">
      <selection activeCell="L27" sqref="L27"/>
    </sheetView>
  </sheetViews>
  <sheetFormatPr defaultColWidth="9" defaultRowHeight="14.25"/>
  <sheetData>
    <row r="5" ht="15" spans="15:20">
      <c r="O5" s="2"/>
      <c r="P5" s="1" t="s">
        <v>0</v>
      </c>
      <c r="Q5" s="1"/>
      <c r="R5" s="1"/>
      <c r="S5" s="1"/>
      <c r="T5" s="1"/>
    </row>
    <row r="6" ht="15" spans="5:20">
      <c r="E6" s="1" t="s">
        <v>1</v>
      </c>
      <c r="F6" s="1"/>
      <c r="G6" s="1"/>
      <c r="H6" s="1"/>
      <c r="I6" s="1"/>
      <c r="J6" s="1"/>
      <c r="O6" s="2">
        <v>0</v>
      </c>
      <c r="P6" s="2">
        <v>20</v>
      </c>
      <c r="Q6" s="2">
        <v>40</v>
      </c>
      <c r="R6" s="2">
        <v>60</v>
      </c>
      <c r="S6" s="2">
        <v>80</v>
      </c>
      <c r="T6" s="2">
        <v>100</v>
      </c>
    </row>
    <row r="7" ht="15" spans="2:20">
      <c r="B7" s="1"/>
      <c r="C7" s="1" t="s">
        <v>2</v>
      </c>
      <c r="D7" s="1" t="s">
        <v>3</v>
      </c>
      <c r="E7" s="1" t="s">
        <v>4</v>
      </c>
      <c r="F7" s="1" t="s">
        <v>5</v>
      </c>
      <c r="G7" s="1" t="s">
        <v>5</v>
      </c>
      <c r="H7" s="1" t="s">
        <v>3</v>
      </c>
      <c r="I7" s="1" t="s">
        <v>6</v>
      </c>
      <c r="J7" s="1" t="s">
        <v>3</v>
      </c>
      <c r="K7" s="1" t="s">
        <v>7</v>
      </c>
      <c r="L7" s="1" t="s">
        <v>3</v>
      </c>
      <c r="O7" s="2">
        <v>0</v>
      </c>
      <c r="P7" s="2">
        <v>0.222</v>
      </c>
      <c r="Q7" s="2">
        <v>0.391</v>
      </c>
      <c r="R7" s="2">
        <v>0.539</v>
      </c>
      <c r="S7" s="2">
        <v>0.678</v>
      </c>
      <c r="T7" s="2">
        <v>0.817</v>
      </c>
    </row>
    <row r="8" ht="15" spans="2:12">
      <c r="B8" s="1" t="s">
        <v>8</v>
      </c>
      <c r="C8" s="1">
        <v>1.17</v>
      </c>
      <c r="D8" s="1">
        <v>0.12</v>
      </c>
      <c r="E8" s="1">
        <v>1.21</v>
      </c>
      <c r="F8" s="1">
        <v>0.24</v>
      </c>
      <c r="G8" s="1">
        <v>1.26</v>
      </c>
      <c r="H8" s="1">
        <v>0.12</v>
      </c>
      <c r="I8" s="1">
        <v>1.34</v>
      </c>
      <c r="J8" s="1">
        <v>0.13</v>
      </c>
      <c r="K8" s="1">
        <v>1.65</v>
      </c>
      <c r="L8" s="1">
        <v>0.15</v>
      </c>
    </row>
    <row r="9" ht="15" spans="2:12">
      <c r="B9" s="1" t="s">
        <v>9</v>
      </c>
      <c r="C9" s="1">
        <v>2.54</v>
      </c>
      <c r="D9" s="1">
        <v>0.34</v>
      </c>
      <c r="E9" s="1">
        <v>2.65</v>
      </c>
      <c r="F9" s="1">
        <v>0.25</v>
      </c>
      <c r="G9" s="1">
        <v>2.74</v>
      </c>
      <c r="H9" s="1">
        <v>0.38</v>
      </c>
      <c r="I9" s="1">
        <v>2.85</v>
      </c>
      <c r="J9" s="1">
        <v>0.41</v>
      </c>
      <c r="K9" s="1">
        <v>2.97</v>
      </c>
      <c r="L9" s="1">
        <v>0.34</v>
      </c>
    </row>
    <row r="10" ht="15" spans="2:12">
      <c r="B10" s="1" t="s">
        <v>10</v>
      </c>
      <c r="C10" s="1">
        <v>9.4</v>
      </c>
      <c r="D10" s="1">
        <v>0.87</v>
      </c>
      <c r="E10" s="1">
        <v>8.92</v>
      </c>
      <c r="F10" s="1">
        <v>0.96</v>
      </c>
      <c r="G10" s="1">
        <v>9.72</v>
      </c>
      <c r="H10" s="1">
        <v>0.93</v>
      </c>
      <c r="I10" s="1">
        <v>10.31</v>
      </c>
      <c r="J10" s="1">
        <v>0.75</v>
      </c>
      <c r="K10" s="1">
        <v>11.42</v>
      </c>
      <c r="L10" s="1">
        <v>1.23</v>
      </c>
    </row>
  </sheetData>
  <mergeCells count="2">
    <mergeCell ref="P5:T5"/>
    <mergeCell ref="E6:J6"/>
  </mergeCells>
  <pageMargins left="0.7" right="0.7" top="0.75" bottom="0.75" header="0.3" footer="0.3"/>
  <pageSetup paperSize="9" orientation="portrait"/>
  <headerFooter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5:T8"/>
  <sheetViews>
    <sheetView topLeftCell="A10" workbookViewId="0">
      <selection activeCell="C5" sqref="C5:L5"/>
    </sheetView>
  </sheetViews>
  <sheetFormatPr defaultColWidth="9" defaultRowHeight="14.25" outlineLevelRow="7"/>
  <sheetData>
    <row r="5" ht="15" spans="2:13">
      <c r="B5" s="1"/>
      <c r="C5" s="1" t="s">
        <v>2</v>
      </c>
      <c r="D5" s="1" t="s">
        <v>19</v>
      </c>
      <c r="E5" s="1" t="s">
        <v>4</v>
      </c>
      <c r="F5" s="1" t="s">
        <v>19</v>
      </c>
      <c r="G5" s="1" t="s">
        <v>5</v>
      </c>
      <c r="H5" s="1" t="s">
        <v>19</v>
      </c>
      <c r="I5" s="1" t="s">
        <v>6</v>
      </c>
      <c r="J5" s="1" t="s">
        <v>19</v>
      </c>
      <c r="K5" s="1" t="s">
        <v>7</v>
      </c>
      <c r="L5" s="1" t="s">
        <v>19</v>
      </c>
      <c r="M5" s="1"/>
    </row>
    <row r="6" ht="15" spans="2:19">
      <c r="B6" s="1" t="s">
        <v>8</v>
      </c>
      <c r="C6" s="1">
        <v>15.43</v>
      </c>
      <c r="D6" s="1">
        <v>2.14</v>
      </c>
      <c r="E6" s="1">
        <v>17.84</v>
      </c>
      <c r="F6" s="1">
        <v>3.01</v>
      </c>
      <c r="G6" s="1">
        <v>24.34</v>
      </c>
      <c r="H6" s="1">
        <v>3.21</v>
      </c>
      <c r="I6" s="1">
        <v>27.47</v>
      </c>
      <c r="J6" s="1">
        <v>3.24</v>
      </c>
      <c r="K6" s="1">
        <v>24.45</v>
      </c>
      <c r="L6" s="1">
        <v>2.45</v>
      </c>
      <c r="M6" s="1" t="s">
        <v>12</v>
      </c>
      <c r="N6" s="2">
        <v>0.013</v>
      </c>
      <c r="O6" s="2">
        <v>0.123</v>
      </c>
      <c r="P6" s="2">
        <v>0.183</v>
      </c>
      <c r="Q6" s="2">
        <v>0.265</v>
      </c>
      <c r="R6" s="2">
        <v>0.556</v>
      </c>
      <c r="S6" s="2">
        <v>1.231</v>
      </c>
    </row>
    <row r="7" ht="15.75" spans="2:20">
      <c r="B7" s="1" t="s">
        <v>9</v>
      </c>
      <c r="C7" s="1">
        <v>19.43</v>
      </c>
      <c r="D7" s="1">
        <v>1.76</v>
      </c>
      <c r="E7" s="1">
        <v>24.52</v>
      </c>
      <c r="F7" s="1">
        <v>2.01</v>
      </c>
      <c r="G7" s="1">
        <v>22.46</v>
      </c>
      <c r="H7" s="1">
        <v>1.75</v>
      </c>
      <c r="I7" s="1">
        <v>29.45</v>
      </c>
      <c r="J7" s="1">
        <v>2.21</v>
      </c>
      <c r="K7" s="1">
        <v>30.54</v>
      </c>
      <c r="L7" s="1">
        <v>2.34</v>
      </c>
      <c r="M7" s="1" t="s">
        <v>14</v>
      </c>
      <c r="N7" s="7">
        <v>0</v>
      </c>
      <c r="O7" s="7">
        <v>25</v>
      </c>
      <c r="P7" s="7">
        <v>50</v>
      </c>
      <c r="Q7" s="7">
        <v>100</v>
      </c>
      <c r="R7" s="7">
        <v>200</v>
      </c>
      <c r="S7" s="7">
        <v>400</v>
      </c>
      <c r="T7" s="9" t="s">
        <v>21</v>
      </c>
    </row>
    <row r="8" ht="15" spans="2:13">
      <c r="B8" s="1" t="s">
        <v>10</v>
      </c>
      <c r="C8" s="1">
        <v>50.34</v>
      </c>
      <c r="D8" s="1">
        <v>4.02</v>
      </c>
      <c r="E8" s="1">
        <v>52.53</v>
      </c>
      <c r="F8" s="1">
        <v>2.21</v>
      </c>
      <c r="G8" s="1">
        <v>49.65</v>
      </c>
      <c r="H8" s="1">
        <v>5.21</v>
      </c>
      <c r="I8" s="1">
        <v>41.05</v>
      </c>
      <c r="J8" s="1">
        <v>2.87</v>
      </c>
      <c r="K8" s="1">
        <v>32.45</v>
      </c>
      <c r="L8" s="1">
        <v>2.77</v>
      </c>
      <c r="M8" s="1"/>
    </row>
  </sheetData>
  <pageMargins left="0.7" right="0.7" top="0.75" bottom="0.75" header="0.3" footer="0.3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4:U9"/>
  <sheetViews>
    <sheetView topLeftCell="A10" workbookViewId="0">
      <selection activeCell="G17" sqref="G17"/>
    </sheetView>
  </sheetViews>
  <sheetFormatPr defaultColWidth="9" defaultRowHeight="14.25"/>
  <cols>
    <col min="18" max="18" width="13.3333333333333" customWidth="1"/>
  </cols>
  <sheetData>
    <row r="4" ht="15" spans="14:21">
      <c r="N4" s="1" t="s">
        <v>12</v>
      </c>
      <c r="O4" s="1">
        <v>0.032</v>
      </c>
      <c r="P4" s="1">
        <v>0.143</v>
      </c>
      <c r="Q4" s="1">
        <v>0.193</v>
      </c>
      <c r="R4" s="1">
        <v>0.293</v>
      </c>
      <c r="S4" s="1">
        <v>0.634</v>
      </c>
      <c r="T4" s="10">
        <v>1.245</v>
      </c>
      <c r="U4" s="1"/>
    </row>
    <row r="5" ht="15.75" spans="14:21">
      <c r="N5" s="1" t="s">
        <v>14</v>
      </c>
      <c r="O5" s="7">
        <v>0</v>
      </c>
      <c r="P5" s="7">
        <f t="shared" ref="P5:S5" si="0">Q5/2</f>
        <v>50</v>
      </c>
      <c r="Q5" s="7">
        <f t="shared" si="0"/>
        <v>100</v>
      </c>
      <c r="R5" s="7">
        <f t="shared" si="0"/>
        <v>200</v>
      </c>
      <c r="S5" s="7">
        <f t="shared" si="0"/>
        <v>400</v>
      </c>
      <c r="T5" s="7">
        <v>800</v>
      </c>
      <c r="U5" s="9" t="s">
        <v>21</v>
      </c>
    </row>
    <row r="6" ht="15" spans="3:12">
      <c r="C6" s="1" t="s">
        <v>2</v>
      </c>
      <c r="D6" s="1" t="s">
        <v>19</v>
      </c>
      <c r="E6" s="1" t="s">
        <v>4</v>
      </c>
      <c r="F6" s="1" t="s">
        <v>19</v>
      </c>
      <c r="G6" s="1" t="s">
        <v>5</v>
      </c>
      <c r="H6" s="1" t="s">
        <v>19</v>
      </c>
      <c r="I6" s="1" t="s">
        <v>6</v>
      </c>
      <c r="J6" s="1" t="s">
        <v>19</v>
      </c>
      <c r="K6" s="1" t="s">
        <v>7</v>
      </c>
      <c r="L6" s="1" t="s">
        <v>19</v>
      </c>
    </row>
    <row r="7" ht="15" spans="2:12">
      <c r="B7" s="2" t="s">
        <v>8</v>
      </c>
      <c r="C7" s="2">
        <v>13.73</v>
      </c>
      <c r="D7" s="2">
        <v>1.02</v>
      </c>
      <c r="E7" s="2">
        <v>18.44</v>
      </c>
      <c r="F7" s="2">
        <v>0.84</v>
      </c>
      <c r="G7" s="2">
        <v>19.05</v>
      </c>
      <c r="H7" s="2">
        <v>1.43</v>
      </c>
      <c r="I7" s="2">
        <v>22.45</v>
      </c>
      <c r="J7" s="2">
        <v>1.54</v>
      </c>
      <c r="K7" s="2">
        <v>25.42</v>
      </c>
      <c r="L7" s="2">
        <v>1.75</v>
      </c>
    </row>
    <row r="8" ht="15" spans="2:12">
      <c r="B8" s="2" t="s">
        <v>9</v>
      </c>
      <c r="C8" s="2">
        <v>21.57</v>
      </c>
      <c r="D8" s="2">
        <v>1.75</v>
      </c>
      <c r="E8" s="2">
        <v>23.84</v>
      </c>
      <c r="F8" s="2">
        <v>1.92</v>
      </c>
      <c r="G8" s="2">
        <v>22.94</v>
      </c>
      <c r="H8" s="2">
        <v>1.34</v>
      </c>
      <c r="I8" s="2">
        <v>29.45</v>
      </c>
      <c r="J8" s="2">
        <v>1.87</v>
      </c>
      <c r="K8" s="2">
        <v>31.04</v>
      </c>
      <c r="L8" s="2">
        <v>2.06</v>
      </c>
    </row>
    <row r="9" ht="15" spans="2:12">
      <c r="B9" s="2" t="s">
        <v>10</v>
      </c>
      <c r="C9" s="2">
        <v>62.32</v>
      </c>
      <c r="D9" s="2">
        <v>6.54</v>
      </c>
      <c r="E9" s="2">
        <v>59.59</v>
      </c>
      <c r="F9" s="2">
        <v>5.58</v>
      </c>
      <c r="G9" s="2">
        <v>60.32</v>
      </c>
      <c r="H9" s="2">
        <v>5.23</v>
      </c>
      <c r="I9" s="2">
        <v>49.32</v>
      </c>
      <c r="J9" s="2">
        <v>4.21</v>
      </c>
      <c r="K9" s="2">
        <v>32.37</v>
      </c>
      <c r="L9" s="2">
        <v>3.05</v>
      </c>
    </row>
  </sheetData>
  <pageMargins left="0.7" right="0.7" top="0.75" bottom="0.75" header="0.3" footer="0.3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T8"/>
  <sheetViews>
    <sheetView workbookViewId="0">
      <selection activeCell="J12" sqref="J12"/>
    </sheetView>
  </sheetViews>
  <sheetFormatPr defaultColWidth="9" defaultRowHeight="14.25" outlineLevelRow="7"/>
  <cols>
    <col min="13" max="13" width="11.5" customWidth="1"/>
  </cols>
  <sheetData>
    <row r="4" ht="15.75" spans="13:19">
      <c r="M4" s="6" t="s">
        <v>12</v>
      </c>
      <c r="N4" s="7">
        <v>0.055</v>
      </c>
      <c r="O4" s="7">
        <v>0.16</v>
      </c>
      <c r="P4" s="7">
        <v>0.225</v>
      </c>
      <c r="Q4" s="7">
        <v>0.44</v>
      </c>
      <c r="R4" s="7">
        <v>0.788</v>
      </c>
      <c r="S4" s="7">
        <v>1.657</v>
      </c>
    </row>
    <row r="5" ht="15.75" spans="2:19">
      <c r="B5" s="1" t="s">
        <v>2</v>
      </c>
      <c r="C5" s="1" t="s">
        <v>19</v>
      </c>
      <c r="D5" s="1" t="s">
        <v>4</v>
      </c>
      <c r="E5" s="1" t="s">
        <v>19</v>
      </c>
      <c r="F5" s="1" t="s">
        <v>5</v>
      </c>
      <c r="G5" s="1" t="s">
        <v>19</v>
      </c>
      <c r="H5" s="1" t="s">
        <v>6</v>
      </c>
      <c r="I5" s="1" t="s">
        <v>19</v>
      </c>
      <c r="J5" s="1" t="s">
        <v>7</v>
      </c>
      <c r="K5" s="1" t="s">
        <v>19</v>
      </c>
      <c r="M5" s="6" t="s">
        <v>12</v>
      </c>
      <c r="N5" s="7">
        <v>0.059</v>
      </c>
      <c r="O5" s="7">
        <v>0.146</v>
      </c>
      <c r="P5" s="7">
        <v>0.236</v>
      </c>
      <c r="Q5" s="7">
        <v>0.431</v>
      </c>
      <c r="R5" s="7">
        <v>0.807</v>
      </c>
      <c r="S5" s="7">
        <v>1.647</v>
      </c>
    </row>
    <row r="6" ht="15.75" spans="1:20">
      <c r="A6" s="1" t="s">
        <v>8</v>
      </c>
      <c r="B6" s="1">
        <v>13.34</v>
      </c>
      <c r="C6" s="1">
        <v>1.21</v>
      </c>
      <c r="D6" s="1">
        <v>13.45</v>
      </c>
      <c r="E6" s="1">
        <v>1.23</v>
      </c>
      <c r="F6" s="1">
        <v>15.28</v>
      </c>
      <c r="G6" s="1">
        <v>0.89</v>
      </c>
      <c r="H6" s="1">
        <v>20.59</v>
      </c>
      <c r="I6" s="1">
        <v>1.21</v>
      </c>
      <c r="J6" s="1">
        <v>19.32</v>
      </c>
      <c r="K6" s="1">
        <v>0.97</v>
      </c>
      <c r="M6" s="6" t="s">
        <v>24</v>
      </c>
      <c r="N6" s="7">
        <f t="shared" ref="N6:S6" si="0">AVERAGE(N4:N5)</f>
        <v>0.057</v>
      </c>
      <c r="O6" s="7">
        <f t="shared" si="0"/>
        <v>0.153</v>
      </c>
      <c r="P6" s="7">
        <f t="shared" si="0"/>
        <v>0.2305</v>
      </c>
      <c r="Q6" s="7">
        <f t="shared" si="0"/>
        <v>0.4355</v>
      </c>
      <c r="R6" s="7">
        <f t="shared" si="0"/>
        <v>0.7975</v>
      </c>
      <c r="S6" s="7">
        <f t="shared" si="0"/>
        <v>1.652</v>
      </c>
      <c r="T6" s="7"/>
    </row>
    <row r="7" ht="15.75" spans="1:20">
      <c r="A7" s="1" t="s">
        <v>9</v>
      </c>
      <c r="B7" s="1">
        <v>17.45</v>
      </c>
      <c r="C7" s="1">
        <v>1.11</v>
      </c>
      <c r="D7" s="1">
        <v>15.43</v>
      </c>
      <c r="E7" s="1">
        <v>1.05</v>
      </c>
      <c r="F7" s="1">
        <v>19.32</v>
      </c>
      <c r="G7" s="1">
        <v>1.55</v>
      </c>
      <c r="H7" s="1">
        <v>25.32</v>
      </c>
      <c r="I7" s="1">
        <v>1.23</v>
      </c>
      <c r="J7" s="1">
        <v>27.34</v>
      </c>
      <c r="K7" s="1">
        <v>2.31</v>
      </c>
      <c r="M7" s="8" t="s">
        <v>14</v>
      </c>
      <c r="N7" s="7">
        <v>0</v>
      </c>
      <c r="O7" s="7">
        <f t="shared" ref="O7:R7" si="1">P7/2</f>
        <v>50</v>
      </c>
      <c r="P7" s="7">
        <f t="shared" si="1"/>
        <v>100</v>
      </c>
      <c r="Q7" s="7">
        <f t="shared" si="1"/>
        <v>200</v>
      </c>
      <c r="R7" s="7">
        <f t="shared" si="1"/>
        <v>400</v>
      </c>
      <c r="S7" s="7">
        <v>800</v>
      </c>
      <c r="T7" s="9" t="s">
        <v>21</v>
      </c>
    </row>
    <row r="8" ht="15" spans="1:11">
      <c r="A8" s="1" t="s">
        <v>10</v>
      </c>
      <c r="B8" s="1">
        <v>38.43</v>
      </c>
      <c r="C8" s="1">
        <v>2.65</v>
      </c>
      <c r="D8" s="1">
        <v>36.96</v>
      </c>
      <c r="E8" s="1">
        <v>3.77</v>
      </c>
      <c r="F8" s="1">
        <v>35.97</v>
      </c>
      <c r="G8" s="1">
        <v>3.43</v>
      </c>
      <c r="H8" s="1">
        <v>23.85</v>
      </c>
      <c r="I8" s="1">
        <v>2.71</v>
      </c>
      <c r="J8" s="1">
        <v>17.34</v>
      </c>
      <c r="K8" s="1">
        <v>1.65</v>
      </c>
    </row>
  </sheetData>
  <pageMargins left="0.7" right="0.7" top="0.75" bottom="0.75" header="0.3" footer="0.3"/>
  <headerFooter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V6"/>
  <sheetViews>
    <sheetView workbookViewId="0">
      <selection activeCell="J18" sqref="J18"/>
    </sheetView>
  </sheetViews>
  <sheetFormatPr defaultColWidth="9" defaultRowHeight="14.25" outlineLevelRow="5"/>
  <sheetData>
    <row r="2" ht="15" spans="3:12">
      <c r="C2" s="1" t="s">
        <v>2</v>
      </c>
      <c r="D2" s="1" t="s">
        <v>19</v>
      </c>
      <c r="E2" s="1" t="s">
        <v>4</v>
      </c>
      <c r="F2" s="1" t="s">
        <v>19</v>
      </c>
      <c r="G2" s="1" t="s">
        <v>5</v>
      </c>
      <c r="H2" s="1" t="s">
        <v>19</v>
      </c>
      <c r="I2" s="1" t="s">
        <v>6</v>
      </c>
      <c r="J2" s="1" t="s">
        <v>19</v>
      </c>
      <c r="K2" s="1" t="s">
        <v>7</v>
      </c>
      <c r="L2" s="1" t="s">
        <v>19</v>
      </c>
    </row>
    <row r="3" ht="15" spans="2:12">
      <c r="B3" s="1" t="s">
        <v>25</v>
      </c>
      <c r="C3" s="1">
        <v>14.54</v>
      </c>
      <c r="D3" s="1">
        <v>1.13</v>
      </c>
      <c r="E3" s="1">
        <v>13.43</v>
      </c>
      <c r="F3" s="1">
        <v>0.98</v>
      </c>
      <c r="G3" s="1">
        <v>14.98</v>
      </c>
      <c r="H3" s="1">
        <v>1.21</v>
      </c>
      <c r="I3" s="1">
        <v>19.34</v>
      </c>
      <c r="J3" s="1">
        <v>1.23</v>
      </c>
      <c r="K3" s="1">
        <v>25.28</v>
      </c>
      <c r="L3" s="1">
        <v>2.04</v>
      </c>
    </row>
    <row r="4" ht="15" spans="2:12">
      <c r="B4" s="1" t="s">
        <v>26</v>
      </c>
      <c r="C4" s="1">
        <v>17.23</v>
      </c>
      <c r="D4" s="1">
        <v>1.22</v>
      </c>
      <c r="E4" s="1">
        <v>19.05</v>
      </c>
      <c r="F4" s="1">
        <v>0.47</v>
      </c>
      <c r="G4" s="1">
        <v>20.34</v>
      </c>
      <c r="H4" s="1">
        <v>1.78</v>
      </c>
      <c r="I4" s="1">
        <v>31.34</v>
      </c>
      <c r="J4" s="1">
        <v>2.34</v>
      </c>
      <c r="K4" s="1">
        <v>29.44</v>
      </c>
      <c r="L4" s="1">
        <v>2.67</v>
      </c>
    </row>
    <row r="5" ht="15" spans="2:22">
      <c r="B5" s="1" t="s">
        <v>27</v>
      </c>
      <c r="C5" s="1">
        <v>38.98</v>
      </c>
      <c r="D5" s="1">
        <v>2.54</v>
      </c>
      <c r="E5" s="1">
        <v>40.24</v>
      </c>
      <c r="F5" s="1">
        <v>2.45</v>
      </c>
      <c r="G5" s="1">
        <v>54.55</v>
      </c>
      <c r="H5" s="1">
        <v>4.32</v>
      </c>
      <c r="I5" s="1">
        <v>58.99</v>
      </c>
      <c r="J5" s="1">
        <v>3.74</v>
      </c>
      <c r="K5" s="1">
        <v>57.87</v>
      </c>
      <c r="L5" s="1">
        <v>3.73</v>
      </c>
      <c r="O5" s="1" t="s">
        <v>12</v>
      </c>
      <c r="P5" s="1">
        <v>0.014</v>
      </c>
      <c r="Q5" s="1">
        <v>0.134</v>
      </c>
      <c r="R5" s="1">
        <v>0.184</v>
      </c>
      <c r="S5" s="1">
        <v>0.284</v>
      </c>
      <c r="T5" s="1">
        <v>0.559</v>
      </c>
      <c r="U5" s="1">
        <v>1.204</v>
      </c>
      <c r="V5" s="1"/>
    </row>
    <row r="6" ht="15.75" spans="15:22">
      <c r="O6" s="1" t="s">
        <v>14</v>
      </c>
      <c r="P6" s="7">
        <v>0</v>
      </c>
      <c r="Q6" s="7">
        <f t="shared" ref="Q6:T6" si="0">R6/2</f>
        <v>50</v>
      </c>
      <c r="R6" s="7">
        <f t="shared" si="0"/>
        <v>100</v>
      </c>
      <c r="S6" s="7">
        <f t="shared" si="0"/>
        <v>200</v>
      </c>
      <c r="T6" s="7">
        <f t="shared" si="0"/>
        <v>400</v>
      </c>
      <c r="U6" s="7">
        <v>800</v>
      </c>
      <c r="V6" s="9" t="s">
        <v>21</v>
      </c>
    </row>
  </sheetData>
  <pageMargins left="0.7" right="0.7" top="0.75" bottom="0.75" header="0.3" footer="0.3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V6"/>
  <sheetViews>
    <sheetView workbookViewId="0">
      <selection activeCell="B3" sqref="B3:K3"/>
    </sheetView>
  </sheetViews>
  <sheetFormatPr defaultColWidth="9" defaultRowHeight="14.25" outlineLevelRow="5"/>
  <sheetData>
    <row r="3" ht="15" spans="2:11">
      <c r="B3" s="1" t="s">
        <v>2</v>
      </c>
      <c r="C3" s="1" t="s">
        <v>19</v>
      </c>
      <c r="D3" s="1" t="s">
        <v>4</v>
      </c>
      <c r="E3" s="1" t="s">
        <v>19</v>
      </c>
      <c r="F3" s="1" t="s">
        <v>5</v>
      </c>
      <c r="G3" s="1" t="s">
        <v>19</v>
      </c>
      <c r="H3" s="1" t="s">
        <v>6</v>
      </c>
      <c r="I3" s="1" t="s">
        <v>19</v>
      </c>
      <c r="J3" s="1" t="s">
        <v>7</v>
      </c>
      <c r="K3" s="1" t="s">
        <v>19</v>
      </c>
    </row>
    <row r="4" ht="15" spans="1:11">
      <c r="A4" s="1" t="s">
        <v>8</v>
      </c>
      <c r="B4" s="1">
        <v>39.55</v>
      </c>
      <c r="C4" s="1">
        <v>4.33</v>
      </c>
      <c r="D4" s="1">
        <v>45.65</v>
      </c>
      <c r="E4" s="1">
        <v>6.11</v>
      </c>
      <c r="F4" s="1">
        <v>33.56</v>
      </c>
      <c r="G4" s="1">
        <v>6.76</v>
      </c>
      <c r="H4" s="1">
        <v>75.45</v>
      </c>
      <c r="I4" s="1">
        <v>5.45</v>
      </c>
      <c r="J4" s="1">
        <v>42.66</v>
      </c>
      <c r="K4" s="1">
        <v>3.95</v>
      </c>
    </row>
    <row r="5" ht="15" spans="1:22">
      <c r="A5" s="1" t="s">
        <v>9</v>
      </c>
      <c r="B5" s="1">
        <v>56.35</v>
      </c>
      <c r="C5" s="1">
        <v>5.32</v>
      </c>
      <c r="D5" s="1">
        <v>59.05</v>
      </c>
      <c r="E5" s="1">
        <v>4.55</v>
      </c>
      <c r="F5" s="1">
        <v>44.45</v>
      </c>
      <c r="G5" s="1">
        <v>4.66</v>
      </c>
      <c r="H5" s="1">
        <v>76.35</v>
      </c>
      <c r="I5" s="1">
        <v>6.13</v>
      </c>
      <c r="J5" s="1">
        <v>65.05</v>
      </c>
      <c r="K5" s="1">
        <v>5.43</v>
      </c>
      <c r="O5" s="1" t="s">
        <v>12</v>
      </c>
      <c r="P5" s="1">
        <v>0.012</v>
      </c>
      <c r="Q5" s="1">
        <v>0.123</v>
      </c>
      <c r="R5" s="1">
        <v>0.176</v>
      </c>
      <c r="S5" s="1">
        <v>0.264</v>
      </c>
      <c r="T5" s="1">
        <v>0.554</v>
      </c>
      <c r="U5" s="1">
        <v>1.242</v>
      </c>
      <c r="V5" s="1"/>
    </row>
    <row r="6" ht="15.75" spans="1:22">
      <c r="A6" s="1" t="s">
        <v>10</v>
      </c>
      <c r="B6" s="1">
        <v>178.45</v>
      </c>
      <c r="C6" s="1">
        <v>10.43</v>
      </c>
      <c r="D6" s="1">
        <v>199.33</v>
      </c>
      <c r="E6" s="1">
        <v>12.54</v>
      </c>
      <c r="F6" s="1">
        <v>201.44</v>
      </c>
      <c r="G6" s="1">
        <v>14.66</v>
      </c>
      <c r="H6" s="1">
        <v>245.54</v>
      </c>
      <c r="I6" s="1">
        <v>19.45</v>
      </c>
      <c r="J6" s="1">
        <v>220.56</v>
      </c>
      <c r="K6" s="1">
        <v>15.45</v>
      </c>
      <c r="O6" s="1" t="s">
        <v>14</v>
      </c>
      <c r="P6" s="7">
        <v>0</v>
      </c>
      <c r="Q6" s="7">
        <v>12.5</v>
      </c>
      <c r="R6" s="7">
        <v>25</v>
      </c>
      <c r="S6" s="7">
        <v>50</v>
      </c>
      <c r="T6" s="7">
        <v>100</v>
      </c>
      <c r="U6" s="7">
        <v>200</v>
      </c>
      <c r="V6" s="9" t="s">
        <v>21</v>
      </c>
    </row>
  </sheetData>
  <pageMargins left="0.7" right="0.7" top="0.75" bottom="0.75" header="0.3" footer="0.3"/>
  <headerFooter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X7"/>
  <sheetViews>
    <sheetView workbookViewId="0">
      <selection activeCell="O10" sqref="O10"/>
    </sheetView>
  </sheetViews>
  <sheetFormatPr defaultColWidth="9" defaultRowHeight="14.25" outlineLevelRow="6"/>
  <sheetData>
    <row r="2" ht="15" spans="2:11">
      <c r="B2" s="1" t="s">
        <v>2</v>
      </c>
      <c r="C2" s="1" t="s">
        <v>19</v>
      </c>
      <c r="D2" s="1" t="s">
        <v>4</v>
      </c>
      <c r="E2" s="1" t="s">
        <v>19</v>
      </c>
      <c r="F2" s="1" t="s">
        <v>5</v>
      </c>
      <c r="G2" s="1" t="s">
        <v>19</v>
      </c>
      <c r="H2" s="1" t="s">
        <v>6</v>
      </c>
      <c r="I2" s="1" t="s">
        <v>19</v>
      </c>
      <c r="J2" s="1" t="s">
        <v>7</v>
      </c>
      <c r="K2" s="1" t="s">
        <v>19</v>
      </c>
    </row>
    <row r="3" ht="15" spans="1:11">
      <c r="A3" s="1" t="s">
        <v>8</v>
      </c>
      <c r="B3" s="1">
        <v>495.34</v>
      </c>
      <c r="C3" s="1">
        <v>39.78</v>
      </c>
      <c r="D3" s="1">
        <v>454.42</v>
      </c>
      <c r="E3" s="1">
        <v>45.32</v>
      </c>
      <c r="F3" s="1">
        <v>415.48</v>
      </c>
      <c r="G3" s="1">
        <v>57.85</v>
      </c>
      <c r="H3" s="1">
        <v>355.53</v>
      </c>
      <c r="I3" s="1">
        <v>33.21</v>
      </c>
      <c r="J3" s="1">
        <v>301.14</v>
      </c>
      <c r="K3" s="1">
        <v>32.17</v>
      </c>
    </row>
    <row r="4" ht="15.75" spans="1:23">
      <c r="A4" s="1" t="s">
        <v>9</v>
      </c>
      <c r="B4" s="1">
        <v>851.53</v>
      </c>
      <c r="C4" s="1">
        <v>48.45</v>
      </c>
      <c r="D4" s="1">
        <v>764.93</v>
      </c>
      <c r="E4" s="1">
        <v>41.43</v>
      </c>
      <c r="F4" s="1">
        <v>784.06</v>
      </c>
      <c r="G4" s="1">
        <v>57.01</v>
      </c>
      <c r="H4" s="1">
        <v>779.54</v>
      </c>
      <c r="I4" s="1">
        <v>61.02</v>
      </c>
      <c r="J4" s="1">
        <v>654.23</v>
      </c>
      <c r="K4" s="1">
        <v>36.12</v>
      </c>
      <c r="Q4" s="6" t="s">
        <v>12</v>
      </c>
      <c r="R4" s="7">
        <v>0.046</v>
      </c>
      <c r="S4" s="7">
        <v>0.1</v>
      </c>
      <c r="T4" s="7">
        <v>0.283</v>
      </c>
      <c r="U4" s="7">
        <v>0.425</v>
      </c>
      <c r="V4" s="7">
        <v>0.935</v>
      </c>
      <c r="W4" s="7">
        <v>1.835</v>
      </c>
    </row>
    <row r="5" ht="15.75" spans="1:23">
      <c r="A5" s="1" t="s">
        <v>10</v>
      </c>
      <c r="B5" s="1">
        <v>1030.54</v>
      </c>
      <c r="C5" s="1">
        <v>67.21</v>
      </c>
      <c r="D5" s="1">
        <v>1021.48</v>
      </c>
      <c r="E5" s="1">
        <v>52.98</v>
      </c>
      <c r="F5" s="1">
        <v>1054.34</v>
      </c>
      <c r="G5" s="1">
        <v>71.34</v>
      </c>
      <c r="H5" s="1">
        <v>883.78</v>
      </c>
      <c r="I5" s="1">
        <v>49.45</v>
      </c>
      <c r="J5" s="1">
        <v>865.21</v>
      </c>
      <c r="K5" s="1">
        <v>53.93</v>
      </c>
      <c r="Q5" s="6" t="s">
        <v>12</v>
      </c>
      <c r="R5" s="7">
        <v>0.051</v>
      </c>
      <c r="S5" s="7">
        <v>0.106</v>
      </c>
      <c r="T5" s="7">
        <v>0.272</v>
      </c>
      <c r="U5" s="7">
        <v>0.409</v>
      </c>
      <c r="V5" s="7">
        <v>0.93</v>
      </c>
      <c r="W5" s="7">
        <v>1.852</v>
      </c>
    </row>
    <row r="6" ht="15.75" spans="17:24">
      <c r="Q6" s="6" t="s">
        <v>28</v>
      </c>
      <c r="R6" s="7">
        <f t="shared" ref="R6:W6" si="0">AVERAGE(R4:R5)</f>
        <v>0.0485</v>
      </c>
      <c r="S6" s="7">
        <f t="shared" si="0"/>
        <v>0.103</v>
      </c>
      <c r="T6" s="7">
        <f t="shared" si="0"/>
        <v>0.2775</v>
      </c>
      <c r="U6" s="7">
        <f t="shared" si="0"/>
        <v>0.417</v>
      </c>
      <c r="V6" s="7">
        <f t="shared" si="0"/>
        <v>0.9325</v>
      </c>
      <c r="W6" s="7">
        <f t="shared" si="0"/>
        <v>1.8435</v>
      </c>
      <c r="X6" s="7"/>
    </row>
    <row r="7" ht="15.75" spans="17:24">
      <c r="Q7" s="8" t="s">
        <v>14</v>
      </c>
      <c r="R7" s="7">
        <v>0</v>
      </c>
      <c r="S7" s="7">
        <f t="shared" ref="S7:V7" si="1">T7/2</f>
        <v>7.5</v>
      </c>
      <c r="T7" s="7">
        <f t="shared" si="1"/>
        <v>15</v>
      </c>
      <c r="U7" s="7">
        <f t="shared" si="1"/>
        <v>30</v>
      </c>
      <c r="V7" s="7">
        <f t="shared" si="1"/>
        <v>60</v>
      </c>
      <c r="W7" s="7">
        <v>120</v>
      </c>
      <c r="X7" s="9" t="s">
        <v>29</v>
      </c>
    </row>
  </sheetData>
  <pageMargins left="0.7" right="0.7" top="0.75" bottom="0.75" header="0.3" footer="0.3"/>
  <headerFooter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V7"/>
  <sheetViews>
    <sheetView topLeftCell="A4" workbookViewId="0">
      <selection activeCell="L6" sqref="L6"/>
    </sheetView>
  </sheetViews>
  <sheetFormatPr defaultColWidth="9" defaultRowHeight="14.25" outlineLevelRow="6"/>
  <sheetData>
    <row r="3" ht="15" spans="2:11">
      <c r="B3" s="1" t="s">
        <v>2</v>
      </c>
      <c r="C3" s="1" t="s">
        <v>19</v>
      </c>
      <c r="D3" s="1" t="s">
        <v>4</v>
      </c>
      <c r="E3" s="1" t="s">
        <v>19</v>
      </c>
      <c r="F3" s="1" t="s">
        <v>5</v>
      </c>
      <c r="G3" s="1" t="s">
        <v>19</v>
      </c>
      <c r="H3" s="1" t="s">
        <v>6</v>
      </c>
      <c r="I3" s="1" t="s">
        <v>19</v>
      </c>
      <c r="J3" s="1" t="s">
        <v>7</v>
      </c>
      <c r="K3" s="1" t="s">
        <v>19</v>
      </c>
    </row>
    <row r="4" ht="15.75" spans="1:21">
      <c r="A4" s="1" t="s">
        <v>8</v>
      </c>
      <c r="B4" s="1">
        <v>352.43</v>
      </c>
      <c r="C4" s="1">
        <v>24.83</v>
      </c>
      <c r="D4" s="1">
        <v>310.64</v>
      </c>
      <c r="E4" s="1">
        <v>29.03</v>
      </c>
      <c r="F4" s="1">
        <v>318.55</v>
      </c>
      <c r="G4" s="1">
        <v>30.16</v>
      </c>
      <c r="H4" s="1">
        <v>325.34</v>
      </c>
      <c r="I4" s="1">
        <v>22.11</v>
      </c>
      <c r="J4" s="1">
        <v>193.55</v>
      </c>
      <c r="K4" s="1">
        <v>18.44</v>
      </c>
      <c r="O4" s="6" t="s">
        <v>12</v>
      </c>
      <c r="P4" s="7">
        <v>0.035</v>
      </c>
      <c r="Q4" s="7">
        <v>0.108</v>
      </c>
      <c r="R4" s="7">
        <v>0.292</v>
      </c>
      <c r="S4" s="7">
        <v>0.434</v>
      </c>
      <c r="T4" s="7">
        <v>0.998</v>
      </c>
      <c r="U4" s="7">
        <v>1.735</v>
      </c>
    </row>
    <row r="5" ht="15.75" spans="1:21">
      <c r="A5" s="1" t="s">
        <v>9</v>
      </c>
      <c r="B5" s="1">
        <v>530.76</v>
      </c>
      <c r="C5" s="1">
        <v>43.87</v>
      </c>
      <c r="D5" s="1">
        <v>500.46</v>
      </c>
      <c r="E5" s="1">
        <v>48.35</v>
      </c>
      <c r="F5" s="1">
        <v>458.32</v>
      </c>
      <c r="G5" s="1">
        <v>56.21</v>
      </c>
      <c r="H5" s="1">
        <v>409.55</v>
      </c>
      <c r="I5" s="1">
        <v>49.24</v>
      </c>
      <c r="J5" s="1">
        <v>432.35</v>
      </c>
      <c r="K5" s="1">
        <v>41.23</v>
      </c>
      <c r="O5" s="6" t="s">
        <v>12</v>
      </c>
      <c r="P5" s="7">
        <v>0.049</v>
      </c>
      <c r="Q5" s="7">
        <v>0.136</v>
      </c>
      <c r="R5" s="7">
        <v>0.2812</v>
      </c>
      <c r="S5" s="7">
        <v>0.427</v>
      </c>
      <c r="T5" s="7">
        <v>0.902</v>
      </c>
      <c r="U5" s="7">
        <v>1.817</v>
      </c>
    </row>
    <row r="6" ht="15.75" spans="1:22">
      <c r="A6" s="1" t="s">
        <v>10</v>
      </c>
      <c r="B6" s="1">
        <v>633.04</v>
      </c>
      <c r="C6" s="1">
        <v>54.23</v>
      </c>
      <c r="D6" s="1">
        <v>645.03</v>
      </c>
      <c r="E6" s="1">
        <v>69.03</v>
      </c>
      <c r="F6" s="1">
        <v>631.55</v>
      </c>
      <c r="G6" s="1">
        <v>43.45</v>
      </c>
      <c r="H6" s="1">
        <v>541.28</v>
      </c>
      <c r="I6" s="1">
        <v>44.27</v>
      </c>
      <c r="J6" s="1">
        <v>512.37</v>
      </c>
      <c r="K6" s="1">
        <v>47.35</v>
      </c>
      <c r="O6" s="6" t="s">
        <v>28</v>
      </c>
      <c r="P6" s="7">
        <f t="shared" ref="P6:U6" si="0">AVERAGE(P4:P5)</f>
        <v>0.042</v>
      </c>
      <c r="Q6" s="7">
        <f t="shared" si="0"/>
        <v>0.122</v>
      </c>
      <c r="R6" s="7">
        <f t="shared" si="0"/>
        <v>0.2866</v>
      </c>
      <c r="S6" s="7">
        <f t="shared" si="0"/>
        <v>0.4305</v>
      </c>
      <c r="T6" s="7">
        <f t="shared" si="0"/>
        <v>0.95</v>
      </c>
      <c r="U6" s="7">
        <f t="shared" si="0"/>
        <v>1.776</v>
      </c>
      <c r="V6" s="7"/>
    </row>
    <row r="7" ht="15.75" spans="15:22">
      <c r="O7" s="8" t="s">
        <v>14</v>
      </c>
      <c r="P7" s="7">
        <v>0</v>
      </c>
      <c r="Q7" s="7">
        <f t="shared" ref="Q7:T7" si="1">R7/2</f>
        <v>7.5</v>
      </c>
      <c r="R7" s="7">
        <f t="shared" si="1"/>
        <v>15</v>
      </c>
      <c r="S7" s="7">
        <f t="shared" si="1"/>
        <v>30</v>
      </c>
      <c r="T7" s="7">
        <f t="shared" si="1"/>
        <v>60</v>
      </c>
      <c r="U7" s="7">
        <v>120</v>
      </c>
      <c r="V7" s="9" t="s">
        <v>29</v>
      </c>
    </row>
  </sheetData>
  <pageMargins left="0.7" right="0.7" top="0.75" bottom="0.75" header="0.3" footer="0.3"/>
  <headerFooter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U6"/>
  <sheetViews>
    <sheetView workbookViewId="0">
      <selection activeCell="I16" sqref="I16"/>
    </sheetView>
  </sheetViews>
  <sheetFormatPr defaultColWidth="9" defaultRowHeight="14.25" outlineLevelRow="5"/>
  <sheetData>
    <row r="2" ht="15" spans="3:12">
      <c r="C2" s="1" t="s">
        <v>2</v>
      </c>
      <c r="D2" s="1" t="s">
        <v>19</v>
      </c>
      <c r="E2" s="1" t="s">
        <v>4</v>
      </c>
      <c r="F2" s="1" t="s">
        <v>19</v>
      </c>
      <c r="G2" s="1" t="s">
        <v>5</v>
      </c>
      <c r="H2" s="1" t="s">
        <v>19</v>
      </c>
      <c r="I2" s="1" t="s">
        <v>6</v>
      </c>
      <c r="J2" s="1" t="s">
        <v>19</v>
      </c>
      <c r="K2" s="1" t="s">
        <v>7</v>
      </c>
      <c r="L2" s="1" t="s">
        <v>19</v>
      </c>
    </row>
    <row r="3" ht="15.75" spans="2:20">
      <c r="B3" s="1" t="s">
        <v>8</v>
      </c>
      <c r="C3" s="1">
        <v>326.43</v>
      </c>
      <c r="D3" s="1">
        <v>21.21</v>
      </c>
      <c r="E3" s="1">
        <v>263.14</v>
      </c>
      <c r="F3" s="1">
        <v>27.31</v>
      </c>
      <c r="G3" s="1">
        <v>244.41</v>
      </c>
      <c r="H3" s="1">
        <v>26.31</v>
      </c>
      <c r="I3" s="1">
        <v>254.76</v>
      </c>
      <c r="J3" s="1">
        <v>23.43</v>
      </c>
      <c r="K3" s="1">
        <v>249.85</v>
      </c>
      <c r="L3" s="1">
        <v>27.31</v>
      </c>
      <c r="N3" s="6" t="s">
        <v>12</v>
      </c>
      <c r="O3" s="7">
        <v>0.027</v>
      </c>
      <c r="P3" s="7">
        <v>0.152</v>
      </c>
      <c r="Q3" s="7">
        <v>0.303</v>
      </c>
      <c r="R3" s="7">
        <v>0.417</v>
      </c>
      <c r="S3" s="7">
        <v>0.924</v>
      </c>
      <c r="T3" s="7">
        <v>1.935</v>
      </c>
    </row>
    <row r="4" ht="15.75" spans="2:20">
      <c r="B4" s="1" t="s">
        <v>9</v>
      </c>
      <c r="C4" s="1">
        <v>456.21</v>
      </c>
      <c r="D4" s="1">
        <v>45.93</v>
      </c>
      <c r="E4" s="1">
        <v>462.46</v>
      </c>
      <c r="F4" s="1">
        <v>38.27</v>
      </c>
      <c r="G4" s="1">
        <v>452.12</v>
      </c>
      <c r="H4" s="1">
        <v>36.38</v>
      </c>
      <c r="I4" s="1">
        <v>468.29</v>
      </c>
      <c r="J4" s="1">
        <v>49.17</v>
      </c>
      <c r="K4" s="1">
        <v>422.35</v>
      </c>
      <c r="L4" s="1">
        <v>37.64</v>
      </c>
      <c r="N4" s="6" t="s">
        <v>12</v>
      </c>
      <c r="O4" s="7">
        <v>0.038</v>
      </c>
      <c r="P4" s="7">
        <v>0.175</v>
      </c>
      <c r="Q4" s="7">
        <v>0.294</v>
      </c>
      <c r="R4" s="7">
        <v>0.402</v>
      </c>
      <c r="S4" s="7">
        <v>0.895</v>
      </c>
      <c r="T4" s="7">
        <v>1.843</v>
      </c>
    </row>
    <row r="5" ht="15.75" spans="2:21">
      <c r="B5" s="1" t="s">
        <v>10</v>
      </c>
      <c r="C5" s="1">
        <v>685.23</v>
      </c>
      <c r="D5" s="1">
        <v>67.16</v>
      </c>
      <c r="E5" s="1">
        <v>695.03</v>
      </c>
      <c r="F5" s="1">
        <v>69.87</v>
      </c>
      <c r="G5" s="1">
        <v>691.21</v>
      </c>
      <c r="H5" s="1">
        <v>51.52</v>
      </c>
      <c r="I5" s="1">
        <v>594.24</v>
      </c>
      <c r="J5" s="1">
        <v>41.43</v>
      </c>
      <c r="K5" s="1">
        <v>566.54</v>
      </c>
      <c r="L5" s="1">
        <v>42.98</v>
      </c>
      <c r="N5" s="6" t="s">
        <v>13</v>
      </c>
      <c r="O5" s="7">
        <f t="shared" ref="O5:T5" si="0">AVERAGE(O3:O4)</f>
        <v>0.0325</v>
      </c>
      <c r="P5" s="7">
        <f t="shared" si="0"/>
        <v>0.1635</v>
      </c>
      <c r="Q5" s="7">
        <f t="shared" si="0"/>
        <v>0.2985</v>
      </c>
      <c r="R5" s="7">
        <f t="shared" si="0"/>
        <v>0.4095</v>
      </c>
      <c r="S5" s="7">
        <f t="shared" si="0"/>
        <v>0.9095</v>
      </c>
      <c r="T5" s="7">
        <f t="shared" si="0"/>
        <v>1.889</v>
      </c>
      <c r="U5" s="7"/>
    </row>
    <row r="6" ht="15.75" spans="14:21">
      <c r="N6" s="8" t="s">
        <v>14</v>
      </c>
      <c r="O6" s="7">
        <v>0</v>
      </c>
      <c r="P6" s="7">
        <f t="shared" ref="P6:S6" si="1">Q6/2</f>
        <v>7.5</v>
      </c>
      <c r="Q6" s="7">
        <f t="shared" si="1"/>
        <v>15</v>
      </c>
      <c r="R6" s="7">
        <f t="shared" si="1"/>
        <v>30</v>
      </c>
      <c r="S6" s="7">
        <f t="shared" si="1"/>
        <v>60</v>
      </c>
      <c r="T6" s="7">
        <v>120</v>
      </c>
      <c r="U6" s="9" t="s">
        <v>29</v>
      </c>
    </row>
  </sheetData>
  <pageMargins left="0.7" right="0.7" top="0.75" bottom="0.75" header="0.3" footer="0.3"/>
  <headerFooter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S7"/>
  <sheetViews>
    <sheetView topLeftCell="D1" workbookViewId="0">
      <selection activeCell="T4" sqref="T4"/>
    </sheetView>
  </sheetViews>
  <sheetFormatPr defaultColWidth="9" defaultRowHeight="14.25" outlineLevelRow="6"/>
  <sheetData>
    <row r="3" ht="15" spans="1:11">
      <c r="A3" s="1"/>
      <c r="B3" s="1" t="s">
        <v>2</v>
      </c>
      <c r="C3" s="1" t="s">
        <v>19</v>
      </c>
      <c r="D3" s="1" t="s">
        <v>4</v>
      </c>
      <c r="E3" s="1" t="s">
        <v>19</v>
      </c>
      <c r="F3" s="1" t="s">
        <v>5</v>
      </c>
      <c r="G3" s="1" t="s">
        <v>19</v>
      </c>
      <c r="H3" s="1" t="s">
        <v>6</v>
      </c>
      <c r="I3" s="1" t="s">
        <v>19</v>
      </c>
      <c r="J3" s="1" t="s">
        <v>7</v>
      </c>
      <c r="K3" s="1" t="s">
        <v>19</v>
      </c>
    </row>
    <row r="4" ht="15" spans="1:19">
      <c r="A4" s="1" t="s">
        <v>8</v>
      </c>
      <c r="B4" s="1">
        <v>4.92</v>
      </c>
      <c r="C4" s="1">
        <v>0.23</v>
      </c>
      <c r="D4" s="1">
        <v>3.84</v>
      </c>
      <c r="E4" s="1">
        <v>0.34</v>
      </c>
      <c r="F4" s="1">
        <v>2.89</v>
      </c>
      <c r="G4" s="1">
        <v>0.27</v>
      </c>
      <c r="H4" s="1">
        <v>1.88</v>
      </c>
      <c r="I4" s="1">
        <v>0.31</v>
      </c>
      <c r="J4" s="1">
        <v>1.67</v>
      </c>
      <c r="K4" s="1">
        <v>0.17</v>
      </c>
      <c r="L4" s="1" t="s">
        <v>12</v>
      </c>
      <c r="M4" s="1">
        <v>0</v>
      </c>
      <c r="N4" s="1">
        <v>0.257</v>
      </c>
      <c r="O4" s="1">
        <v>0.536</v>
      </c>
      <c r="P4" s="1">
        <v>0.794</v>
      </c>
      <c r="Q4" s="1">
        <v>1.214</v>
      </c>
      <c r="R4" s="1">
        <v>1.564</v>
      </c>
      <c r="S4" s="1"/>
    </row>
    <row r="5" ht="15" spans="1:19">
      <c r="A5" s="1" t="s">
        <v>26</v>
      </c>
      <c r="B5" s="1">
        <v>11.23</v>
      </c>
      <c r="C5" s="1">
        <v>1.14</v>
      </c>
      <c r="D5" s="1">
        <v>10.65</v>
      </c>
      <c r="E5" s="1">
        <v>1.04</v>
      </c>
      <c r="F5" s="1">
        <v>10.34</v>
      </c>
      <c r="G5" s="1">
        <v>1.01</v>
      </c>
      <c r="H5" s="1">
        <v>10.59</v>
      </c>
      <c r="I5" s="1">
        <v>0.88</v>
      </c>
      <c r="J5" s="1">
        <v>6.33</v>
      </c>
      <c r="K5" s="1">
        <v>0.75</v>
      </c>
      <c r="L5" s="1" t="s">
        <v>12</v>
      </c>
      <c r="M5" s="1">
        <v>0</v>
      </c>
      <c r="N5" s="1">
        <v>0.263</v>
      </c>
      <c r="O5" s="1">
        <v>0.503</v>
      </c>
      <c r="P5" s="1">
        <v>0.813</v>
      </c>
      <c r="Q5" s="1">
        <v>1.198</v>
      </c>
      <c r="R5" s="1">
        <v>1.517</v>
      </c>
      <c r="S5" s="1"/>
    </row>
    <row r="6" ht="15" spans="1:19">
      <c r="A6" s="1" t="s">
        <v>10</v>
      </c>
      <c r="B6" s="1">
        <v>21.34</v>
      </c>
      <c r="C6" s="1">
        <v>2.45</v>
      </c>
      <c r="D6" s="1">
        <v>20.56</v>
      </c>
      <c r="E6" s="1">
        <v>2.14</v>
      </c>
      <c r="F6" s="1">
        <v>19.89</v>
      </c>
      <c r="G6" s="1">
        <v>2.02</v>
      </c>
      <c r="H6" s="1">
        <v>15.34</v>
      </c>
      <c r="I6" s="1">
        <v>1.87</v>
      </c>
      <c r="J6" s="1">
        <v>13.34</v>
      </c>
      <c r="K6" s="1">
        <v>1.64</v>
      </c>
      <c r="L6" s="1" t="s">
        <v>28</v>
      </c>
      <c r="M6" s="1">
        <v>0</v>
      </c>
      <c r="N6" s="1">
        <f>(N4+N5)/2</f>
        <v>0.26</v>
      </c>
      <c r="O6" s="1">
        <f t="shared" ref="O6:R6" si="0">(O4+O5)/2</f>
        <v>0.5195</v>
      </c>
      <c r="P6" s="1">
        <f t="shared" si="0"/>
        <v>0.8035</v>
      </c>
      <c r="Q6" s="1">
        <f t="shared" si="0"/>
        <v>1.206</v>
      </c>
      <c r="R6" s="1">
        <f t="shared" si="0"/>
        <v>1.5405</v>
      </c>
      <c r="S6" s="1"/>
    </row>
    <row r="7" ht="15" spans="12:19">
      <c r="L7" s="1" t="s">
        <v>14</v>
      </c>
      <c r="M7" s="1">
        <v>0</v>
      </c>
      <c r="N7" s="1">
        <v>0.2</v>
      </c>
      <c r="O7" s="1">
        <v>0.4</v>
      </c>
      <c r="P7" s="1">
        <v>0.6</v>
      </c>
      <c r="Q7" s="1">
        <v>0.8</v>
      </c>
      <c r="R7" s="1">
        <v>1</v>
      </c>
      <c r="S7" s="1" t="s">
        <v>30</v>
      </c>
    </row>
  </sheetData>
  <pageMargins left="0.7" right="0.7" top="0.75" bottom="0.75" header="0.3" footer="0.3"/>
  <headerFooter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3:X7"/>
  <sheetViews>
    <sheetView workbookViewId="0">
      <selection activeCell="F4" sqref="F4:O4"/>
    </sheetView>
  </sheetViews>
  <sheetFormatPr defaultColWidth="9" defaultRowHeight="14.25" outlineLevelRow="6"/>
  <sheetData>
    <row r="3" ht="15" spans="17:24">
      <c r="Q3" s="1" t="s">
        <v>12</v>
      </c>
      <c r="R3" s="1">
        <v>0.059</v>
      </c>
      <c r="S3" s="1">
        <v>0.146</v>
      </c>
      <c r="T3" s="1">
        <v>0.254</v>
      </c>
      <c r="U3" s="1">
        <v>0.432</v>
      </c>
      <c r="V3" s="1">
        <v>0.874</v>
      </c>
      <c r="W3" s="1">
        <v>1.843</v>
      </c>
      <c r="X3" s="1"/>
    </row>
    <row r="4" ht="15" spans="6:24">
      <c r="F4" s="1" t="s">
        <v>2</v>
      </c>
      <c r="G4" s="1" t="s">
        <v>19</v>
      </c>
      <c r="H4" s="1" t="s">
        <v>4</v>
      </c>
      <c r="I4" s="1" t="s">
        <v>19</v>
      </c>
      <c r="J4" s="1" t="s">
        <v>5</v>
      </c>
      <c r="K4" s="1" t="s">
        <v>19</v>
      </c>
      <c r="L4" s="1" t="s">
        <v>6</v>
      </c>
      <c r="M4" s="1" t="s">
        <v>19</v>
      </c>
      <c r="N4" s="1" t="s">
        <v>7</v>
      </c>
      <c r="O4" s="1" t="s">
        <v>19</v>
      </c>
      <c r="Q4" s="1" t="s">
        <v>12</v>
      </c>
      <c r="R4" s="1">
        <v>0.074</v>
      </c>
      <c r="S4" s="1">
        <v>0.153</v>
      </c>
      <c r="T4" s="1">
        <v>0.274</v>
      </c>
      <c r="U4" s="1">
        <v>0.514</v>
      </c>
      <c r="V4" s="1">
        <v>0.943</v>
      </c>
      <c r="W4" s="1">
        <v>1.835</v>
      </c>
      <c r="X4" s="1"/>
    </row>
    <row r="5" ht="15" spans="5:24">
      <c r="E5" s="1" t="s">
        <v>8</v>
      </c>
      <c r="F5" s="1">
        <v>49.51</v>
      </c>
      <c r="G5" s="1">
        <v>4.36</v>
      </c>
      <c r="H5" s="1">
        <v>41.24</v>
      </c>
      <c r="I5" s="1">
        <v>4.65</v>
      </c>
      <c r="J5" s="1">
        <v>37.54</v>
      </c>
      <c r="K5" s="1">
        <v>6.75</v>
      </c>
      <c r="L5" s="1">
        <v>38.37</v>
      </c>
      <c r="M5" s="1">
        <v>7.32</v>
      </c>
      <c r="N5" s="1">
        <v>35.06</v>
      </c>
      <c r="O5" s="1">
        <v>5.37</v>
      </c>
      <c r="Q5" s="1" t="s">
        <v>28</v>
      </c>
      <c r="R5" s="1">
        <f>(R3+R4)/2</f>
        <v>0.0665</v>
      </c>
      <c r="S5" s="1">
        <f t="shared" ref="S5:W5" si="0">(S3+S4)/2</f>
        <v>0.1495</v>
      </c>
      <c r="T5" s="1">
        <f t="shared" si="0"/>
        <v>0.264</v>
      </c>
      <c r="U5" s="1">
        <f t="shared" si="0"/>
        <v>0.473</v>
      </c>
      <c r="V5" s="1">
        <f t="shared" si="0"/>
        <v>0.9085</v>
      </c>
      <c r="W5" s="1">
        <f t="shared" si="0"/>
        <v>1.839</v>
      </c>
      <c r="X5" s="1"/>
    </row>
    <row r="6" ht="15" spans="5:24">
      <c r="E6" s="1" t="s">
        <v>9</v>
      </c>
      <c r="F6" s="1">
        <v>85.34</v>
      </c>
      <c r="G6" s="1">
        <v>10.41</v>
      </c>
      <c r="H6" s="1">
        <v>80.94</v>
      </c>
      <c r="I6" s="1">
        <v>7.44</v>
      </c>
      <c r="J6" s="1">
        <v>86.89</v>
      </c>
      <c r="K6" s="1">
        <v>8.53</v>
      </c>
      <c r="L6" s="1">
        <v>87.54</v>
      </c>
      <c r="M6" s="1">
        <v>5.04</v>
      </c>
      <c r="N6" s="1">
        <v>55.88</v>
      </c>
      <c r="O6" s="1">
        <v>7.64</v>
      </c>
      <c r="Q6" s="1" t="s">
        <v>14</v>
      </c>
      <c r="R6" s="1">
        <v>3.75</v>
      </c>
      <c r="S6" s="1">
        <v>7.5</v>
      </c>
      <c r="T6" s="1">
        <v>15</v>
      </c>
      <c r="U6" s="1">
        <v>30</v>
      </c>
      <c r="V6" s="1">
        <v>60</v>
      </c>
      <c r="W6" s="1">
        <v>120</v>
      </c>
      <c r="X6" s="9" t="s">
        <v>30</v>
      </c>
    </row>
    <row r="7" ht="15" spans="5:15">
      <c r="E7" s="1" t="s">
        <v>10</v>
      </c>
      <c r="F7" s="1">
        <v>163.45</v>
      </c>
      <c r="G7" s="1">
        <v>15.34</v>
      </c>
      <c r="H7" s="1">
        <v>158.98</v>
      </c>
      <c r="I7" s="1">
        <v>10.74</v>
      </c>
      <c r="J7" s="1">
        <v>155.56</v>
      </c>
      <c r="K7" s="1">
        <v>12.35</v>
      </c>
      <c r="L7" s="1">
        <v>118.34</v>
      </c>
      <c r="M7" s="1">
        <v>9.94</v>
      </c>
      <c r="N7" s="1">
        <v>113.76</v>
      </c>
      <c r="O7" s="1">
        <v>8.54</v>
      </c>
    </row>
  </sheetData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5:W10"/>
  <sheetViews>
    <sheetView topLeftCell="F49" workbookViewId="0">
      <selection activeCell="G24" sqref="G24"/>
    </sheetView>
  </sheetViews>
  <sheetFormatPr defaultColWidth="9" defaultRowHeight="14.25"/>
  <sheetData>
    <row r="5" ht="15.75" spans="7:22">
      <c r="G5" s="15" t="s">
        <v>11</v>
      </c>
      <c r="H5" s="1"/>
      <c r="I5" s="1"/>
      <c r="J5" s="1"/>
      <c r="K5" s="1"/>
      <c r="L5" s="1"/>
      <c r="M5" s="1"/>
      <c r="P5" s="6" t="s">
        <v>12</v>
      </c>
      <c r="Q5" s="7">
        <v>0.026</v>
      </c>
      <c r="R5" s="7">
        <v>0.139</v>
      </c>
      <c r="S5" s="7">
        <v>0.283</v>
      </c>
      <c r="T5" s="7">
        <v>0.424</v>
      </c>
      <c r="U5" s="7">
        <v>0.84</v>
      </c>
      <c r="V5" s="7">
        <v>1.821</v>
      </c>
    </row>
    <row r="6" ht="15.75" spans="16:22">
      <c r="P6" s="6" t="s">
        <v>12</v>
      </c>
      <c r="Q6" s="7">
        <v>0.027</v>
      </c>
      <c r="R6" s="7">
        <v>0.144</v>
      </c>
      <c r="S6" s="7">
        <v>0.29</v>
      </c>
      <c r="T6" s="7">
        <v>0.415</v>
      </c>
      <c r="U6" s="7">
        <v>0.856</v>
      </c>
      <c r="V6" s="7">
        <v>1.791</v>
      </c>
    </row>
    <row r="7" ht="15.75" spans="5:23">
      <c r="E7" s="1" t="s">
        <v>2</v>
      </c>
      <c r="F7" s="1" t="s">
        <v>3</v>
      </c>
      <c r="G7" s="1" t="s">
        <v>4</v>
      </c>
      <c r="H7" s="1" t="s">
        <v>5</v>
      </c>
      <c r="I7" s="1" t="s">
        <v>5</v>
      </c>
      <c r="J7" s="1" t="s">
        <v>3</v>
      </c>
      <c r="K7" s="1" t="s">
        <v>6</v>
      </c>
      <c r="L7" s="1" t="s">
        <v>3</v>
      </c>
      <c r="M7" s="1" t="s">
        <v>7</v>
      </c>
      <c r="N7" s="1" t="s">
        <v>3</v>
      </c>
      <c r="P7" s="6" t="s">
        <v>13</v>
      </c>
      <c r="Q7" s="7">
        <f t="shared" ref="Q7:V7" si="0">AVERAGE(Q5:Q6)</f>
        <v>0.0265</v>
      </c>
      <c r="R7" s="7">
        <f t="shared" si="0"/>
        <v>0.1415</v>
      </c>
      <c r="S7" s="7">
        <f t="shared" si="0"/>
        <v>0.2865</v>
      </c>
      <c r="T7" s="7">
        <f t="shared" si="0"/>
        <v>0.4195</v>
      </c>
      <c r="U7" s="7">
        <f t="shared" si="0"/>
        <v>0.848</v>
      </c>
      <c r="V7" s="7">
        <f t="shared" si="0"/>
        <v>1.806</v>
      </c>
      <c r="W7" s="7"/>
    </row>
    <row r="8" ht="15.75" spans="4:23">
      <c r="D8" s="1" t="s">
        <v>8</v>
      </c>
      <c r="E8" s="1">
        <v>359.34</v>
      </c>
      <c r="F8" s="1">
        <v>38.45</v>
      </c>
      <c r="G8" s="1">
        <v>373.76</v>
      </c>
      <c r="H8" s="1">
        <v>30.45</v>
      </c>
      <c r="I8" s="1">
        <v>380.24</v>
      </c>
      <c r="J8" s="1">
        <v>39.02</v>
      </c>
      <c r="K8" s="1">
        <v>385.03</v>
      </c>
      <c r="L8" s="1">
        <v>40.34</v>
      </c>
      <c r="M8" s="1">
        <v>508.59</v>
      </c>
      <c r="N8" s="1">
        <v>41.27</v>
      </c>
      <c r="P8" s="8" t="s">
        <v>14</v>
      </c>
      <c r="Q8" s="7">
        <v>0</v>
      </c>
      <c r="R8" s="7">
        <f t="shared" ref="R8:U8" si="1">S8/2</f>
        <v>10</v>
      </c>
      <c r="S8" s="7">
        <f t="shared" si="1"/>
        <v>20</v>
      </c>
      <c r="T8" s="7">
        <f t="shared" si="1"/>
        <v>40</v>
      </c>
      <c r="U8" s="7">
        <f t="shared" si="1"/>
        <v>80</v>
      </c>
      <c r="V8" s="7">
        <v>160</v>
      </c>
      <c r="W8" s="9" t="s">
        <v>15</v>
      </c>
    </row>
    <row r="9" ht="15" spans="4:14">
      <c r="D9" s="1" t="s">
        <v>9</v>
      </c>
      <c r="E9" s="1">
        <v>752.03</v>
      </c>
      <c r="F9" s="1">
        <v>49.34</v>
      </c>
      <c r="G9" s="1">
        <v>761.34</v>
      </c>
      <c r="H9" s="1">
        <v>45.65</v>
      </c>
      <c r="I9" s="1">
        <v>758.93</v>
      </c>
      <c r="J9" s="1">
        <v>62.34</v>
      </c>
      <c r="K9" s="1">
        <v>769.68</v>
      </c>
      <c r="L9" s="1">
        <v>63.32</v>
      </c>
      <c r="M9" s="1">
        <v>832.34</v>
      </c>
      <c r="N9" s="1">
        <v>54.34</v>
      </c>
    </row>
    <row r="10" ht="15" spans="4:14">
      <c r="D10" s="1" t="s">
        <v>10</v>
      </c>
      <c r="E10" s="1">
        <v>1125.65</v>
      </c>
      <c r="F10" s="1">
        <v>63.23</v>
      </c>
      <c r="G10" s="1">
        <v>1109.32</v>
      </c>
      <c r="H10" s="1">
        <v>74.98</v>
      </c>
      <c r="I10" s="1">
        <v>1152.45</v>
      </c>
      <c r="J10" s="1">
        <v>92.32</v>
      </c>
      <c r="K10" s="1">
        <v>1294.23</v>
      </c>
      <c r="L10" s="1">
        <v>63.43</v>
      </c>
      <c r="M10" s="1">
        <v>1439.23</v>
      </c>
      <c r="N10" s="1">
        <v>58.43</v>
      </c>
    </row>
  </sheetData>
  <mergeCells count="1">
    <mergeCell ref="G5:M5"/>
  </mergeCells>
  <pageMargins left="0.7" right="0.7" top="0.75" bottom="0.75" header="0.3" footer="0.3"/>
  <headerFooter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U5"/>
  <sheetViews>
    <sheetView topLeftCell="E10" workbookViewId="0">
      <selection activeCell="L11" sqref="L11"/>
    </sheetView>
  </sheetViews>
  <sheetFormatPr defaultColWidth="9" defaultRowHeight="14.25" outlineLevelRow="4"/>
  <cols>
    <col min="14" max="14" width="11.625" customWidth="1"/>
  </cols>
  <sheetData>
    <row r="2" ht="15.75" spans="2:20">
      <c r="B2" s="1" t="s">
        <v>2</v>
      </c>
      <c r="C2" s="1" t="s">
        <v>19</v>
      </c>
      <c r="D2" s="1" t="s">
        <v>4</v>
      </c>
      <c r="E2" s="1" t="s">
        <v>19</v>
      </c>
      <c r="F2" s="1" t="s">
        <v>5</v>
      </c>
      <c r="G2" s="1" t="s">
        <v>19</v>
      </c>
      <c r="H2" s="1" t="s">
        <v>6</v>
      </c>
      <c r="I2" s="1" t="s">
        <v>19</v>
      </c>
      <c r="J2" s="1" t="s">
        <v>7</v>
      </c>
      <c r="K2" s="1" t="s">
        <v>19</v>
      </c>
      <c r="N2" s="6" t="s">
        <v>12</v>
      </c>
      <c r="O2" s="7">
        <v>0.079</v>
      </c>
      <c r="P2" s="7">
        <v>0.184</v>
      </c>
      <c r="Q2" s="7">
        <v>0.277</v>
      </c>
      <c r="R2" s="7">
        <v>0.621</v>
      </c>
      <c r="S2" s="7">
        <v>0.973</v>
      </c>
      <c r="T2" s="7">
        <v>1.962</v>
      </c>
    </row>
    <row r="3" ht="15.75" spans="1:20">
      <c r="A3" s="1" t="s">
        <v>8</v>
      </c>
      <c r="B3" s="1">
        <v>89.76</v>
      </c>
      <c r="C3" s="1">
        <v>5.45</v>
      </c>
      <c r="D3" s="1">
        <v>78.64</v>
      </c>
      <c r="E3" s="1">
        <v>4.26</v>
      </c>
      <c r="F3" s="1">
        <v>75.63</v>
      </c>
      <c r="G3" s="1">
        <v>7.54</v>
      </c>
      <c r="H3" s="1">
        <v>58.17</v>
      </c>
      <c r="I3" s="1">
        <v>5.72</v>
      </c>
      <c r="J3" s="1">
        <v>45.36</v>
      </c>
      <c r="K3" s="1">
        <v>4.73</v>
      </c>
      <c r="N3" s="6" t="s">
        <v>12</v>
      </c>
      <c r="O3" s="7">
        <v>0.074</v>
      </c>
      <c r="P3" s="7">
        <v>0.175</v>
      </c>
      <c r="Q3" s="7">
        <v>0.302</v>
      </c>
      <c r="R3" s="7">
        <v>0.651</v>
      </c>
      <c r="S3" s="7">
        <v>0.972</v>
      </c>
      <c r="T3" s="7">
        <v>1.954</v>
      </c>
    </row>
    <row r="4" ht="15.75" spans="1:21">
      <c r="A4" s="1" t="s">
        <v>9</v>
      </c>
      <c r="B4" s="1">
        <v>164.35</v>
      </c>
      <c r="C4" s="1">
        <v>10.87</v>
      </c>
      <c r="D4" s="1">
        <v>169.36</v>
      </c>
      <c r="E4" s="1">
        <v>12.32</v>
      </c>
      <c r="F4" s="1">
        <v>163.9</v>
      </c>
      <c r="G4" s="1">
        <v>11.34</v>
      </c>
      <c r="H4" s="1">
        <v>137.46</v>
      </c>
      <c r="I4" s="1">
        <v>9.46</v>
      </c>
      <c r="J4" s="1">
        <v>105.67</v>
      </c>
      <c r="K4" s="1">
        <v>8.76</v>
      </c>
      <c r="N4" s="6" t="s">
        <v>24</v>
      </c>
      <c r="O4" s="7">
        <f t="shared" ref="O4:T4" si="0">AVERAGE(O2:O3)</f>
        <v>0.0765</v>
      </c>
      <c r="P4" s="7">
        <f t="shared" si="0"/>
        <v>0.1795</v>
      </c>
      <c r="Q4" s="7">
        <f t="shared" si="0"/>
        <v>0.2895</v>
      </c>
      <c r="R4" s="7">
        <f t="shared" si="0"/>
        <v>0.636</v>
      </c>
      <c r="S4" s="7">
        <f t="shared" si="0"/>
        <v>0.9725</v>
      </c>
      <c r="T4" s="7">
        <f t="shared" si="0"/>
        <v>1.958</v>
      </c>
      <c r="U4" s="7"/>
    </row>
    <row r="5" ht="15.75" spans="1:21">
      <c r="A5" s="1" t="s">
        <v>10</v>
      </c>
      <c r="B5" s="1">
        <v>323.65</v>
      </c>
      <c r="C5" s="1">
        <v>34.23</v>
      </c>
      <c r="D5" s="1">
        <v>317.98</v>
      </c>
      <c r="E5" s="1">
        <v>17.2</v>
      </c>
      <c r="F5" s="1">
        <v>321.26</v>
      </c>
      <c r="G5" s="1">
        <v>10.4</v>
      </c>
      <c r="H5" s="1">
        <v>250.45</v>
      </c>
      <c r="I5" s="1">
        <v>17.8</v>
      </c>
      <c r="J5" s="1">
        <v>208.43</v>
      </c>
      <c r="K5" s="1">
        <v>24.5</v>
      </c>
      <c r="N5" s="8" t="s">
        <v>14</v>
      </c>
      <c r="O5" s="7">
        <v>0</v>
      </c>
      <c r="P5" s="7">
        <f t="shared" ref="P5:S5" si="1">Q5/2</f>
        <v>2</v>
      </c>
      <c r="Q5" s="7">
        <f t="shared" si="1"/>
        <v>4</v>
      </c>
      <c r="R5" s="7">
        <f t="shared" si="1"/>
        <v>8</v>
      </c>
      <c r="S5" s="7">
        <f t="shared" si="1"/>
        <v>16</v>
      </c>
      <c r="T5" s="7">
        <v>32</v>
      </c>
      <c r="U5" s="9" t="s">
        <v>30</v>
      </c>
    </row>
  </sheetData>
  <pageMargins left="0.7" right="0.7" top="0.75" bottom="0.75" header="0.3" footer="0.3"/>
  <headerFooter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U8"/>
  <sheetViews>
    <sheetView workbookViewId="0">
      <selection activeCell="B3" sqref="B3:K3"/>
    </sheetView>
  </sheetViews>
  <sheetFormatPr defaultColWidth="9" defaultRowHeight="14.25" outlineLevelRow="7"/>
  <sheetData>
    <row r="3" ht="15" spans="1:11">
      <c r="A3" s="1"/>
      <c r="B3" s="1" t="s">
        <v>2</v>
      </c>
      <c r="C3" s="1" t="s">
        <v>19</v>
      </c>
      <c r="D3" s="1" t="s">
        <v>4</v>
      </c>
      <c r="E3" s="1" t="s">
        <v>19</v>
      </c>
      <c r="F3" s="1" t="s">
        <v>5</v>
      </c>
      <c r="G3" s="1" t="s">
        <v>19</v>
      </c>
      <c r="H3" s="1" t="s">
        <v>6</v>
      </c>
      <c r="I3" s="1" t="s">
        <v>19</v>
      </c>
      <c r="J3" s="1" t="s">
        <v>7</v>
      </c>
      <c r="K3" s="1" t="s">
        <v>19</v>
      </c>
    </row>
    <row r="4" ht="15" spans="1:11">
      <c r="A4" s="1" t="s">
        <v>8</v>
      </c>
      <c r="B4" s="1">
        <v>6.96</v>
      </c>
      <c r="C4" s="1">
        <v>0.57</v>
      </c>
      <c r="D4" s="1">
        <v>6.05</v>
      </c>
      <c r="E4" s="1">
        <v>1.45</v>
      </c>
      <c r="F4" s="1">
        <v>6.54</v>
      </c>
      <c r="G4" s="1">
        <v>0.75</v>
      </c>
      <c r="H4" s="1">
        <v>6.37</v>
      </c>
      <c r="I4" s="1">
        <v>0.72</v>
      </c>
      <c r="J4" s="1">
        <v>4.06</v>
      </c>
      <c r="K4" s="1">
        <v>0.84</v>
      </c>
    </row>
    <row r="5" ht="15" spans="1:21">
      <c r="A5" s="1" t="s">
        <v>9</v>
      </c>
      <c r="B5" s="1">
        <v>8.85</v>
      </c>
      <c r="C5" s="1">
        <v>0.96</v>
      </c>
      <c r="D5" s="1">
        <v>7.96</v>
      </c>
      <c r="E5" s="1">
        <v>0.83</v>
      </c>
      <c r="F5" s="1">
        <v>8.64</v>
      </c>
      <c r="G5" s="1">
        <v>0.53</v>
      </c>
      <c r="H5" s="1">
        <v>6.54</v>
      </c>
      <c r="I5" s="1">
        <v>0.46</v>
      </c>
      <c r="J5" s="1">
        <v>6.08</v>
      </c>
      <c r="K5" s="1">
        <v>0.87</v>
      </c>
      <c r="N5" s="1" t="s">
        <v>12</v>
      </c>
      <c r="O5" s="1">
        <v>0.014</v>
      </c>
      <c r="P5" s="1">
        <v>0.114</v>
      </c>
      <c r="Q5" s="1">
        <v>0.184</v>
      </c>
      <c r="R5" s="1">
        <v>0.305</v>
      </c>
      <c r="S5" s="1">
        <v>0.624</v>
      </c>
      <c r="T5" s="1">
        <v>1.124</v>
      </c>
      <c r="U5" s="1"/>
    </row>
    <row r="6" ht="15" spans="1:21">
      <c r="A6" s="1" t="s">
        <v>10</v>
      </c>
      <c r="B6" s="1">
        <v>17.45</v>
      </c>
      <c r="C6" s="1">
        <v>1.05</v>
      </c>
      <c r="D6" s="1">
        <v>16.98</v>
      </c>
      <c r="E6" s="1">
        <v>1.77</v>
      </c>
      <c r="F6" s="1">
        <v>16.26</v>
      </c>
      <c r="G6" s="1">
        <v>2.45</v>
      </c>
      <c r="H6" s="1">
        <v>12.45</v>
      </c>
      <c r="I6" s="1">
        <v>0.78</v>
      </c>
      <c r="J6" s="1">
        <v>12.75</v>
      </c>
      <c r="K6" s="1">
        <v>0.45</v>
      </c>
      <c r="N6" s="1" t="s">
        <v>12</v>
      </c>
      <c r="O6" s="1">
        <v>0.019</v>
      </c>
      <c r="P6" s="1">
        <v>0.123</v>
      </c>
      <c r="Q6" s="1">
        <v>0.164</v>
      </c>
      <c r="R6" s="1">
        <v>0.315</v>
      </c>
      <c r="S6" s="1">
        <v>0.634</v>
      </c>
      <c r="T6" s="1">
        <v>1.231</v>
      </c>
      <c r="U6" s="1"/>
    </row>
    <row r="7" ht="15" spans="14:21">
      <c r="N7" s="1" t="s">
        <v>28</v>
      </c>
      <c r="O7" s="1">
        <f>(O5+O6)/2</f>
        <v>0.0165</v>
      </c>
      <c r="P7" s="1">
        <f t="shared" ref="P7:T7" si="0">(P5+P6)/2</f>
        <v>0.1185</v>
      </c>
      <c r="Q7" s="1">
        <f t="shared" si="0"/>
        <v>0.174</v>
      </c>
      <c r="R7" s="1">
        <f t="shared" si="0"/>
        <v>0.31</v>
      </c>
      <c r="S7" s="1">
        <f t="shared" si="0"/>
        <v>0.629</v>
      </c>
      <c r="T7" s="1">
        <f t="shared" si="0"/>
        <v>1.1775</v>
      </c>
      <c r="U7" s="1"/>
    </row>
    <row r="8" ht="15" spans="14:21">
      <c r="N8" s="1" t="s">
        <v>14</v>
      </c>
      <c r="O8" s="1">
        <v>12.5</v>
      </c>
      <c r="P8" s="1">
        <v>25</v>
      </c>
      <c r="Q8" s="1">
        <v>50</v>
      </c>
      <c r="R8" s="1">
        <v>100</v>
      </c>
      <c r="S8" s="1">
        <v>200</v>
      </c>
      <c r="T8" s="1">
        <v>400</v>
      </c>
      <c r="U8" s="9" t="s">
        <v>30</v>
      </c>
    </row>
  </sheetData>
  <pageMargins left="0.7" right="0.7" top="0.75" bottom="0.75" header="0.3" footer="0.3"/>
  <headerFooter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V7"/>
  <sheetViews>
    <sheetView workbookViewId="0">
      <selection activeCell="B2" sqref="B2:K2"/>
    </sheetView>
  </sheetViews>
  <sheetFormatPr defaultColWidth="9" defaultRowHeight="14.25" outlineLevelRow="6"/>
  <sheetData>
    <row r="2" ht="15" spans="2:11">
      <c r="B2" s="1" t="s">
        <v>2</v>
      </c>
      <c r="C2" s="1" t="s">
        <v>19</v>
      </c>
      <c r="D2" s="1" t="s">
        <v>4</v>
      </c>
      <c r="E2" s="1" t="s">
        <v>19</v>
      </c>
      <c r="F2" s="1" t="s">
        <v>5</v>
      </c>
      <c r="G2" s="1" t="s">
        <v>19</v>
      </c>
      <c r="H2" s="1" t="s">
        <v>6</v>
      </c>
      <c r="I2" s="1" t="s">
        <v>19</v>
      </c>
      <c r="J2" s="1" t="s">
        <v>7</v>
      </c>
      <c r="K2" s="1" t="s">
        <v>19</v>
      </c>
    </row>
    <row r="3" ht="15" spans="1:11">
      <c r="A3" s="1" t="s">
        <v>8</v>
      </c>
      <c r="B3" s="1">
        <v>49.51</v>
      </c>
      <c r="C3" s="1">
        <v>5.32</v>
      </c>
      <c r="D3" s="1">
        <v>43.45</v>
      </c>
      <c r="E3" s="1">
        <v>2.92</v>
      </c>
      <c r="F3" s="1">
        <v>44.23</v>
      </c>
      <c r="G3" s="1">
        <v>5.34</v>
      </c>
      <c r="H3" s="1">
        <v>33.43</v>
      </c>
      <c r="I3" s="1">
        <v>3.56</v>
      </c>
      <c r="J3" s="1">
        <v>31.53</v>
      </c>
      <c r="K3" s="1">
        <v>3.58</v>
      </c>
    </row>
    <row r="4" ht="15" spans="1:22">
      <c r="A4" s="1" t="s">
        <v>9</v>
      </c>
      <c r="B4" s="1">
        <v>68.85</v>
      </c>
      <c r="C4" s="1">
        <v>13.43</v>
      </c>
      <c r="D4" s="1">
        <v>65.54</v>
      </c>
      <c r="E4" s="1">
        <v>6.74</v>
      </c>
      <c r="F4" s="1">
        <v>76.35</v>
      </c>
      <c r="G4" s="1">
        <v>4.95</v>
      </c>
      <c r="H4" s="1">
        <v>51.56</v>
      </c>
      <c r="I4" s="1">
        <v>5.36</v>
      </c>
      <c r="J4" s="1">
        <v>50.35</v>
      </c>
      <c r="K4" s="1">
        <v>6.34</v>
      </c>
      <c r="O4" s="1" t="s">
        <v>12</v>
      </c>
      <c r="P4" s="1">
        <v>0.042</v>
      </c>
      <c r="Q4" s="1">
        <v>0.135</v>
      </c>
      <c r="R4" s="1">
        <v>0.257</v>
      </c>
      <c r="S4" s="1">
        <v>0.521</v>
      </c>
      <c r="T4" s="1">
        <v>0.945</v>
      </c>
      <c r="U4" s="1">
        <v>1.943</v>
      </c>
      <c r="V4" s="1"/>
    </row>
    <row r="5" ht="15" spans="1:22">
      <c r="A5" s="1" t="s">
        <v>10</v>
      </c>
      <c r="B5" s="1">
        <v>143.36</v>
      </c>
      <c r="C5" s="1">
        <v>12.63</v>
      </c>
      <c r="D5" s="1">
        <v>146.38</v>
      </c>
      <c r="E5" s="1">
        <v>5.23</v>
      </c>
      <c r="F5" s="1">
        <v>142.47</v>
      </c>
      <c r="G5" s="1">
        <v>6.43</v>
      </c>
      <c r="H5" s="1">
        <v>118.14</v>
      </c>
      <c r="I5" s="1">
        <v>9.48</v>
      </c>
      <c r="J5" s="1">
        <v>112.98</v>
      </c>
      <c r="K5" s="1">
        <v>8.45</v>
      </c>
      <c r="O5" s="1" t="s">
        <v>12</v>
      </c>
      <c r="P5" s="1">
        <v>0.038</v>
      </c>
      <c r="Q5" s="1">
        <v>0.146</v>
      </c>
      <c r="R5" s="1">
        <v>0.274</v>
      </c>
      <c r="S5" s="1">
        <v>0.502</v>
      </c>
      <c r="T5" s="1">
        <v>0.984</v>
      </c>
      <c r="U5" s="1">
        <v>1.965</v>
      </c>
      <c r="V5" s="1"/>
    </row>
    <row r="6" ht="15" spans="15:22">
      <c r="O6" s="1" t="s">
        <v>28</v>
      </c>
      <c r="P6" s="1">
        <f>(P4+P5)/2</f>
        <v>0.04</v>
      </c>
      <c r="Q6" s="1">
        <f t="shared" ref="Q6:U6" si="0">(Q4+Q5)/2</f>
        <v>0.1405</v>
      </c>
      <c r="R6" s="1">
        <f t="shared" si="0"/>
        <v>0.2655</v>
      </c>
      <c r="S6" s="1">
        <f t="shared" si="0"/>
        <v>0.5115</v>
      </c>
      <c r="T6" s="1">
        <f t="shared" si="0"/>
        <v>0.9645</v>
      </c>
      <c r="U6" s="1">
        <f t="shared" si="0"/>
        <v>1.954</v>
      </c>
      <c r="V6" s="1"/>
    </row>
    <row r="7" ht="15" spans="15:22">
      <c r="O7" s="1" t="s">
        <v>14</v>
      </c>
      <c r="P7" s="1">
        <v>6.25</v>
      </c>
      <c r="Q7" s="1">
        <v>12.5</v>
      </c>
      <c r="R7" s="1">
        <v>25</v>
      </c>
      <c r="S7" s="1">
        <v>50</v>
      </c>
      <c r="T7" s="1">
        <v>100</v>
      </c>
      <c r="U7" s="1">
        <v>200</v>
      </c>
      <c r="V7" s="9" t="s">
        <v>30</v>
      </c>
    </row>
  </sheetData>
  <pageMargins left="0.7" right="0.7" top="0.75" bottom="0.75" header="0.3" footer="0.3"/>
  <headerFooter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U6"/>
  <sheetViews>
    <sheetView topLeftCell="E1" workbookViewId="0">
      <selection activeCell="H16" sqref="H16"/>
    </sheetView>
  </sheetViews>
  <sheetFormatPr defaultColWidth="9" defaultRowHeight="14.25" outlineLevelRow="5"/>
  <cols>
    <col min="14" max="14" width="11.5" customWidth="1"/>
  </cols>
  <sheetData>
    <row r="2" ht="15" spans="2:11">
      <c r="B2" s="1" t="s">
        <v>2</v>
      </c>
      <c r="C2" s="1" t="s">
        <v>19</v>
      </c>
      <c r="D2" s="1" t="s">
        <v>4</v>
      </c>
      <c r="E2" s="1" t="s">
        <v>19</v>
      </c>
      <c r="F2" s="1" t="s">
        <v>5</v>
      </c>
      <c r="G2" s="1" t="s">
        <v>19</v>
      </c>
      <c r="H2" s="1" t="s">
        <v>6</v>
      </c>
      <c r="I2" s="1" t="s">
        <v>19</v>
      </c>
      <c r="J2" s="1" t="s">
        <v>7</v>
      </c>
      <c r="K2" s="1" t="s">
        <v>19</v>
      </c>
    </row>
    <row r="3" ht="15.75" spans="1:20">
      <c r="A3" s="1" t="s">
        <v>8</v>
      </c>
      <c r="B3" s="1">
        <v>99.54</v>
      </c>
      <c r="C3" s="1">
        <v>3.21</v>
      </c>
      <c r="D3" s="1">
        <v>84.34</v>
      </c>
      <c r="E3" s="1">
        <v>3.76</v>
      </c>
      <c r="F3" s="1">
        <v>83.84</v>
      </c>
      <c r="G3" s="1">
        <v>5.43</v>
      </c>
      <c r="H3" s="1">
        <v>67.43</v>
      </c>
      <c r="I3" s="1">
        <v>6.34</v>
      </c>
      <c r="J3" s="1">
        <v>49.26</v>
      </c>
      <c r="K3" s="1">
        <v>4.83</v>
      </c>
      <c r="N3" s="6" t="s">
        <v>12</v>
      </c>
      <c r="O3" s="7">
        <v>0.057</v>
      </c>
      <c r="P3" s="7">
        <v>0.114</v>
      </c>
      <c r="Q3" s="7">
        <v>0.234</v>
      </c>
      <c r="R3" s="7">
        <v>0.435</v>
      </c>
      <c r="S3" s="7">
        <v>0.843</v>
      </c>
      <c r="T3" s="7">
        <v>1.587</v>
      </c>
    </row>
    <row r="4" ht="15.75" spans="1:20">
      <c r="A4" s="1" t="s">
        <v>9</v>
      </c>
      <c r="B4" s="1">
        <v>95.43</v>
      </c>
      <c r="C4" s="1">
        <v>5.95</v>
      </c>
      <c r="D4" s="1">
        <v>107.93</v>
      </c>
      <c r="E4" s="1">
        <v>6.34</v>
      </c>
      <c r="F4" s="1">
        <v>98.34</v>
      </c>
      <c r="G4" s="1">
        <v>7.47</v>
      </c>
      <c r="H4" s="1">
        <v>79.36</v>
      </c>
      <c r="I4" s="1">
        <v>8.43</v>
      </c>
      <c r="J4" s="1">
        <v>82.54</v>
      </c>
      <c r="K4" s="1">
        <v>6.48</v>
      </c>
      <c r="N4" s="6" t="s">
        <v>12</v>
      </c>
      <c r="O4" s="7">
        <v>0.065</v>
      </c>
      <c r="P4" s="7">
        <v>0.143</v>
      </c>
      <c r="Q4" s="7">
        <v>0.227</v>
      </c>
      <c r="R4" s="7">
        <v>0.496</v>
      </c>
      <c r="S4" s="7">
        <v>0.871</v>
      </c>
      <c r="T4" s="7">
        <v>1.636</v>
      </c>
    </row>
    <row r="5" ht="15.75" spans="1:21">
      <c r="A5" s="1" t="s">
        <v>10</v>
      </c>
      <c r="B5" s="1">
        <v>265.05</v>
      </c>
      <c r="C5" s="1">
        <v>7.56</v>
      </c>
      <c r="D5" s="1">
        <v>261.34</v>
      </c>
      <c r="E5" s="1">
        <v>8.32</v>
      </c>
      <c r="F5" s="1">
        <v>268.95</v>
      </c>
      <c r="G5" s="1">
        <v>7.43</v>
      </c>
      <c r="H5" s="1">
        <v>175.46</v>
      </c>
      <c r="I5" s="1">
        <v>15.26</v>
      </c>
      <c r="J5" s="1">
        <v>165.43</v>
      </c>
      <c r="K5" s="1">
        <v>12.45</v>
      </c>
      <c r="N5" s="6" t="s">
        <v>24</v>
      </c>
      <c r="O5" s="7">
        <f t="shared" ref="O5:T5" si="0">AVERAGE(O3:O4)</f>
        <v>0.061</v>
      </c>
      <c r="P5" s="7">
        <f t="shared" si="0"/>
        <v>0.1285</v>
      </c>
      <c r="Q5" s="7">
        <f t="shared" si="0"/>
        <v>0.2305</v>
      </c>
      <c r="R5" s="7">
        <f t="shared" si="0"/>
        <v>0.4655</v>
      </c>
      <c r="S5" s="7">
        <f t="shared" si="0"/>
        <v>0.857</v>
      </c>
      <c r="T5" s="7">
        <f t="shared" si="0"/>
        <v>1.6115</v>
      </c>
      <c r="U5" s="7"/>
    </row>
    <row r="6" ht="15.75" spans="14:21">
      <c r="N6" s="8" t="s">
        <v>14</v>
      </c>
      <c r="O6" s="7">
        <v>0</v>
      </c>
      <c r="P6" s="7">
        <f t="shared" ref="P6:S6" si="1">Q6/2</f>
        <v>2</v>
      </c>
      <c r="Q6" s="7">
        <f t="shared" si="1"/>
        <v>4</v>
      </c>
      <c r="R6" s="7">
        <f t="shared" si="1"/>
        <v>8</v>
      </c>
      <c r="S6" s="7">
        <f t="shared" si="1"/>
        <v>16</v>
      </c>
      <c r="T6" s="7">
        <v>32</v>
      </c>
      <c r="U6" s="9" t="s">
        <v>30</v>
      </c>
    </row>
  </sheetData>
  <pageMargins left="0.7" right="0.7" top="0.75" bottom="0.75" header="0.3" footer="0.3"/>
  <headerFooter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U7"/>
  <sheetViews>
    <sheetView workbookViewId="0">
      <selection activeCell="G16" sqref="G16"/>
    </sheetView>
  </sheetViews>
  <sheetFormatPr defaultColWidth="9" defaultRowHeight="14.25" outlineLevelRow="6"/>
  <cols>
    <col min="14" max="14" width="10.5" customWidth="1"/>
  </cols>
  <sheetData>
    <row r="2" ht="15" spans="1:11">
      <c r="A2" s="1"/>
      <c r="B2" s="1" t="s">
        <v>2</v>
      </c>
      <c r="C2" s="1" t="s">
        <v>19</v>
      </c>
      <c r="D2" s="1" t="s">
        <v>4</v>
      </c>
      <c r="E2" s="1" t="s">
        <v>19</v>
      </c>
      <c r="F2" s="1" t="s">
        <v>5</v>
      </c>
      <c r="G2" s="1" t="s">
        <v>19</v>
      </c>
      <c r="H2" s="1" t="s">
        <v>6</v>
      </c>
      <c r="I2" s="1" t="s">
        <v>19</v>
      </c>
      <c r="J2" s="1" t="s">
        <v>7</v>
      </c>
      <c r="K2" s="1" t="s">
        <v>19</v>
      </c>
    </row>
    <row r="3" ht="15" spans="1:11">
      <c r="A3" s="1" t="s">
        <v>8</v>
      </c>
      <c r="B3" s="1">
        <v>55.18</v>
      </c>
      <c r="C3" s="1">
        <v>3.03</v>
      </c>
      <c r="D3" s="1">
        <v>67.26</v>
      </c>
      <c r="E3" s="1">
        <v>3.02</v>
      </c>
      <c r="F3" s="1">
        <v>58.45</v>
      </c>
      <c r="G3" s="1">
        <v>2.56</v>
      </c>
      <c r="H3" s="1">
        <v>36.75</v>
      </c>
      <c r="I3" s="1">
        <v>3.85</v>
      </c>
      <c r="J3" s="1">
        <v>40.95</v>
      </c>
      <c r="K3" s="1">
        <v>4.92</v>
      </c>
    </row>
    <row r="4" ht="15.75" spans="1:20">
      <c r="A4" s="1" t="s">
        <v>9</v>
      </c>
      <c r="B4" s="1">
        <v>125.67</v>
      </c>
      <c r="C4" s="1">
        <v>4.68</v>
      </c>
      <c r="D4" s="1">
        <v>107.26</v>
      </c>
      <c r="E4" s="1">
        <v>5.13</v>
      </c>
      <c r="F4" s="1">
        <v>99.45</v>
      </c>
      <c r="G4" s="1">
        <v>12.38</v>
      </c>
      <c r="H4" s="1">
        <v>98.63</v>
      </c>
      <c r="I4" s="1">
        <v>6.35</v>
      </c>
      <c r="J4" s="1">
        <v>83.44</v>
      </c>
      <c r="K4" s="1">
        <v>5.54</v>
      </c>
      <c r="N4" s="6" t="s">
        <v>12</v>
      </c>
      <c r="O4" s="7">
        <v>0.043</v>
      </c>
      <c r="P4" s="7">
        <v>0.097</v>
      </c>
      <c r="Q4" s="7">
        <v>0.194</v>
      </c>
      <c r="R4" s="7">
        <v>0.383</v>
      </c>
      <c r="S4" s="7">
        <v>0.734</v>
      </c>
      <c r="T4" s="7">
        <v>1.43</v>
      </c>
    </row>
    <row r="5" ht="15.75" spans="1:20">
      <c r="A5" s="1" t="s">
        <v>10</v>
      </c>
      <c r="B5" s="1">
        <v>220.26</v>
      </c>
      <c r="C5" s="1">
        <v>5.98</v>
      </c>
      <c r="D5" s="1">
        <v>212.46</v>
      </c>
      <c r="E5" s="1">
        <v>7.36</v>
      </c>
      <c r="F5" s="1">
        <v>209.16</v>
      </c>
      <c r="G5" s="1">
        <v>17.43</v>
      </c>
      <c r="H5" s="1">
        <v>185.34</v>
      </c>
      <c r="I5" s="1">
        <v>8.15</v>
      </c>
      <c r="J5" s="1">
        <v>179.48</v>
      </c>
      <c r="K5" s="1">
        <v>7.36</v>
      </c>
      <c r="N5" s="6" t="s">
        <v>12</v>
      </c>
      <c r="O5" s="7">
        <v>0.049</v>
      </c>
      <c r="P5" s="7">
        <v>0.104</v>
      </c>
      <c r="Q5" s="7">
        <v>0.187</v>
      </c>
      <c r="R5" s="7">
        <v>0.375</v>
      </c>
      <c r="S5" s="7">
        <v>0.723</v>
      </c>
      <c r="T5" s="7">
        <v>1.484</v>
      </c>
    </row>
    <row r="6" ht="15.75" spans="14:21">
      <c r="N6" s="6" t="s">
        <v>24</v>
      </c>
      <c r="O6" s="7">
        <f t="shared" ref="O6:T6" si="0">AVERAGE(O4:O5)</f>
        <v>0.046</v>
      </c>
      <c r="P6" s="7">
        <f t="shared" si="0"/>
        <v>0.1005</v>
      </c>
      <c r="Q6" s="7">
        <f t="shared" si="0"/>
        <v>0.1905</v>
      </c>
      <c r="R6" s="7">
        <f t="shared" si="0"/>
        <v>0.379</v>
      </c>
      <c r="S6" s="7">
        <f t="shared" si="0"/>
        <v>0.7285</v>
      </c>
      <c r="T6" s="7">
        <f t="shared" si="0"/>
        <v>1.457</v>
      </c>
      <c r="U6" s="7"/>
    </row>
    <row r="7" ht="15.75" spans="14:21">
      <c r="N7" s="8" t="s">
        <v>14</v>
      </c>
      <c r="O7" s="7">
        <v>0</v>
      </c>
      <c r="P7" s="7">
        <f t="shared" ref="P7:S7" si="1">Q7/2</f>
        <v>2</v>
      </c>
      <c r="Q7" s="7">
        <f t="shared" si="1"/>
        <v>4</v>
      </c>
      <c r="R7" s="7">
        <f t="shared" si="1"/>
        <v>8</v>
      </c>
      <c r="S7" s="7">
        <f t="shared" si="1"/>
        <v>16</v>
      </c>
      <c r="T7" s="7">
        <v>32</v>
      </c>
      <c r="U7" s="9" t="s">
        <v>30</v>
      </c>
    </row>
  </sheetData>
  <pageMargins left="0.7" right="0.7" top="0.75" bottom="0.75" header="0.3" footer="0.3"/>
  <headerFooter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2:AE57"/>
  <sheetViews>
    <sheetView topLeftCell="J40" workbookViewId="0">
      <selection activeCell="AC60" sqref="AC60"/>
    </sheetView>
  </sheetViews>
  <sheetFormatPr defaultColWidth="9" defaultRowHeight="14.25"/>
  <cols>
    <col min="2" max="2" width="5" customWidth="1"/>
    <col min="3" max="3" width="16" customWidth="1"/>
    <col min="15" max="15" width="15.4416666666667" customWidth="1"/>
    <col min="17" max="17" width="12.775" customWidth="1"/>
    <col min="18" max="18" width="14.775" customWidth="1"/>
  </cols>
  <sheetData>
    <row r="2" spans="14:31">
      <c r="N2" s="1" t="s">
        <v>31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AE2" t="s">
        <v>32</v>
      </c>
    </row>
    <row r="3" spans="14:25"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ht="15" spans="3:10">
      <c r="C4" s="1" t="s">
        <v>33</v>
      </c>
      <c r="D4" s="1"/>
      <c r="E4" s="1"/>
      <c r="F4" s="1"/>
      <c r="G4" s="1"/>
      <c r="H4" s="1"/>
      <c r="I4" s="1"/>
      <c r="J4" s="1"/>
    </row>
    <row r="5" ht="15.75" spans="3:19">
      <c r="C5" s="1"/>
      <c r="D5" s="1" t="s">
        <v>34</v>
      </c>
      <c r="E5" s="1"/>
      <c r="F5" s="1" t="s">
        <v>35</v>
      </c>
      <c r="G5" s="1"/>
      <c r="H5" s="1" t="s">
        <v>36</v>
      </c>
      <c r="I5" s="1"/>
      <c r="J5" s="1" t="s">
        <v>37</v>
      </c>
      <c r="N5" s="3" t="s">
        <v>38</v>
      </c>
      <c r="O5" s="3" t="s">
        <v>39</v>
      </c>
      <c r="P5" s="3"/>
      <c r="Q5" s="3" t="s">
        <v>40</v>
      </c>
      <c r="R5" s="3" t="s">
        <v>41</v>
      </c>
      <c r="S5" s="3" t="s">
        <v>42</v>
      </c>
    </row>
    <row r="6" ht="15.75" spans="3:19">
      <c r="C6" s="1"/>
      <c r="D6" s="1">
        <v>0.05</v>
      </c>
      <c r="E6" s="1"/>
      <c r="F6" s="1">
        <v>0.08</v>
      </c>
      <c r="G6" s="1"/>
      <c r="H6" s="1">
        <v>0.36</v>
      </c>
      <c r="I6" s="1"/>
      <c r="J6" s="1">
        <v>2.41</v>
      </c>
      <c r="N6" s="3">
        <v>5</v>
      </c>
      <c r="O6" s="3">
        <v>31.6</v>
      </c>
      <c r="P6" s="3"/>
      <c r="Q6" s="3" t="s">
        <v>36</v>
      </c>
      <c r="R6" s="4">
        <v>0.6875</v>
      </c>
      <c r="S6" s="3">
        <v>20.102</v>
      </c>
    </row>
    <row r="7" ht="15.75" spans="3:19">
      <c r="C7" s="1" t="s">
        <v>2</v>
      </c>
      <c r="D7" s="1">
        <v>0.04</v>
      </c>
      <c r="E7" s="1">
        <v>0.05</v>
      </c>
      <c r="F7" s="1">
        <v>0.08</v>
      </c>
      <c r="G7" s="1">
        <v>0.08</v>
      </c>
      <c r="H7" s="1">
        <v>0.3</v>
      </c>
      <c r="I7" s="1">
        <v>0.33</v>
      </c>
      <c r="J7" s="1">
        <v>2.87</v>
      </c>
      <c r="K7" s="1">
        <v>2.9</v>
      </c>
      <c r="N7" s="3">
        <v>4</v>
      </c>
      <c r="O7" s="3"/>
      <c r="P7" s="3"/>
      <c r="Q7" s="3"/>
      <c r="R7" s="3">
        <v>1.719</v>
      </c>
      <c r="S7" s="3">
        <v>50.725</v>
      </c>
    </row>
    <row r="8" ht="15.75" spans="3:19">
      <c r="C8" s="1"/>
      <c r="D8" s="1">
        <v>0.05</v>
      </c>
      <c r="E8" s="1"/>
      <c r="F8" s="1">
        <v>0.08</v>
      </c>
      <c r="G8" s="1"/>
      <c r="H8" s="1">
        <v>0.31</v>
      </c>
      <c r="I8" s="1"/>
      <c r="J8" s="1">
        <v>3.45</v>
      </c>
      <c r="K8" s="1"/>
      <c r="N8" s="3">
        <v>3</v>
      </c>
      <c r="O8" s="3"/>
      <c r="P8" s="3"/>
      <c r="Q8" s="3"/>
      <c r="R8" s="3">
        <v>3.438</v>
      </c>
      <c r="S8" s="3">
        <v>105.08</v>
      </c>
    </row>
    <row r="9" ht="15.75" spans="3:19">
      <c r="C9" s="1"/>
      <c r="D9" s="1">
        <v>0.05</v>
      </c>
      <c r="E9" s="1"/>
      <c r="F9" s="1">
        <v>0.08</v>
      </c>
      <c r="G9" s="1"/>
      <c r="H9" s="1">
        <v>0.27</v>
      </c>
      <c r="I9" s="1"/>
      <c r="J9" s="1">
        <v>2.81</v>
      </c>
      <c r="K9" s="1"/>
      <c r="N9" s="3">
        <v>2</v>
      </c>
      <c r="O9" s="3"/>
      <c r="P9" s="3"/>
      <c r="Q9" s="3"/>
      <c r="R9" s="3">
        <v>6.875</v>
      </c>
      <c r="S9" s="3">
        <v>202.36</v>
      </c>
    </row>
    <row r="10" ht="15.75" spans="3:19">
      <c r="C10" s="1" t="s">
        <v>4</v>
      </c>
      <c r="D10" s="1">
        <v>0.05</v>
      </c>
      <c r="E10" s="1">
        <v>0.05</v>
      </c>
      <c r="F10" s="1">
        <v>0.08</v>
      </c>
      <c r="G10" s="1">
        <v>0.08</v>
      </c>
      <c r="H10" s="1">
        <v>0.3</v>
      </c>
      <c r="I10" s="1">
        <v>0.3</v>
      </c>
      <c r="J10" s="1">
        <v>2.14</v>
      </c>
      <c r="K10" s="1">
        <v>2.85</v>
      </c>
      <c r="N10" s="3">
        <v>1</v>
      </c>
      <c r="O10" s="3"/>
      <c r="P10" s="3"/>
      <c r="Q10" s="3"/>
      <c r="R10" s="3">
        <v>13.75</v>
      </c>
      <c r="S10" s="3">
        <v>408.24</v>
      </c>
    </row>
    <row r="11" ht="15.75" spans="3:19">
      <c r="C11" s="1"/>
      <c r="D11" s="1">
        <v>0.04</v>
      </c>
      <c r="E11" s="1"/>
      <c r="F11" s="1">
        <v>0.08</v>
      </c>
      <c r="G11" s="1"/>
      <c r="H11" s="1">
        <v>0.34</v>
      </c>
      <c r="I11" s="1"/>
      <c r="J11" s="1">
        <v>3.61</v>
      </c>
      <c r="K11" s="1"/>
      <c r="N11" s="3">
        <v>5</v>
      </c>
      <c r="O11" s="3">
        <v>45.6</v>
      </c>
      <c r="P11" s="3"/>
      <c r="Q11" s="3" t="s">
        <v>43</v>
      </c>
      <c r="R11" s="3">
        <v>0.75</v>
      </c>
      <c r="S11" s="3">
        <v>46.435</v>
      </c>
    </row>
    <row r="12" ht="15.75" spans="3:19">
      <c r="C12" s="1"/>
      <c r="D12" s="1">
        <v>0.05</v>
      </c>
      <c r="E12" s="1"/>
      <c r="F12" s="1">
        <v>0.08</v>
      </c>
      <c r="G12" s="1"/>
      <c r="H12" s="1">
        <v>0.22</v>
      </c>
      <c r="I12" s="1"/>
      <c r="J12" s="1">
        <v>2.24</v>
      </c>
      <c r="K12" s="1"/>
      <c r="N12" s="3">
        <v>4</v>
      </c>
      <c r="O12" s="3"/>
      <c r="P12" s="3"/>
      <c r="Q12" s="3"/>
      <c r="R12" s="3">
        <v>1.5</v>
      </c>
      <c r="S12" s="3">
        <v>112.8</v>
      </c>
    </row>
    <row r="13" ht="15.75" spans="3:19">
      <c r="C13" s="1" t="s">
        <v>5</v>
      </c>
      <c r="D13" s="1">
        <v>0.06</v>
      </c>
      <c r="E13" s="1">
        <v>0.05</v>
      </c>
      <c r="F13" s="1">
        <v>0.08</v>
      </c>
      <c r="G13" s="1">
        <v>0.08</v>
      </c>
      <c r="H13" s="1">
        <v>0.28</v>
      </c>
      <c r="I13" s="1">
        <v>0.26</v>
      </c>
      <c r="J13" s="1">
        <v>2.96</v>
      </c>
      <c r="K13" s="1">
        <v>2.73</v>
      </c>
      <c r="N13" s="3">
        <v>3</v>
      </c>
      <c r="O13" s="3"/>
      <c r="P13" s="3"/>
      <c r="Q13" s="3"/>
      <c r="R13" s="3">
        <v>3.75</v>
      </c>
      <c r="S13" s="3">
        <v>229</v>
      </c>
    </row>
    <row r="14" ht="15.75" spans="3:19">
      <c r="C14" s="1"/>
      <c r="D14" s="1">
        <v>0.04</v>
      </c>
      <c r="E14" s="1"/>
      <c r="F14" s="1">
        <v>0.07</v>
      </c>
      <c r="G14" s="1"/>
      <c r="H14" s="1">
        <v>0.21</v>
      </c>
      <c r="I14" s="1"/>
      <c r="J14" s="1">
        <v>2.99</v>
      </c>
      <c r="K14" s="1"/>
      <c r="N14" s="3">
        <v>2</v>
      </c>
      <c r="O14" s="3"/>
      <c r="P14" s="3"/>
      <c r="Q14" s="3"/>
      <c r="R14" s="3">
        <v>7.5</v>
      </c>
      <c r="S14" s="3">
        <v>456.08</v>
      </c>
    </row>
    <row r="15" ht="15.75" spans="3:19">
      <c r="C15" s="1"/>
      <c r="D15" s="1">
        <v>0.06</v>
      </c>
      <c r="E15" s="1"/>
      <c r="F15" s="1">
        <v>0.09</v>
      </c>
      <c r="G15" s="1"/>
      <c r="H15" s="1">
        <v>0.25</v>
      </c>
      <c r="I15" s="1"/>
      <c r="J15" s="1">
        <v>2.79</v>
      </c>
      <c r="K15" s="1"/>
      <c r="N15" s="3">
        <v>1</v>
      </c>
      <c r="O15" s="3"/>
      <c r="P15" s="3"/>
      <c r="Q15" s="3"/>
      <c r="R15" s="3">
        <v>15</v>
      </c>
      <c r="S15" s="3">
        <v>944</v>
      </c>
    </row>
    <row r="16" ht="15.75" spans="3:19">
      <c r="C16" s="1" t="s">
        <v>6</v>
      </c>
      <c r="D16" s="1">
        <v>0.05</v>
      </c>
      <c r="E16" s="1">
        <v>0.05</v>
      </c>
      <c r="F16" s="1">
        <v>0.06</v>
      </c>
      <c r="G16" s="1">
        <v>0.07</v>
      </c>
      <c r="H16" s="1">
        <v>0.21</v>
      </c>
      <c r="I16" s="1">
        <v>0.25</v>
      </c>
      <c r="J16" s="1">
        <v>2.45</v>
      </c>
      <c r="K16" s="1">
        <v>2.72</v>
      </c>
      <c r="N16" s="3">
        <v>5</v>
      </c>
      <c r="O16" s="3">
        <v>45.8</v>
      </c>
      <c r="P16" s="3"/>
      <c r="Q16" s="3" t="s">
        <v>44</v>
      </c>
      <c r="R16" s="4">
        <v>0.625</v>
      </c>
      <c r="S16" s="3">
        <v>20.114</v>
      </c>
    </row>
    <row r="17" ht="15.75" spans="3:19">
      <c r="C17" s="1"/>
      <c r="D17" s="1">
        <v>0.04</v>
      </c>
      <c r="E17" s="1"/>
      <c r="F17" s="1">
        <v>0.07</v>
      </c>
      <c r="G17" s="1"/>
      <c r="H17" s="1">
        <v>0.31</v>
      </c>
      <c r="I17" s="1"/>
      <c r="J17" s="1">
        <v>2.92</v>
      </c>
      <c r="K17" s="1"/>
      <c r="N17" s="3">
        <v>4</v>
      </c>
      <c r="O17" s="3"/>
      <c r="P17" s="3"/>
      <c r="Q17" s="3"/>
      <c r="R17" s="3">
        <v>1.563</v>
      </c>
      <c r="S17" s="3">
        <v>45.7</v>
      </c>
    </row>
    <row r="18" ht="15.75" spans="3:19">
      <c r="C18" s="1"/>
      <c r="D18" s="1">
        <v>0.041</v>
      </c>
      <c r="E18" s="1"/>
      <c r="F18" s="1">
        <v>0.09</v>
      </c>
      <c r="G18" s="1"/>
      <c r="H18" s="1">
        <v>0.31</v>
      </c>
      <c r="I18" s="1"/>
      <c r="J18" s="1">
        <v>2.21</v>
      </c>
      <c r="K18" s="1"/>
      <c r="N18" s="3">
        <v>3</v>
      </c>
      <c r="O18" s="3"/>
      <c r="P18" s="3"/>
      <c r="Q18" s="3"/>
      <c r="R18" s="3">
        <v>3.125</v>
      </c>
      <c r="S18" s="3">
        <v>106</v>
      </c>
    </row>
    <row r="19" ht="15.75" spans="3:19">
      <c r="C19" s="1" t="s">
        <v>7</v>
      </c>
      <c r="D19" s="1">
        <v>0.042</v>
      </c>
      <c r="E19" s="1">
        <v>0.04</v>
      </c>
      <c r="F19" s="1">
        <v>0.06</v>
      </c>
      <c r="G19" s="1">
        <v>0.08</v>
      </c>
      <c r="H19" s="1">
        <v>0.35</v>
      </c>
      <c r="I19" s="1">
        <v>0.3</v>
      </c>
      <c r="J19" s="1">
        <v>2.71</v>
      </c>
      <c r="K19" s="1">
        <v>2.85</v>
      </c>
      <c r="N19" s="3">
        <v>2</v>
      </c>
      <c r="O19" s="3"/>
      <c r="P19" s="3"/>
      <c r="Q19" s="3"/>
      <c r="R19" s="3">
        <v>6.25</v>
      </c>
      <c r="S19" s="3">
        <v>228.9</v>
      </c>
    </row>
    <row r="20" ht="15.75" spans="3:19">
      <c r="C20" s="1"/>
      <c r="D20" s="1">
        <v>0.042</v>
      </c>
      <c r="E20" s="1"/>
      <c r="F20" s="1">
        <v>0.07</v>
      </c>
      <c r="G20" s="1"/>
      <c r="H20" s="1">
        <v>0.24</v>
      </c>
      <c r="I20" s="1"/>
      <c r="J20" s="1">
        <v>3.63</v>
      </c>
      <c r="N20" s="3">
        <v>1</v>
      </c>
      <c r="O20" s="3"/>
      <c r="P20" s="3"/>
      <c r="Q20" s="3"/>
      <c r="R20" s="3">
        <v>12.5</v>
      </c>
      <c r="S20" s="3">
        <v>427</v>
      </c>
    </row>
    <row r="21" ht="15" spans="3:31">
      <c r="C21" s="1"/>
      <c r="D21" s="1"/>
      <c r="E21" s="1"/>
      <c r="F21" s="1"/>
      <c r="G21" s="1"/>
      <c r="H21" s="1"/>
      <c r="I21" s="1"/>
      <c r="J21" s="1"/>
      <c r="AE21" t="s">
        <v>45</v>
      </c>
    </row>
    <row r="22" ht="15.75" spans="3:21">
      <c r="C22" s="1"/>
      <c r="D22" s="1"/>
      <c r="E22" s="1"/>
      <c r="F22" s="1"/>
      <c r="G22" s="1"/>
      <c r="H22" s="1"/>
      <c r="I22" s="1"/>
      <c r="J22" s="1"/>
      <c r="N22" s="1" t="s">
        <v>12</v>
      </c>
      <c r="O22" s="1">
        <v>0</v>
      </c>
      <c r="P22" s="1">
        <v>50.15</v>
      </c>
      <c r="Q22" s="1">
        <v>90.32</v>
      </c>
      <c r="R22" s="5">
        <v>130.13</v>
      </c>
      <c r="S22" s="5">
        <v>180.23</v>
      </c>
      <c r="T22" s="1">
        <v>224.94</v>
      </c>
      <c r="U22" s="1"/>
    </row>
    <row r="23" ht="15.75" spans="3:21">
      <c r="C23" s="1"/>
      <c r="D23" s="1"/>
      <c r="E23" s="1"/>
      <c r="F23" s="1"/>
      <c r="G23" s="1"/>
      <c r="H23" s="1"/>
      <c r="I23" s="1"/>
      <c r="J23" s="1"/>
      <c r="N23" s="1" t="s">
        <v>12</v>
      </c>
      <c r="O23" s="1">
        <v>0</v>
      </c>
      <c r="P23" s="1">
        <v>49.54</v>
      </c>
      <c r="Q23" s="5">
        <v>88.54</v>
      </c>
      <c r="R23" s="5">
        <v>126.96</v>
      </c>
      <c r="S23" s="1">
        <v>179.05</v>
      </c>
      <c r="T23" s="1">
        <v>221.05</v>
      </c>
      <c r="U23" s="1"/>
    </row>
    <row r="24" ht="15" spans="3:21">
      <c r="C24" s="1" t="s">
        <v>46</v>
      </c>
      <c r="D24" s="1"/>
      <c r="E24" s="1"/>
      <c r="F24" s="1"/>
      <c r="G24" s="1"/>
      <c r="H24" s="1"/>
      <c r="I24" s="1"/>
      <c r="J24" s="1"/>
      <c r="N24" s="1" t="s">
        <v>28</v>
      </c>
      <c r="O24" s="1">
        <v>0</v>
      </c>
      <c r="P24" s="1">
        <f>(P22+P23)/2</f>
        <v>49.845</v>
      </c>
      <c r="Q24" s="1">
        <f t="shared" ref="Q24:T24" si="0">(Q22+Q23)/2</f>
        <v>89.43</v>
      </c>
      <c r="R24" s="1">
        <f t="shared" si="0"/>
        <v>128.545</v>
      </c>
      <c r="S24" s="1">
        <f t="shared" si="0"/>
        <v>179.64</v>
      </c>
      <c r="T24" s="1">
        <f t="shared" si="0"/>
        <v>222.995</v>
      </c>
      <c r="U24" s="1"/>
    </row>
    <row r="25" ht="15" spans="3:21">
      <c r="C25" s="1"/>
      <c r="D25" s="1" t="s">
        <v>34</v>
      </c>
      <c r="E25" s="1"/>
      <c r="F25" s="1" t="s">
        <v>35</v>
      </c>
      <c r="G25" s="1"/>
      <c r="H25" s="1" t="s">
        <v>36</v>
      </c>
      <c r="I25" s="1"/>
      <c r="J25" s="1" t="s">
        <v>37</v>
      </c>
      <c r="N25" s="1" t="s">
        <v>14</v>
      </c>
      <c r="O25" s="1">
        <v>0</v>
      </c>
      <c r="P25" s="1">
        <v>100</v>
      </c>
      <c r="Q25" s="1">
        <v>200</v>
      </c>
      <c r="R25" s="1">
        <v>300</v>
      </c>
      <c r="S25" s="1">
        <v>400</v>
      </c>
      <c r="T25" s="1">
        <v>500</v>
      </c>
      <c r="U25" s="1" t="s">
        <v>47</v>
      </c>
    </row>
    <row r="26" ht="15" spans="3:10">
      <c r="C26" s="1"/>
      <c r="D26" s="1">
        <v>0.35</v>
      </c>
      <c r="E26" s="1"/>
      <c r="F26" s="1">
        <v>0.06</v>
      </c>
      <c r="G26" s="1"/>
      <c r="H26" s="1">
        <v>1.12</v>
      </c>
      <c r="I26" s="1"/>
      <c r="J26" s="1">
        <v>4.39</v>
      </c>
    </row>
    <row r="27" ht="15" spans="3:11">
      <c r="C27" s="1" t="s">
        <v>2</v>
      </c>
      <c r="D27" s="1">
        <v>0.39</v>
      </c>
      <c r="E27" s="1">
        <v>0.35</v>
      </c>
      <c r="F27" s="1">
        <v>0.06</v>
      </c>
      <c r="G27" s="1">
        <v>0.06</v>
      </c>
      <c r="H27" s="1">
        <v>1.19</v>
      </c>
      <c r="I27" s="1">
        <v>1.09</v>
      </c>
      <c r="J27" s="1">
        <v>5.97</v>
      </c>
      <c r="K27" s="1">
        <v>5.84</v>
      </c>
    </row>
    <row r="28" ht="15" spans="3:11">
      <c r="C28" s="1"/>
      <c r="D28" s="1">
        <v>0.37</v>
      </c>
      <c r="E28" s="1"/>
      <c r="F28" s="1">
        <v>0.06</v>
      </c>
      <c r="G28" s="1"/>
      <c r="H28" s="1">
        <v>1.01</v>
      </c>
      <c r="I28" s="1"/>
      <c r="J28" s="1">
        <v>7.16</v>
      </c>
      <c r="K28" s="1"/>
    </row>
    <row r="29" ht="15" spans="3:11">
      <c r="C29" s="1"/>
      <c r="D29" s="1">
        <v>0.35</v>
      </c>
      <c r="E29" s="1"/>
      <c r="F29" s="1">
        <v>0.05</v>
      </c>
      <c r="G29" s="1"/>
      <c r="H29" s="1">
        <v>1.09</v>
      </c>
      <c r="I29" s="1"/>
      <c r="J29" s="1">
        <v>7.65</v>
      </c>
      <c r="K29" s="1"/>
    </row>
    <row r="30" ht="15" spans="3:13">
      <c r="C30" s="1" t="s">
        <v>4</v>
      </c>
      <c r="D30" s="1">
        <v>0.32</v>
      </c>
      <c r="E30" s="1">
        <v>0.32</v>
      </c>
      <c r="F30" s="1">
        <v>0.07</v>
      </c>
      <c r="G30" s="1">
        <v>0.06</v>
      </c>
      <c r="H30" s="1">
        <v>1.12</v>
      </c>
      <c r="I30" s="1">
        <v>1.07</v>
      </c>
      <c r="J30" s="1">
        <v>5.02</v>
      </c>
      <c r="K30" s="1">
        <v>5.81</v>
      </c>
      <c r="M30" t="s">
        <v>48</v>
      </c>
    </row>
    <row r="31" ht="15" spans="3:11">
      <c r="C31" s="1"/>
      <c r="D31" s="1">
        <v>0.38</v>
      </c>
      <c r="E31" s="1"/>
      <c r="F31" s="1">
        <v>0.07</v>
      </c>
      <c r="G31" s="1"/>
      <c r="H31" s="1">
        <v>0.99</v>
      </c>
      <c r="I31" s="1"/>
      <c r="J31" s="1">
        <v>4.76</v>
      </c>
      <c r="K31" s="1"/>
    </row>
    <row r="32" ht="15" spans="3:11">
      <c r="C32" s="1"/>
      <c r="D32" s="1">
        <v>0.38</v>
      </c>
      <c r="E32" s="1"/>
      <c r="F32" s="1">
        <v>0.05</v>
      </c>
      <c r="G32" s="1"/>
      <c r="H32" s="1">
        <v>1.04</v>
      </c>
      <c r="I32" s="1"/>
      <c r="J32" s="1">
        <v>5.14</v>
      </c>
      <c r="K32" s="1"/>
    </row>
    <row r="33" ht="15" spans="3:11">
      <c r="C33" s="1" t="s">
        <v>5</v>
      </c>
      <c r="D33" s="1">
        <v>0.33</v>
      </c>
      <c r="E33" s="1">
        <v>0.35</v>
      </c>
      <c r="F33" s="1">
        <v>0.09</v>
      </c>
      <c r="G33" s="1">
        <v>0.05</v>
      </c>
      <c r="H33" s="1">
        <v>1.09</v>
      </c>
      <c r="I33" s="1">
        <v>1.04</v>
      </c>
      <c r="J33" s="1">
        <v>6.15</v>
      </c>
      <c r="K33" s="1">
        <v>5.73</v>
      </c>
    </row>
    <row r="34" ht="15" spans="3:11">
      <c r="C34" s="1"/>
      <c r="D34" s="1">
        <v>0.35</v>
      </c>
      <c r="E34" s="1"/>
      <c r="F34" s="1">
        <v>0.02</v>
      </c>
      <c r="G34" s="1"/>
      <c r="H34" s="1">
        <v>0.96</v>
      </c>
      <c r="I34" s="1"/>
      <c r="J34" s="1">
        <v>5.9</v>
      </c>
      <c r="K34" s="1"/>
    </row>
    <row r="35" ht="15" spans="3:11">
      <c r="C35" s="1"/>
      <c r="D35" s="1">
        <v>0.31</v>
      </c>
      <c r="E35" s="1"/>
      <c r="F35" s="1">
        <v>0.06</v>
      </c>
      <c r="G35" s="1"/>
      <c r="H35" s="1">
        <v>1.03</v>
      </c>
      <c r="I35" s="1"/>
      <c r="J35" s="1">
        <v>4.18</v>
      </c>
      <c r="K35" s="1"/>
    </row>
    <row r="36" ht="15" spans="3:11">
      <c r="C36" s="1" t="s">
        <v>6</v>
      </c>
      <c r="D36" s="1">
        <v>0.28</v>
      </c>
      <c r="E36" s="1">
        <v>0.31</v>
      </c>
      <c r="F36" s="1">
        <v>0.03</v>
      </c>
      <c r="G36" s="1">
        <v>0.06</v>
      </c>
      <c r="H36" s="1">
        <v>1.15</v>
      </c>
      <c r="I36" s="1">
        <v>1.04</v>
      </c>
      <c r="J36" s="1">
        <v>7.58</v>
      </c>
      <c r="K36" s="1">
        <v>5.52</v>
      </c>
    </row>
    <row r="37" ht="15" spans="3:11">
      <c r="C37" s="1"/>
      <c r="D37" s="1">
        <v>0.34</v>
      </c>
      <c r="E37" s="1"/>
      <c r="F37" s="1">
        <v>0.08</v>
      </c>
      <c r="G37" s="1"/>
      <c r="H37" s="1">
        <v>0.98</v>
      </c>
      <c r="I37" s="1"/>
      <c r="J37" s="1">
        <v>4.8</v>
      </c>
      <c r="K37" s="1"/>
    </row>
    <row r="38" ht="15" spans="3:11">
      <c r="C38" s="1"/>
      <c r="D38" s="1">
        <v>0.32</v>
      </c>
      <c r="E38" s="1"/>
      <c r="F38" s="1">
        <v>0.05</v>
      </c>
      <c r="G38" s="1"/>
      <c r="H38" s="1">
        <v>1.04</v>
      </c>
      <c r="I38" s="1"/>
      <c r="J38" s="1">
        <v>4.29</v>
      </c>
      <c r="K38" s="1"/>
    </row>
    <row r="39" ht="15" spans="3:11">
      <c r="C39" s="1" t="s">
        <v>7</v>
      </c>
      <c r="D39" s="1">
        <v>0.34</v>
      </c>
      <c r="E39" s="1">
        <v>0.32</v>
      </c>
      <c r="F39" s="1">
        <v>0.06</v>
      </c>
      <c r="G39" s="1">
        <v>0.05</v>
      </c>
      <c r="H39" s="1">
        <v>0.98</v>
      </c>
      <c r="I39" s="1">
        <v>1.01</v>
      </c>
      <c r="J39" s="1">
        <v>7.06</v>
      </c>
      <c r="K39" s="1">
        <v>5.71</v>
      </c>
    </row>
    <row r="40" ht="15" spans="3:10">
      <c r="C40" s="1"/>
      <c r="D40" s="1">
        <v>0.3</v>
      </c>
      <c r="E40" s="1"/>
      <c r="F40" s="1">
        <v>0.05</v>
      </c>
      <c r="G40" s="1"/>
      <c r="H40" s="1">
        <v>1.01</v>
      </c>
      <c r="I40" s="1"/>
      <c r="J40" s="1">
        <v>5.78</v>
      </c>
    </row>
    <row r="41" ht="15" spans="3:10">
      <c r="C41" s="1" t="s">
        <v>49</v>
      </c>
      <c r="D41" s="1"/>
      <c r="E41" s="1"/>
      <c r="F41" s="1"/>
      <c r="G41" s="1"/>
      <c r="H41" s="1"/>
      <c r="I41" s="1"/>
      <c r="J41" s="1"/>
    </row>
    <row r="42" ht="15" spans="3:10">
      <c r="C42" s="1"/>
      <c r="D42" s="1" t="s">
        <v>34</v>
      </c>
      <c r="E42" s="1"/>
      <c r="F42" s="1" t="s">
        <v>35</v>
      </c>
      <c r="G42" s="1"/>
      <c r="H42" s="1" t="s">
        <v>36</v>
      </c>
      <c r="I42" s="1"/>
      <c r="J42" s="1" t="s">
        <v>37</v>
      </c>
    </row>
    <row r="43" ht="15" spans="3:10">
      <c r="C43" s="1"/>
      <c r="D43" s="1">
        <v>0.35</v>
      </c>
      <c r="E43" s="1"/>
      <c r="F43" s="1">
        <v>0.38</v>
      </c>
      <c r="G43" s="1"/>
      <c r="H43" s="1">
        <v>2.79</v>
      </c>
      <c r="I43" s="1"/>
      <c r="J43" s="1">
        <v>14.29</v>
      </c>
    </row>
    <row r="44" ht="15" spans="3:11">
      <c r="C44" s="1" t="s">
        <v>2</v>
      </c>
      <c r="D44" s="1">
        <v>0.39</v>
      </c>
      <c r="E44" s="1">
        <v>0.39</v>
      </c>
      <c r="F44" s="1">
        <v>0.34</v>
      </c>
      <c r="G44" s="1">
        <v>0.38</v>
      </c>
      <c r="H44" s="1">
        <v>2.54</v>
      </c>
      <c r="I44" s="1">
        <v>2.76</v>
      </c>
      <c r="J44" s="1">
        <v>16.87</v>
      </c>
      <c r="K44" s="1">
        <v>15.92</v>
      </c>
    </row>
    <row r="45" ht="15" spans="3:11">
      <c r="C45" s="1"/>
      <c r="D45" s="1">
        <v>0.43</v>
      </c>
      <c r="E45" s="1"/>
      <c r="F45" s="1">
        <v>0.43</v>
      </c>
      <c r="G45" s="1"/>
      <c r="H45" s="1">
        <v>2.97</v>
      </c>
      <c r="I45" s="1"/>
      <c r="J45" s="1">
        <v>16.63</v>
      </c>
      <c r="K45" s="1"/>
    </row>
    <row r="46" ht="15" spans="3:11">
      <c r="C46" s="1"/>
      <c r="D46" s="1">
        <v>0.36</v>
      </c>
      <c r="E46" s="1"/>
      <c r="F46" s="1">
        <v>0.42</v>
      </c>
      <c r="G46" s="1"/>
      <c r="H46" s="1">
        <v>2.77</v>
      </c>
      <c r="I46" s="1"/>
      <c r="J46" s="1">
        <v>14.32</v>
      </c>
      <c r="K46" s="1"/>
    </row>
    <row r="47" ht="15" spans="3:11">
      <c r="C47" s="1" t="s">
        <v>4</v>
      </c>
      <c r="D47" s="1">
        <v>0.41</v>
      </c>
      <c r="E47" s="1">
        <v>0.36</v>
      </c>
      <c r="F47" s="1">
        <v>0.33</v>
      </c>
      <c r="G47" s="1">
        <v>0.39</v>
      </c>
      <c r="H47" s="1">
        <v>2.48</v>
      </c>
      <c r="I47" s="1">
        <v>2.72</v>
      </c>
      <c r="J47" s="1">
        <v>16.89</v>
      </c>
      <c r="K47" s="1">
        <v>15.91</v>
      </c>
    </row>
    <row r="48" ht="15" spans="3:11">
      <c r="C48" s="1"/>
      <c r="D48" s="1">
        <v>0.32</v>
      </c>
      <c r="E48" s="1"/>
      <c r="F48" s="1">
        <v>0.39</v>
      </c>
      <c r="G48" s="1"/>
      <c r="H48" s="1">
        <v>2.74</v>
      </c>
      <c r="I48" s="1"/>
      <c r="J48" s="1">
        <v>16.67</v>
      </c>
      <c r="K48" s="1"/>
    </row>
    <row r="49" ht="15" spans="3:11">
      <c r="C49" s="1"/>
      <c r="D49" s="1">
        <v>0.33</v>
      </c>
      <c r="E49" s="1"/>
      <c r="F49" s="1">
        <v>0.39</v>
      </c>
      <c r="G49" s="1"/>
      <c r="H49" s="1">
        <v>2.54</v>
      </c>
      <c r="I49" s="1"/>
      <c r="J49" s="1">
        <v>16.78</v>
      </c>
      <c r="K49" s="1"/>
    </row>
    <row r="50" ht="15" spans="3:11">
      <c r="C50" s="1" t="s">
        <v>5</v>
      </c>
      <c r="D50" s="1">
        <v>0.38</v>
      </c>
      <c r="E50" s="1">
        <v>0.37</v>
      </c>
      <c r="F50" s="1">
        <v>0.33</v>
      </c>
      <c r="G50" s="1">
        <v>0.37</v>
      </c>
      <c r="H50" s="1">
        <v>2.74</v>
      </c>
      <c r="I50" s="1">
        <v>2.7</v>
      </c>
      <c r="J50" s="1">
        <v>15.02</v>
      </c>
      <c r="K50" s="1">
        <v>16.23</v>
      </c>
    </row>
    <row r="51" ht="15" spans="3:11">
      <c r="C51" s="1"/>
      <c r="D51" s="1">
        <v>0.28</v>
      </c>
      <c r="E51" s="1"/>
      <c r="F51" s="1">
        <v>0.38</v>
      </c>
      <c r="G51" s="1"/>
      <c r="H51" s="1">
        <v>2.82</v>
      </c>
      <c r="I51" s="1"/>
      <c r="J51" s="1">
        <v>16.89</v>
      </c>
      <c r="K51" s="1"/>
    </row>
    <row r="52" ht="15" spans="3:11">
      <c r="C52" s="1"/>
      <c r="D52" s="1">
        <v>0.32</v>
      </c>
      <c r="E52" s="1"/>
      <c r="F52" s="1">
        <v>0.26</v>
      </c>
      <c r="G52" s="1"/>
      <c r="H52" s="1">
        <v>2.81</v>
      </c>
      <c r="I52" s="1"/>
      <c r="J52" s="1">
        <v>13.68</v>
      </c>
      <c r="K52" s="1"/>
    </row>
    <row r="53" ht="15" spans="3:11">
      <c r="C53" s="1" t="s">
        <v>6</v>
      </c>
      <c r="D53" s="1">
        <v>0.36</v>
      </c>
      <c r="E53" s="1">
        <v>0.31</v>
      </c>
      <c r="F53" s="1">
        <v>0.31</v>
      </c>
      <c r="G53" s="1">
        <v>0.3</v>
      </c>
      <c r="H53" s="1">
        <v>2.53</v>
      </c>
      <c r="I53" s="1">
        <v>2.54</v>
      </c>
      <c r="J53" s="1">
        <v>12.95</v>
      </c>
      <c r="K53" s="1">
        <v>13.34</v>
      </c>
    </row>
    <row r="54" ht="15" spans="3:11">
      <c r="C54" s="1"/>
      <c r="D54" s="1">
        <v>0.28</v>
      </c>
      <c r="E54" s="1"/>
      <c r="F54" s="1">
        <v>0.32</v>
      </c>
      <c r="G54" s="1"/>
      <c r="H54" s="1">
        <v>2.27</v>
      </c>
      <c r="I54" s="1"/>
      <c r="J54" s="1">
        <v>13.39</v>
      </c>
      <c r="K54" s="1"/>
    </row>
    <row r="55" ht="15" spans="3:11">
      <c r="C55" s="1"/>
      <c r="D55" s="1">
        <v>0.28</v>
      </c>
      <c r="E55" s="1"/>
      <c r="F55" s="1">
        <v>0.3</v>
      </c>
      <c r="G55" s="1"/>
      <c r="H55" s="1">
        <v>2.49</v>
      </c>
      <c r="I55" s="1"/>
      <c r="J55" s="1">
        <v>11.64</v>
      </c>
      <c r="K55" s="1"/>
    </row>
    <row r="56" ht="15" spans="3:11">
      <c r="C56" s="1" t="s">
        <v>7</v>
      </c>
      <c r="D56" s="1">
        <v>0.31</v>
      </c>
      <c r="E56" s="1">
        <v>0.29</v>
      </c>
      <c r="F56" s="1">
        <v>0.27</v>
      </c>
      <c r="G56" s="1">
        <v>0.26</v>
      </c>
      <c r="H56" s="1">
        <v>2.21</v>
      </c>
      <c r="I56" s="1">
        <v>2.41</v>
      </c>
      <c r="J56" s="1">
        <v>13.85</v>
      </c>
      <c r="K56" s="1">
        <v>12.82</v>
      </c>
    </row>
    <row r="57" ht="15" spans="4:10">
      <c r="D57" s="1">
        <v>0.26</v>
      </c>
      <c r="F57" s="1">
        <v>0.23</v>
      </c>
      <c r="H57" s="1">
        <v>2.51</v>
      </c>
      <c r="J57" s="1">
        <v>12.97</v>
      </c>
    </row>
  </sheetData>
  <mergeCells count="1">
    <mergeCell ref="N2:Y3"/>
  </mergeCells>
  <pageMargins left="0.7" right="0.7" top="0.75" bottom="0.75" header="0.3" footer="0.3"/>
  <pageSetup paperSize="9" orientation="portrait"/>
  <headerFooter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4:I57"/>
  <sheetViews>
    <sheetView tabSelected="1" topLeftCell="A97" workbookViewId="0">
      <selection activeCell="L53" sqref="L53"/>
    </sheetView>
  </sheetViews>
  <sheetFormatPr defaultColWidth="9" defaultRowHeight="14.25"/>
  <sheetData>
    <row r="4" ht="15" spans="3:9">
      <c r="C4" s="1" t="s">
        <v>50</v>
      </c>
      <c r="D4" s="1"/>
      <c r="E4" s="1"/>
      <c r="F4" s="1"/>
      <c r="G4" s="1"/>
      <c r="H4" s="1"/>
      <c r="I4" s="1"/>
    </row>
    <row r="5" ht="15" spans="3:9">
      <c r="C5" s="1"/>
      <c r="D5" s="2" t="s">
        <v>51</v>
      </c>
      <c r="E5" s="1"/>
      <c r="F5" s="1" t="s">
        <v>52</v>
      </c>
      <c r="G5" s="1"/>
      <c r="H5" s="1" t="s">
        <v>53</v>
      </c>
      <c r="I5" s="1"/>
    </row>
    <row r="6" ht="15" spans="3:9">
      <c r="C6" s="1"/>
      <c r="D6" s="1">
        <v>0.91</v>
      </c>
      <c r="E6" s="1"/>
      <c r="F6" s="1">
        <v>29.12</v>
      </c>
      <c r="G6" s="1"/>
      <c r="H6" s="1">
        <v>31.95</v>
      </c>
      <c r="I6" s="1"/>
    </row>
    <row r="7" ht="15" spans="3:9">
      <c r="C7" s="1" t="s">
        <v>2</v>
      </c>
      <c r="D7" s="1">
        <v>0.81</v>
      </c>
      <c r="E7" s="1">
        <v>0.96</v>
      </c>
      <c r="F7" s="1">
        <v>36.02</v>
      </c>
      <c r="G7" s="1">
        <v>32.32</v>
      </c>
      <c r="H7" s="1">
        <v>35.38</v>
      </c>
      <c r="I7" s="1">
        <v>33.67</v>
      </c>
    </row>
    <row r="8" ht="15" spans="3:9">
      <c r="C8" s="1"/>
      <c r="D8" s="1">
        <v>1.18</v>
      </c>
      <c r="E8" s="1"/>
      <c r="F8" s="1">
        <v>31.82</v>
      </c>
      <c r="G8" s="1"/>
      <c r="H8" s="1">
        <v>33.68</v>
      </c>
      <c r="I8" s="1"/>
    </row>
    <row r="9" ht="15" spans="3:9">
      <c r="C9" s="1"/>
      <c r="D9" s="1">
        <v>1.01</v>
      </c>
      <c r="E9" s="1"/>
      <c r="F9" s="1">
        <v>31.28</v>
      </c>
      <c r="G9" s="1"/>
      <c r="H9" s="1">
        <v>27.18</v>
      </c>
      <c r="I9" s="1"/>
    </row>
    <row r="10" ht="15" spans="3:9">
      <c r="C10" s="1" t="s">
        <v>4</v>
      </c>
      <c r="D10" s="1">
        <v>1.15</v>
      </c>
      <c r="E10" s="1">
        <v>1.11</v>
      </c>
      <c r="F10" s="1">
        <v>36.19</v>
      </c>
      <c r="G10" s="1">
        <v>34.23</v>
      </c>
      <c r="H10" s="1">
        <v>33.18</v>
      </c>
      <c r="I10" s="1">
        <v>30.96</v>
      </c>
    </row>
    <row r="11" ht="15" spans="3:9">
      <c r="C11" s="1"/>
      <c r="D11" s="1">
        <v>1.17</v>
      </c>
      <c r="E11" s="1"/>
      <c r="F11" s="1">
        <v>35.22</v>
      </c>
      <c r="G11" s="1"/>
      <c r="H11" s="1">
        <v>32.52</v>
      </c>
      <c r="I11" s="1"/>
    </row>
    <row r="12" ht="15" spans="3:9">
      <c r="C12" s="1"/>
      <c r="D12" s="1">
        <v>1.19</v>
      </c>
      <c r="E12" s="1"/>
      <c r="F12" s="1">
        <v>38.01</v>
      </c>
      <c r="G12" s="1"/>
      <c r="H12" s="1">
        <v>28.35</v>
      </c>
      <c r="I12" s="1"/>
    </row>
    <row r="13" ht="15" spans="3:9">
      <c r="C13" s="1" t="s">
        <v>5</v>
      </c>
      <c r="D13" s="1">
        <v>1.01</v>
      </c>
      <c r="E13" s="1">
        <v>1.19</v>
      </c>
      <c r="F13" s="1">
        <v>35.27</v>
      </c>
      <c r="G13" s="1">
        <v>34.98</v>
      </c>
      <c r="H13" s="1">
        <v>31.95</v>
      </c>
      <c r="I13" s="1">
        <v>30.12</v>
      </c>
    </row>
    <row r="14" ht="15" spans="3:9">
      <c r="C14" s="1"/>
      <c r="D14" s="1">
        <v>1.23</v>
      </c>
      <c r="E14" s="1"/>
      <c r="F14" s="1">
        <v>31.66</v>
      </c>
      <c r="G14" s="1"/>
      <c r="H14" s="1">
        <v>30.06</v>
      </c>
      <c r="I14" s="1"/>
    </row>
    <row r="15" ht="15" spans="3:9">
      <c r="C15" s="1"/>
      <c r="D15" s="1">
        <v>1.51</v>
      </c>
      <c r="E15" s="1"/>
      <c r="F15" s="1">
        <v>30.78</v>
      </c>
      <c r="G15" s="1"/>
      <c r="H15" s="1">
        <v>16.28</v>
      </c>
      <c r="I15" s="1"/>
    </row>
    <row r="16" ht="15" spans="3:9">
      <c r="C16" s="1" t="s">
        <v>6</v>
      </c>
      <c r="D16" s="1">
        <v>1.67</v>
      </c>
      <c r="E16" s="1">
        <v>1.62</v>
      </c>
      <c r="F16" s="1">
        <v>35.48</v>
      </c>
      <c r="G16" s="1">
        <v>33.13</v>
      </c>
      <c r="H16" s="1">
        <v>24.1</v>
      </c>
      <c r="I16" s="1">
        <v>20.45</v>
      </c>
    </row>
    <row r="17" ht="15" spans="3:9">
      <c r="C17" s="1"/>
      <c r="D17" s="1">
        <v>1.78</v>
      </c>
      <c r="E17" s="1"/>
      <c r="F17" s="1">
        <v>33.13</v>
      </c>
      <c r="G17" s="1"/>
      <c r="H17" s="1">
        <v>20.97</v>
      </c>
      <c r="I17" s="1"/>
    </row>
    <row r="18" ht="15" spans="3:9">
      <c r="C18" s="1"/>
      <c r="D18" s="1">
        <v>1.81</v>
      </c>
      <c r="E18" s="1"/>
      <c r="F18" s="1">
        <v>29.18</v>
      </c>
      <c r="G18" s="1"/>
      <c r="H18" s="1">
        <v>17.02</v>
      </c>
      <c r="I18" s="1"/>
    </row>
    <row r="19" ht="15" spans="3:9">
      <c r="C19" s="1" t="s">
        <v>7</v>
      </c>
      <c r="D19" s="1">
        <v>1.99</v>
      </c>
      <c r="E19" s="1">
        <v>1.88</v>
      </c>
      <c r="F19" s="1">
        <v>35.98</v>
      </c>
      <c r="G19" s="1">
        <v>32.97</v>
      </c>
      <c r="H19" s="1">
        <v>19.57</v>
      </c>
      <c r="I19" s="1">
        <v>17.54</v>
      </c>
    </row>
    <row r="20" ht="15" spans="3:9">
      <c r="C20" s="1"/>
      <c r="D20" s="1">
        <v>1.84</v>
      </c>
      <c r="E20" s="1"/>
      <c r="F20" s="1">
        <v>33.75</v>
      </c>
      <c r="G20" s="1"/>
      <c r="H20" s="1">
        <v>16.03</v>
      </c>
      <c r="I20" s="1"/>
    </row>
    <row r="21" ht="15" spans="3:9">
      <c r="C21" s="1"/>
      <c r="D21" s="1"/>
      <c r="E21" s="1"/>
      <c r="F21" s="1"/>
      <c r="G21" s="1"/>
      <c r="H21" s="1"/>
      <c r="I21" s="1"/>
    </row>
    <row r="22" ht="15" spans="3:9">
      <c r="C22" s="1"/>
      <c r="D22" s="1"/>
      <c r="E22" s="1"/>
      <c r="F22" s="1"/>
      <c r="G22" s="1"/>
      <c r="H22" s="1"/>
      <c r="I22" s="1"/>
    </row>
    <row r="23" ht="15" spans="3:9">
      <c r="C23" s="1"/>
      <c r="D23" s="1"/>
      <c r="E23" s="1"/>
      <c r="F23" s="1"/>
      <c r="G23" s="1"/>
      <c r="H23" s="1"/>
      <c r="I23" s="1"/>
    </row>
    <row r="24" ht="15" spans="3:9">
      <c r="C24" s="1" t="s">
        <v>54</v>
      </c>
      <c r="D24" s="1"/>
      <c r="E24" s="1"/>
      <c r="F24" s="1"/>
      <c r="G24" s="1"/>
      <c r="H24" s="1"/>
      <c r="I24" s="1"/>
    </row>
    <row r="25" ht="15" spans="3:9">
      <c r="C25" s="1"/>
      <c r="D25" s="2" t="s">
        <v>51</v>
      </c>
      <c r="E25" s="1"/>
      <c r="F25" s="1" t="s">
        <v>52</v>
      </c>
      <c r="G25" s="1"/>
      <c r="H25" s="1" t="s">
        <v>53</v>
      </c>
      <c r="I25" s="1"/>
    </row>
    <row r="26" ht="15" spans="3:9">
      <c r="C26" s="1"/>
      <c r="D26" s="1">
        <v>0.62</v>
      </c>
      <c r="E26" s="1"/>
      <c r="F26" s="1">
        <v>27.58</v>
      </c>
      <c r="G26" s="1"/>
      <c r="H26" s="1">
        <v>41.13</v>
      </c>
      <c r="I26" s="1"/>
    </row>
    <row r="27" ht="15" spans="3:9">
      <c r="C27" s="1" t="s">
        <v>2</v>
      </c>
      <c r="D27" s="1">
        <v>0.86</v>
      </c>
      <c r="E27" s="1">
        <v>0.76</v>
      </c>
      <c r="F27" s="1">
        <v>33.24</v>
      </c>
      <c r="G27" s="1">
        <v>30.54</v>
      </c>
      <c r="H27" s="1">
        <v>38.54</v>
      </c>
      <c r="I27" s="1">
        <v>40.18</v>
      </c>
    </row>
    <row r="28" ht="15" spans="3:9">
      <c r="C28" s="1"/>
      <c r="D28" s="1">
        <v>0.8</v>
      </c>
      <c r="E28" s="1"/>
      <c r="F28" s="1">
        <v>30.81</v>
      </c>
      <c r="G28" s="1"/>
      <c r="H28" s="1">
        <v>40.87</v>
      </c>
      <c r="I28" s="1"/>
    </row>
    <row r="29" ht="15" spans="3:9">
      <c r="C29" s="1"/>
      <c r="D29" s="1">
        <v>0.81</v>
      </c>
      <c r="E29" s="1"/>
      <c r="F29" s="1">
        <v>27.56</v>
      </c>
      <c r="G29" s="1"/>
      <c r="H29" s="1">
        <v>35.35</v>
      </c>
      <c r="I29" s="1"/>
    </row>
    <row r="30" ht="15" spans="3:9">
      <c r="C30" s="1" t="s">
        <v>4</v>
      </c>
      <c r="D30" s="1">
        <v>0.97</v>
      </c>
      <c r="E30" s="1">
        <v>0.88</v>
      </c>
      <c r="F30" s="1">
        <v>34.52</v>
      </c>
      <c r="G30" s="1">
        <v>31.04</v>
      </c>
      <c r="H30" s="1">
        <v>33.15</v>
      </c>
      <c r="I30" s="1">
        <v>35.27</v>
      </c>
    </row>
    <row r="31" ht="15" spans="3:9">
      <c r="C31" s="1"/>
      <c r="D31" s="1">
        <v>0.86</v>
      </c>
      <c r="E31" s="1"/>
      <c r="F31" s="1">
        <v>31.04</v>
      </c>
      <c r="G31" s="1"/>
      <c r="H31" s="1">
        <v>38.45</v>
      </c>
      <c r="I31" s="1"/>
    </row>
    <row r="32" ht="15" spans="3:9">
      <c r="C32" s="1"/>
      <c r="D32" s="1">
        <v>0.83</v>
      </c>
      <c r="E32" s="1"/>
      <c r="F32" s="1">
        <v>26.35</v>
      </c>
      <c r="G32" s="1"/>
      <c r="H32" s="1">
        <v>24.58</v>
      </c>
      <c r="I32" s="1"/>
    </row>
    <row r="33" ht="15" spans="3:9">
      <c r="C33" s="1" t="s">
        <v>5</v>
      </c>
      <c r="D33" s="1">
        <v>0.98</v>
      </c>
      <c r="E33" s="1">
        <v>1.04</v>
      </c>
      <c r="F33" s="1">
        <v>33.29</v>
      </c>
      <c r="G33" s="1">
        <v>30.67</v>
      </c>
      <c r="H33" s="1">
        <v>33.29</v>
      </c>
      <c r="I33" s="1">
        <v>29.49</v>
      </c>
    </row>
    <row r="34" ht="15" spans="3:9">
      <c r="C34" s="1"/>
      <c r="D34" s="1">
        <v>1.31</v>
      </c>
      <c r="E34" s="1"/>
      <c r="F34" s="1">
        <v>32.37</v>
      </c>
      <c r="G34" s="1"/>
      <c r="H34" s="1">
        <v>30.6</v>
      </c>
      <c r="I34" s="1"/>
    </row>
    <row r="35" ht="15" spans="3:9">
      <c r="C35" s="1"/>
      <c r="D35" s="1">
        <v>1.11</v>
      </c>
      <c r="E35" s="1"/>
      <c r="F35" s="1">
        <v>28.95</v>
      </c>
      <c r="G35" s="1"/>
      <c r="H35" s="1">
        <v>24.18</v>
      </c>
      <c r="I35" s="1"/>
    </row>
    <row r="36" ht="15" spans="3:9">
      <c r="C36" s="1" t="s">
        <v>6</v>
      </c>
      <c r="D36" s="1">
        <v>1.35</v>
      </c>
      <c r="E36" s="1">
        <v>1.23</v>
      </c>
      <c r="F36" s="1">
        <v>35.68</v>
      </c>
      <c r="G36" s="1">
        <v>32.31</v>
      </c>
      <c r="H36" s="1">
        <v>28.95</v>
      </c>
      <c r="I36" s="1">
        <v>26.27</v>
      </c>
    </row>
    <row r="37" ht="15" spans="3:9">
      <c r="C37" s="1"/>
      <c r="D37" s="1">
        <v>1.23</v>
      </c>
      <c r="E37" s="1"/>
      <c r="F37" s="1">
        <v>32.3</v>
      </c>
      <c r="G37" s="1"/>
      <c r="H37" s="1">
        <v>25.68</v>
      </c>
      <c r="I37" s="1"/>
    </row>
    <row r="38" ht="15" spans="3:9">
      <c r="C38" s="1"/>
      <c r="D38" s="1">
        <v>1.35</v>
      </c>
      <c r="E38" s="1"/>
      <c r="F38" s="1">
        <v>28.16</v>
      </c>
      <c r="G38" s="1"/>
      <c r="H38" s="1">
        <v>22.18</v>
      </c>
      <c r="I38" s="1"/>
    </row>
    <row r="39" ht="15" spans="3:9">
      <c r="C39" s="1" t="s">
        <v>7</v>
      </c>
      <c r="D39" s="1">
        <v>1.68</v>
      </c>
      <c r="E39" s="1">
        <v>1.54</v>
      </c>
      <c r="F39" s="1">
        <v>33.68</v>
      </c>
      <c r="G39" s="1">
        <v>31.32</v>
      </c>
      <c r="H39" s="1">
        <v>18.28</v>
      </c>
      <c r="I39" s="1">
        <v>20.34</v>
      </c>
    </row>
    <row r="40" ht="15" spans="3:9">
      <c r="C40" s="1"/>
      <c r="D40" s="1">
        <v>1.59</v>
      </c>
      <c r="E40" s="1"/>
      <c r="F40" s="1">
        <v>32.12</v>
      </c>
      <c r="G40" s="1"/>
      <c r="H40" s="1">
        <v>20.56</v>
      </c>
      <c r="I40" s="1"/>
    </row>
    <row r="41" ht="15" spans="3:9">
      <c r="C41" s="1" t="s">
        <v>55</v>
      </c>
      <c r="D41" s="1"/>
      <c r="E41" s="1"/>
      <c r="F41" s="1"/>
      <c r="G41" s="1"/>
      <c r="H41" s="1"/>
      <c r="I41" s="1"/>
    </row>
    <row r="42" ht="15" spans="3:9">
      <c r="C42" s="1"/>
      <c r="D42" s="2" t="s">
        <v>51</v>
      </c>
      <c r="E42" s="1"/>
      <c r="F42" s="1" t="s">
        <v>52</v>
      </c>
      <c r="G42" s="1"/>
      <c r="H42" s="1" t="s">
        <v>53</v>
      </c>
      <c r="I42" s="1"/>
    </row>
    <row r="43" ht="15" spans="3:9">
      <c r="C43" s="1"/>
      <c r="D43" s="1">
        <v>1.57</v>
      </c>
      <c r="E43" s="1"/>
      <c r="F43" s="1">
        <v>36.15</v>
      </c>
      <c r="G43" s="1"/>
      <c r="H43" s="1">
        <v>20.48</v>
      </c>
      <c r="I43" s="1"/>
    </row>
    <row r="44" ht="15" spans="3:9">
      <c r="C44" s="1" t="s">
        <v>2</v>
      </c>
      <c r="D44" s="1">
        <v>1.43</v>
      </c>
      <c r="E44" s="1">
        <v>1.56</v>
      </c>
      <c r="F44" s="1">
        <v>33.85</v>
      </c>
      <c r="G44" s="1">
        <v>35.56</v>
      </c>
      <c r="H44" s="1">
        <v>24.59</v>
      </c>
      <c r="I44" s="1">
        <v>22.79</v>
      </c>
    </row>
    <row r="45" ht="15" spans="3:9">
      <c r="C45" s="1"/>
      <c r="D45" s="1">
        <v>1.68</v>
      </c>
      <c r="E45" s="1"/>
      <c r="F45" s="1">
        <v>36.85</v>
      </c>
      <c r="G45" s="1"/>
      <c r="H45" s="1">
        <v>23.3</v>
      </c>
      <c r="I45" s="1"/>
    </row>
    <row r="46" ht="15" spans="3:9">
      <c r="C46" s="1"/>
      <c r="D46" s="1">
        <v>1.69</v>
      </c>
      <c r="E46" s="1"/>
      <c r="F46" s="1">
        <v>32.15</v>
      </c>
      <c r="G46" s="1"/>
      <c r="H46" s="1">
        <v>17.12</v>
      </c>
      <c r="I46" s="1"/>
    </row>
    <row r="47" ht="15" spans="3:9">
      <c r="C47" s="1" t="s">
        <v>4</v>
      </c>
      <c r="D47" s="1">
        <v>2.03</v>
      </c>
      <c r="E47" s="1">
        <v>1.87</v>
      </c>
      <c r="F47" s="1">
        <v>37.12</v>
      </c>
      <c r="G47" s="1">
        <v>34.87</v>
      </c>
      <c r="H47" s="1">
        <v>19.68</v>
      </c>
      <c r="I47" s="1">
        <v>18.65</v>
      </c>
    </row>
    <row r="48" ht="15" spans="3:9">
      <c r="C48" s="1"/>
      <c r="D48" s="1">
        <v>1.89</v>
      </c>
      <c r="E48" s="1"/>
      <c r="F48" s="1">
        <v>35.34</v>
      </c>
      <c r="G48" s="1"/>
      <c r="H48" s="1">
        <v>19.15</v>
      </c>
      <c r="I48" s="1"/>
    </row>
    <row r="49" ht="15" spans="3:9">
      <c r="C49" s="1"/>
      <c r="D49" s="1">
        <v>1.85</v>
      </c>
      <c r="E49" s="1"/>
      <c r="F49" s="1">
        <v>30.49</v>
      </c>
      <c r="G49" s="1"/>
      <c r="H49" s="1">
        <v>15.48</v>
      </c>
      <c r="I49" s="1"/>
    </row>
    <row r="50" ht="15" spans="3:9">
      <c r="C50" s="1" t="s">
        <v>5</v>
      </c>
      <c r="D50" s="1">
        <v>2.08</v>
      </c>
      <c r="E50" s="1">
        <v>1.98</v>
      </c>
      <c r="F50" s="1">
        <v>36.28</v>
      </c>
      <c r="G50" s="1">
        <v>33.94</v>
      </c>
      <c r="H50" s="1">
        <v>18.76</v>
      </c>
      <c r="I50" s="1">
        <v>17.14</v>
      </c>
    </row>
    <row r="51" ht="15" spans="3:9">
      <c r="C51" s="1"/>
      <c r="D51" s="1">
        <v>2.01</v>
      </c>
      <c r="E51" s="1"/>
      <c r="F51" s="1">
        <v>35.05</v>
      </c>
      <c r="G51" s="1"/>
      <c r="H51" s="1">
        <v>17.18</v>
      </c>
      <c r="I51" s="1"/>
    </row>
    <row r="52" ht="15" spans="3:9">
      <c r="C52" s="1"/>
      <c r="D52" s="1">
        <v>1.88</v>
      </c>
      <c r="E52" s="1"/>
      <c r="F52" s="1">
        <v>31.28</v>
      </c>
      <c r="G52" s="1"/>
      <c r="H52" s="1">
        <v>15.48</v>
      </c>
      <c r="I52" s="1"/>
    </row>
    <row r="53" ht="15" spans="3:9">
      <c r="C53" s="1" t="s">
        <v>6</v>
      </c>
      <c r="D53" s="1">
        <v>2.15</v>
      </c>
      <c r="E53" s="1">
        <v>2.03</v>
      </c>
      <c r="F53" s="1">
        <v>36.28</v>
      </c>
      <c r="G53" s="1">
        <v>34.01</v>
      </c>
      <c r="H53" s="1">
        <v>19.47</v>
      </c>
      <c r="I53" s="1">
        <v>16.75</v>
      </c>
    </row>
    <row r="54" ht="15" spans="3:9">
      <c r="C54" s="1"/>
      <c r="D54" s="1">
        <v>2.06</v>
      </c>
      <c r="E54" s="1"/>
      <c r="F54" s="1">
        <v>34.47</v>
      </c>
      <c r="G54" s="1"/>
      <c r="H54" s="1">
        <v>15.3</v>
      </c>
      <c r="I54" s="1"/>
    </row>
    <row r="55" ht="15" spans="3:9">
      <c r="C55" s="1"/>
      <c r="D55" s="1">
        <v>2.48</v>
      </c>
      <c r="E55" s="1"/>
      <c r="F55" s="1">
        <v>30.15</v>
      </c>
      <c r="G55" s="1"/>
      <c r="H55" s="1">
        <v>13.48</v>
      </c>
      <c r="I55" s="1"/>
    </row>
    <row r="56" ht="15" spans="3:9">
      <c r="C56" s="1" t="s">
        <v>7</v>
      </c>
      <c r="D56" s="1">
        <v>2.75</v>
      </c>
      <c r="E56" s="1">
        <v>2.57</v>
      </c>
      <c r="F56" s="1">
        <v>32.19</v>
      </c>
      <c r="G56" s="1">
        <v>32.54</v>
      </c>
      <c r="H56" s="1">
        <v>11.47</v>
      </c>
      <c r="I56" s="1">
        <v>12.66</v>
      </c>
    </row>
    <row r="57" ht="15" spans="4:8">
      <c r="D57" s="1">
        <v>2.48</v>
      </c>
      <c r="F57" s="1">
        <v>34.82</v>
      </c>
      <c r="H57" s="1">
        <v>13.03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32"/>
  <sheetViews>
    <sheetView topLeftCell="A10" workbookViewId="0">
      <selection activeCell="F13" sqref="F13"/>
    </sheetView>
  </sheetViews>
  <sheetFormatPr defaultColWidth="9" defaultRowHeight="14.25" outlineLevelCol="7"/>
  <cols>
    <col min="3" max="3" width="22" customWidth="1"/>
  </cols>
  <sheetData>
    <row r="2" ht="15" spans="1:8">
      <c r="A2" s="2"/>
      <c r="B2" s="1"/>
      <c r="C2" s="1" t="s">
        <v>16</v>
      </c>
      <c r="D2" s="1"/>
      <c r="E2" s="1"/>
      <c r="F2" s="11"/>
      <c r="G2" s="11"/>
      <c r="H2" s="11"/>
    </row>
    <row r="3" ht="15" spans="1:8">
      <c r="A3" s="2"/>
      <c r="B3" s="1"/>
      <c r="C3" s="1" t="s">
        <v>17</v>
      </c>
      <c r="D3" s="1" t="s">
        <v>3</v>
      </c>
      <c r="E3" s="1"/>
      <c r="F3" s="11"/>
      <c r="G3" s="11"/>
      <c r="H3" s="11"/>
    </row>
    <row r="4" ht="15" spans="1:8">
      <c r="A4" s="2"/>
      <c r="B4" s="1" t="s">
        <v>2</v>
      </c>
      <c r="C4" s="1">
        <v>1.08</v>
      </c>
      <c r="D4" s="1">
        <v>0.34</v>
      </c>
      <c r="E4" s="1"/>
      <c r="F4" s="11"/>
      <c r="G4" s="11"/>
      <c r="H4" s="11"/>
    </row>
    <row r="5" ht="15" spans="1:8">
      <c r="A5" s="2"/>
      <c r="B5" s="1" t="s">
        <v>4</v>
      </c>
      <c r="C5" s="1">
        <v>1.31</v>
      </c>
      <c r="D5" s="1">
        <v>0.28</v>
      </c>
      <c r="E5" s="1"/>
      <c r="F5" s="11"/>
      <c r="G5" s="11"/>
      <c r="H5" s="11"/>
    </row>
    <row r="6" ht="15" spans="1:8">
      <c r="A6" s="2"/>
      <c r="B6" s="1" t="s">
        <v>5</v>
      </c>
      <c r="C6" s="1">
        <v>1.29</v>
      </c>
      <c r="D6" s="1">
        <v>0.25</v>
      </c>
      <c r="E6" s="1"/>
      <c r="F6" s="11"/>
      <c r="G6" s="11"/>
      <c r="H6" s="11"/>
    </row>
    <row r="7" ht="15" spans="1:8">
      <c r="A7" s="2"/>
      <c r="B7" s="1" t="s">
        <v>6</v>
      </c>
      <c r="C7" s="1">
        <v>1.24</v>
      </c>
      <c r="D7" s="1">
        <v>0.23</v>
      </c>
      <c r="E7" s="1"/>
      <c r="F7" s="11"/>
      <c r="G7" s="11"/>
      <c r="H7" s="11"/>
    </row>
    <row r="8" ht="15" spans="1:8">
      <c r="A8" s="2"/>
      <c r="B8" s="1" t="s">
        <v>7</v>
      </c>
      <c r="C8" s="1">
        <v>1.03</v>
      </c>
      <c r="D8" s="1">
        <v>0.15</v>
      </c>
      <c r="E8" s="1"/>
      <c r="F8" s="11"/>
      <c r="G8" s="11"/>
      <c r="H8" s="11"/>
    </row>
    <row r="9" ht="15" spans="1:8">
      <c r="A9" s="2"/>
      <c r="B9" s="1"/>
      <c r="C9" s="1"/>
      <c r="D9" s="1"/>
      <c r="E9" s="1"/>
      <c r="F9" s="11"/>
      <c r="G9" s="11"/>
      <c r="H9" s="11"/>
    </row>
    <row r="10" ht="15" spans="1:8">
      <c r="A10" s="2"/>
      <c r="B10" s="1"/>
      <c r="C10" s="1"/>
      <c r="D10" s="1"/>
      <c r="E10" s="1"/>
      <c r="F10" s="11"/>
      <c r="G10" s="11"/>
      <c r="H10" s="11"/>
    </row>
    <row r="11" ht="15" spans="1:8">
      <c r="A11" s="2"/>
      <c r="B11" s="1"/>
      <c r="C11" s="1"/>
      <c r="D11" s="1"/>
      <c r="E11" s="1"/>
      <c r="F11" s="11"/>
      <c r="G11" s="11"/>
      <c r="H11" s="11"/>
    </row>
    <row r="12" ht="15" spans="1:8">
      <c r="A12" s="2"/>
      <c r="B12" s="1"/>
      <c r="C12" s="1"/>
      <c r="D12" s="1"/>
      <c r="E12" s="1"/>
      <c r="F12" s="11"/>
      <c r="G12" s="11"/>
      <c r="H12" s="11"/>
    </row>
    <row r="13" ht="15" spans="1:8">
      <c r="A13" s="2"/>
      <c r="B13" s="1"/>
      <c r="C13" s="1"/>
      <c r="D13" s="1"/>
      <c r="E13" s="1"/>
      <c r="F13" s="11"/>
      <c r="G13" s="11"/>
      <c r="H13" s="11"/>
    </row>
    <row r="14" ht="15" spans="1:8">
      <c r="A14" s="2"/>
      <c r="B14" s="1"/>
      <c r="C14" s="1"/>
      <c r="D14" s="1"/>
      <c r="E14" s="1"/>
      <c r="F14" s="11"/>
      <c r="G14" s="11"/>
      <c r="H14" s="11"/>
    </row>
    <row r="15" ht="15" spans="1:8">
      <c r="A15" s="2"/>
      <c r="B15" s="1"/>
      <c r="C15" s="1"/>
      <c r="D15" s="1"/>
      <c r="E15" s="1"/>
      <c r="F15" s="11"/>
      <c r="G15" s="11"/>
      <c r="H15" s="11"/>
    </row>
    <row r="16" ht="15" spans="1:8">
      <c r="A16" s="2"/>
      <c r="B16" s="1"/>
      <c r="C16" s="1"/>
      <c r="D16" s="1"/>
      <c r="E16" s="1"/>
      <c r="F16" s="11"/>
      <c r="G16" s="11"/>
      <c r="H16" s="11"/>
    </row>
    <row r="17" ht="15" spans="1:8">
      <c r="A17" s="2"/>
      <c r="B17" s="1"/>
      <c r="C17" s="1"/>
      <c r="D17" s="1"/>
      <c r="E17" s="1"/>
      <c r="F17" s="11"/>
      <c r="G17" s="11"/>
      <c r="H17" s="11"/>
    </row>
    <row r="18" ht="15" spans="1:8">
      <c r="A18" s="2"/>
      <c r="B18" s="1"/>
      <c r="C18" s="1"/>
      <c r="D18" s="1"/>
      <c r="E18" s="1"/>
      <c r="F18" s="11"/>
      <c r="G18" s="11"/>
      <c r="H18" s="11"/>
    </row>
    <row r="19" ht="15" spans="1:8">
      <c r="A19" s="2"/>
      <c r="B19" s="1"/>
      <c r="C19" s="1"/>
      <c r="D19" s="1"/>
      <c r="E19" s="1"/>
      <c r="F19" s="11"/>
      <c r="G19" s="11"/>
      <c r="H19" s="11"/>
    </row>
    <row r="20" ht="15" spans="1:8">
      <c r="A20" s="2"/>
      <c r="B20" s="1"/>
      <c r="C20" s="1"/>
      <c r="D20" s="1"/>
      <c r="E20" s="1"/>
      <c r="F20" s="11"/>
      <c r="G20" s="11"/>
      <c r="H20" s="11"/>
    </row>
    <row r="21" ht="15" spans="1:8">
      <c r="A21" s="2"/>
      <c r="B21" s="1" t="s">
        <v>18</v>
      </c>
      <c r="C21" s="1"/>
      <c r="D21" s="1"/>
      <c r="E21" s="1"/>
      <c r="H21" s="1"/>
    </row>
    <row r="22" ht="15" spans="1:8">
      <c r="A22" s="2"/>
      <c r="B22" s="1"/>
      <c r="C22" s="1" t="s">
        <v>18</v>
      </c>
      <c r="D22" s="1" t="s">
        <v>3</v>
      </c>
      <c r="E22" s="1"/>
      <c r="H22" s="11"/>
    </row>
    <row r="23" ht="15" spans="1:8">
      <c r="A23" s="2"/>
      <c r="B23" s="1" t="s">
        <v>2</v>
      </c>
      <c r="C23" s="1">
        <v>1.75</v>
      </c>
      <c r="D23" s="1">
        <v>0.53</v>
      </c>
      <c r="E23" s="1"/>
      <c r="H23" s="11"/>
    </row>
    <row r="24" ht="15" spans="1:8">
      <c r="A24" s="2"/>
      <c r="B24" s="1" t="s">
        <v>4</v>
      </c>
      <c r="C24" s="1">
        <v>1.89</v>
      </c>
      <c r="D24" s="1">
        <v>0.34</v>
      </c>
      <c r="E24" s="1"/>
      <c r="H24" s="11"/>
    </row>
    <row r="25" ht="15" spans="1:8">
      <c r="A25" s="2"/>
      <c r="B25" s="1" t="s">
        <v>5</v>
      </c>
      <c r="C25" s="1">
        <v>2.12</v>
      </c>
      <c r="D25" s="1">
        <v>0.38</v>
      </c>
      <c r="E25" s="1"/>
      <c r="H25" s="11"/>
    </row>
    <row r="26" ht="15" spans="1:8">
      <c r="A26" s="2"/>
      <c r="B26" s="1" t="s">
        <v>6</v>
      </c>
      <c r="C26" s="1">
        <v>2.14</v>
      </c>
      <c r="D26" s="1">
        <v>0.29</v>
      </c>
      <c r="E26" s="1"/>
      <c r="H26" s="11"/>
    </row>
    <row r="27" ht="15" spans="1:8">
      <c r="A27" s="2"/>
      <c r="B27" s="1" t="s">
        <v>7</v>
      </c>
      <c r="C27" s="1">
        <v>1.68</v>
      </c>
      <c r="D27" s="1">
        <v>0.24</v>
      </c>
      <c r="E27" s="1"/>
      <c r="H27" s="11"/>
    </row>
    <row r="28" ht="15" spans="1:8">
      <c r="A28" s="2"/>
      <c r="B28" s="1"/>
      <c r="C28" s="1"/>
      <c r="D28" s="1"/>
      <c r="E28" s="1"/>
      <c r="F28" s="1"/>
      <c r="G28" s="11"/>
      <c r="H28" s="11"/>
    </row>
    <row r="29" ht="15" spans="1:8">
      <c r="A29" s="2"/>
      <c r="B29" s="1"/>
      <c r="C29" s="1"/>
      <c r="D29" s="1"/>
      <c r="E29" s="1"/>
      <c r="F29" s="11"/>
      <c r="G29" s="11"/>
      <c r="H29" s="11"/>
    </row>
    <row r="30" ht="15" spans="1:8">
      <c r="A30" s="2"/>
      <c r="B30" s="1"/>
      <c r="C30" s="1"/>
      <c r="D30" s="1"/>
      <c r="E30" s="1"/>
      <c r="F30" s="11"/>
      <c r="G30" s="11"/>
      <c r="H30" s="11"/>
    </row>
    <row r="31" ht="15" spans="1:8">
      <c r="A31" s="2"/>
      <c r="B31" s="1"/>
      <c r="C31" s="1"/>
      <c r="D31" s="1"/>
      <c r="E31" s="1"/>
      <c r="F31" s="11"/>
      <c r="G31" s="11"/>
      <c r="H31" s="11"/>
    </row>
    <row r="32" ht="15" spans="1:5">
      <c r="A32" s="2"/>
      <c r="B32" s="2"/>
      <c r="C32" s="2"/>
      <c r="D32" s="2"/>
      <c r="E32" s="2"/>
    </row>
  </sheetData>
  <mergeCells count="1">
    <mergeCell ref="B21:D21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5:X9"/>
  <sheetViews>
    <sheetView topLeftCell="H49" workbookViewId="0">
      <selection activeCell="P26" sqref="P26"/>
    </sheetView>
  </sheetViews>
  <sheetFormatPr defaultColWidth="9" defaultRowHeight="14.25"/>
  <cols>
    <col min="16" max="16" width="10.775" customWidth="1"/>
  </cols>
  <sheetData>
    <row r="5" ht="15.75" spans="3:23">
      <c r="C5" s="1"/>
      <c r="D5" s="1" t="s">
        <v>2</v>
      </c>
      <c r="E5" s="1" t="s">
        <v>19</v>
      </c>
      <c r="F5" s="1" t="s">
        <v>4</v>
      </c>
      <c r="G5" s="1" t="s">
        <v>19</v>
      </c>
      <c r="H5" s="1" t="s">
        <v>5</v>
      </c>
      <c r="I5" s="1" t="s">
        <v>19</v>
      </c>
      <c r="J5" s="1" t="s">
        <v>6</v>
      </c>
      <c r="K5" s="1" t="s">
        <v>19</v>
      </c>
      <c r="L5" s="1" t="s">
        <v>7</v>
      </c>
      <c r="M5" s="1" t="s">
        <v>19</v>
      </c>
      <c r="P5" s="12" t="s">
        <v>12</v>
      </c>
      <c r="Q5" s="7">
        <v>0.053</v>
      </c>
      <c r="R5" s="7">
        <v>0.128</v>
      </c>
      <c r="S5" s="7">
        <v>0.236</v>
      </c>
      <c r="T5" s="7">
        <v>0.304</v>
      </c>
      <c r="U5" s="7">
        <v>0.644</v>
      </c>
      <c r="V5" s="7">
        <v>1.259</v>
      </c>
      <c r="W5" s="13"/>
    </row>
    <row r="6" ht="15.75" spans="3:23">
      <c r="C6" s="1" t="s">
        <v>8</v>
      </c>
      <c r="D6" s="1">
        <v>108.95</v>
      </c>
      <c r="E6" s="1">
        <v>5.31</v>
      </c>
      <c r="F6" s="1">
        <v>129.86</v>
      </c>
      <c r="G6" s="1">
        <v>7.11</v>
      </c>
      <c r="H6" s="1">
        <v>144.35</v>
      </c>
      <c r="I6" s="1">
        <v>4.17</v>
      </c>
      <c r="J6" s="1">
        <v>169.44</v>
      </c>
      <c r="K6" s="1">
        <v>8.33</v>
      </c>
      <c r="L6" s="1">
        <v>178.63</v>
      </c>
      <c r="M6" s="1">
        <v>6.01</v>
      </c>
      <c r="P6" s="12" t="s">
        <v>12</v>
      </c>
      <c r="Q6" s="7">
        <v>0.044</v>
      </c>
      <c r="R6" s="7">
        <v>0.134</v>
      </c>
      <c r="S6" s="7">
        <v>0.243</v>
      </c>
      <c r="T6" s="7">
        <v>0.291</v>
      </c>
      <c r="U6" s="7">
        <v>0.655</v>
      </c>
      <c r="V6" s="7">
        <v>1.251</v>
      </c>
      <c r="W6" s="13"/>
    </row>
    <row r="7" ht="15.75" spans="3:24">
      <c r="C7" s="1" t="s">
        <v>9</v>
      </c>
      <c r="D7" s="1">
        <v>66.93</v>
      </c>
      <c r="E7" s="1">
        <v>9.54</v>
      </c>
      <c r="F7" s="1">
        <v>65.03</v>
      </c>
      <c r="G7" s="1">
        <v>5.87</v>
      </c>
      <c r="H7" s="1">
        <v>71.11</v>
      </c>
      <c r="I7" s="1">
        <v>7.47</v>
      </c>
      <c r="J7" s="1">
        <v>76.59</v>
      </c>
      <c r="K7" s="1">
        <v>7.32</v>
      </c>
      <c r="L7" s="1">
        <v>88.34</v>
      </c>
      <c r="M7" s="1">
        <v>7.54</v>
      </c>
      <c r="P7" s="12" t="s">
        <v>20</v>
      </c>
      <c r="Q7" s="7">
        <f t="shared" ref="Q7:V7" si="0">AVERAGE(Q5:Q6)</f>
        <v>0.0485</v>
      </c>
      <c r="R7" s="7">
        <f t="shared" si="0"/>
        <v>0.131</v>
      </c>
      <c r="S7" s="7">
        <f t="shared" si="0"/>
        <v>0.2395</v>
      </c>
      <c r="T7" s="7">
        <f t="shared" si="0"/>
        <v>0.2975</v>
      </c>
      <c r="U7" s="7">
        <f t="shared" si="0"/>
        <v>0.6495</v>
      </c>
      <c r="V7" s="7">
        <f t="shared" si="0"/>
        <v>1.255</v>
      </c>
      <c r="W7" s="7"/>
      <c r="X7" s="7"/>
    </row>
    <row r="8" ht="15.75" spans="3:24">
      <c r="C8" s="1" t="s">
        <v>10</v>
      </c>
      <c r="D8" s="1">
        <v>109.96</v>
      </c>
      <c r="E8" s="1">
        <v>8.31</v>
      </c>
      <c r="F8" s="1">
        <v>111.45</v>
      </c>
      <c r="G8" s="1">
        <v>10.45</v>
      </c>
      <c r="H8" s="1">
        <v>113.76</v>
      </c>
      <c r="I8" s="1">
        <v>9.33</v>
      </c>
      <c r="J8" s="1">
        <v>188.45</v>
      </c>
      <c r="K8" s="1">
        <v>7.43</v>
      </c>
      <c r="L8" s="1">
        <v>233.43</v>
      </c>
      <c r="M8" s="1">
        <v>10.14</v>
      </c>
      <c r="P8" s="12" t="s">
        <v>14</v>
      </c>
      <c r="Q8" s="7">
        <v>0</v>
      </c>
      <c r="R8" s="7">
        <f t="shared" ref="R8:U8" si="1">S8/2</f>
        <v>6.25</v>
      </c>
      <c r="S8" s="7">
        <f t="shared" si="1"/>
        <v>12.5</v>
      </c>
      <c r="T8" s="7">
        <f t="shared" si="1"/>
        <v>25</v>
      </c>
      <c r="U8" s="7">
        <f t="shared" si="1"/>
        <v>50</v>
      </c>
      <c r="V8" s="7">
        <v>100</v>
      </c>
      <c r="W8" s="14" t="s">
        <v>21</v>
      </c>
      <c r="X8" s="7"/>
    </row>
    <row r="9" ht="15" spans="3:12">
      <c r="C9" s="2"/>
      <c r="D9" s="2"/>
      <c r="E9" s="2"/>
      <c r="F9" s="2"/>
      <c r="G9" s="2"/>
      <c r="H9" s="2"/>
      <c r="I9" s="2"/>
      <c r="J9" s="2"/>
      <c r="K9" s="2"/>
      <c r="L9" s="2"/>
    </row>
  </sheetData>
  <pageMargins left="0.7" right="0.7" top="0.75" bottom="0.75" header="0.3" footer="0.3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4:Q10"/>
  <sheetViews>
    <sheetView topLeftCell="D22" workbookViewId="0">
      <selection activeCell="L16" sqref="L16"/>
    </sheetView>
  </sheetViews>
  <sheetFormatPr defaultColWidth="9" defaultRowHeight="14.25"/>
  <sheetData>
    <row r="4" ht="15" spans="16:17">
      <c r="P4" s="1" t="s">
        <v>22</v>
      </c>
      <c r="Q4" s="1" t="s">
        <v>23</v>
      </c>
    </row>
    <row r="5" ht="15" spans="3:17">
      <c r="C5" s="1"/>
      <c r="D5" s="1" t="s">
        <v>2</v>
      </c>
      <c r="E5" s="1" t="s">
        <v>19</v>
      </c>
      <c r="F5" s="1" t="s">
        <v>4</v>
      </c>
      <c r="G5" s="1" t="s">
        <v>19</v>
      </c>
      <c r="H5" s="1" t="s">
        <v>5</v>
      </c>
      <c r="I5" s="1" t="s">
        <v>19</v>
      </c>
      <c r="J5" s="1" t="s">
        <v>6</v>
      </c>
      <c r="K5" s="1" t="s">
        <v>19</v>
      </c>
      <c r="L5" s="1" t="s">
        <v>7</v>
      </c>
      <c r="M5" s="1" t="s">
        <v>19</v>
      </c>
      <c r="P5" s="1">
        <v>0</v>
      </c>
      <c r="Q5" s="1">
        <v>0</v>
      </c>
    </row>
    <row r="6" ht="15" spans="3:17">
      <c r="C6" s="1" t="s">
        <v>8</v>
      </c>
      <c r="D6" s="1">
        <v>45.09</v>
      </c>
      <c r="E6" s="1">
        <v>6.43</v>
      </c>
      <c r="F6" s="1">
        <v>46.34</v>
      </c>
      <c r="G6" s="1">
        <v>4.85</v>
      </c>
      <c r="H6" s="1">
        <v>63.54</v>
      </c>
      <c r="I6" s="1">
        <v>4.32</v>
      </c>
      <c r="J6" s="1">
        <v>60.13</v>
      </c>
      <c r="K6" s="1">
        <v>5.32</v>
      </c>
      <c r="L6" s="1">
        <v>78.65</v>
      </c>
      <c r="M6" s="1">
        <v>5.39</v>
      </c>
      <c r="P6" s="1">
        <v>0.05</v>
      </c>
      <c r="Q6" s="1">
        <v>0.034</v>
      </c>
    </row>
    <row r="7" ht="15" spans="3:17">
      <c r="C7" s="1" t="s">
        <v>9</v>
      </c>
      <c r="D7" s="1">
        <v>65.54</v>
      </c>
      <c r="E7" s="1">
        <v>5.76</v>
      </c>
      <c r="F7" s="1">
        <v>62.84</v>
      </c>
      <c r="G7" s="1">
        <v>7.43</v>
      </c>
      <c r="H7" s="1">
        <v>93.84</v>
      </c>
      <c r="I7" s="1">
        <v>7.43</v>
      </c>
      <c r="J7" s="1">
        <v>98.34</v>
      </c>
      <c r="K7" s="1">
        <v>5.49</v>
      </c>
      <c r="L7" s="1">
        <v>94.54</v>
      </c>
      <c r="M7" s="1">
        <v>9.54</v>
      </c>
      <c r="P7" s="1">
        <v>0.1</v>
      </c>
      <c r="Q7" s="1">
        <v>0.086</v>
      </c>
    </row>
    <row r="8" ht="15" spans="3:17">
      <c r="C8" s="1" t="s">
        <v>10</v>
      </c>
      <c r="D8" s="1">
        <v>133.56</v>
      </c>
      <c r="E8" s="1">
        <v>11.43</v>
      </c>
      <c r="F8" s="1">
        <v>138.43</v>
      </c>
      <c r="G8" s="1">
        <v>7.54</v>
      </c>
      <c r="H8" s="1">
        <v>141.39</v>
      </c>
      <c r="I8" s="1">
        <v>5.8</v>
      </c>
      <c r="J8" s="1">
        <v>157.54</v>
      </c>
      <c r="K8" s="1">
        <v>10.54</v>
      </c>
      <c r="L8" s="1">
        <v>194.38</v>
      </c>
      <c r="M8" s="1">
        <v>9.54</v>
      </c>
      <c r="P8" s="1">
        <v>0.2</v>
      </c>
      <c r="Q8" s="1">
        <v>0.142</v>
      </c>
    </row>
    <row r="9" ht="15" spans="16:17">
      <c r="P9" s="1">
        <v>0.4</v>
      </c>
      <c r="Q9" s="1">
        <v>0.284</v>
      </c>
    </row>
    <row r="10" ht="15" spans="16:17">
      <c r="P10" s="1">
        <v>0.8</v>
      </c>
      <c r="Q10" s="1">
        <v>0.673</v>
      </c>
    </row>
  </sheetData>
  <pageMargins left="0.7" right="0.7" top="0.75" bottom="0.75" header="0.3" footer="0.3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T5"/>
  <sheetViews>
    <sheetView topLeftCell="A25" workbookViewId="0">
      <selection activeCell="G14" sqref="G14"/>
    </sheetView>
  </sheetViews>
  <sheetFormatPr defaultColWidth="9" defaultRowHeight="14.25" outlineLevelRow="4"/>
  <sheetData>
    <row r="2" ht="15.75" spans="1:19">
      <c r="A2" s="11"/>
      <c r="B2" s="1" t="s">
        <v>2</v>
      </c>
      <c r="C2" s="1" t="s">
        <v>19</v>
      </c>
      <c r="D2" s="1" t="s">
        <v>4</v>
      </c>
      <c r="E2" s="1" t="s">
        <v>19</v>
      </c>
      <c r="F2" s="1" t="s">
        <v>5</v>
      </c>
      <c r="G2" s="1" t="s">
        <v>19</v>
      </c>
      <c r="H2" s="1" t="s">
        <v>6</v>
      </c>
      <c r="I2" s="1" t="s">
        <v>19</v>
      </c>
      <c r="J2" s="1" t="s">
        <v>7</v>
      </c>
      <c r="K2" s="1" t="s">
        <v>19</v>
      </c>
      <c r="M2" s="6" t="s">
        <v>12</v>
      </c>
      <c r="N2" s="7">
        <v>0.055</v>
      </c>
      <c r="O2" s="7">
        <v>0.117</v>
      </c>
      <c r="P2" s="7">
        <v>0.207</v>
      </c>
      <c r="Q2" s="7">
        <v>0.322</v>
      </c>
      <c r="R2" s="7">
        <v>0.672</v>
      </c>
      <c r="S2" s="7">
        <v>1.37</v>
      </c>
    </row>
    <row r="3" ht="15.75" spans="1:19">
      <c r="A3" s="1" t="s">
        <v>8</v>
      </c>
      <c r="B3" s="1">
        <v>10.45</v>
      </c>
      <c r="C3" s="1">
        <v>1.57</v>
      </c>
      <c r="D3" s="1">
        <v>10.43</v>
      </c>
      <c r="E3" s="1">
        <v>1.15</v>
      </c>
      <c r="F3" s="1">
        <v>12.94</v>
      </c>
      <c r="G3" s="1">
        <v>1.25</v>
      </c>
      <c r="H3" s="1">
        <v>17.05</v>
      </c>
      <c r="I3" s="1">
        <v>1.14</v>
      </c>
      <c r="J3" s="1">
        <v>16.65</v>
      </c>
      <c r="K3" s="1">
        <v>1.24</v>
      </c>
      <c r="M3" s="6" t="s">
        <v>12</v>
      </c>
      <c r="N3" s="7">
        <v>0.051</v>
      </c>
      <c r="O3" s="7">
        <v>0.112</v>
      </c>
      <c r="P3" s="7">
        <v>0.216</v>
      </c>
      <c r="Q3" s="7">
        <v>0.325</v>
      </c>
      <c r="R3" s="7">
        <v>0.664</v>
      </c>
      <c r="S3" s="7">
        <v>1.349</v>
      </c>
    </row>
    <row r="4" ht="15.75" spans="1:20">
      <c r="A4" s="1" t="s">
        <v>9</v>
      </c>
      <c r="B4" s="1">
        <v>15.54</v>
      </c>
      <c r="C4" s="1">
        <v>1.09</v>
      </c>
      <c r="D4" s="1">
        <v>20.05</v>
      </c>
      <c r="E4" s="1">
        <v>0.85</v>
      </c>
      <c r="F4" s="1">
        <v>20.96</v>
      </c>
      <c r="G4" s="1">
        <v>0.59</v>
      </c>
      <c r="H4" s="1">
        <v>23.85</v>
      </c>
      <c r="I4" s="1">
        <v>0.94</v>
      </c>
      <c r="J4" s="1">
        <v>22.41</v>
      </c>
      <c r="K4" s="1">
        <v>1.66</v>
      </c>
      <c r="M4" s="6" t="s">
        <v>13</v>
      </c>
      <c r="N4" s="7">
        <f t="shared" ref="N4:S4" si="0">AVERAGE(N2:N3)</f>
        <v>0.053</v>
      </c>
      <c r="O4" s="7">
        <f t="shared" si="0"/>
        <v>0.1145</v>
      </c>
      <c r="P4" s="7">
        <f t="shared" si="0"/>
        <v>0.2115</v>
      </c>
      <c r="Q4" s="7">
        <f t="shared" si="0"/>
        <v>0.3235</v>
      </c>
      <c r="R4" s="7">
        <f t="shared" si="0"/>
        <v>0.668</v>
      </c>
      <c r="S4" s="7">
        <f t="shared" si="0"/>
        <v>1.3595</v>
      </c>
      <c r="T4" s="7"/>
    </row>
    <row r="5" ht="15.75" spans="1:20">
      <c r="A5" s="1" t="s">
        <v>10</v>
      </c>
      <c r="B5" s="1">
        <v>21.45</v>
      </c>
      <c r="C5" s="1">
        <v>1.13</v>
      </c>
      <c r="D5" s="1">
        <v>20.97</v>
      </c>
      <c r="E5" s="1">
        <v>1.43</v>
      </c>
      <c r="F5" s="1">
        <v>21.87</v>
      </c>
      <c r="G5" s="1">
        <v>1.27</v>
      </c>
      <c r="H5" s="1">
        <v>25.04</v>
      </c>
      <c r="I5" s="1">
        <v>1.23</v>
      </c>
      <c r="J5" s="1">
        <v>28.43</v>
      </c>
      <c r="K5" s="1">
        <v>1.98</v>
      </c>
      <c r="M5" s="8" t="s">
        <v>14</v>
      </c>
      <c r="N5" s="7">
        <v>0</v>
      </c>
      <c r="O5" s="7">
        <f t="shared" ref="O5:R5" si="1">P5/2</f>
        <v>20</v>
      </c>
      <c r="P5" s="7">
        <f t="shared" si="1"/>
        <v>40</v>
      </c>
      <c r="Q5" s="7">
        <f t="shared" si="1"/>
        <v>80</v>
      </c>
      <c r="R5" s="7">
        <f t="shared" si="1"/>
        <v>160</v>
      </c>
      <c r="S5" s="7">
        <v>320</v>
      </c>
      <c r="T5" s="9" t="s">
        <v>21</v>
      </c>
    </row>
  </sheetData>
  <pageMargins left="0.7" right="0.7" top="0.75" bottom="0.75" header="0.3" footer="0.3"/>
  <pageSetup paperSize="9" orientation="portrait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2:X6"/>
  <sheetViews>
    <sheetView topLeftCell="G7" workbookViewId="0">
      <selection activeCell="N12" sqref="N12"/>
    </sheetView>
  </sheetViews>
  <sheetFormatPr defaultColWidth="9" defaultRowHeight="14.25" outlineLevelRow="5"/>
  <cols>
    <col min="17" max="17" width="10.75" customWidth="1"/>
  </cols>
  <sheetData>
    <row r="2" ht="15" spans="4:13">
      <c r="D2" s="1" t="s">
        <v>2</v>
      </c>
      <c r="E2" s="1" t="s">
        <v>19</v>
      </c>
      <c r="F2" s="1" t="s">
        <v>4</v>
      </c>
      <c r="G2" s="1" t="s">
        <v>19</v>
      </c>
      <c r="H2" s="1" t="s">
        <v>5</v>
      </c>
      <c r="I2" s="1" t="s">
        <v>19</v>
      </c>
      <c r="J2" s="1" t="s">
        <v>6</v>
      </c>
      <c r="K2" s="1" t="s">
        <v>19</v>
      </c>
      <c r="L2" s="1" t="s">
        <v>7</v>
      </c>
      <c r="M2" s="1" t="s">
        <v>19</v>
      </c>
    </row>
    <row r="3" ht="15" spans="3:13">
      <c r="C3" s="1" t="s">
        <v>8</v>
      </c>
      <c r="D3" s="1">
        <v>166.45</v>
      </c>
      <c r="E3" s="1">
        <v>12.45</v>
      </c>
      <c r="F3" s="1">
        <v>178.34</v>
      </c>
      <c r="G3" s="1">
        <v>12.34</v>
      </c>
      <c r="H3" s="1">
        <v>202.45</v>
      </c>
      <c r="I3" s="1">
        <v>11.45</v>
      </c>
      <c r="J3" s="1">
        <v>198.34</v>
      </c>
      <c r="K3" s="1">
        <v>14.65</v>
      </c>
      <c r="L3" s="1">
        <v>201.45</v>
      </c>
      <c r="M3" s="1">
        <v>15.67</v>
      </c>
    </row>
    <row r="4" ht="15" spans="3:13">
      <c r="C4" s="1" t="s">
        <v>9</v>
      </c>
      <c r="D4" s="1">
        <v>237.64</v>
      </c>
      <c r="E4" s="1">
        <v>12.43</v>
      </c>
      <c r="F4" s="1">
        <v>269.54</v>
      </c>
      <c r="G4" s="1">
        <v>13.54</v>
      </c>
      <c r="H4" s="1">
        <v>393.16</v>
      </c>
      <c r="I4" s="1">
        <v>14.24</v>
      </c>
      <c r="J4" s="1">
        <v>386.34</v>
      </c>
      <c r="K4" s="1">
        <v>17.65</v>
      </c>
      <c r="L4" s="1">
        <v>351.43</v>
      </c>
      <c r="M4" s="1">
        <v>15.76</v>
      </c>
    </row>
    <row r="5" ht="15.75" spans="3:24">
      <c r="C5" s="1" t="s">
        <v>10</v>
      </c>
      <c r="D5" s="1">
        <v>453.45</v>
      </c>
      <c r="E5" s="1">
        <v>21.45</v>
      </c>
      <c r="F5" s="1">
        <v>465.34</v>
      </c>
      <c r="G5" s="1">
        <v>16.76</v>
      </c>
      <c r="H5" s="1">
        <v>458.95</v>
      </c>
      <c r="I5" s="1">
        <v>24.42</v>
      </c>
      <c r="J5" s="1">
        <v>600.33</v>
      </c>
      <c r="K5" s="1">
        <v>25.54</v>
      </c>
      <c r="L5" s="1">
        <v>698.45</v>
      </c>
      <c r="M5" s="1">
        <v>21.43</v>
      </c>
      <c r="Q5" s="6" t="s">
        <v>24</v>
      </c>
      <c r="R5" s="7">
        <v>0.024</v>
      </c>
      <c r="S5" s="7">
        <v>0.0976</v>
      </c>
      <c r="T5" s="7">
        <v>0.1895</v>
      </c>
      <c r="U5" s="7">
        <v>0.3034</v>
      </c>
      <c r="V5" s="7">
        <v>0.624</v>
      </c>
      <c r="W5" s="7">
        <v>1.275</v>
      </c>
      <c r="X5" s="7"/>
    </row>
    <row r="6" ht="15.75" spans="17:24">
      <c r="Q6" s="8" t="s">
        <v>14</v>
      </c>
      <c r="R6" s="7">
        <v>0</v>
      </c>
      <c r="S6" s="7">
        <f t="shared" ref="S6:V6" si="0">T6/2</f>
        <v>20</v>
      </c>
      <c r="T6" s="7">
        <f t="shared" si="0"/>
        <v>40</v>
      </c>
      <c r="U6" s="7">
        <f t="shared" si="0"/>
        <v>80</v>
      </c>
      <c r="V6" s="7">
        <f t="shared" si="0"/>
        <v>160</v>
      </c>
      <c r="W6" s="7">
        <v>320</v>
      </c>
      <c r="X6" s="9" t="s">
        <v>21</v>
      </c>
    </row>
  </sheetData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U6"/>
  <sheetViews>
    <sheetView topLeftCell="A19" workbookViewId="0">
      <selection activeCell="F16" sqref="F16"/>
    </sheetView>
  </sheetViews>
  <sheetFormatPr defaultColWidth="9" defaultRowHeight="14.25" outlineLevelRow="5"/>
  <sheetData>
    <row r="3" ht="15" spans="3:12">
      <c r="C3" s="1" t="s">
        <v>2</v>
      </c>
      <c r="D3" s="1" t="s">
        <v>19</v>
      </c>
      <c r="E3" s="1" t="s">
        <v>4</v>
      </c>
      <c r="F3" s="1" t="s">
        <v>19</v>
      </c>
      <c r="G3" s="1" t="s">
        <v>5</v>
      </c>
      <c r="H3" s="1" t="s">
        <v>19</v>
      </c>
      <c r="I3" s="1" t="s">
        <v>6</v>
      </c>
      <c r="J3" s="1" t="s">
        <v>19</v>
      </c>
      <c r="K3" s="1" t="s">
        <v>7</v>
      </c>
      <c r="L3" s="1" t="s">
        <v>19</v>
      </c>
    </row>
    <row r="4" ht="15" spans="2:21">
      <c r="B4" s="1" t="s">
        <v>8</v>
      </c>
      <c r="C4" s="1">
        <v>676.45</v>
      </c>
      <c r="D4" s="1">
        <v>16.84</v>
      </c>
      <c r="E4" s="1">
        <v>561.03</v>
      </c>
      <c r="F4" s="1">
        <v>18.45</v>
      </c>
      <c r="G4" s="1">
        <v>476.76</v>
      </c>
      <c r="H4" s="1">
        <v>20.45</v>
      </c>
      <c r="I4" s="1">
        <v>498.37</v>
      </c>
      <c r="J4" s="1">
        <v>37.85</v>
      </c>
      <c r="K4" s="1">
        <v>431.43</v>
      </c>
      <c r="L4" s="1">
        <v>95.43</v>
      </c>
      <c r="N4" s="2" t="s">
        <v>12</v>
      </c>
      <c r="O4" s="1">
        <v>0.023</v>
      </c>
      <c r="P4" s="1">
        <v>0.136</v>
      </c>
      <c r="Q4" s="1">
        <v>0.193</v>
      </c>
      <c r="R4" s="1">
        <v>0.275</v>
      </c>
      <c r="S4" s="1">
        <v>0.513</v>
      </c>
      <c r="T4" s="1">
        <v>1.123</v>
      </c>
      <c r="U4" s="2"/>
    </row>
    <row r="5" ht="15.75" spans="2:21">
      <c r="B5" s="1" t="s">
        <v>9</v>
      </c>
      <c r="C5" s="1">
        <v>945.42</v>
      </c>
      <c r="D5" s="1">
        <v>33.56</v>
      </c>
      <c r="E5" s="1">
        <v>938.42</v>
      </c>
      <c r="F5" s="1">
        <v>41.45</v>
      </c>
      <c r="G5" s="1">
        <v>765.87</v>
      </c>
      <c r="H5" s="1">
        <v>35.54</v>
      </c>
      <c r="I5" s="1">
        <v>784.35</v>
      </c>
      <c r="J5" s="1">
        <v>35.34</v>
      </c>
      <c r="K5" s="1">
        <v>601.42</v>
      </c>
      <c r="L5" s="1">
        <v>27.45</v>
      </c>
      <c r="N5" s="2" t="s">
        <v>14</v>
      </c>
      <c r="O5" s="7">
        <v>0</v>
      </c>
      <c r="P5" s="7">
        <f>Q5/2</f>
        <v>10</v>
      </c>
      <c r="Q5" s="7">
        <f>R5/2</f>
        <v>20</v>
      </c>
      <c r="R5" s="7">
        <f>S5/2</f>
        <v>40</v>
      </c>
      <c r="S5" s="7">
        <f>T5/2</f>
        <v>80</v>
      </c>
      <c r="T5" s="7">
        <v>160</v>
      </c>
      <c r="U5" s="9" t="s">
        <v>21</v>
      </c>
    </row>
    <row r="6" ht="15" spans="2:12">
      <c r="B6" s="1" t="s">
        <v>10</v>
      </c>
      <c r="C6" s="1">
        <v>2131.34</v>
      </c>
      <c r="D6" s="1">
        <v>23.95</v>
      </c>
      <c r="E6" s="1">
        <v>1994.52</v>
      </c>
      <c r="F6" s="1">
        <v>175.22</v>
      </c>
      <c r="G6" s="1">
        <v>2045.53</v>
      </c>
      <c r="H6" s="1">
        <v>67.56</v>
      </c>
      <c r="I6" s="1">
        <v>1435.52</v>
      </c>
      <c r="J6" s="1">
        <v>34.45</v>
      </c>
      <c r="K6" s="1">
        <v>1327.95</v>
      </c>
      <c r="L6" s="1">
        <v>35.65</v>
      </c>
    </row>
  </sheetData>
  <pageMargins left="0.7" right="0.7" top="0.75" bottom="0.75" header="0.3" footer="0.3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U7"/>
  <sheetViews>
    <sheetView topLeftCell="D13" workbookViewId="0">
      <selection activeCell="G24" sqref="G24"/>
    </sheetView>
  </sheetViews>
  <sheetFormatPr defaultColWidth="9" defaultRowHeight="14.25" outlineLevelRow="6"/>
  <cols>
    <col min="14" max="14" width="11.125" customWidth="1"/>
  </cols>
  <sheetData>
    <row r="3" ht="15" spans="3:12">
      <c r="C3" s="1" t="s">
        <v>2</v>
      </c>
      <c r="D3" s="1" t="s">
        <v>19</v>
      </c>
      <c r="E3" s="1" t="s">
        <v>4</v>
      </c>
      <c r="F3" s="1" t="s">
        <v>19</v>
      </c>
      <c r="G3" s="1" t="s">
        <v>5</v>
      </c>
      <c r="H3" s="1" t="s">
        <v>19</v>
      </c>
      <c r="I3" s="1" t="s">
        <v>6</v>
      </c>
      <c r="J3" s="1" t="s">
        <v>19</v>
      </c>
      <c r="K3" s="1" t="s">
        <v>7</v>
      </c>
      <c r="L3" s="1" t="s">
        <v>19</v>
      </c>
    </row>
    <row r="4" ht="15.75" spans="2:20">
      <c r="B4" s="2" t="s">
        <v>8</v>
      </c>
      <c r="C4" s="2">
        <v>17.58</v>
      </c>
      <c r="D4" s="2">
        <v>1.43</v>
      </c>
      <c r="E4" s="2">
        <v>17.09</v>
      </c>
      <c r="F4" s="2">
        <v>1.21</v>
      </c>
      <c r="G4" s="2">
        <v>18.96</v>
      </c>
      <c r="H4" s="2">
        <v>1.18</v>
      </c>
      <c r="I4" s="2">
        <v>10.45</v>
      </c>
      <c r="J4" s="2">
        <v>1.87</v>
      </c>
      <c r="K4" s="2">
        <v>9.56</v>
      </c>
      <c r="L4" s="2">
        <v>0.91</v>
      </c>
      <c r="N4" s="6" t="s">
        <v>12</v>
      </c>
      <c r="O4" s="7">
        <v>0.035</v>
      </c>
      <c r="P4" s="7">
        <v>0.13</v>
      </c>
      <c r="Q4" s="7">
        <v>0.179</v>
      </c>
      <c r="R4" s="7">
        <v>0.341</v>
      </c>
      <c r="S4" s="7">
        <v>0.647</v>
      </c>
      <c r="T4" s="7">
        <v>1.396</v>
      </c>
    </row>
    <row r="5" ht="15.75" spans="2:20">
      <c r="B5" s="2" t="s">
        <v>9</v>
      </c>
      <c r="C5" s="2">
        <v>22.34</v>
      </c>
      <c r="D5" s="2">
        <v>1.21</v>
      </c>
      <c r="E5" s="2">
        <v>21.98</v>
      </c>
      <c r="F5" s="2">
        <v>1.87</v>
      </c>
      <c r="G5" s="2">
        <v>24.06</v>
      </c>
      <c r="H5" s="2">
        <v>1.73</v>
      </c>
      <c r="I5" s="2">
        <v>16.32</v>
      </c>
      <c r="J5" s="2">
        <v>1.04</v>
      </c>
      <c r="K5" s="2">
        <v>17.39</v>
      </c>
      <c r="L5" s="2">
        <v>1.24</v>
      </c>
      <c r="N5" s="6" t="s">
        <v>12</v>
      </c>
      <c r="O5" s="7">
        <v>0.028</v>
      </c>
      <c r="P5" s="7">
        <v>0.118</v>
      </c>
      <c r="Q5" s="7">
        <v>0.184</v>
      </c>
      <c r="R5" s="7">
        <v>0.345</v>
      </c>
      <c r="S5" s="7">
        <v>0.604</v>
      </c>
      <c r="T5" s="7">
        <v>1.417</v>
      </c>
    </row>
    <row r="6" ht="15.75" spans="2:21">
      <c r="B6" s="2" t="s">
        <v>10</v>
      </c>
      <c r="C6" s="2">
        <v>39.75</v>
      </c>
      <c r="D6" s="2">
        <v>3.04</v>
      </c>
      <c r="E6" s="2">
        <v>37.58</v>
      </c>
      <c r="F6" s="2">
        <v>3.55</v>
      </c>
      <c r="G6" s="2">
        <v>38.12</v>
      </c>
      <c r="H6" s="2">
        <v>3.34</v>
      </c>
      <c r="I6" s="2">
        <v>25.26</v>
      </c>
      <c r="J6" s="2">
        <v>2.38</v>
      </c>
      <c r="K6" s="2">
        <v>18.84</v>
      </c>
      <c r="L6" s="2">
        <v>2.34</v>
      </c>
      <c r="N6" s="6" t="s">
        <v>24</v>
      </c>
      <c r="O6" s="7">
        <f t="shared" ref="O6:T6" si="0">AVERAGE(O4:O5)</f>
        <v>0.0315</v>
      </c>
      <c r="P6" s="7">
        <f t="shared" si="0"/>
        <v>0.124</v>
      </c>
      <c r="Q6" s="7">
        <f t="shared" si="0"/>
        <v>0.1815</v>
      </c>
      <c r="R6" s="7">
        <f t="shared" si="0"/>
        <v>0.343</v>
      </c>
      <c r="S6" s="7">
        <f t="shared" si="0"/>
        <v>0.6255</v>
      </c>
      <c r="T6" s="7">
        <f t="shared" si="0"/>
        <v>1.4065</v>
      </c>
      <c r="U6" s="7"/>
    </row>
    <row r="7" ht="15.75" spans="14:21">
      <c r="N7" s="8" t="s">
        <v>14</v>
      </c>
      <c r="O7" s="7">
        <v>0</v>
      </c>
      <c r="P7" s="7">
        <f t="shared" ref="P7:S7" si="1">Q7/2</f>
        <v>50</v>
      </c>
      <c r="Q7" s="7">
        <f t="shared" si="1"/>
        <v>100</v>
      </c>
      <c r="R7" s="7">
        <f t="shared" si="1"/>
        <v>200</v>
      </c>
      <c r="S7" s="7">
        <f t="shared" si="1"/>
        <v>400</v>
      </c>
      <c r="T7" s="7">
        <v>800</v>
      </c>
      <c r="U7" s="9" t="s">
        <v>21</v>
      </c>
    </row>
  </sheetData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Total soluble protein content</vt:lpstr>
      <vt:lpstr>Amino acid content</vt:lpstr>
      <vt:lpstr>Chlorophy Ⅱ and photosynthesis</vt:lpstr>
      <vt:lpstr>Nitrate reductase </vt:lpstr>
      <vt:lpstr>Nitrite reductase activity </vt:lpstr>
      <vt:lpstr>Glutamine synthetase activity</vt:lpstr>
      <vt:lpstr>Glutamate synthase activity</vt:lpstr>
      <vt:lpstr>Glutamate dehydrogenase</vt:lpstr>
      <vt:lpstr>Phenylalanine ammonia-lyase</vt:lpstr>
      <vt:lpstr>cinnamate 4-hydroxylase</vt:lpstr>
      <vt:lpstr>4-coumarate  coenzyme A ligase</vt:lpstr>
      <vt:lpstr>Chalcone-thioase </vt:lpstr>
      <vt:lpstr>Flavanone 3-hydroxylase</vt:lpstr>
      <vt:lpstr>Flavonol synthase</vt:lpstr>
      <vt:lpstr>sucrose</vt:lpstr>
      <vt:lpstr>Glucose</vt:lpstr>
      <vt:lpstr>Fructose</vt:lpstr>
      <vt:lpstr>starch</vt:lpstr>
      <vt:lpstr>Sucrose phosphosynthase</vt:lpstr>
      <vt:lpstr>Sucrose synthetase</vt:lpstr>
      <vt:lpstr>Neutral invertase </vt:lpstr>
      <vt:lpstr>Soluble acid invertase </vt:lpstr>
      <vt:lpstr>Glucose-6-phosphate dehydrogena</vt:lpstr>
      <vt:lpstr>6- Glucose phosphate dehydrogen</vt:lpstr>
      <vt:lpstr>Flavonoids </vt:lpstr>
      <vt:lpstr>Carton and Nitrogen content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李志元</dc:creator>
  <cp:lastModifiedBy>Administrator</cp:lastModifiedBy>
  <dcterms:created xsi:type="dcterms:W3CDTF">2021-02-05T15:45:00Z</dcterms:created>
  <dcterms:modified xsi:type="dcterms:W3CDTF">2021-05-11T03:48:36Z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