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caj\Documents\PeerJ_Submission\"/>
    </mc:Choice>
  </mc:AlternateContent>
  <bookViews>
    <workbookView xWindow="240" yWindow="75" windowWidth="10725" windowHeight="6705" activeTab="2"/>
  </bookViews>
  <sheets>
    <sheet name="culture" sheetId="7" r:id="rId1"/>
    <sheet name="lysate" sheetId="8" r:id="rId2"/>
    <sheet name="pPMQAK1-culture" sheetId="1" r:id="rId3"/>
    <sheet name="pSB3K3-culture" sheetId="2" r:id="rId4"/>
    <sheet name="pMJc01-culture" sheetId="3" r:id="rId5"/>
    <sheet name="pPMQAK1-lysate" sheetId="4" r:id="rId6"/>
    <sheet name="pSB3K3-lysate" sheetId="5" r:id="rId7"/>
    <sheet name="pMJc01-lysate" sheetId="6" r:id="rId8"/>
  </sheets>
  <definedNames>
    <definedName name="_20180531.mojcagfp_05" localSheetId="2">'pPMQAK1-culture'!$A$5:$B$49</definedName>
    <definedName name="_20180531.mojcagfp_06" localSheetId="2">'pPMQAK1-culture'!$D$5:$D$49</definedName>
    <definedName name="_20180531.mojcagfp_07" localSheetId="2">'pPMQAK1-culture'!$F$5:$F$49</definedName>
    <definedName name="_20180531.mojcagfp_08" localSheetId="2">'pPMQAK1-culture'!$H$5:$H$49</definedName>
    <definedName name="_20180531.mojcagfp_09" localSheetId="2">'pPMQAK1-culture'!$J$5:$J$49</definedName>
    <definedName name="_20180531.mojcagfp_10" localSheetId="2">'pPMQAK1-culture'!$L$5:$L$49</definedName>
    <definedName name="_20180531.mojcagfp_11" localSheetId="2">'pPMQAK1-culture'!$N$5:$N$49</definedName>
    <definedName name="_20180531.mojcagfp_12" localSheetId="2">'pPMQAK1-culture'!$P$5:$P$49</definedName>
    <definedName name="_20180531.mojcagfp_13" localSheetId="2">'pPMQAK1-culture'!$R$5:$R$49</definedName>
    <definedName name="_20180531.mojcagfp_14" localSheetId="3">'pSB3K3-culture'!$A$5:$B$49</definedName>
    <definedName name="_20180531.mojcagfp_15" localSheetId="3">'pSB3K3-culture'!$D$5:$D$49</definedName>
    <definedName name="_20180531.mojcagfp_16" localSheetId="3">'pSB3K3-culture'!$F$5:$F$49</definedName>
    <definedName name="_20180531.mojcagfp_17" localSheetId="5">'pPMQAK1-lysate'!#REF!</definedName>
    <definedName name="_20180531.mojcagfp_17" localSheetId="3">'pSB3K3-culture'!$H$5:$H$49</definedName>
    <definedName name="_20180531.mojcagfp_18" localSheetId="3">'pSB3K3-culture'!$J$5:$J$49</definedName>
    <definedName name="_20180531.mojcagfp_19" localSheetId="3">'pSB3K3-culture'!$L$5:$L$49</definedName>
    <definedName name="_20180531.mojcagfp_21" localSheetId="3">'pSB3K3-culture'!$N$5:$N$49</definedName>
    <definedName name="_20180531.mojcagfp_22" localSheetId="4">'pMJc01-culture'!#REF!</definedName>
    <definedName name="_20180531.mojcagfp_22" localSheetId="3">'pSB3K3-culture'!$P$5:$P$49</definedName>
    <definedName name="_20180531.mojcagfp_23" localSheetId="3">'pSB3K3-culture'!$R$5:$R$49</definedName>
    <definedName name="_20180531.mojcagfp_24" localSheetId="4">'pMJc01-culture'!$A$5:$B$49</definedName>
    <definedName name="_20180531.mojcagfp_25" localSheetId="4">'pMJc01-culture'!$D$5:$D$49</definedName>
    <definedName name="_20180531.mojcagfp_26" localSheetId="4">'pMJc01-culture'!$F$5:$F$49</definedName>
    <definedName name="_20180531.mojcagfp_27" localSheetId="4">'pMJc01-culture'!$H$5:$H$49</definedName>
    <definedName name="_20180531.mojcagfp_28" localSheetId="4">'pMJc01-culture'!$J$5:$J$49</definedName>
    <definedName name="_20180531.mojcagfp_29" localSheetId="4">'pMJc01-culture'!$L$5:$L$49</definedName>
    <definedName name="_20180531.mojcagfp_31" localSheetId="4">'pMJc01-culture'!$N$5:$N$49</definedName>
    <definedName name="_20180531.mojcagfp_32" localSheetId="4">'pMJc01-culture'!$P$5:$P$49</definedName>
    <definedName name="_20180531.mojcagfp_34" localSheetId="4">'pMJc01-culture'!$R$5:$R$49</definedName>
    <definedName name="_20180531.mojcagfplizati_05" localSheetId="7">'pMJc01-lysate'!$F$3:$F$54</definedName>
    <definedName name="_20180531.mojcagfplizati_06" localSheetId="7">'pMJc01-lysate'!$G$3:$G$54</definedName>
    <definedName name="_20180531.mojcagfplizati_08" localSheetId="7">'pMJc01-lysate'!$H$3:$H$54</definedName>
    <definedName name="_20180531.mojcagfplizati_09" localSheetId="6">'pSB3K3-lysate'!$F$3:$F$54</definedName>
    <definedName name="_20180531.mojcagfplizati_10" localSheetId="6">'pSB3K3-lysate'!$G$3:$G$54</definedName>
    <definedName name="_20180531.mojcagfplizati_11" localSheetId="6">'pSB3K3-lysate'!$H$3:$H$54</definedName>
    <definedName name="_20180531.mojcagfplizati_12" localSheetId="5">'pPMQAK1-lysate'!$A$3:$C$54</definedName>
    <definedName name="_20180531.mojcagfplizati_13" localSheetId="5">'pPMQAK1-lysate'!$D$3:$D$54</definedName>
    <definedName name="_20180531.mojcagfplizati_14" localSheetId="5">'pPMQAK1-lysate'!$E$3:$E$54</definedName>
    <definedName name="_20180531.mojcagfplizati_15" localSheetId="5">'pPMQAK1-lysate'!$F$3:$F$54</definedName>
    <definedName name="_20180531.mojcagfplizati_16" localSheetId="5">'pPMQAK1-lysate'!$G$3:$G$54</definedName>
    <definedName name="_20180531.mojcagfplizati_17" localSheetId="5">'pPMQAK1-lysate'!$H$3:$H$54</definedName>
    <definedName name="_20180531.mojcagfplizati_19" localSheetId="6">'pSB3K3-lysate'!$A$3:$C$54</definedName>
    <definedName name="_20180531.mojcagfplizati_20" localSheetId="6">'pSB3K3-lysate'!$D$3:$D$54</definedName>
    <definedName name="_20180531.mojcagfplizati_22" localSheetId="6">'pSB3K3-lysate'!$E$3:$E$54</definedName>
    <definedName name="_20180531.mojcagfplizati_23" localSheetId="7">'pMJc01-lysate'!$A$3:$C$54</definedName>
    <definedName name="_20180531.mojcagfplizati_24" localSheetId="7">'pMJc01-lysate'!$D$3:$D$54</definedName>
    <definedName name="_20180531.mojcagfplizati_25" localSheetId="7">'pMJc01-lysate'!$E$3:$E$54</definedName>
    <definedName name="_20180531.mojcagfplizati_26" localSheetId="5">'pPMQAK1-lysate'!$B$3:$B$54</definedName>
    <definedName name="_20180531.mojcagfplizati_27" localSheetId="6">'pSB3K3-lysate'!$B$3:$B$47</definedName>
    <definedName name="_20180531.mojcagfplizati_28" localSheetId="7">'pMJc01-lysate'!$B$3:$B$47</definedName>
  </definedNames>
  <calcPr calcId="162913"/>
</workbook>
</file>

<file path=xl/calcChain.xml><?xml version="1.0" encoding="utf-8"?>
<calcChain xmlns="http://schemas.openxmlformats.org/spreadsheetml/2006/main">
  <c r="O16" i="6" l="1"/>
  <c r="N16" i="6"/>
  <c r="P16" i="6" s="1"/>
  <c r="O15" i="6"/>
  <c r="N15" i="6"/>
  <c r="P15" i="6" s="1"/>
  <c r="O16" i="5"/>
  <c r="N16" i="5"/>
  <c r="P16" i="5" s="1"/>
  <c r="O15" i="5"/>
  <c r="N15" i="5"/>
  <c r="P15" i="5" s="1"/>
  <c r="O16" i="4"/>
  <c r="N16" i="4"/>
  <c r="P16" i="4" s="1"/>
  <c r="O15" i="4"/>
  <c r="N15" i="4"/>
  <c r="P15" i="4" s="1"/>
  <c r="Z15" i="3" l="1"/>
  <c r="Y15" i="3"/>
  <c r="Z14" i="3"/>
  <c r="Y14" i="3"/>
  <c r="Z13" i="3"/>
  <c r="Y13" i="3"/>
  <c r="Z16" i="2"/>
  <c r="Y16" i="2"/>
  <c r="Z15" i="2"/>
  <c r="Y15" i="2"/>
  <c r="Z14" i="2"/>
  <c r="AB16" i="2" s="1"/>
  <c r="Y14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5" i="2"/>
  <c r="AB16" i="1"/>
  <c r="AB15" i="1"/>
  <c r="AA16" i="1"/>
  <c r="AA15" i="1"/>
  <c r="Z16" i="1"/>
  <c r="Z15" i="1"/>
  <c r="Z14" i="1"/>
  <c r="Y16" i="1"/>
  <c r="Y15" i="1"/>
  <c r="Y14" i="1"/>
  <c r="AA14" i="3" l="1"/>
  <c r="AA15" i="3"/>
  <c r="AB15" i="3"/>
  <c r="AB14" i="3"/>
  <c r="AA15" i="2"/>
  <c r="AB15" i="2"/>
  <c r="AA16" i="2"/>
  <c r="S6" i="3" l="1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5" i="3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5" i="1"/>
</calcChain>
</file>

<file path=xl/connections.xml><?xml version="1.0" encoding="utf-8"?>
<connections xmlns="http://schemas.openxmlformats.org/spreadsheetml/2006/main">
  <connection id="1" name="20180531.mojcagfp#05" type="6" refreshedVersion="4" background="1" saveData="1">
    <textPr codePage="852" firstRow="55" sourceFile="C:\Users\AVR\Downloads\fluri\20180531.mojcagfp#05.txt" thousands=" ">
      <textFields count="2">
        <textField/>
        <textField/>
      </textFields>
    </textPr>
  </connection>
  <connection id="2" name="20180531.mojcagfp#06" type="6" refreshedVersion="4" background="1" saveData="1">
    <textPr codePage="852" firstRow="55" sourceFile="C:\Users\AVR\Downloads\fluri\20180531.mojcagfp#06.txt" thousands=" ">
      <textFields count="2">
        <textField type="skip"/>
        <textField/>
      </textFields>
    </textPr>
  </connection>
  <connection id="3" name="20180531.mojcagfp#07" type="6" refreshedVersion="4" background="1" saveData="1">
    <textPr codePage="852" firstRow="55" sourceFile="C:\Users\AVR\Downloads\fluri\20180531.mojcagfp#07.txt" thousands=" ">
      <textFields count="2">
        <textField type="skip"/>
        <textField/>
      </textFields>
    </textPr>
  </connection>
  <connection id="4" name="20180531.mojcagfp#08" type="6" refreshedVersion="4" background="1" saveData="1">
    <textPr codePage="852" firstRow="55" sourceFile="C:\Users\AVR\Downloads\fluri\20180531.mojcagfp#08.txt" thousands=" ">
      <textFields count="2">
        <textField type="skip"/>
        <textField/>
      </textFields>
    </textPr>
  </connection>
  <connection id="5" name="20180531.mojcagfp#09" type="6" refreshedVersion="4" background="1" saveData="1">
    <textPr codePage="852" firstRow="55" sourceFile="C:\Users\AVR\Downloads\fluri\20180531.mojcagfp#09.txt" thousands=" ">
      <textFields count="2">
        <textField type="skip"/>
        <textField/>
      </textFields>
    </textPr>
  </connection>
  <connection id="6" name="20180531.mojcagfp#10" type="6" refreshedVersion="4" background="1" saveData="1">
    <textPr codePage="852" firstRow="55" sourceFile="C:\Users\AVR\Downloads\fluri\20180531.mojcagfp#10.txt" thousands=" ">
      <textFields count="2">
        <textField type="skip"/>
        <textField/>
      </textFields>
    </textPr>
  </connection>
  <connection id="7" name="20180531.mojcagfp#11" type="6" refreshedVersion="4" background="1" saveData="1">
    <textPr codePage="852" firstRow="55" sourceFile="C:\Users\AVR\Downloads\fluri\20180531.mojcagfp#11.txt" thousands=" ">
      <textFields count="2">
        <textField type="skip"/>
        <textField/>
      </textFields>
    </textPr>
  </connection>
  <connection id="8" name="20180531.mojcagfp#12" type="6" refreshedVersion="4" background="1" saveData="1">
    <textPr codePage="852" firstRow="55" sourceFile="C:\Users\AVR\Downloads\fluri\20180531.mojcagfp#12.txt" thousands=" ">
      <textFields count="2">
        <textField type="skip"/>
        <textField/>
      </textFields>
    </textPr>
  </connection>
  <connection id="9" name="20180531.mojcagfp#13" type="6" refreshedVersion="4" background="1" saveData="1">
    <textPr codePage="852" firstRow="55" sourceFile="C:\Users\AVR\Downloads\fluri\20180531.mojcagfp#13.txt" thousands=" ">
      <textFields count="2">
        <textField type="skip"/>
        <textField/>
      </textFields>
    </textPr>
  </connection>
  <connection id="10" name="20180531.mojcagfp#14" type="6" refreshedVersion="4" background="1" saveData="1">
    <textPr codePage="852" firstRow="55" sourceFile="C:\Users\AVR\Downloads\fluri\20180531.mojcagfp#14.txt" thousands=" ">
      <textFields count="2">
        <textField/>
        <textField/>
      </textFields>
    </textPr>
  </connection>
  <connection id="11" name="20180531.mojcagfp#15" type="6" refreshedVersion="4" background="1" saveData="1">
    <textPr codePage="852" firstRow="55" sourceFile="C:\Users\AVR\Downloads\fluri\20180531.mojcagfp#15.txt" thousands=" ">
      <textFields count="2">
        <textField type="skip"/>
        <textField/>
      </textFields>
    </textPr>
  </connection>
  <connection id="12" name="20180531.mojcagfp#16" type="6" refreshedVersion="4" background="1" saveData="1">
    <textPr codePage="852" firstRow="55" sourceFile="C:\Users\AVR\Downloads\fluri\20180531.mojcagfp#16.txt" thousands=" ">
      <textFields count="2">
        <textField type="skip"/>
        <textField/>
      </textFields>
    </textPr>
  </connection>
  <connection id="13" name="20180531.mojcagfp#17" type="6" refreshedVersion="4" background="1" saveData="1">
    <textPr codePage="852" firstRow="55" sourceFile="C:\Users\AVR\Downloads\fluri\20180531.mojcagfp#17.txt" thousands=" ">
      <textFields count="2">
        <textField type="skip"/>
        <textField/>
      </textFields>
    </textPr>
  </connection>
  <connection id="14" name="20180531.mojcagfp#171" type="6" refreshedVersion="4" background="1">
    <textPr codePage="852" firstRow="55" sourceFile="C:\Users\AVR\Downloads\fluri\20180531.mojcagfp#17.txt" thousands=" ">
      <textFields count="2">
        <textField type="skip"/>
        <textField/>
      </textFields>
    </textPr>
  </connection>
  <connection id="15" name="20180531.mojcagfp#18" type="6" refreshedVersion="4" background="1" saveData="1">
    <textPr codePage="852" firstRow="55" sourceFile="C:\Users\AVR\Downloads\fluri\20180531.mojcagfp#18.txt" thousands=" ">
      <textFields count="2">
        <textField type="skip"/>
        <textField/>
      </textFields>
    </textPr>
  </connection>
  <connection id="16" name="20180531.mojcagfp#19" type="6" refreshedVersion="4" background="1" saveData="1">
    <textPr codePage="852" firstRow="55" sourceFile="C:\Users\AVR\Downloads\fluri\20180531.mojcagfp#19.txt" thousands=" ">
      <textFields count="2">
        <textField type="skip"/>
        <textField/>
      </textFields>
    </textPr>
  </connection>
  <connection id="17" name="20180531.mojcagfp#21" type="6" refreshedVersion="4" background="1" saveData="1">
    <textPr codePage="852" firstRow="55" sourceFile="C:\Users\AVR\Downloads\fluri\20180531.mojcagfp#21.txt" thousands=" ">
      <textFields count="2">
        <textField type="skip"/>
        <textField/>
      </textFields>
    </textPr>
  </connection>
  <connection id="18" name="20180531.mojcagfp#22" type="6" refreshedVersion="4" background="1" saveData="1">
    <textPr codePage="852" firstRow="55" sourceFile="C:\Users\AVR\Downloads\fluri\20180531.mojcagfp#22.txt" thousands=" ">
      <textFields count="2">
        <textField type="skip"/>
        <textField/>
      </textFields>
    </textPr>
  </connection>
  <connection id="19" name="20180531.mojcagfp#221" type="6" refreshedVersion="4" background="1">
    <textPr codePage="852" firstRow="55" sourceFile="C:\Users\AVR\Downloads\fluri\20180531.mojcagfp#22.txt" thousands=" ">
      <textFields count="2">
        <textField type="skip"/>
        <textField/>
      </textFields>
    </textPr>
  </connection>
  <connection id="20" name="20180531.mojcagfp#23" type="6" refreshedVersion="4" background="1" saveData="1">
    <textPr codePage="852" firstRow="55" sourceFile="C:\Users\AVR\Downloads\fluri\20180531.mojcagfp#23.txt" thousands=" ">
      <textFields count="2">
        <textField type="skip"/>
        <textField/>
      </textFields>
    </textPr>
  </connection>
  <connection id="21" name="20180531.mojcagfp#24" type="6" refreshedVersion="4" background="1" saveData="1">
    <textPr codePage="852" firstRow="55" sourceFile="C:\Users\AVR\Downloads\fluri\20180531.mojcagfp#24.txt" thousands=" ">
      <textFields count="2">
        <textField/>
        <textField/>
      </textFields>
    </textPr>
  </connection>
  <connection id="22" name="20180531.mojcagfp#25" type="6" refreshedVersion="4" background="1" saveData="1">
    <textPr codePage="852" firstRow="55" sourceFile="C:\Users\AVR\Downloads\fluri\20180531.mojcagfp#25.txt" thousands=" ">
      <textFields count="2">
        <textField type="skip"/>
        <textField/>
      </textFields>
    </textPr>
  </connection>
  <connection id="23" name="20180531.mojcagfp#26" type="6" refreshedVersion="4" background="1" saveData="1">
    <textPr codePage="852" firstRow="55" sourceFile="C:\Users\AVR\Downloads\fluri\20180531.mojcagfp#26.txt" thousands=" ">
      <textFields count="2">
        <textField type="skip"/>
        <textField/>
      </textFields>
    </textPr>
  </connection>
  <connection id="24" name="20180531.mojcagfp#27" type="6" refreshedVersion="4" background="1" saveData="1">
    <textPr codePage="852" firstRow="55" sourceFile="C:\Users\AVR\Downloads\fluri\20180531.mojcagfp#27.txt" thousands=" ">
      <textFields count="2">
        <textField type="skip"/>
        <textField/>
      </textFields>
    </textPr>
  </connection>
  <connection id="25" name="20180531.mojcagfp#28" type="6" refreshedVersion="4" background="1" saveData="1">
    <textPr codePage="852" firstRow="55" sourceFile="C:\Users\AVR\Downloads\fluri\20180531.mojcagfp#28.txt" thousands=" ">
      <textFields count="2">
        <textField type="skip"/>
        <textField/>
      </textFields>
    </textPr>
  </connection>
  <connection id="26" name="20180531.mojcagfp#29" type="6" refreshedVersion="4" background="1" saveData="1">
    <textPr codePage="852" firstRow="55" sourceFile="C:\Users\AVR\Downloads\fluri\20180531.mojcagfp#29.txt" thousands=" ">
      <textFields count="2">
        <textField type="skip"/>
        <textField/>
      </textFields>
    </textPr>
  </connection>
  <connection id="27" name="20180531.mojcagfp#31" type="6" refreshedVersion="4" background="1" saveData="1">
    <textPr codePage="852" firstRow="55" sourceFile="C:\Users\AVR\Downloads\fluri\20180531.mojcagfp#31.txt" thousands=" ">
      <textFields count="2">
        <textField type="skip"/>
        <textField/>
      </textFields>
    </textPr>
  </connection>
  <connection id="28" name="20180531.mojcagfp#32" type="6" refreshedVersion="4" background="1" saveData="1">
    <textPr codePage="852" firstRow="55" sourceFile="C:\Users\AVR\Downloads\fluri\20180531.mojcagfp#32.txt" thousands=" ">
      <textFields count="2">
        <textField type="skip"/>
        <textField/>
      </textFields>
    </textPr>
  </connection>
  <connection id="29" name="20180531.mojcagfp#34" type="6" refreshedVersion="4" background="1" saveData="1">
    <textPr codePage="852" firstRow="55" sourceFile="C:\Users\AVR\Downloads\fluri\20180531.mojcagfp#34.txt" thousands=" ">
      <textFields count="2">
        <textField type="skip"/>
        <textField/>
      </textFields>
    </textPr>
  </connection>
  <connection id="30" name="20180531.mojcagfplizati#05" type="6" refreshedVersion="4" background="1" saveData="1">
    <textPr codePage="852" firstRow="55" sourceFile="C:\Users\AVR\Downloads\fluri\20180531.mojcagfplizati#05.txt" thousands=" ">
      <textFields count="2">
        <textField type="skip"/>
        <textField/>
      </textFields>
    </textPr>
  </connection>
  <connection id="31" name="20180531.mojcagfplizati#06" type="6" refreshedVersion="4" background="1" saveData="1">
    <textPr codePage="852" firstRow="55" sourceFile="C:\Users\AVR\Downloads\fluri\20180531.mojcagfplizati#06.txt" thousands=" ">
      <textFields count="2">
        <textField type="skip"/>
        <textField/>
      </textFields>
    </textPr>
  </connection>
  <connection id="32" name="20180531.mojcagfplizati#08" type="6" refreshedVersion="4" background="1" saveData="1">
    <textPr codePage="852" firstRow="55" sourceFile="C:\Users\AVR\Downloads\fluri\20180531.mojcagfplizati#08.txt" thousands=" ">
      <textFields count="2">
        <textField type="skip"/>
        <textField/>
      </textFields>
    </textPr>
  </connection>
  <connection id="33" name="20180531.mojcagfplizati#09" type="6" refreshedVersion="4" background="1" saveData="1">
    <textPr codePage="852" firstRow="55" sourceFile="C:\Users\AVR\Downloads\fluri\20180531.mojcagfplizati#09.txt" thousands=" ">
      <textFields count="2">
        <textField type="skip"/>
        <textField/>
      </textFields>
    </textPr>
  </connection>
  <connection id="34" name="20180531.mojcagfplizati#10" type="6" refreshedVersion="4" background="1" saveData="1">
    <textPr codePage="852" firstRow="55" sourceFile="C:\Users\AVR\Downloads\fluri\20180531.mojcagfplizati#10.txt" thousands=" ">
      <textFields count="2">
        <textField type="skip"/>
        <textField/>
      </textFields>
    </textPr>
  </connection>
  <connection id="35" name="20180531.mojcagfplizati#11" type="6" refreshedVersion="4" background="1" saveData="1">
    <textPr codePage="852" firstRow="55" sourceFile="C:\Users\AVR\Downloads\fluri\20180531.mojcagfplizati#11.txt" thousands=" ">
      <textFields count="2">
        <textField type="skip"/>
        <textField/>
      </textFields>
    </textPr>
  </connection>
  <connection id="36" name="20180531.mojcagfplizati#12" type="6" refreshedVersion="4" background="1" saveData="1">
    <textPr codePage="852" firstRow="55" sourceFile="C:\Users\AVR\Downloads\fluri\20180531.mojcagfplizati#12.txt" thousands=" ">
      <textFields count="2">
        <textField/>
        <textField/>
      </textFields>
    </textPr>
  </connection>
  <connection id="37" name="20180531.mojcagfplizati#13" type="6" refreshedVersion="4" background="1" saveData="1">
    <textPr codePage="852" firstRow="55" sourceFile="C:\Users\AVR\Downloads\fluri\20180531.mojcagfplizati#13.txt" thousands=" ">
      <textFields count="2">
        <textField type="skip"/>
        <textField/>
      </textFields>
    </textPr>
  </connection>
  <connection id="38" name="20180531.mojcagfplizati#14" type="6" refreshedVersion="4" background="1" saveData="1">
    <textPr codePage="852" firstRow="55" sourceFile="C:\Users\AVR\Downloads\fluri\20180531.mojcagfplizati#14.txt" thousands=" ">
      <textFields count="2">
        <textField type="skip"/>
        <textField/>
      </textFields>
    </textPr>
  </connection>
  <connection id="39" name="20180531.mojcagfplizati#15" type="6" refreshedVersion="4" background="1" saveData="1">
    <textPr codePage="852" firstRow="55" sourceFile="C:\Users\AVR\Downloads\fluri\20180531.mojcagfplizati#15.txt" thousands=" ">
      <textFields count="2">
        <textField type="skip"/>
        <textField/>
      </textFields>
    </textPr>
  </connection>
  <connection id="40" name="20180531.mojcagfplizati#16" type="6" refreshedVersion="4" background="1" saveData="1">
    <textPr codePage="852" firstRow="55" sourceFile="C:\Users\AVR\Downloads\fluri\20180531.mojcagfplizati#16.txt" thousands=" ">
      <textFields count="2">
        <textField type="skip"/>
        <textField/>
      </textFields>
    </textPr>
  </connection>
  <connection id="41" name="20180531.mojcagfplizati#17" type="6" refreshedVersion="4" background="1" saveData="1">
    <textPr codePage="852" firstRow="55" sourceFile="C:\Users\AVR\Downloads\fluri\20180531.mojcagfplizati#17.txt" thousands=" ">
      <textFields count="2">
        <textField type="skip"/>
        <textField/>
      </textFields>
    </textPr>
  </connection>
  <connection id="42" name="20180531.mojcagfplizati#19" type="6" refreshedVersion="4" background="1" saveData="1">
    <textPr codePage="852" firstRow="55" sourceFile="C:\Users\AVR\Downloads\fluri\20180531.mojcagfplizati#19.txt" thousands=" ">
      <textFields count="2">
        <textField/>
        <textField/>
      </textFields>
    </textPr>
  </connection>
  <connection id="43" name="20180531.mojcagfplizati#20" type="6" refreshedVersion="4" background="1" saveData="1">
    <textPr codePage="852" firstRow="55" sourceFile="C:\Users\AVR\Downloads\fluri\20180531.mojcagfplizati#20.txt" thousands=" ">
      <textFields count="2">
        <textField type="skip"/>
        <textField/>
      </textFields>
    </textPr>
  </connection>
  <connection id="44" name="20180531.mojcagfplizati#22" type="6" refreshedVersion="4" background="1" saveData="1">
    <textPr codePage="852" firstRow="55" sourceFile="C:\Users\AVR\Downloads\fluri\20180531.mojcagfplizati#22.txt" thousands=" ">
      <textFields count="2">
        <textField type="skip"/>
        <textField/>
      </textFields>
    </textPr>
  </connection>
  <connection id="45" name="20180531.mojcagfplizati#23" type="6" refreshedVersion="4" background="1" saveData="1">
    <textPr codePage="852" firstRow="55" sourceFile="C:\Users\AVR\Downloads\fluri\20180531.mojcagfplizati#23.txt" thousands=" ">
      <textFields count="2">
        <textField/>
        <textField/>
      </textFields>
    </textPr>
  </connection>
  <connection id="46" name="20180531.mojcagfplizati#24" type="6" refreshedVersion="4" background="1" saveData="1">
    <textPr codePage="852" firstRow="55" sourceFile="C:\Users\AVR\Downloads\fluri\20180531.mojcagfplizati#24.txt" thousands=" ">
      <textFields count="2">
        <textField type="skip"/>
        <textField/>
      </textFields>
    </textPr>
  </connection>
  <connection id="47" name="20180531.mojcagfplizati#25" type="6" refreshedVersion="4" background="1" saveData="1">
    <textPr codePage="852" firstRow="55" sourceFile="C:\Users\AVR\Downloads\fluri\20180531.mojcagfplizati#25.txt" thousands=" ">
      <textFields count="2">
        <textField type="skip"/>
        <textField/>
      </textFields>
    </textPr>
  </connection>
  <connection id="48" name="20180531.mojcagfplizati#26" type="6" refreshedVersion="4" background="1" saveData="1">
    <textPr codePage="852" firstRow="55" sourceFile="C:\Users\AVR\Downloads\fluri\20180531.mojcagfplizati#26.txt" thousands=" ">
      <textFields count="2">
        <textField type="skip"/>
        <textField/>
      </textFields>
    </textPr>
  </connection>
  <connection id="49" name="20180531.mojcagfplizati#27" type="6" refreshedVersion="4" background="1" saveData="1">
    <textPr codePage="852" firstRow="55" sourceFile="C:\Users\AVR\Downloads\fluri\20180531.mojcagfplizati#27.txt" thousands=" ">
      <textFields count="2">
        <textField type="skip"/>
        <textField/>
      </textFields>
    </textPr>
  </connection>
  <connection id="50" name="20180531.mojcagfplizati#28" type="6" refreshedVersion="4" background="1" saveData="1">
    <textPr codePage="852" firstRow="55" sourceFile="C:\Users\AVR\Downloads\fluri\20180531.mojcagfplizati#28.txt" thousands=" ">
      <textFields count="2">
        <textField type="skip"/>
        <textField/>
      </textFields>
    </textPr>
  </connection>
</connections>
</file>

<file path=xl/sharedStrings.xml><?xml version="1.0" encoding="utf-8"?>
<sst xmlns="http://schemas.openxmlformats.org/spreadsheetml/2006/main" count="240" uniqueCount="40">
  <si>
    <t>EV1</t>
  </si>
  <si>
    <t>EV2</t>
  </si>
  <si>
    <t>EV3</t>
  </si>
  <si>
    <t>EV</t>
  </si>
  <si>
    <t>pSB3K3</t>
  </si>
  <si>
    <t>pPMQAK1</t>
  </si>
  <si>
    <t>pMJc01</t>
  </si>
  <si>
    <t>average</t>
  </si>
  <si>
    <t>J23101_B0032</t>
  </si>
  <si>
    <t>L21_RBS*</t>
  </si>
  <si>
    <t>lambda [nm]</t>
  </si>
  <si>
    <t>pPMQAK1-EV</t>
  </si>
  <si>
    <t>A600</t>
  </si>
  <si>
    <t>M</t>
  </si>
  <si>
    <t>N</t>
  </si>
  <si>
    <t>pPMQAK1-J23101_B0032</t>
  </si>
  <si>
    <t>pPMQAK1-L21_RBS*</t>
  </si>
  <si>
    <t>BB1</t>
  </si>
  <si>
    <t>BB2</t>
  </si>
  <si>
    <t>BB3</t>
  </si>
  <si>
    <t>L*1</t>
  </si>
  <si>
    <t>L*2</t>
  </si>
  <si>
    <t>L*3</t>
  </si>
  <si>
    <t>pMQAK1-EV</t>
  </si>
  <si>
    <t>SD</t>
  </si>
  <si>
    <t>GFP-EV</t>
  </si>
  <si>
    <t>pSB3K3-EV</t>
  </si>
  <si>
    <t>pSB3K3-J23101_B0032</t>
  </si>
  <si>
    <t>pSB3K3-L21_RBS*</t>
  </si>
  <si>
    <t>pMJc01-EV</t>
  </si>
  <si>
    <t>pMJc01-J23101_B0032</t>
  </si>
  <si>
    <t>pMJc01-L21_RBS*</t>
  </si>
  <si>
    <t>/</t>
  </si>
  <si>
    <t>average F/A600</t>
  </si>
  <si>
    <t>M = measurement</t>
  </si>
  <si>
    <t>N = normalized ofr Abs600, F/Abs600</t>
  </si>
  <si>
    <t>Fluorescence/Abs600</t>
  </si>
  <si>
    <t>GFP-EV F/A600</t>
  </si>
  <si>
    <t>GFP-EV SD</t>
  </si>
  <si>
    <t>Raw data and calculations are on separate sheets.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</si>
</sst>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8" xfId="0" applyFill="1" applyBorder="1"/>
    <xf numFmtId="0" fontId="0" fillId="2" borderId="17" xfId="0" applyFill="1" applyBorder="1"/>
    <xf numFmtId="0" fontId="0" fillId="2" borderId="16" xfId="0" applyFill="1" applyBorder="1"/>
    <xf numFmtId="0" fontId="0" fillId="2" borderId="9" xfId="0" applyFill="1" applyBorder="1"/>
    <xf numFmtId="0" fontId="0" fillId="3" borderId="1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4" borderId="0" xfId="0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2" borderId="0" xfId="0" applyFill="1" applyBorder="1"/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17" xfId="0" applyFill="1" applyBorder="1"/>
    <xf numFmtId="0" fontId="0" fillId="0" borderId="16" xfId="0" applyFill="1" applyBorder="1"/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9" xfId="0" applyFill="1" applyBorder="1"/>
    <xf numFmtId="0" fontId="1" fillId="5" borderId="15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8" xfId="0" applyFill="1" applyBorder="1"/>
    <xf numFmtId="0" fontId="1" fillId="4" borderId="1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6" xfId="0" applyBorder="1"/>
    <xf numFmtId="0" fontId="2" fillId="2" borderId="26" xfId="0" applyFont="1" applyFill="1" applyBorder="1"/>
    <xf numFmtId="0" fontId="0" fillId="0" borderId="27" xfId="0" applyBorder="1"/>
    <xf numFmtId="0" fontId="2" fillId="2" borderId="8" xfId="0" applyFont="1" applyFill="1" applyBorder="1"/>
    <xf numFmtId="0" fontId="2" fillId="2" borderId="0" xfId="0" applyFont="1" applyFill="1" applyBorder="1"/>
    <xf numFmtId="0" fontId="2" fillId="2" borderId="9" xfId="0" applyFont="1" applyFill="1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6" xfId="0" applyFill="1" applyBorder="1"/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28" xfId="0" applyFill="1" applyBorder="1"/>
    <xf numFmtId="0" fontId="0" fillId="5" borderId="29" xfId="0" applyFill="1" applyBorder="1"/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28" xfId="0" applyFill="1" applyBorder="1"/>
    <xf numFmtId="0" fontId="0" fillId="6" borderId="30" xfId="0" applyFill="1" applyBorder="1"/>
    <xf numFmtId="0" fontId="0" fillId="6" borderId="29" xfId="0" applyFill="1" applyBorder="1"/>
    <xf numFmtId="0" fontId="0" fillId="6" borderId="31" xfId="0" applyFill="1" applyBorder="1"/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34" xfId="0" applyFill="1" applyBorder="1"/>
    <xf numFmtId="0" fontId="0" fillId="7" borderId="9" xfId="0" applyFill="1" applyBorder="1"/>
    <xf numFmtId="0" fontId="0" fillId="7" borderId="29" xfId="0" applyFill="1" applyBorder="1"/>
    <xf numFmtId="0" fontId="0" fillId="7" borderId="11" xfId="0" applyFill="1" applyBorder="1"/>
    <xf numFmtId="0" fontId="0" fillId="5" borderId="9" xfId="0" applyFill="1" applyBorder="1"/>
    <xf numFmtId="0" fontId="0" fillId="5" borderId="11" xfId="0" applyFill="1" applyBorder="1"/>
    <xf numFmtId="0" fontId="0" fillId="6" borderId="32" xfId="0" applyFill="1" applyBorder="1"/>
    <xf numFmtId="0" fontId="0" fillId="6" borderId="33" xfId="0" applyFill="1" applyBorder="1"/>
    <xf numFmtId="0" fontId="0" fillId="7" borderId="32" xfId="0" applyFill="1" applyBorder="1"/>
    <xf numFmtId="0" fontId="0" fillId="7" borderId="33" xfId="0" applyFill="1" applyBorder="1"/>
    <xf numFmtId="0" fontId="0" fillId="7" borderId="28" xfId="0" applyFill="1" applyBorder="1"/>
    <xf numFmtId="0" fontId="0" fillId="7" borderId="30" xfId="0" applyFill="1" applyBorder="1"/>
    <xf numFmtId="0" fontId="0" fillId="7" borderId="31" xfId="0" applyFill="1" applyBorder="1"/>
    <xf numFmtId="0" fontId="0" fillId="5" borderId="32" xfId="0" applyFill="1" applyBorder="1"/>
    <xf numFmtId="0" fontId="0" fillId="5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78033133381955"/>
          <c:y val="3.9802469135802467E-2"/>
          <c:w val="0.78767088896496629"/>
          <c:h val="0.68720708298559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pct50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41A-4353-A955-842DFA16F6E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41A-4353-A955-842DFA16F6E4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chemeClr val="tx2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41A-4353-A955-842DFA16F6E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41A-4353-A955-842DFA16F6E4}"/>
              </c:ext>
            </c:extLst>
          </c:dPt>
          <c:dPt>
            <c:idx val="4"/>
            <c:invertIfNegative val="0"/>
            <c:bubble3D val="0"/>
            <c:spPr>
              <a:pattFill prst="pct50">
                <a:fgClr>
                  <a:schemeClr val="accent3"/>
                </a:fgClr>
                <a:bgClr>
                  <a:schemeClr val="bg1"/>
                </a:bgClr>
              </a:patt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41A-4353-A955-842DFA16F6E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41A-4353-A955-842DFA16F6E4}"/>
              </c:ext>
            </c:extLst>
          </c:dPt>
          <c:errBars>
            <c:errBarType val="both"/>
            <c:errValType val="cust"/>
            <c:noEndCap val="0"/>
            <c:plus>
              <c:numRef>
                <c:f>culture!$C$6:$H$6</c:f>
                <c:numCache>
                  <c:formatCode>General</c:formatCode>
                  <c:ptCount val="6"/>
                  <c:pt idx="0">
                    <c:v>92.767622846441583</c:v>
                  </c:pt>
                  <c:pt idx="1">
                    <c:v>172.52340516045174</c:v>
                  </c:pt>
                  <c:pt idx="2">
                    <c:v>151.19843262140941</c:v>
                  </c:pt>
                  <c:pt idx="3">
                    <c:v>313.93816967734114</c:v>
                  </c:pt>
                  <c:pt idx="4">
                    <c:v>121.99883283583607</c:v>
                  </c:pt>
                  <c:pt idx="5">
                    <c:v>1090.3018038016578</c:v>
                  </c:pt>
                </c:numCache>
              </c:numRef>
            </c:plus>
            <c:minus>
              <c:numRef>
                <c:f>culture!$C$6:$H$6</c:f>
                <c:numCache>
                  <c:formatCode>General</c:formatCode>
                  <c:ptCount val="6"/>
                  <c:pt idx="0">
                    <c:v>92.767622846441583</c:v>
                  </c:pt>
                  <c:pt idx="1">
                    <c:v>172.52340516045174</c:v>
                  </c:pt>
                  <c:pt idx="2">
                    <c:v>151.19843262140941</c:v>
                  </c:pt>
                  <c:pt idx="3">
                    <c:v>313.93816967734114</c:v>
                  </c:pt>
                  <c:pt idx="4">
                    <c:v>121.99883283583607</c:v>
                  </c:pt>
                  <c:pt idx="5">
                    <c:v>1090.3018038016578</c:v>
                  </c:pt>
                </c:numCache>
              </c:numRef>
            </c:minus>
          </c:errBars>
          <c:cat>
            <c:multiLvlStrRef>
              <c:f>culture!$C$3:$H$4</c:f>
              <c:multiLvlStrCache>
                <c:ptCount val="6"/>
                <c:lvl>
                  <c:pt idx="0">
                    <c:v>J23101_B0032</c:v>
                  </c:pt>
                  <c:pt idx="1">
                    <c:v>L21_RBS*</c:v>
                  </c:pt>
                  <c:pt idx="2">
                    <c:v>J23101_B0032</c:v>
                  </c:pt>
                  <c:pt idx="3">
                    <c:v>L21_RBS*</c:v>
                  </c:pt>
                  <c:pt idx="4">
                    <c:v>J23101_B0032</c:v>
                  </c:pt>
                  <c:pt idx="5">
                    <c:v>L21_RBS*</c:v>
                  </c:pt>
                </c:lvl>
                <c:lvl>
                  <c:pt idx="0">
                    <c:v>pPMQAK1</c:v>
                  </c:pt>
                  <c:pt idx="2">
                    <c:v>pSB3K3</c:v>
                  </c:pt>
                  <c:pt idx="4">
                    <c:v>pMJc01</c:v>
                  </c:pt>
                </c:lvl>
              </c:multiLvlStrCache>
            </c:multiLvlStrRef>
          </c:cat>
          <c:val>
            <c:numRef>
              <c:f>culture!$C$5:$H$5</c:f>
              <c:numCache>
                <c:formatCode>General</c:formatCode>
                <c:ptCount val="6"/>
                <c:pt idx="0">
                  <c:v>1069.882013408489</c:v>
                </c:pt>
                <c:pt idx="1">
                  <c:v>3071.7116334602915</c:v>
                </c:pt>
                <c:pt idx="2">
                  <c:v>497.75632520355771</c:v>
                </c:pt>
                <c:pt idx="3">
                  <c:v>3334.8938113298582</c:v>
                </c:pt>
                <c:pt idx="4">
                  <c:v>1944.6993805290333</c:v>
                </c:pt>
                <c:pt idx="5">
                  <c:v>6506.2363765096252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41A-4353-A955-842DFA16F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41216"/>
        <c:axId val="212983104"/>
      </c:barChart>
      <c:catAx>
        <c:axId val="7924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5875">
            <a:noFill/>
          </a:ln>
        </c:spPr>
        <c:txPr>
          <a:bodyPr rot="-2700000" vert="horz"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l-SI"/>
          </a:p>
        </c:txPr>
        <c:crossAx val="212983104"/>
        <c:crosses val="autoZero"/>
        <c:auto val="1"/>
        <c:lblAlgn val="ctr"/>
        <c:lblOffset val="100"/>
        <c:noMultiLvlLbl val="0"/>
      </c:catAx>
      <c:valAx>
        <c:axId val="212983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sl-SI" sz="1000">
                    <a:latin typeface="Arial" panose="020B0604020202020204" pitchFamily="34" charset="0"/>
                    <a:cs typeface="Arial" panose="020B0604020202020204" pitchFamily="34" charset="0"/>
                  </a:rPr>
                  <a:t>Fluorescence/Abs600</a:t>
                </a:r>
                <a:r>
                  <a:rPr lang="en-US" sz="1000">
                    <a:latin typeface="Arial" panose="020B0604020202020204" pitchFamily="34" charset="0"/>
                    <a:cs typeface="Arial" panose="020B0604020202020204" pitchFamily="34" charset="0"/>
                  </a:rPr>
                  <a:t> [</a:t>
                </a:r>
                <a:r>
                  <a:rPr lang="sl-SI" sz="1000">
                    <a:latin typeface="Arial" panose="020B0604020202020204" pitchFamily="34" charset="0"/>
                    <a:cs typeface="Arial" panose="020B0604020202020204" pitchFamily="34" charset="0"/>
                  </a:rPr>
                  <a:t>AU</a:t>
                </a:r>
                <a:r>
                  <a:rPr lang="en-US" sz="1000">
                    <a:latin typeface="Arial" panose="020B0604020202020204" pitchFamily="34" charset="0"/>
                    <a:cs typeface="Arial" panose="020B0604020202020204" pitchFamily="34" charset="0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3.3496704998206166E-2"/>
              <c:y val="0.212573020964971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l-SI"/>
          </a:p>
        </c:txPr>
        <c:crossAx val="79241216"/>
        <c:crosses val="autoZero"/>
        <c:crossBetween val="between"/>
      </c:valAx>
      <c:spPr>
        <a:ln w="15875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13866525111327"/>
          <c:y val="5.9861248499716427E-2"/>
          <c:w val="0.79657455739380878"/>
          <c:h val="0.62058402247457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accent3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pct50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EE6-4719-AD35-2B1E83AF868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EE6-4719-AD35-2B1E83AF868D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chemeClr val="tx2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EE6-4719-AD35-2B1E83AF868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EE6-4719-AD35-2B1E83AF868D}"/>
              </c:ext>
            </c:extLst>
          </c:dPt>
          <c:dPt>
            <c:idx val="4"/>
            <c:invertIfNegative val="0"/>
            <c:bubble3D val="0"/>
            <c:spPr>
              <a:pattFill prst="pct50">
                <a:fgClr>
                  <a:schemeClr val="accent3"/>
                </a:fgClr>
                <a:bgClr>
                  <a:schemeClr val="bg1"/>
                </a:bgClr>
              </a:patt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EE6-4719-AD35-2B1E83AF868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EE6-4719-AD35-2B1E83AF868D}"/>
              </c:ext>
            </c:extLst>
          </c:dPt>
          <c:errBars>
            <c:errBarType val="both"/>
            <c:errValType val="cust"/>
            <c:noEndCap val="0"/>
            <c:plus>
              <c:numRef>
                <c:f>lysate!$C$5:$H$5</c:f>
                <c:numCache>
                  <c:formatCode>General</c:formatCode>
                  <c:ptCount val="6"/>
                  <c:pt idx="0">
                    <c:v>18.669006172176285</c:v>
                  </c:pt>
                  <c:pt idx="1">
                    <c:v>46.951191666958515</c:v>
                  </c:pt>
                  <c:pt idx="2">
                    <c:v>15.882861471869889</c:v>
                  </c:pt>
                  <c:pt idx="3">
                    <c:v>30.217242594088766</c:v>
                  </c:pt>
                  <c:pt idx="4">
                    <c:v>16.109507301877688</c:v>
                  </c:pt>
                  <c:pt idx="5">
                    <c:v>39.299229433461875</c:v>
                  </c:pt>
                </c:numCache>
              </c:numRef>
            </c:plus>
            <c:minus>
              <c:numRef>
                <c:f>lysate!$C$5:$H$5</c:f>
                <c:numCache>
                  <c:formatCode>General</c:formatCode>
                  <c:ptCount val="6"/>
                  <c:pt idx="0">
                    <c:v>18.669006172176285</c:v>
                  </c:pt>
                  <c:pt idx="1">
                    <c:v>46.951191666958515</c:v>
                  </c:pt>
                  <c:pt idx="2">
                    <c:v>15.882861471869889</c:v>
                  </c:pt>
                  <c:pt idx="3">
                    <c:v>30.217242594088766</c:v>
                  </c:pt>
                  <c:pt idx="4">
                    <c:v>16.109507301877688</c:v>
                  </c:pt>
                  <c:pt idx="5">
                    <c:v>39.299229433461875</c:v>
                  </c:pt>
                </c:numCache>
              </c:numRef>
            </c:minus>
          </c:errBars>
          <c:cat>
            <c:multiLvlStrRef>
              <c:f>lysate!$C$2:$H$3</c:f>
              <c:multiLvlStrCache>
                <c:ptCount val="6"/>
                <c:lvl>
                  <c:pt idx="0">
                    <c:v>J23101_B0032</c:v>
                  </c:pt>
                  <c:pt idx="1">
                    <c:v>L21_RBS*</c:v>
                  </c:pt>
                  <c:pt idx="2">
                    <c:v>J23101_B0032</c:v>
                  </c:pt>
                  <c:pt idx="3">
                    <c:v>L21_RBS*</c:v>
                  </c:pt>
                  <c:pt idx="4">
                    <c:v>J23101_B0032</c:v>
                  </c:pt>
                  <c:pt idx="5">
                    <c:v>L21_RBS*</c:v>
                  </c:pt>
                </c:lvl>
                <c:lvl>
                  <c:pt idx="0">
                    <c:v>pPMQAK1</c:v>
                  </c:pt>
                  <c:pt idx="2">
                    <c:v>pSB3K3</c:v>
                  </c:pt>
                  <c:pt idx="4">
                    <c:v>pMJc01</c:v>
                  </c:pt>
                </c:lvl>
              </c:multiLvlStrCache>
            </c:multiLvlStrRef>
          </c:cat>
          <c:val>
            <c:numRef>
              <c:f>lysate!$C$4:$H$4</c:f>
              <c:numCache>
                <c:formatCode>General</c:formatCode>
                <c:ptCount val="6"/>
                <c:pt idx="0">
                  <c:v>150.45526566666663</c:v>
                </c:pt>
                <c:pt idx="1">
                  <c:v>484.83893566666666</c:v>
                </c:pt>
                <c:pt idx="2">
                  <c:v>199.43256300000002</c:v>
                </c:pt>
                <c:pt idx="3">
                  <c:v>682.57058966666671</c:v>
                </c:pt>
                <c:pt idx="4">
                  <c:v>384.58170533333339</c:v>
                </c:pt>
                <c:pt idx="5">
                  <c:v>916.3306642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E6-4719-AD35-2B1E83AF8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51"/>
        <c:axId val="79200256"/>
        <c:axId val="213410944"/>
      </c:barChart>
      <c:catAx>
        <c:axId val="7920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-2700000" vert="horz"/>
          <a:lstStyle/>
          <a:p>
            <a:pPr>
              <a:defRPr sz="900"/>
            </a:pPr>
            <a:endParaRPr lang="sl-SI"/>
          </a:p>
        </c:txPr>
        <c:crossAx val="213410944"/>
        <c:crosses val="autoZero"/>
        <c:auto val="1"/>
        <c:lblAlgn val="ctr"/>
        <c:lblOffset val="100"/>
        <c:noMultiLvlLbl val="0"/>
      </c:catAx>
      <c:valAx>
        <c:axId val="213410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l-SI"/>
                  <a:t>Fluorescence [/]</a:t>
                </a:r>
              </a:p>
            </c:rich>
          </c:tx>
          <c:layout>
            <c:manualLayout>
              <c:xMode val="edge"/>
              <c:yMode val="edge"/>
              <c:x val="5.2038864945326127E-2"/>
              <c:y val="0.232290639929001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920025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1">
          <a:latin typeface="Arial" panose="020B0604020202020204" pitchFamily="34" charset="0"/>
          <a:cs typeface="Arial" panose="020B0604020202020204" pitchFamily="34" charset="0"/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114299</xdr:colOff>
      <xdr:row>1</xdr:row>
      <xdr:rowOff>171450</xdr:rowOff>
    </xdr:from>
    <xdr:to>
      <xdr:col>17</xdr:col>
      <xdr:colOff>276224</xdr:colOff>
      <xdr:row>23</xdr:row>
      <xdr:rowOff>104775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1</xdr:row>
      <xdr:rowOff>19049</xdr:rowOff>
    </xdr:from>
    <xdr:to>
      <xdr:col>16</xdr:col>
      <xdr:colOff>600074</xdr:colOff>
      <xdr:row>21</xdr:row>
      <xdr:rowOff>180974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20180531.mojcagfp#13" connectionId="9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20180531.mojcagfp#17" connectionId="1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20180531.mojcagfp#23" connectionId="2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20180531.mojcagfp#22" connectionId="1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20180531.mojcagfp#21" connectionId="1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20180531.mojcagfp#14" connectionId="1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20180531.mojcagfp#15" connectionId="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20180531.mojcagfp#16" connectionId="1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20180531.mojcagfp#19" connectionId="1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20180531.mojcagfp#18" connectionId="1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20180531.mojcagfp#25" connectionId="2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0180531.mojcagfp#12" connectionId="8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20180531.mojcagfp#31" connectionId="2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20180531.mojcagfp#24" connectionId="2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20180531.mojcagfp#27" connectionId="2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20180531.mojcagfp#26" connectionId="2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20180531.mojcagfp#29" connectionId="2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20180531.mojcagfp#28" connectionId="2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20180531.mojcagfp#34" connectionId="2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20180531.mojcagfp#32" connectionId="2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20180531.mojcagfplizati#16" connectionId="4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20180531.mojcagfplizati#17" connectionId="4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20180531.mojcagfp#06" connectionId="2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20180531.mojcagfplizati#26" connectionId="4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20180531.mojcagfplizati#14" connectionId="3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20180531.mojcagfplizati#12" connectionId="3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20180531.mojcagfplizati#13" connectionId="3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20180531.mojcagfplizati#15" connectionId="3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20180531.mojcagfplizati#20" connectionId="4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20180531.mojcagfplizati#27" connectionId="4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20180531.mojcagfplizati#09" connectionId="3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20180531.mojcagfplizati#10" connectionId="3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20180531.mojcagfplizati#19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20180531.mojcagfp#11" connectionId="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20180531.mojcagfplizati#11" connectionId="3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20180531.mojcagfplizati#22" connectionId="4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20180531.mojcagfplizati#08" connectionId="3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20180531.mojcagfplizati#25" connectionId="4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20180531.mojcagfplizati#06" connectionId="3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20180531.mojcagfplizati#24" connectionId="4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20180531.mojcagfplizati#28" connectionId="5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20180531.mojcagfplizati#23" connectionId="45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20180531.mojcagfplizati#05" connectionId="3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20180531.mojcagfp#07" connectionId="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20180531.mojcagfp#05" connectionId="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20180531.mojcagfp#09" connectionId="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20180531.mojcagfp#10" connectionId="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20180531.mojcagfp#08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Relationship Id="rId7" Type="http://schemas.openxmlformats.org/officeDocument/2006/relationships/queryTable" Target="../queryTables/queryTable16.xml"/><Relationship Id="rId2" Type="http://schemas.openxmlformats.org/officeDocument/2006/relationships/queryTable" Target="../queryTables/queryTable11.xml"/><Relationship Id="rId1" Type="http://schemas.openxmlformats.org/officeDocument/2006/relationships/queryTable" Target="../queryTables/queryTable10.xml"/><Relationship Id="rId6" Type="http://schemas.openxmlformats.org/officeDocument/2006/relationships/queryTable" Target="../queryTables/queryTable15.xml"/><Relationship Id="rId5" Type="http://schemas.openxmlformats.org/officeDocument/2006/relationships/queryTable" Target="../queryTables/queryTable14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6.xml"/><Relationship Id="rId3" Type="http://schemas.openxmlformats.org/officeDocument/2006/relationships/queryTable" Target="../queryTables/queryTable21.xml"/><Relationship Id="rId7" Type="http://schemas.openxmlformats.org/officeDocument/2006/relationships/queryTable" Target="../queryTables/queryTable25.xml"/><Relationship Id="rId2" Type="http://schemas.openxmlformats.org/officeDocument/2006/relationships/queryTable" Target="../queryTables/queryTable20.xml"/><Relationship Id="rId1" Type="http://schemas.openxmlformats.org/officeDocument/2006/relationships/queryTable" Target="../queryTables/queryTable19.xml"/><Relationship Id="rId6" Type="http://schemas.openxmlformats.org/officeDocument/2006/relationships/queryTable" Target="../queryTables/queryTable24.xml"/><Relationship Id="rId5" Type="http://schemas.openxmlformats.org/officeDocument/2006/relationships/queryTable" Target="../queryTables/queryTable23.xml"/><Relationship Id="rId4" Type="http://schemas.openxmlformats.org/officeDocument/2006/relationships/queryTable" Target="../queryTables/queryTable22.xml"/><Relationship Id="rId9" Type="http://schemas.openxmlformats.org/officeDocument/2006/relationships/queryTable" Target="../queryTables/queryTable2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34.xml"/><Relationship Id="rId3" Type="http://schemas.openxmlformats.org/officeDocument/2006/relationships/queryTable" Target="../queryTables/queryTable29.xml"/><Relationship Id="rId7" Type="http://schemas.openxmlformats.org/officeDocument/2006/relationships/queryTable" Target="../queryTables/queryTable33.xml"/><Relationship Id="rId2" Type="http://schemas.openxmlformats.org/officeDocument/2006/relationships/queryTable" Target="../queryTables/queryTable28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32.xml"/><Relationship Id="rId5" Type="http://schemas.openxmlformats.org/officeDocument/2006/relationships/queryTable" Target="../queryTables/queryTable31.xml"/><Relationship Id="rId4" Type="http://schemas.openxmlformats.org/officeDocument/2006/relationships/queryTable" Target="../queryTables/queryTable3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7.xml"/><Relationship Id="rId7" Type="http://schemas.openxmlformats.org/officeDocument/2006/relationships/queryTable" Target="../queryTables/queryTable41.xml"/><Relationship Id="rId2" Type="http://schemas.openxmlformats.org/officeDocument/2006/relationships/queryTable" Target="../queryTables/queryTable36.xml"/><Relationship Id="rId1" Type="http://schemas.openxmlformats.org/officeDocument/2006/relationships/queryTable" Target="../queryTables/queryTable35.xml"/><Relationship Id="rId6" Type="http://schemas.openxmlformats.org/officeDocument/2006/relationships/queryTable" Target="../queryTables/queryTable40.xml"/><Relationship Id="rId5" Type="http://schemas.openxmlformats.org/officeDocument/2006/relationships/queryTable" Target="../queryTables/queryTable39.xml"/><Relationship Id="rId4" Type="http://schemas.openxmlformats.org/officeDocument/2006/relationships/queryTable" Target="../queryTables/queryTable3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4.xml"/><Relationship Id="rId7" Type="http://schemas.openxmlformats.org/officeDocument/2006/relationships/queryTable" Target="../queryTables/queryTable48.xml"/><Relationship Id="rId2" Type="http://schemas.openxmlformats.org/officeDocument/2006/relationships/queryTable" Target="../queryTables/queryTable43.xml"/><Relationship Id="rId1" Type="http://schemas.openxmlformats.org/officeDocument/2006/relationships/queryTable" Target="../queryTables/queryTable42.xml"/><Relationship Id="rId6" Type="http://schemas.openxmlformats.org/officeDocument/2006/relationships/queryTable" Target="../queryTables/queryTable47.xml"/><Relationship Id="rId5" Type="http://schemas.openxmlformats.org/officeDocument/2006/relationships/queryTable" Target="../queryTables/queryTable46.xml"/><Relationship Id="rId4" Type="http://schemas.openxmlformats.org/officeDocument/2006/relationships/queryTable" Target="../queryTables/queryTable4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C8" sqref="C8"/>
    </sheetView>
  </sheetViews>
  <sheetFormatPr defaultRowHeight="15" x14ac:dyDescent="0.25"/>
  <cols>
    <col min="1" max="1" width="11.5703125" customWidth="1"/>
    <col min="2" max="2" width="14.7109375" bestFit="1" customWidth="1"/>
    <col min="3" max="7" width="12.85546875" bestFit="1" customWidth="1"/>
    <col min="8" max="8" width="12" bestFit="1" customWidth="1"/>
  </cols>
  <sheetData>
    <row r="2" spans="1:8" ht="15.75" thickBot="1" x14ac:dyDescent="0.3"/>
    <row r="3" spans="1:8" x14ac:dyDescent="0.25">
      <c r="C3" s="102" t="s">
        <v>5</v>
      </c>
      <c r="D3" s="103"/>
      <c r="E3" s="110" t="s">
        <v>4</v>
      </c>
      <c r="F3" s="111"/>
      <c r="G3" s="97" t="s">
        <v>6</v>
      </c>
      <c r="H3" s="98"/>
    </row>
    <row r="4" spans="1:8" x14ac:dyDescent="0.25">
      <c r="C4" s="120" t="s">
        <v>8</v>
      </c>
      <c r="D4" s="121" t="s">
        <v>9</v>
      </c>
      <c r="E4" s="122" t="s">
        <v>8</v>
      </c>
      <c r="F4" s="123" t="s">
        <v>9</v>
      </c>
      <c r="G4" s="127" t="s">
        <v>8</v>
      </c>
      <c r="H4" s="128" t="s">
        <v>9</v>
      </c>
    </row>
    <row r="5" spans="1:8" x14ac:dyDescent="0.25">
      <c r="B5" s="58" t="s">
        <v>33</v>
      </c>
      <c r="C5" s="106">
        <v>1069.882013408489</v>
      </c>
      <c r="D5" s="107">
        <v>3071.7116334602915</v>
      </c>
      <c r="E5" s="124">
        <v>497.75632520355771</v>
      </c>
      <c r="F5" s="125">
        <v>3334.8938113298582</v>
      </c>
      <c r="G5" s="100">
        <v>1944.6993805290333</v>
      </c>
      <c r="H5" s="118">
        <v>6506.2363765096252</v>
      </c>
    </row>
    <row r="6" spans="1:8" ht="15.75" thickBot="1" x14ac:dyDescent="0.3">
      <c r="B6" s="58" t="s">
        <v>24</v>
      </c>
      <c r="C6" s="108">
        <v>92.767622846441583</v>
      </c>
      <c r="D6" s="109">
        <v>172.52340516045174</v>
      </c>
      <c r="E6" s="116">
        <v>151.19843262140941</v>
      </c>
      <c r="F6" s="126">
        <v>313.93816967734114</v>
      </c>
      <c r="G6" s="101">
        <v>121.99883283583607</v>
      </c>
      <c r="H6" s="119">
        <v>1090.3018038016578</v>
      </c>
    </row>
    <row r="8" spans="1:8" x14ac:dyDescent="0.25">
      <c r="C8" t="s">
        <v>39</v>
      </c>
    </row>
    <row r="11" spans="1:8" x14ac:dyDescent="0.25">
      <c r="A11" s="7"/>
      <c r="B11" s="7"/>
      <c r="C11" s="7"/>
      <c r="D11" s="7"/>
    </row>
    <row r="12" spans="1:8" x14ac:dyDescent="0.25">
      <c r="A12" s="7"/>
      <c r="B12" s="7"/>
      <c r="C12" s="7"/>
      <c r="D12" s="7"/>
    </row>
    <row r="13" spans="1:8" x14ac:dyDescent="0.25">
      <c r="A13" s="7"/>
      <c r="B13" s="7"/>
      <c r="C13" s="7"/>
      <c r="D13" s="7"/>
    </row>
    <row r="14" spans="1:8" x14ac:dyDescent="0.25">
      <c r="A14" s="7"/>
      <c r="B14" s="7"/>
      <c r="C14" s="7"/>
      <c r="D14" s="7"/>
      <c r="E14" s="7"/>
      <c r="F14" s="7"/>
    </row>
    <row r="15" spans="1:8" x14ac:dyDescent="0.25">
      <c r="A15" s="7"/>
      <c r="B15" s="7"/>
      <c r="C15" s="7"/>
      <c r="D15" s="7"/>
      <c r="E15" s="7"/>
      <c r="F15" s="7"/>
    </row>
    <row r="16" spans="1:8" x14ac:dyDescent="0.25">
      <c r="A16" s="7"/>
      <c r="B16" s="7"/>
      <c r="C16" s="7"/>
      <c r="D16" s="7"/>
      <c r="E16" s="7"/>
      <c r="F16" s="7"/>
    </row>
    <row r="17" spans="2:6" x14ac:dyDescent="0.25">
      <c r="B17" s="7"/>
      <c r="C17" s="7"/>
      <c r="D17" s="7"/>
      <c r="E17" s="7"/>
      <c r="F17" s="7"/>
    </row>
    <row r="18" spans="2:6" x14ac:dyDescent="0.25">
      <c r="B18" s="7"/>
      <c r="C18" s="7"/>
      <c r="D18" s="7"/>
      <c r="E18" s="7"/>
      <c r="F18" s="7"/>
    </row>
    <row r="19" spans="2:6" x14ac:dyDescent="0.25">
      <c r="B19" s="7"/>
      <c r="C19" s="7"/>
      <c r="D19" s="7"/>
      <c r="E19" s="7"/>
      <c r="F19" s="7"/>
    </row>
  </sheetData>
  <mergeCells count="3">
    <mergeCell ref="C3:D3"/>
    <mergeCell ref="E3:F3"/>
    <mergeCell ref="G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workbookViewId="0">
      <selection activeCell="D21" sqref="D21"/>
    </sheetView>
  </sheetViews>
  <sheetFormatPr defaultRowHeight="15" x14ac:dyDescent="0.25"/>
  <cols>
    <col min="2" max="2" width="14.7109375" bestFit="1" customWidth="1"/>
    <col min="3" max="7" width="12.85546875" bestFit="1" customWidth="1"/>
    <col min="8" max="8" width="12" bestFit="1" customWidth="1"/>
  </cols>
  <sheetData>
    <row r="1" spans="2:8" ht="15.75" thickBot="1" x14ac:dyDescent="0.3"/>
    <row r="2" spans="2:8" x14ac:dyDescent="0.25">
      <c r="C2" s="102" t="s">
        <v>5</v>
      </c>
      <c r="D2" s="103"/>
      <c r="E2" s="110" t="s">
        <v>4</v>
      </c>
      <c r="F2" s="111"/>
      <c r="G2" s="97" t="s">
        <v>6</v>
      </c>
      <c r="H2" s="98"/>
    </row>
    <row r="3" spans="2:8" x14ac:dyDescent="0.25">
      <c r="C3" s="104" t="s">
        <v>8</v>
      </c>
      <c r="D3" s="105" t="s">
        <v>9</v>
      </c>
      <c r="E3" s="112" t="s">
        <v>8</v>
      </c>
      <c r="F3" s="113" t="s">
        <v>9</v>
      </c>
      <c r="G3" s="99" t="s">
        <v>8</v>
      </c>
      <c r="H3" s="51" t="s">
        <v>9</v>
      </c>
    </row>
    <row r="4" spans="2:8" x14ac:dyDescent="0.25">
      <c r="B4" s="58" t="s">
        <v>33</v>
      </c>
      <c r="C4" s="106">
        <v>150.45526566666663</v>
      </c>
      <c r="D4" s="107">
        <v>484.83893566666666</v>
      </c>
      <c r="E4" s="114">
        <v>199.43256300000002</v>
      </c>
      <c r="F4" s="115">
        <v>682.57058966666671</v>
      </c>
      <c r="G4" s="100">
        <v>384.58170533333339</v>
      </c>
      <c r="H4" s="118">
        <v>916.3306642</v>
      </c>
    </row>
    <row r="5" spans="2:8" ht="15.75" thickBot="1" x14ac:dyDescent="0.3">
      <c r="B5" s="58" t="s">
        <v>24</v>
      </c>
      <c r="C5" s="108">
        <v>18.669006172176285</v>
      </c>
      <c r="D5" s="109">
        <v>46.951191666958515</v>
      </c>
      <c r="E5" s="116">
        <v>15.882861471869889</v>
      </c>
      <c r="F5" s="117">
        <v>30.217242594088766</v>
      </c>
      <c r="G5" s="101">
        <v>16.109507301877688</v>
      </c>
      <c r="H5" s="119">
        <v>39.299229433461875</v>
      </c>
    </row>
    <row r="7" spans="2:8" x14ac:dyDescent="0.25">
      <c r="C7" t="s">
        <v>39</v>
      </c>
    </row>
  </sheetData>
  <mergeCells count="3">
    <mergeCell ref="C2:D2"/>
    <mergeCell ref="E2:F2"/>
    <mergeCell ref="G2:H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G1" workbookViewId="0">
      <selection activeCell="AD12" sqref="AD12:AD16"/>
    </sheetView>
  </sheetViews>
  <sheetFormatPr defaultRowHeight="15" x14ac:dyDescent="0.25"/>
  <cols>
    <col min="1" max="1" width="12.28515625" bestFit="1" customWidth="1"/>
    <col min="2" max="2" width="11" bestFit="1" customWidth="1"/>
    <col min="3" max="3" width="11" customWidth="1"/>
    <col min="4" max="4" width="11" bestFit="1" customWidth="1"/>
    <col min="5" max="5" width="11" customWidth="1"/>
    <col min="6" max="6" width="11" bestFit="1" customWidth="1"/>
    <col min="8" max="8" width="11" bestFit="1" customWidth="1"/>
    <col min="10" max="10" width="11" bestFit="1" customWidth="1"/>
    <col min="12" max="12" width="11" bestFit="1" customWidth="1"/>
    <col min="14" max="14" width="11" bestFit="1" customWidth="1"/>
    <col min="16" max="16" width="11" bestFit="1" customWidth="1"/>
    <col min="18" max="18" width="11" bestFit="1" customWidth="1"/>
    <col min="21" max="21" width="22.85546875" bestFit="1" customWidth="1"/>
    <col min="25" max="25" width="14.7109375" bestFit="1" customWidth="1"/>
    <col min="27" max="27" width="14.28515625" bestFit="1" customWidth="1"/>
    <col min="28" max="28" width="12" bestFit="1" customWidth="1"/>
  </cols>
  <sheetData>
    <row r="1" spans="1:30" x14ac:dyDescent="0.25">
      <c r="B1" s="75" t="s">
        <v>11</v>
      </c>
      <c r="C1" s="76"/>
      <c r="D1" s="76"/>
      <c r="E1" s="76"/>
      <c r="F1" s="76"/>
      <c r="G1" s="76"/>
      <c r="H1" s="81" t="s">
        <v>15</v>
      </c>
      <c r="I1" s="82"/>
      <c r="J1" s="82"/>
      <c r="K1" s="82"/>
      <c r="L1" s="82"/>
      <c r="M1" s="83"/>
      <c r="N1" s="84" t="s">
        <v>16</v>
      </c>
      <c r="O1" s="85"/>
      <c r="P1" s="85"/>
      <c r="Q1" s="85"/>
      <c r="R1" s="85"/>
      <c r="S1" s="86"/>
    </row>
    <row r="2" spans="1:30" x14ac:dyDescent="0.25">
      <c r="B2" s="18" t="s">
        <v>12</v>
      </c>
      <c r="C2" s="17">
        <v>0.13600000000000001</v>
      </c>
      <c r="D2" s="16" t="s">
        <v>12</v>
      </c>
      <c r="E2" s="17">
        <v>0.124</v>
      </c>
      <c r="F2" s="16" t="s">
        <v>12</v>
      </c>
      <c r="G2" s="33">
        <v>0.13100000000000001</v>
      </c>
      <c r="H2" s="31" t="s">
        <v>12</v>
      </c>
      <c r="I2" s="55">
        <v>0.11</v>
      </c>
      <c r="J2" s="42" t="s">
        <v>12</v>
      </c>
      <c r="K2" s="55">
        <v>0.106</v>
      </c>
      <c r="L2" s="42" t="s">
        <v>12</v>
      </c>
      <c r="M2" s="56">
        <v>0.108</v>
      </c>
      <c r="N2" s="32" t="s">
        <v>12</v>
      </c>
      <c r="O2" s="50">
        <v>9.9000000000000005E-2</v>
      </c>
      <c r="P2" s="43" t="s">
        <v>12</v>
      </c>
      <c r="Q2" s="50">
        <v>9.9000000000000005E-2</v>
      </c>
      <c r="R2" s="43" t="s">
        <v>12</v>
      </c>
      <c r="S2" s="57">
        <v>9.6000000000000002E-2</v>
      </c>
      <c r="U2" s="94" t="s">
        <v>34</v>
      </c>
    </row>
    <row r="3" spans="1:30" x14ac:dyDescent="0.25">
      <c r="B3" s="77" t="s">
        <v>0</v>
      </c>
      <c r="C3" s="78"/>
      <c r="D3" s="79" t="s">
        <v>1</v>
      </c>
      <c r="E3" s="78"/>
      <c r="F3" s="79" t="s">
        <v>2</v>
      </c>
      <c r="G3" s="80"/>
      <c r="H3" s="87" t="s">
        <v>17</v>
      </c>
      <c r="I3" s="88"/>
      <c r="J3" s="89" t="s">
        <v>18</v>
      </c>
      <c r="K3" s="88"/>
      <c r="L3" s="89" t="s">
        <v>19</v>
      </c>
      <c r="M3" s="90"/>
      <c r="N3" s="91" t="s">
        <v>20</v>
      </c>
      <c r="O3" s="73"/>
      <c r="P3" s="72" t="s">
        <v>21</v>
      </c>
      <c r="Q3" s="73"/>
      <c r="R3" s="72" t="s">
        <v>22</v>
      </c>
      <c r="S3" s="74"/>
      <c r="U3" s="94" t="s">
        <v>35</v>
      </c>
    </row>
    <row r="4" spans="1:30" x14ac:dyDescent="0.25">
      <c r="A4" t="s">
        <v>10</v>
      </c>
      <c r="B4" s="4" t="s">
        <v>13</v>
      </c>
      <c r="C4" s="26" t="s">
        <v>14</v>
      </c>
      <c r="D4" s="5" t="s">
        <v>13</v>
      </c>
      <c r="E4" s="5" t="s">
        <v>14</v>
      </c>
      <c r="F4" s="13" t="s">
        <v>13</v>
      </c>
      <c r="G4" s="5" t="s">
        <v>14</v>
      </c>
      <c r="H4" s="47" t="s">
        <v>13</v>
      </c>
      <c r="I4" s="37" t="s">
        <v>14</v>
      </c>
      <c r="J4" s="36" t="s">
        <v>13</v>
      </c>
      <c r="K4" s="37" t="s">
        <v>14</v>
      </c>
      <c r="L4" s="36" t="s">
        <v>13</v>
      </c>
      <c r="M4" s="48" t="s">
        <v>14</v>
      </c>
      <c r="N4" s="52" t="s">
        <v>13</v>
      </c>
      <c r="O4" s="41" t="s">
        <v>14</v>
      </c>
      <c r="P4" s="40" t="s">
        <v>13</v>
      </c>
      <c r="Q4" s="41" t="s">
        <v>14</v>
      </c>
      <c r="R4" s="40" t="s">
        <v>13</v>
      </c>
      <c r="S4" s="53" t="s">
        <v>14</v>
      </c>
    </row>
    <row r="5" spans="1:30" x14ac:dyDescent="0.25">
      <c r="A5">
        <v>505</v>
      </c>
      <c r="B5" s="6">
        <v>162.41319999999999</v>
      </c>
      <c r="C5" s="15">
        <f t="shared" ref="C5:C48" si="0">B5/$C$2</f>
        <v>1194.2147058823527</v>
      </c>
      <c r="D5" s="14">
        <v>153.90819999999999</v>
      </c>
      <c r="E5" s="15">
        <f t="shared" ref="E5:E48" si="1">D5/$E$2</f>
        <v>1241.1951612903226</v>
      </c>
      <c r="F5" s="14">
        <v>152.56360000000001</v>
      </c>
      <c r="G5" s="7">
        <f t="shared" ref="G5:G48" si="2">F5/$G$2</f>
        <v>1164.6076335877863</v>
      </c>
      <c r="H5" s="6">
        <v>195.6234</v>
      </c>
      <c r="I5" s="15">
        <f t="shared" ref="I5:I48" si="3">H5/$I$2</f>
        <v>1778.3945454545456</v>
      </c>
      <c r="J5" s="14">
        <v>187.6336</v>
      </c>
      <c r="K5" s="15">
        <f t="shared" ref="K5:K48" si="4">J5/$K$2</f>
        <v>1770.1283018867925</v>
      </c>
      <c r="L5" s="14">
        <v>190.35419999999999</v>
      </c>
      <c r="M5" s="8">
        <f t="shared" ref="M5:M48" si="5">L5/$M$2</f>
        <v>1762.5388888888888</v>
      </c>
      <c r="N5" s="6">
        <v>267.11959899999999</v>
      </c>
      <c r="O5" s="15">
        <f t="shared" ref="O5:O48" si="6">N5/$O$2</f>
        <v>2698.1777676767674</v>
      </c>
      <c r="P5" s="14">
        <v>268.89179899999999</v>
      </c>
      <c r="Q5" s="15">
        <f t="shared" ref="Q5:Q48" si="7">P5/$Q$2</f>
        <v>2716.0787777777778</v>
      </c>
      <c r="R5" s="14">
        <v>249.71260000000001</v>
      </c>
      <c r="S5" s="8">
        <f t="shared" ref="S5:S48" si="8">R5/$S$2</f>
        <v>2601.1729166666669</v>
      </c>
    </row>
    <row r="6" spans="1:30" x14ac:dyDescent="0.25">
      <c r="A6">
        <v>505.5</v>
      </c>
      <c r="B6" s="6">
        <v>162.803844</v>
      </c>
      <c r="C6" s="15">
        <f t="shared" si="0"/>
        <v>1197.087088235294</v>
      </c>
      <c r="D6" s="14">
        <v>158.50568799999999</v>
      </c>
      <c r="E6" s="15">
        <f t="shared" si="1"/>
        <v>1278.2716774193548</v>
      </c>
      <c r="F6" s="14">
        <v>158.30914000000001</v>
      </c>
      <c r="G6" s="7">
        <f t="shared" si="2"/>
        <v>1208.466717557252</v>
      </c>
      <c r="H6" s="6">
        <v>200.98382899999999</v>
      </c>
      <c r="I6" s="15">
        <f t="shared" si="3"/>
        <v>1827.125718181818</v>
      </c>
      <c r="J6" s="14">
        <v>196.68963500000001</v>
      </c>
      <c r="K6" s="15">
        <f t="shared" si="4"/>
        <v>1855.5625943396228</v>
      </c>
      <c r="L6" s="14">
        <v>194.283793</v>
      </c>
      <c r="M6" s="8">
        <f t="shared" si="5"/>
        <v>1798.9240092592593</v>
      </c>
      <c r="N6" s="6">
        <v>276.00349999999997</v>
      </c>
      <c r="O6" s="15">
        <f t="shared" si="6"/>
        <v>2787.9141414141409</v>
      </c>
      <c r="P6" s="14">
        <v>279.38323400000002</v>
      </c>
      <c r="Q6" s="15">
        <f t="shared" si="7"/>
        <v>2822.0528686868688</v>
      </c>
      <c r="R6" s="14">
        <v>259.44646399999999</v>
      </c>
      <c r="S6" s="8">
        <f t="shared" si="8"/>
        <v>2702.5673333333334</v>
      </c>
    </row>
    <row r="7" spans="1:30" x14ac:dyDescent="0.25">
      <c r="A7">
        <v>506</v>
      </c>
      <c r="B7" s="6">
        <v>163.83550399999999</v>
      </c>
      <c r="C7" s="15">
        <f t="shared" si="0"/>
        <v>1204.6728235294115</v>
      </c>
      <c r="D7" s="14">
        <v>162.42679100000001</v>
      </c>
      <c r="E7" s="15">
        <f t="shared" si="1"/>
        <v>1309.8934758064518</v>
      </c>
      <c r="F7" s="14">
        <v>162.79435799999999</v>
      </c>
      <c r="G7" s="7">
        <f t="shared" si="2"/>
        <v>1242.7050229007632</v>
      </c>
      <c r="H7" s="6">
        <v>206.31150299999999</v>
      </c>
      <c r="I7" s="15">
        <f t="shared" si="3"/>
        <v>1875.5591181818181</v>
      </c>
      <c r="J7" s="14">
        <v>204.23680899999999</v>
      </c>
      <c r="K7" s="15">
        <f t="shared" si="4"/>
        <v>1926.7623490566039</v>
      </c>
      <c r="L7" s="14">
        <v>198.47206600000001</v>
      </c>
      <c r="M7" s="8">
        <f t="shared" si="5"/>
        <v>1837.704314814815</v>
      </c>
      <c r="N7" s="6">
        <v>285.93281100000002</v>
      </c>
      <c r="O7" s="15">
        <f t="shared" si="6"/>
        <v>2888.210212121212</v>
      </c>
      <c r="P7" s="14">
        <v>290.19578100000001</v>
      </c>
      <c r="Q7" s="15">
        <f t="shared" si="7"/>
        <v>2931.2705151515152</v>
      </c>
      <c r="R7" s="14">
        <v>269.30217199999998</v>
      </c>
      <c r="S7" s="8">
        <f t="shared" si="8"/>
        <v>2805.2309583333331</v>
      </c>
    </row>
    <row r="8" spans="1:30" x14ac:dyDescent="0.25">
      <c r="A8">
        <v>506.5</v>
      </c>
      <c r="B8" s="6">
        <v>165.75516999999999</v>
      </c>
      <c r="C8" s="15">
        <f t="shared" si="0"/>
        <v>1218.7880147058822</v>
      </c>
      <c r="D8" s="14">
        <v>165.29555999999999</v>
      </c>
      <c r="E8" s="15">
        <f t="shared" si="1"/>
        <v>1333.0287096774193</v>
      </c>
      <c r="F8" s="14">
        <v>165.97202999999999</v>
      </c>
      <c r="G8" s="7">
        <f t="shared" si="2"/>
        <v>1266.9620610687023</v>
      </c>
      <c r="H8" s="6">
        <v>211.709643</v>
      </c>
      <c r="I8" s="15">
        <f t="shared" si="3"/>
        <v>1924.6331181818182</v>
      </c>
      <c r="J8" s="14">
        <v>210.33438599999999</v>
      </c>
      <c r="K8" s="15">
        <f t="shared" si="4"/>
        <v>1984.2866603773584</v>
      </c>
      <c r="L8" s="14">
        <v>202.86444499999999</v>
      </c>
      <c r="M8" s="8">
        <f t="shared" si="5"/>
        <v>1878.3744907407406</v>
      </c>
      <c r="N8" s="6">
        <v>296.96816799999999</v>
      </c>
      <c r="O8" s="15">
        <f t="shared" si="6"/>
        <v>2999.6784646464644</v>
      </c>
      <c r="P8" s="14">
        <v>301.37636600000002</v>
      </c>
      <c r="Q8" s="15">
        <f t="shared" si="7"/>
        <v>3044.2057171717174</v>
      </c>
      <c r="R8" s="14">
        <v>279.02946500000002</v>
      </c>
      <c r="S8" s="8">
        <f t="shared" si="8"/>
        <v>2906.5569270833334</v>
      </c>
    </row>
    <row r="9" spans="1:30" x14ac:dyDescent="0.25">
      <c r="A9">
        <v>507</v>
      </c>
      <c r="B9" s="6">
        <v>168.22486599999999</v>
      </c>
      <c r="C9" s="15">
        <f t="shared" si="0"/>
        <v>1236.9475441176469</v>
      </c>
      <c r="D9" s="14">
        <v>167.794478</v>
      </c>
      <c r="E9" s="15">
        <f t="shared" si="1"/>
        <v>1353.1812741935485</v>
      </c>
      <c r="F9" s="14">
        <v>168.212459</v>
      </c>
      <c r="G9" s="7">
        <f t="shared" si="2"/>
        <v>1284.0645725190839</v>
      </c>
      <c r="H9" s="6">
        <v>217.06463099999999</v>
      </c>
      <c r="I9" s="15">
        <f t="shared" si="3"/>
        <v>1973.3148272727271</v>
      </c>
      <c r="J9" s="14">
        <v>214.94507400000001</v>
      </c>
      <c r="K9" s="15">
        <f t="shared" si="4"/>
        <v>2027.7837169811321</v>
      </c>
      <c r="L9" s="14">
        <v>207.84483700000001</v>
      </c>
      <c r="M9" s="8">
        <f t="shared" si="5"/>
        <v>1924.4892314814815</v>
      </c>
      <c r="N9" s="6">
        <v>308.76114000000001</v>
      </c>
      <c r="O9" s="15">
        <f t="shared" si="6"/>
        <v>3118.7993939393941</v>
      </c>
      <c r="P9" s="14">
        <v>312.87165499999998</v>
      </c>
      <c r="Q9" s="15">
        <f t="shared" si="7"/>
        <v>3160.3197474747471</v>
      </c>
      <c r="R9" s="14">
        <v>289.14856200000003</v>
      </c>
      <c r="S9" s="8">
        <f t="shared" si="8"/>
        <v>3011.9641875000002</v>
      </c>
    </row>
    <row r="10" spans="1:30" x14ac:dyDescent="0.25">
      <c r="A10">
        <v>507.5</v>
      </c>
      <c r="B10" s="6">
        <v>170.809989</v>
      </c>
      <c r="C10" s="15">
        <f t="shared" si="0"/>
        <v>1255.9558014705881</v>
      </c>
      <c r="D10" s="14">
        <v>170.13919000000001</v>
      </c>
      <c r="E10" s="15">
        <f t="shared" si="1"/>
        <v>1372.0902419354841</v>
      </c>
      <c r="F10" s="14">
        <v>170.81023200000001</v>
      </c>
      <c r="G10" s="7">
        <f t="shared" si="2"/>
        <v>1303.8949007633589</v>
      </c>
      <c r="H10" s="6">
        <v>222.404169</v>
      </c>
      <c r="I10" s="15">
        <f t="shared" si="3"/>
        <v>2021.8560818181818</v>
      </c>
      <c r="J10" s="14">
        <v>219.30822900000001</v>
      </c>
      <c r="K10" s="15">
        <f t="shared" si="4"/>
        <v>2068.9455566037736</v>
      </c>
      <c r="L10" s="14">
        <v>213.364856</v>
      </c>
      <c r="M10" s="8">
        <f t="shared" si="5"/>
        <v>1975.6005185185186</v>
      </c>
      <c r="N10" s="6">
        <v>320.48390699999999</v>
      </c>
      <c r="O10" s="15">
        <f t="shared" si="6"/>
        <v>3237.2111818181816</v>
      </c>
      <c r="P10" s="14">
        <v>324.740859</v>
      </c>
      <c r="Q10" s="15">
        <f t="shared" si="7"/>
        <v>3280.210696969697</v>
      </c>
      <c r="R10" s="14">
        <v>299.08201800000001</v>
      </c>
      <c r="S10" s="8">
        <f t="shared" si="8"/>
        <v>3115.4376874999998</v>
      </c>
    </row>
    <row r="11" spans="1:30" x14ac:dyDescent="0.25">
      <c r="A11">
        <v>508</v>
      </c>
      <c r="B11" s="6">
        <v>173.10855699999999</v>
      </c>
      <c r="C11" s="15">
        <f t="shared" si="0"/>
        <v>1272.8570367647058</v>
      </c>
      <c r="D11" s="14">
        <v>172.34904800000001</v>
      </c>
      <c r="E11" s="15">
        <f t="shared" si="1"/>
        <v>1389.9116774193549</v>
      </c>
      <c r="F11" s="14">
        <v>173.53458800000001</v>
      </c>
      <c r="G11" s="7">
        <f t="shared" si="2"/>
        <v>1324.6915114503818</v>
      </c>
      <c r="H11" s="6">
        <v>227.838819</v>
      </c>
      <c r="I11" s="15">
        <f t="shared" si="3"/>
        <v>2071.2619909090909</v>
      </c>
      <c r="J11" s="14">
        <v>223.85530700000001</v>
      </c>
      <c r="K11" s="15">
        <f t="shared" si="4"/>
        <v>2111.8425188679248</v>
      </c>
      <c r="L11" s="14">
        <v>218.73634100000001</v>
      </c>
      <c r="M11" s="8">
        <f t="shared" si="5"/>
        <v>2025.3364907407408</v>
      </c>
      <c r="N11" s="6">
        <v>331.77158400000002</v>
      </c>
      <c r="O11" s="15">
        <f t="shared" si="6"/>
        <v>3351.2281212121211</v>
      </c>
      <c r="P11" s="14">
        <v>336.67732000000001</v>
      </c>
      <c r="Q11" s="15">
        <f t="shared" si="7"/>
        <v>3400.78101010101</v>
      </c>
      <c r="R11" s="14">
        <v>308.89346499999999</v>
      </c>
      <c r="S11" s="8">
        <f t="shared" si="8"/>
        <v>3217.6402604166665</v>
      </c>
    </row>
    <row r="12" spans="1:30" ht="15.75" thickBot="1" x14ac:dyDescent="0.3">
      <c r="A12">
        <v>508.5</v>
      </c>
      <c r="B12" s="6">
        <v>175.22397599999999</v>
      </c>
      <c r="C12" s="15">
        <f t="shared" si="0"/>
        <v>1288.4115882352939</v>
      </c>
      <c r="D12" s="14">
        <v>174.44383300000001</v>
      </c>
      <c r="E12" s="15">
        <f t="shared" si="1"/>
        <v>1406.8051048387099</v>
      </c>
      <c r="F12" s="14">
        <v>175.93571</v>
      </c>
      <c r="G12" s="7">
        <f t="shared" si="2"/>
        <v>1343.0206870229008</v>
      </c>
      <c r="H12" s="6">
        <v>233.400702</v>
      </c>
      <c r="I12" s="15">
        <f t="shared" si="3"/>
        <v>2121.8245636363636</v>
      </c>
      <c r="J12" s="14">
        <v>228.41995800000001</v>
      </c>
      <c r="K12" s="15">
        <f t="shared" si="4"/>
        <v>2154.9052641509434</v>
      </c>
      <c r="L12" s="14">
        <v>223.786125</v>
      </c>
      <c r="M12" s="8">
        <f t="shared" si="5"/>
        <v>2072.09375</v>
      </c>
      <c r="N12" s="6">
        <v>342.89484299999998</v>
      </c>
      <c r="O12" s="15">
        <f t="shared" si="6"/>
        <v>3463.5842727272725</v>
      </c>
      <c r="P12" s="14">
        <v>348.55544700000002</v>
      </c>
      <c r="Q12" s="15">
        <f t="shared" si="7"/>
        <v>3520.7620909090911</v>
      </c>
      <c r="R12" s="14">
        <v>318.53828800000002</v>
      </c>
      <c r="S12" s="8">
        <f t="shared" si="8"/>
        <v>3318.1071666666667</v>
      </c>
      <c r="V12" s="95" t="s">
        <v>36</v>
      </c>
      <c r="W12" s="95"/>
      <c r="X12" s="95"/>
      <c r="AD12" s="96"/>
    </row>
    <row r="13" spans="1:30" x14ac:dyDescent="0.25">
      <c r="A13">
        <v>509</v>
      </c>
      <c r="B13" s="6">
        <v>177.419669</v>
      </c>
      <c r="C13" s="15">
        <f t="shared" si="0"/>
        <v>1304.5563897058823</v>
      </c>
      <c r="D13" s="14">
        <v>176.23633799999999</v>
      </c>
      <c r="E13" s="15">
        <f t="shared" si="1"/>
        <v>1421.2607903225805</v>
      </c>
      <c r="F13" s="14">
        <v>178.12231199999999</v>
      </c>
      <c r="G13" s="7">
        <f t="shared" si="2"/>
        <v>1359.7123053435114</v>
      </c>
      <c r="H13" s="6">
        <v>238.981202</v>
      </c>
      <c r="I13" s="15">
        <f t="shared" si="3"/>
        <v>2172.5563818181818</v>
      </c>
      <c r="J13" s="14">
        <v>233.24067099999999</v>
      </c>
      <c r="K13" s="15">
        <f t="shared" si="4"/>
        <v>2200.3836886792451</v>
      </c>
      <c r="L13" s="14">
        <v>228.20107400000001</v>
      </c>
      <c r="M13" s="8">
        <f t="shared" si="5"/>
        <v>2112.9729074074075</v>
      </c>
      <c r="N13" s="6">
        <v>353.92198400000001</v>
      </c>
      <c r="O13" s="15">
        <f t="shared" si="6"/>
        <v>3574.9695353535353</v>
      </c>
      <c r="P13" s="14">
        <v>360.50482399999999</v>
      </c>
      <c r="Q13" s="15">
        <f t="shared" si="7"/>
        <v>3641.4628686868682</v>
      </c>
      <c r="R13" s="14">
        <v>328.06075099999998</v>
      </c>
      <c r="S13" s="8">
        <f t="shared" si="8"/>
        <v>3417.2994895833331</v>
      </c>
      <c r="V13" s="1">
        <v>1</v>
      </c>
      <c r="W13" s="1">
        <v>2</v>
      </c>
      <c r="X13" s="1">
        <v>3</v>
      </c>
      <c r="Y13" s="58" t="s">
        <v>33</v>
      </c>
      <c r="Z13" s="58" t="s">
        <v>24</v>
      </c>
      <c r="AA13" s="59" t="s">
        <v>37</v>
      </c>
      <c r="AB13" s="60" t="s">
        <v>38</v>
      </c>
      <c r="AD13" s="96"/>
    </row>
    <row r="14" spans="1:30" x14ac:dyDescent="0.25">
      <c r="A14">
        <v>509.5</v>
      </c>
      <c r="B14" s="6">
        <v>179.740858</v>
      </c>
      <c r="C14" s="15">
        <f t="shared" si="0"/>
        <v>1321.6239558823529</v>
      </c>
      <c r="D14" s="14">
        <v>178.279865</v>
      </c>
      <c r="E14" s="15">
        <f t="shared" si="1"/>
        <v>1437.7408467741936</v>
      </c>
      <c r="F14" s="14">
        <v>179.903209</v>
      </c>
      <c r="G14" s="7">
        <f t="shared" si="2"/>
        <v>1373.3069389312977</v>
      </c>
      <c r="H14" s="6">
        <v>244.26607799999999</v>
      </c>
      <c r="I14" s="15">
        <f t="shared" si="3"/>
        <v>2220.6007090909088</v>
      </c>
      <c r="J14" s="14">
        <v>238.52413000000001</v>
      </c>
      <c r="K14" s="15">
        <f t="shared" si="4"/>
        <v>2250.2276415094343</v>
      </c>
      <c r="L14" s="14">
        <v>232.210904</v>
      </c>
      <c r="M14" s="8">
        <f t="shared" si="5"/>
        <v>2150.100962962963</v>
      </c>
      <c r="N14" s="6">
        <v>364.97653200000002</v>
      </c>
      <c r="O14" s="15">
        <f t="shared" si="6"/>
        <v>3686.6316363636365</v>
      </c>
      <c r="P14" s="14">
        <v>372.04983199999998</v>
      </c>
      <c r="Q14" s="15">
        <f t="shared" si="7"/>
        <v>3758.0791111111107</v>
      </c>
      <c r="R14" s="14">
        <v>338.19192299999997</v>
      </c>
      <c r="S14" s="8">
        <f t="shared" si="8"/>
        <v>3522.8325312499996</v>
      </c>
      <c r="U14" s="2" t="s">
        <v>23</v>
      </c>
      <c r="V14" s="1">
        <v>1525.9082279411764</v>
      </c>
      <c r="W14" s="1">
        <v>1671.0682338709678</v>
      </c>
      <c r="X14" s="1">
        <v>1587.0766488549616</v>
      </c>
      <c r="Y14" s="1">
        <f>AVERAGE(V14:X14)</f>
        <v>1594.6843702223687</v>
      </c>
      <c r="Z14" s="1">
        <f>STDEV(V14:X14)</f>
        <v>72.878425467948631</v>
      </c>
      <c r="AA14" s="6"/>
      <c r="AB14" s="8"/>
      <c r="AD14" s="96"/>
    </row>
    <row r="15" spans="1:30" x14ac:dyDescent="0.25">
      <c r="A15">
        <v>510</v>
      </c>
      <c r="B15" s="6">
        <v>182.31797700000001</v>
      </c>
      <c r="C15" s="15">
        <f t="shared" si="0"/>
        <v>1340.5733602941177</v>
      </c>
      <c r="D15" s="14">
        <v>180.69625400000001</v>
      </c>
      <c r="E15" s="15">
        <f t="shared" si="1"/>
        <v>1457.2278548387098</v>
      </c>
      <c r="F15" s="14">
        <v>181.86346399999999</v>
      </c>
      <c r="G15" s="7">
        <f t="shared" si="2"/>
        <v>1388.2707175572518</v>
      </c>
      <c r="H15" s="6">
        <v>249.09742900000001</v>
      </c>
      <c r="I15" s="15">
        <f t="shared" si="3"/>
        <v>2264.522081818182</v>
      </c>
      <c r="J15" s="14">
        <v>244.024981</v>
      </c>
      <c r="K15" s="15">
        <f t="shared" si="4"/>
        <v>2302.1224622641512</v>
      </c>
      <c r="L15" s="14">
        <v>236.75254000000001</v>
      </c>
      <c r="M15" s="8">
        <f t="shared" si="5"/>
        <v>2192.1531481481484</v>
      </c>
      <c r="N15" s="6">
        <v>376.09903500000001</v>
      </c>
      <c r="O15" s="15">
        <f t="shared" si="6"/>
        <v>3798.9801515151516</v>
      </c>
      <c r="P15" s="14">
        <v>383.111244</v>
      </c>
      <c r="Q15" s="15">
        <f t="shared" si="7"/>
        <v>3869.8105454545453</v>
      </c>
      <c r="R15" s="14">
        <v>348.67998999999998</v>
      </c>
      <c r="S15" s="8">
        <f t="shared" si="8"/>
        <v>3632.0832291666661</v>
      </c>
      <c r="U15" s="28" t="s">
        <v>15</v>
      </c>
      <c r="V15" s="1">
        <v>2684.277427272727</v>
      </c>
      <c r="W15" s="1">
        <v>2709.5120754716982</v>
      </c>
      <c r="X15" s="1">
        <v>2599.9096481481479</v>
      </c>
      <c r="Y15" s="1">
        <f>AVERAGE(V15:X15)</f>
        <v>2664.5663836308577</v>
      </c>
      <c r="Z15" s="1">
        <f>STDEV(V15:X15)</f>
        <v>57.398318354219114</v>
      </c>
      <c r="AA15" s="6">
        <f>Y15-$Y$14</f>
        <v>1069.882013408489</v>
      </c>
      <c r="AB15" s="8">
        <f>SQRT((Z14*Z14)+(Z15*Z15))</f>
        <v>92.767622846441583</v>
      </c>
      <c r="AD15" s="96"/>
    </row>
    <row r="16" spans="1:30" ht="15.75" thickBot="1" x14ac:dyDescent="0.3">
      <c r="A16">
        <v>510.5</v>
      </c>
      <c r="B16" s="6">
        <v>184.84769700000001</v>
      </c>
      <c r="C16" s="15">
        <f t="shared" si="0"/>
        <v>1359.1742426470589</v>
      </c>
      <c r="D16" s="14">
        <v>183.181397</v>
      </c>
      <c r="E16" s="15">
        <f t="shared" si="1"/>
        <v>1477.2693306451613</v>
      </c>
      <c r="F16" s="14">
        <v>184.068355</v>
      </c>
      <c r="G16" s="7">
        <f t="shared" si="2"/>
        <v>1405.1019465648853</v>
      </c>
      <c r="H16" s="6">
        <v>253.568568</v>
      </c>
      <c r="I16" s="15">
        <f t="shared" si="3"/>
        <v>2305.1687999999999</v>
      </c>
      <c r="J16" s="14">
        <v>249.305364</v>
      </c>
      <c r="K16" s="15">
        <f t="shared" si="4"/>
        <v>2351.9373962264153</v>
      </c>
      <c r="L16" s="14">
        <v>241.604882</v>
      </c>
      <c r="M16" s="8">
        <f t="shared" si="5"/>
        <v>2237.0822407407409</v>
      </c>
      <c r="N16" s="6">
        <v>386.66123900000002</v>
      </c>
      <c r="O16" s="15">
        <f t="shared" si="6"/>
        <v>3905.6690808080807</v>
      </c>
      <c r="P16" s="14">
        <v>393.581301</v>
      </c>
      <c r="Q16" s="15">
        <f t="shared" si="7"/>
        <v>3975.5686969696967</v>
      </c>
      <c r="R16" s="14">
        <v>359.24746399999998</v>
      </c>
      <c r="S16" s="8">
        <f t="shared" si="8"/>
        <v>3742.161083333333</v>
      </c>
      <c r="U16" s="29" t="s">
        <v>16</v>
      </c>
      <c r="V16" s="1">
        <v>4713.1657979797974</v>
      </c>
      <c r="W16" s="1">
        <v>4794.0491818181818</v>
      </c>
      <c r="X16" s="1">
        <v>4491.9730312500005</v>
      </c>
      <c r="Y16" s="1">
        <f>AVERAGE(V16:X16)</f>
        <v>4666.3960036826602</v>
      </c>
      <c r="Z16" s="1">
        <f>STDEV(V16:X16)</f>
        <v>156.37474357923034</v>
      </c>
      <c r="AA16" s="9">
        <f>Y16-$Y$14</f>
        <v>3071.7116334602915</v>
      </c>
      <c r="AB16" s="11">
        <f>SQRT((Z14*Z14)+(Z16*Z16))</f>
        <v>172.52340516045174</v>
      </c>
      <c r="AD16" s="96"/>
    </row>
    <row r="17" spans="1:19" x14ac:dyDescent="0.25">
      <c r="A17">
        <v>511</v>
      </c>
      <c r="B17" s="6">
        <v>186.817576</v>
      </c>
      <c r="C17" s="15">
        <f t="shared" si="0"/>
        <v>1373.6586470588234</v>
      </c>
      <c r="D17" s="14">
        <v>185.63173</v>
      </c>
      <c r="E17" s="15">
        <f t="shared" si="1"/>
        <v>1497.0300806451614</v>
      </c>
      <c r="F17" s="14">
        <v>186.31833700000001</v>
      </c>
      <c r="G17" s="7">
        <f t="shared" si="2"/>
        <v>1422.2773816793895</v>
      </c>
      <c r="H17" s="6">
        <v>258.10416800000002</v>
      </c>
      <c r="I17" s="15">
        <f t="shared" si="3"/>
        <v>2346.4015272727274</v>
      </c>
      <c r="J17" s="14">
        <v>254.09078400000001</v>
      </c>
      <c r="K17" s="15">
        <f t="shared" si="4"/>
        <v>2397.0828679245283</v>
      </c>
      <c r="L17" s="14">
        <v>246.33009100000001</v>
      </c>
      <c r="M17" s="8">
        <f t="shared" si="5"/>
        <v>2280.834175925926</v>
      </c>
      <c r="N17" s="6">
        <v>396.48179599999997</v>
      </c>
      <c r="O17" s="15">
        <f t="shared" si="6"/>
        <v>4004.8666262626257</v>
      </c>
      <c r="P17" s="14">
        <v>403.36341499999997</v>
      </c>
      <c r="Q17" s="15">
        <f t="shared" si="7"/>
        <v>4074.3779292929289</v>
      </c>
      <c r="R17" s="14">
        <v>368.89665400000001</v>
      </c>
      <c r="S17" s="8">
        <f t="shared" si="8"/>
        <v>3842.6734791666668</v>
      </c>
    </row>
    <row r="18" spans="1:19" x14ac:dyDescent="0.25">
      <c r="A18">
        <v>511.5</v>
      </c>
      <c r="B18" s="6">
        <v>188.39014</v>
      </c>
      <c r="C18" s="15">
        <f t="shared" si="0"/>
        <v>1385.2216176470588</v>
      </c>
      <c r="D18" s="14">
        <v>187.51128</v>
      </c>
      <c r="E18" s="15">
        <f t="shared" si="1"/>
        <v>1512.1877419354839</v>
      </c>
      <c r="F18" s="14">
        <v>188.66399899999999</v>
      </c>
      <c r="G18" s="7">
        <f t="shared" si="2"/>
        <v>1440.1831984732823</v>
      </c>
      <c r="H18" s="6">
        <v>262.74574899999999</v>
      </c>
      <c r="I18" s="15">
        <f t="shared" si="3"/>
        <v>2388.597718181818</v>
      </c>
      <c r="J18" s="14">
        <v>258.03484400000002</v>
      </c>
      <c r="K18" s="15">
        <f t="shared" si="4"/>
        <v>2434.2909811320756</v>
      </c>
      <c r="L18" s="14">
        <v>250.71689900000001</v>
      </c>
      <c r="M18" s="8">
        <f t="shared" si="5"/>
        <v>2321.4527685185185</v>
      </c>
      <c r="N18" s="6">
        <v>405.597981</v>
      </c>
      <c r="O18" s="15">
        <f t="shared" si="6"/>
        <v>4096.9493030303029</v>
      </c>
      <c r="P18" s="14">
        <v>413.03661899999997</v>
      </c>
      <c r="Q18" s="15">
        <f t="shared" si="7"/>
        <v>4172.0870606060598</v>
      </c>
      <c r="R18" s="14">
        <v>377.09135199999997</v>
      </c>
      <c r="S18" s="8">
        <f t="shared" si="8"/>
        <v>3928.0349166666665</v>
      </c>
    </row>
    <row r="19" spans="1:19" x14ac:dyDescent="0.25">
      <c r="A19">
        <v>512</v>
      </c>
      <c r="B19" s="6">
        <v>190.028896</v>
      </c>
      <c r="C19" s="15">
        <f t="shared" si="0"/>
        <v>1397.2712941176469</v>
      </c>
      <c r="D19" s="14">
        <v>188.84847099999999</v>
      </c>
      <c r="E19" s="15">
        <f t="shared" si="1"/>
        <v>1522.9715403225805</v>
      </c>
      <c r="F19" s="14">
        <v>190.74135200000001</v>
      </c>
      <c r="G19" s="7">
        <f t="shared" si="2"/>
        <v>1456.0408549618321</v>
      </c>
      <c r="H19" s="6">
        <v>267.33004499999998</v>
      </c>
      <c r="I19" s="15">
        <f t="shared" si="3"/>
        <v>2430.2731363636362</v>
      </c>
      <c r="J19" s="14">
        <v>261.64749899999998</v>
      </c>
      <c r="K19" s="15">
        <f t="shared" si="4"/>
        <v>2468.3726320754718</v>
      </c>
      <c r="L19" s="14">
        <v>254.21895000000001</v>
      </c>
      <c r="M19" s="8">
        <f t="shared" si="5"/>
        <v>2353.8791666666666</v>
      </c>
      <c r="N19" s="6">
        <v>414.37854499999997</v>
      </c>
      <c r="O19" s="15">
        <f t="shared" si="6"/>
        <v>4185.6418686868683</v>
      </c>
      <c r="P19" s="14">
        <v>422.44206400000002</v>
      </c>
      <c r="Q19" s="15">
        <f t="shared" si="7"/>
        <v>4267.0915555555557</v>
      </c>
      <c r="R19" s="14">
        <v>384.55962799999998</v>
      </c>
      <c r="S19" s="8">
        <f t="shared" si="8"/>
        <v>4005.8294583333332</v>
      </c>
    </row>
    <row r="20" spans="1:19" x14ac:dyDescent="0.25">
      <c r="A20">
        <v>512.5</v>
      </c>
      <c r="B20" s="6">
        <v>192.08036799999999</v>
      </c>
      <c r="C20" s="15">
        <f t="shared" si="0"/>
        <v>1412.3556470588235</v>
      </c>
      <c r="D20" s="14">
        <v>190.26755399999999</v>
      </c>
      <c r="E20" s="15">
        <f t="shared" si="1"/>
        <v>1534.415758064516</v>
      </c>
      <c r="F20" s="14">
        <v>192.48647800000001</v>
      </c>
      <c r="G20" s="7">
        <f t="shared" si="2"/>
        <v>1469.362427480916</v>
      </c>
      <c r="H20" s="6">
        <v>271.49110300000001</v>
      </c>
      <c r="I20" s="15">
        <f t="shared" si="3"/>
        <v>2468.1009363636363</v>
      </c>
      <c r="J20" s="14">
        <v>265.12003700000002</v>
      </c>
      <c r="K20" s="15">
        <f t="shared" si="4"/>
        <v>2501.1324245283022</v>
      </c>
      <c r="L20" s="14">
        <v>257.60805900000003</v>
      </c>
      <c r="M20" s="8">
        <f t="shared" si="5"/>
        <v>2385.2598055555559</v>
      </c>
      <c r="N20" s="6">
        <v>423.38884999999999</v>
      </c>
      <c r="O20" s="15">
        <f t="shared" si="6"/>
        <v>4276.65505050505</v>
      </c>
      <c r="P20" s="14">
        <v>431.49994700000002</v>
      </c>
      <c r="Q20" s="15">
        <f t="shared" si="7"/>
        <v>4358.5853232323234</v>
      </c>
      <c r="R20" s="14">
        <v>391.55296800000002</v>
      </c>
      <c r="S20" s="8">
        <f t="shared" si="8"/>
        <v>4078.6767500000001</v>
      </c>
    </row>
    <row r="21" spans="1:19" x14ac:dyDescent="0.25">
      <c r="A21">
        <v>513</v>
      </c>
      <c r="B21" s="6">
        <v>194.49739600000001</v>
      </c>
      <c r="C21" s="15">
        <f t="shared" si="0"/>
        <v>1430.1279117647059</v>
      </c>
      <c r="D21" s="14">
        <v>191.888136</v>
      </c>
      <c r="E21" s="15">
        <f t="shared" si="1"/>
        <v>1547.4849677419354</v>
      </c>
      <c r="F21" s="14">
        <v>194.11065199999999</v>
      </c>
      <c r="G21" s="7">
        <f t="shared" si="2"/>
        <v>1481.7607022900761</v>
      </c>
      <c r="H21" s="6">
        <v>274.79063000000002</v>
      </c>
      <c r="I21" s="15">
        <f t="shared" si="3"/>
        <v>2498.0966363636367</v>
      </c>
      <c r="J21" s="14">
        <v>268.69461899999999</v>
      </c>
      <c r="K21" s="15">
        <f t="shared" si="4"/>
        <v>2534.8548962264149</v>
      </c>
      <c r="L21" s="14">
        <v>260.85098099999999</v>
      </c>
      <c r="M21" s="8">
        <f t="shared" si="5"/>
        <v>2415.2868611111112</v>
      </c>
      <c r="N21" s="6">
        <v>431.83423399999998</v>
      </c>
      <c r="O21" s="15">
        <f t="shared" si="6"/>
        <v>4361.9619595959593</v>
      </c>
      <c r="P21" s="14">
        <v>440.042553</v>
      </c>
      <c r="Q21" s="15">
        <f t="shared" si="7"/>
        <v>4444.8742727272729</v>
      </c>
      <c r="R21" s="14">
        <v>398.57946399999997</v>
      </c>
      <c r="S21" s="8">
        <f t="shared" si="8"/>
        <v>4151.8694166666664</v>
      </c>
    </row>
    <row r="22" spans="1:19" x14ac:dyDescent="0.25">
      <c r="A22">
        <v>513.5</v>
      </c>
      <c r="B22" s="6">
        <v>196.68990600000001</v>
      </c>
      <c r="C22" s="15">
        <f t="shared" si="0"/>
        <v>1446.2493088235294</v>
      </c>
      <c r="D22" s="14">
        <v>194.05667299999999</v>
      </c>
      <c r="E22" s="15">
        <f t="shared" si="1"/>
        <v>1564.9731693548385</v>
      </c>
      <c r="F22" s="14">
        <v>195.41607200000001</v>
      </c>
      <c r="G22" s="7">
        <f t="shared" si="2"/>
        <v>1491.7257404580153</v>
      </c>
      <c r="H22" s="6">
        <v>277.83821799999998</v>
      </c>
      <c r="I22" s="15">
        <f t="shared" si="3"/>
        <v>2525.8019818181815</v>
      </c>
      <c r="J22" s="14">
        <v>272.37209899999999</v>
      </c>
      <c r="K22" s="15">
        <f t="shared" si="4"/>
        <v>2569.5481037735849</v>
      </c>
      <c r="L22" s="14">
        <v>264.02767999999998</v>
      </c>
      <c r="M22" s="8">
        <f t="shared" si="5"/>
        <v>2444.7007407407405</v>
      </c>
      <c r="N22" s="6">
        <v>439.20700199999999</v>
      </c>
      <c r="O22" s="15">
        <f t="shared" si="6"/>
        <v>4436.4343636363637</v>
      </c>
      <c r="P22" s="14">
        <v>447.49286699999999</v>
      </c>
      <c r="Q22" s="15">
        <f t="shared" si="7"/>
        <v>4520.1299696969691</v>
      </c>
      <c r="R22" s="14">
        <v>405.329207</v>
      </c>
      <c r="S22" s="8">
        <f t="shared" si="8"/>
        <v>4222.1792395833336</v>
      </c>
    </row>
    <row r="23" spans="1:19" x14ac:dyDescent="0.25">
      <c r="A23">
        <v>514</v>
      </c>
      <c r="B23" s="6">
        <v>198.29061400000001</v>
      </c>
      <c r="C23" s="15">
        <f t="shared" si="0"/>
        <v>1458.0192205882352</v>
      </c>
      <c r="D23" s="14">
        <v>196.30503200000001</v>
      </c>
      <c r="E23" s="15">
        <f t="shared" si="1"/>
        <v>1583.1050967741937</v>
      </c>
      <c r="F23" s="14">
        <v>196.717736</v>
      </c>
      <c r="G23" s="7">
        <f t="shared" si="2"/>
        <v>1501.6621068702289</v>
      </c>
      <c r="H23" s="6">
        <v>280.69676700000002</v>
      </c>
      <c r="I23" s="15">
        <f t="shared" si="3"/>
        <v>2551.7887909090909</v>
      </c>
      <c r="J23" s="14">
        <v>275.51968699999998</v>
      </c>
      <c r="K23" s="15">
        <f t="shared" si="4"/>
        <v>2599.2423301886793</v>
      </c>
      <c r="L23" s="14">
        <v>267.272784</v>
      </c>
      <c r="M23" s="8">
        <f t="shared" si="5"/>
        <v>2474.748</v>
      </c>
      <c r="N23" s="6">
        <v>445.25170300000002</v>
      </c>
      <c r="O23" s="15">
        <f t="shared" si="6"/>
        <v>4497.491949494949</v>
      </c>
      <c r="P23" s="14">
        <v>454.108835</v>
      </c>
      <c r="Q23" s="15">
        <f t="shared" si="7"/>
        <v>4586.9579292929293</v>
      </c>
      <c r="R23" s="14">
        <v>411.60009000000002</v>
      </c>
      <c r="S23" s="8">
        <f t="shared" si="8"/>
        <v>4287.5009375</v>
      </c>
    </row>
    <row r="24" spans="1:19" x14ac:dyDescent="0.25">
      <c r="A24">
        <v>514.5</v>
      </c>
      <c r="B24" s="6">
        <v>199.35862700000001</v>
      </c>
      <c r="C24" s="15">
        <f t="shared" si="0"/>
        <v>1465.8722573529412</v>
      </c>
      <c r="D24" s="14">
        <v>198.09428</v>
      </c>
      <c r="E24" s="15">
        <f t="shared" si="1"/>
        <v>1597.5345161290322</v>
      </c>
      <c r="F24" s="14">
        <v>198.420727</v>
      </c>
      <c r="G24" s="7">
        <f t="shared" si="2"/>
        <v>1514.6620381679388</v>
      </c>
      <c r="H24" s="6">
        <v>283.35487599999999</v>
      </c>
      <c r="I24" s="15">
        <f t="shared" si="3"/>
        <v>2575.9534181818181</v>
      </c>
      <c r="J24" s="14">
        <v>278.52560499999998</v>
      </c>
      <c r="K24" s="15">
        <f t="shared" si="4"/>
        <v>2627.6000471698112</v>
      </c>
      <c r="L24" s="14">
        <v>270.17658</v>
      </c>
      <c r="M24" s="8">
        <f t="shared" si="5"/>
        <v>2501.6350000000002</v>
      </c>
      <c r="N24" s="6">
        <v>450.00921799999998</v>
      </c>
      <c r="O24" s="15">
        <f t="shared" si="6"/>
        <v>4545.5476565656563</v>
      </c>
      <c r="P24" s="14">
        <v>459.72894000000002</v>
      </c>
      <c r="Q24" s="15">
        <f t="shared" si="7"/>
        <v>4643.7266666666665</v>
      </c>
      <c r="R24" s="14">
        <v>417.18719199999998</v>
      </c>
      <c r="S24" s="8">
        <f t="shared" si="8"/>
        <v>4345.6999166666665</v>
      </c>
    </row>
    <row r="25" spans="1:19" x14ac:dyDescent="0.25">
      <c r="A25">
        <v>515</v>
      </c>
      <c r="B25" s="6">
        <v>200.07315800000001</v>
      </c>
      <c r="C25" s="15">
        <f t="shared" si="0"/>
        <v>1471.1261617647058</v>
      </c>
      <c r="D25" s="14">
        <v>199.74012999999999</v>
      </c>
      <c r="E25" s="15">
        <f t="shared" si="1"/>
        <v>1610.8074999999999</v>
      </c>
      <c r="F25" s="14">
        <v>200.092737</v>
      </c>
      <c r="G25" s="7">
        <f t="shared" si="2"/>
        <v>1527.4254732824427</v>
      </c>
      <c r="H25" s="6">
        <v>285.83333499999998</v>
      </c>
      <c r="I25" s="15">
        <f t="shared" si="3"/>
        <v>2598.4848636363636</v>
      </c>
      <c r="J25" s="14">
        <v>281.093279</v>
      </c>
      <c r="K25" s="15">
        <f t="shared" si="4"/>
        <v>2651.8233867924528</v>
      </c>
      <c r="L25" s="14">
        <v>273.07265100000001</v>
      </c>
      <c r="M25" s="8">
        <f t="shared" si="5"/>
        <v>2528.4504722222223</v>
      </c>
      <c r="N25" s="6">
        <v>454.63521800000001</v>
      </c>
      <c r="O25" s="15">
        <f t="shared" si="6"/>
        <v>4592.2749292929293</v>
      </c>
      <c r="P25" s="14">
        <v>464.216498</v>
      </c>
      <c r="Q25" s="15">
        <f t="shared" si="7"/>
        <v>4689.0555353535356</v>
      </c>
      <c r="R25" s="14">
        <v>421.848274</v>
      </c>
      <c r="S25" s="8">
        <f t="shared" si="8"/>
        <v>4394.252854166667</v>
      </c>
    </row>
    <row r="26" spans="1:19" x14ac:dyDescent="0.25">
      <c r="A26">
        <v>515.5</v>
      </c>
      <c r="B26" s="6">
        <v>200.966938</v>
      </c>
      <c r="C26" s="15">
        <f t="shared" si="0"/>
        <v>1477.6980735294117</v>
      </c>
      <c r="D26" s="14">
        <v>201.140762</v>
      </c>
      <c r="E26" s="15">
        <f t="shared" si="1"/>
        <v>1622.1029193548386</v>
      </c>
      <c r="F26" s="14">
        <v>201.79134500000001</v>
      </c>
      <c r="G26" s="7">
        <f t="shared" si="2"/>
        <v>1540.3919465648855</v>
      </c>
      <c r="H26" s="6">
        <v>287.69511199999999</v>
      </c>
      <c r="I26" s="15">
        <f t="shared" si="3"/>
        <v>2615.4101090909089</v>
      </c>
      <c r="J26" s="14">
        <v>283.31604199999998</v>
      </c>
      <c r="K26" s="15">
        <f t="shared" si="4"/>
        <v>2672.7928490566037</v>
      </c>
      <c r="L26" s="14">
        <v>275.438894</v>
      </c>
      <c r="M26" s="8">
        <f t="shared" si="5"/>
        <v>2550.3601296296297</v>
      </c>
      <c r="N26" s="6">
        <v>459.02003100000002</v>
      </c>
      <c r="O26" s="15">
        <f t="shared" si="6"/>
        <v>4636.5659696969697</v>
      </c>
      <c r="P26" s="14">
        <v>467.53856300000001</v>
      </c>
      <c r="Q26" s="15">
        <f t="shared" si="7"/>
        <v>4722.6117474747471</v>
      </c>
      <c r="R26" s="14">
        <v>425.38592799999998</v>
      </c>
      <c r="S26" s="8">
        <f t="shared" si="8"/>
        <v>4431.1034166666659</v>
      </c>
    </row>
    <row r="27" spans="1:19" x14ac:dyDescent="0.25">
      <c r="A27">
        <v>516</v>
      </c>
      <c r="B27" s="6">
        <v>202.22330099999999</v>
      </c>
      <c r="C27" s="15">
        <f t="shared" si="0"/>
        <v>1486.9360367647057</v>
      </c>
      <c r="D27" s="14">
        <v>202.594583</v>
      </c>
      <c r="E27" s="15">
        <f t="shared" si="1"/>
        <v>1633.8272822580645</v>
      </c>
      <c r="F27" s="14">
        <v>203.44172900000001</v>
      </c>
      <c r="G27" s="7">
        <f t="shared" si="2"/>
        <v>1552.9902977099237</v>
      </c>
      <c r="H27" s="6">
        <v>289.48919899999999</v>
      </c>
      <c r="I27" s="15">
        <f t="shared" si="3"/>
        <v>2631.7199909090909</v>
      </c>
      <c r="J27" s="14">
        <v>285.11872899999997</v>
      </c>
      <c r="K27" s="15">
        <f t="shared" si="4"/>
        <v>2689.7993301886791</v>
      </c>
      <c r="L27" s="14">
        <v>277.31299300000001</v>
      </c>
      <c r="M27" s="8">
        <f t="shared" si="5"/>
        <v>2567.7128981481483</v>
      </c>
      <c r="N27" s="6">
        <v>462.47407399999997</v>
      </c>
      <c r="O27" s="15">
        <f t="shared" si="6"/>
        <v>4671.4552929292922</v>
      </c>
      <c r="P27" s="14">
        <v>470.13127900000001</v>
      </c>
      <c r="Q27" s="15">
        <f t="shared" si="7"/>
        <v>4748.8007979797976</v>
      </c>
      <c r="R27" s="14">
        <v>427.45039200000002</v>
      </c>
      <c r="S27" s="8">
        <f t="shared" si="8"/>
        <v>4452.6082500000002</v>
      </c>
    </row>
    <row r="28" spans="1:19" x14ac:dyDescent="0.25">
      <c r="A28">
        <v>516.5</v>
      </c>
      <c r="B28" s="6">
        <v>203.760019</v>
      </c>
      <c r="C28" s="15">
        <f t="shared" si="0"/>
        <v>1498.2354338235293</v>
      </c>
      <c r="D28" s="14">
        <v>203.90933899999999</v>
      </c>
      <c r="E28" s="15">
        <f t="shared" si="1"/>
        <v>1644.4301532258064</v>
      </c>
      <c r="F28" s="14">
        <v>204.782307</v>
      </c>
      <c r="G28" s="7">
        <f t="shared" si="2"/>
        <v>1563.2237175572518</v>
      </c>
      <c r="H28" s="6">
        <v>291.16279800000001</v>
      </c>
      <c r="I28" s="15">
        <f t="shared" si="3"/>
        <v>2646.9345272727273</v>
      </c>
      <c r="J28" s="14">
        <v>286.18034799999998</v>
      </c>
      <c r="K28" s="15">
        <f t="shared" si="4"/>
        <v>2699.8146037735846</v>
      </c>
      <c r="L28" s="14">
        <v>278.66517499999998</v>
      </c>
      <c r="M28" s="8">
        <f t="shared" si="5"/>
        <v>2580.2331018518516</v>
      </c>
      <c r="N28" s="6">
        <v>465.06799599999999</v>
      </c>
      <c r="O28" s="15">
        <f t="shared" si="6"/>
        <v>4697.6565252525252</v>
      </c>
      <c r="P28" s="14">
        <v>472.36620499999998</v>
      </c>
      <c r="Q28" s="15">
        <f t="shared" si="7"/>
        <v>4771.3758080808075</v>
      </c>
      <c r="R28" s="14">
        <v>428.677615</v>
      </c>
      <c r="S28" s="8">
        <f t="shared" si="8"/>
        <v>4465.3918229166666</v>
      </c>
    </row>
    <row r="29" spans="1:19" x14ac:dyDescent="0.25">
      <c r="A29">
        <v>517</v>
      </c>
      <c r="B29" s="6">
        <v>205.21478500000001</v>
      </c>
      <c r="C29" s="15">
        <f t="shared" si="0"/>
        <v>1508.9322426470587</v>
      </c>
      <c r="D29" s="14">
        <v>205.08184199999999</v>
      </c>
      <c r="E29" s="15">
        <f t="shared" si="1"/>
        <v>1653.885822580645</v>
      </c>
      <c r="F29" s="14">
        <v>206.047673</v>
      </c>
      <c r="G29" s="7">
        <f t="shared" si="2"/>
        <v>1572.883</v>
      </c>
      <c r="H29" s="6">
        <v>293.02965999999998</v>
      </c>
      <c r="I29" s="15">
        <f t="shared" si="3"/>
        <v>2663.9059999999999</v>
      </c>
      <c r="J29" s="14">
        <v>286.81933500000002</v>
      </c>
      <c r="K29" s="15">
        <f t="shared" si="4"/>
        <v>2705.8427830188684</v>
      </c>
      <c r="L29" s="14">
        <v>279.421109</v>
      </c>
      <c r="M29" s="8">
        <f t="shared" si="5"/>
        <v>2587.2324907407406</v>
      </c>
      <c r="N29" s="6">
        <v>466.46379000000002</v>
      </c>
      <c r="O29" s="15">
        <f t="shared" si="6"/>
        <v>4711.7554545454541</v>
      </c>
      <c r="P29" s="14">
        <v>474.05100599999997</v>
      </c>
      <c r="Q29" s="15">
        <f t="shared" si="7"/>
        <v>4788.3939999999993</v>
      </c>
      <c r="R29" s="14">
        <v>429.59915100000001</v>
      </c>
      <c r="S29" s="8">
        <f t="shared" si="8"/>
        <v>4474.9911562500001</v>
      </c>
    </row>
    <row r="30" spans="1:19" x14ac:dyDescent="0.25">
      <c r="A30">
        <v>517.5</v>
      </c>
      <c r="B30" s="6">
        <v>206.52410800000001</v>
      </c>
      <c r="C30" s="15">
        <f t="shared" si="0"/>
        <v>1518.5596176470588</v>
      </c>
      <c r="D30" s="14">
        <v>206.23079999999999</v>
      </c>
      <c r="E30" s="15">
        <f t="shared" si="1"/>
        <v>1663.1516129032257</v>
      </c>
      <c r="F30" s="14">
        <v>206.98999800000001</v>
      </c>
      <c r="G30" s="7">
        <f t="shared" si="2"/>
        <v>1580.0763206106872</v>
      </c>
      <c r="H30" s="6">
        <v>294.55087800000001</v>
      </c>
      <c r="I30" s="15">
        <f t="shared" si="3"/>
        <v>2677.7352545454546</v>
      </c>
      <c r="J30" s="14">
        <v>286.96473400000002</v>
      </c>
      <c r="K30" s="15">
        <f t="shared" si="4"/>
        <v>2707.2144716981134</v>
      </c>
      <c r="L30" s="14">
        <v>280.26057400000002</v>
      </c>
      <c r="M30" s="8">
        <f t="shared" si="5"/>
        <v>2595.0053148148149</v>
      </c>
      <c r="N30" s="6">
        <v>466.77489100000003</v>
      </c>
      <c r="O30" s="38">
        <f t="shared" si="6"/>
        <v>4714.8978888888887</v>
      </c>
      <c r="P30" s="39">
        <v>474.92832399999998</v>
      </c>
      <c r="Q30" s="38">
        <f t="shared" si="7"/>
        <v>4797.2557979797975</v>
      </c>
      <c r="R30" s="14">
        <v>430.53508900000003</v>
      </c>
      <c r="S30" s="8">
        <f t="shared" si="8"/>
        <v>4484.7405104166664</v>
      </c>
    </row>
    <row r="31" spans="1:19" x14ac:dyDescent="0.25">
      <c r="A31">
        <v>518</v>
      </c>
      <c r="B31" s="22">
        <v>207.52351899999999</v>
      </c>
      <c r="C31" s="23">
        <f t="shared" si="0"/>
        <v>1525.9082279411764</v>
      </c>
      <c r="D31" s="24">
        <v>207.21246099999999</v>
      </c>
      <c r="E31" s="23">
        <f t="shared" si="1"/>
        <v>1671.0682338709678</v>
      </c>
      <c r="F31" s="24">
        <v>207.90704099999999</v>
      </c>
      <c r="G31" s="35">
        <f t="shared" si="2"/>
        <v>1587.0766488549616</v>
      </c>
      <c r="H31" s="22">
        <v>295.27051699999998</v>
      </c>
      <c r="I31" s="23">
        <f t="shared" si="3"/>
        <v>2684.277427272727</v>
      </c>
      <c r="J31" s="24">
        <v>287.20828</v>
      </c>
      <c r="K31" s="23">
        <f t="shared" si="4"/>
        <v>2709.5120754716982</v>
      </c>
      <c r="L31" s="24">
        <v>280.79024199999998</v>
      </c>
      <c r="M31" s="25">
        <f t="shared" si="5"/>
        <v>2599.9096481481479</v>
      </c>
      <c r="N31" s="22">
        <v>466.60341399999999</v>
      </c>
      <c r="O31" s="23">
        <f t="shared" si="6"/>
        <v>4713.1657979797974</v>
      </c>
      <c r="P31" s="24">
        <v>474.61086899999998</v>
      </c>
      <c r="Q31" s="23">
        <f t="shared" si="7"/>
        <v>4794.0491818181818</v>
      </c>
      <c r="R31" s="24">
        <v>431.22941100000003</v>
      </c>
      <c r="S31" s="25">
        <f t="shared" si="8"/>
        <v>4491.9730312500005</v>
      </c>
    </row>
    <row r="32" spans="1:19" x14ac:dyDescent="0.25">
      <c r="A32">
        <v>518.5</v>
      </c>
      <c r="B32" s="6">
        <v>208.49083400000001</v>
      </c>
      <c r="C32" s="15">
        <f t="shared" si="0"/>
        <v>1533.0208382352941</v>
      </c>
      <c r="D32" s="14">
        <v>208.347138</v>
      </c>
      <c r="E32" s="15">
        <f t="shared" si="1"/>
        <v>1680.2188548387096</v>
      </c>
      <c r="F32" s="14">
        <v>208.79393899999999</v>
      </c>
      <c r="G32" s="7">
        <f t="shared" si="2"/>
        <v>1593.8468625954197</v>
      </c>
      <c r="H32" s="6">
        <v>295.14229799999998</v>
      </c>
      <c r="I32" s="15">
        <f t="shared" si="3"/>
        <v>2683.1117999999997</v>
      </c>
      <c r="J32" s="14">
        <v>287.71537899999998</v>
      </c>
      <c r="K32" s="15">
        <f t="shared" si="4"/>
        <v>2714.2960283018865</v>
      </c>
      <c r="L32" s="39">
        <v>281.109241</v>
      </c>
      <c r="M32" s="49">
        <f t="shared" si="5"/>
        <v>2602.8633425925927</v>
      </c>
      <c r="N32" s="54">
        <v>465.22294599999998</v>
      </c>
      <c r="O32" s="38">
        <f t="shared" si="6"/>
        <v>4699.2216767676764</v>
      </c>
      <c r="P32" s="39">
        <v>473.143125</v>
      </c>
      <c r="Q32" s="38">
        <f t="shared" si="7"/>
        <v>4779.223484848485</v>
      </c>
      <c r="R32" s="39">
        <v>431.255561</v>
      </c>
      <c r="S32" s="49">
        <f t="shared" si="8"/>
        <v>4492.2454270833332</v>
      </c>
    </row>
    <row r="33" spans="1:19" x14ac:dyDescent="0.25">
      <c r="A33">
        <v>519</v>
      </c>
      <c r="B33" s="6">
        <v>209.83320800000001</v>
      </c>
      <c r="C33" s="15">
        <f t="shared" si="0"/>
        <v>1542.8912352941177</v>
      </c>
      <c r="D33" s="14">
        <v>209.259781</v>
      </c>
      <c r="E33" s="15">
        <f t="shared" si="1"/>
        <v>1687.5788790322581</v>
      </c>
      <c r="F33" s="14">
        <v>209.61223100000001</v>
      </c>
      <c r="G33" s="7">
        <f t="shared" si="2"/>
        <v>1600.0933664122138</v>
      </c>
      <c r="H33" s="6">
        <v>294.12690199999997</v>
      </c>
      <c r="I33" s="15">
        <f t="shared" si="3"/>
        <v>2673.8809272727271</v>
      </c>
      <c r="J33" s="14">
        <v>288.24575399999998</v>
      </c>
      <c r="K33" s="15">
        <f t="shared" si="4"/>
        <v>2719.2995660377355</v>
      </c>
      <c r="L33" s="39">
        <v>280.918565</v>
      </c>
      <c r="M33" s="49">
        <f t="shared" si="5"/>
        <v>2601.0978240740742</v>
      </c>
      <c r="N33" s="54">
        <v>462.84672499999999</v>
      </c>
      <c r="O33" s="38">
        <f t="shared" si="6"/>
        <v>4675.219444444444</v>
      </c>
      <c r="P33" s="39">
        <v>470.64973199999997</v>
      </c>
      <c r="Q33" s="38">
        <f t="shared" si="7"/>
        <v>4754.0376969696963</v>
      </c>
      <c r="R33" s="39">
        <v>430.32525500000003</v>
      </c>
      <c r="S33" s="49">
        <f t="shared" si="8"/>
        <v>4482.5547395833337</v>
      </c>
    </row>
    <row r="34" spans="1:19" x14ac:dyDescent="0.25">
      <c r="A34">
        <v>519.5</v>
      </c>
      <c r="B34" s="6">
        <v>211.24699799999999</v>
      </c>
      <c r="C34" s="15">
        <f t="shared" si="0"/>
        <v>1553.2867499999998</v>
      </c>
      <c r="D34" s="14">
        <v>210.129074</v>
      </c>
      <c r="E34" s="15">
        <f t="shared" si="1"/>
        <v>1694.5893064516129</v>
      </c>
      <c r="F34" s="14">
        <v>210.42892000000001</v>
      </c>
      <c r="G34" s="7">
        <f t="shared" si="2"/>
        <v>1606.3276335877863</v>
      </c>
      <c r="H34" s="6">
        <v>293.28389499999997</v>
      </c>
      <c r="I34" s="15">
        <f t="shared" si="3"/>
        <v>2666.2172272727271</v>
      </c>
      <c r="J34" s="14">
        <v>288.70882599999999</v>
      </c>
      <c r="K34" s="15">
        <f t="shared" si="4"/>
        <v>2723.6681698113207</v>
      </c>
      <c r="L34" s="14">
        <v>280.46242100000001</v>
      </c>
      <c r="M34" s="8">
        <f t="shared" si="5"/>
        <v>2596.8742685185184</v>
      </c>
      <c r="N34" s="6">
        <v>459.64938100000001</v>
      </c>
      <c r="O34" s="15">
        <f t="shared" si="6"/>
        <v>4642.92304040404</v>
      </c>
      <c r="P34" s="14">
        <v>467.43722300000002</v>
      </c>
      <c r="Q34" s="15">
        <f t="shared" si="7"/>
        <v>4721.5881111111112</v>
      </c>
      <c r="R34" s="14">
        <v>428.22340700000001</v>
      </c>
      <c r="S34" s="8">
        <f t="shared" si="8"/>
        <v>4460.6604895833334</v>
      </c>
    </row>
    <row r="35" spans="1:19" x14ac:dyDescent="0.25">
      <c r="A35">
        <v>520</v>
      </c>
      <c r="B35" s="6">
        <v>212.76396700000001</v>
      </c>
      <c r="C35" s="15">
        <f t="shared" si="0"/>
        <v>1564.4409338235293</v>
      </c>
      <c r="D35" s="14">
        <v>210.722902</v>
      </c>
      <c r="E35" s="15">
        <f t="shared" si="1"/>
        <v>1699.3782419354839</v>
      </c>
      <c r="F35" s="14">
        <v>211.14409699999999</v>
      </c>
      <c r="G35" s="7">
        <f t="shared" si="2"/>
        <v>1611.7869999999998</v>
      </c>
      <c r="H35" s="6">
        <v>292.44534499999997</v>
      </c>
      <c r="I35" s="15">
        <f t="shared" si="3"/>
        <v>2658.5940454545453</v>
      </c>
      <c r="J35" s="14">
        <v>288.77462100000002</v>
      </c>
      <c r="K35" s="38">
        <f t="shared" si="4"/>
        <v>2724.2888773584909</v>
      </c>
      <c r="L35" s="14">
        <v>280.29030799999998</v>
      </c>
      <c r="M35" s="8">
        <f t="shared" si="5"/>
        <v>2595.2806296296294</v>
      </c>
      <c r="N35" s="6">
        <v>455.79656999999997</v>
      </c>
      <c r="O35" s="15">
        <f t="shared" si="6"/>
        <v>4604.0057575757573</v>
      </c>
      <c r="P35" s="14">
        <v>463.46836200000001</v>
      </c>
      <c r="Q35" s="15">
        <f t="shared" si="7"/>
        <v>4681.4986060606061</v>
      </c>
      <c r="R35" s="14">
        <v>425.27210200000002</v>
      </c>
      <c r="S35" s="8">
        <f t="shared" si="8"/>
        <v>4429.9177291666665</v>
      </c>
    </row>
    <row r="36" spans="1:19" x14ac:dyDescent="0.25">
      <c r="A36">
        <v>520.5</v>
      </c>
      <c r="B36" s="6">
        <v>213.84622999999999</v>
      </c>
      <c r="C36" s="15">
        <f t="shared" si="0"/>
        <v>1572.3987499999998</v>
      </c>
      <c r="D36" s="14">
        <v>211.23392200000001</v>
      </c>
      <c r="E36" s="15">
        <f t="shared" si="1"/>
        <v>1703.4993709677419</v>
      </c>
      <c r="F36" s="14">
        <v>211.97771399999999</v>
      </c>
      <c r="G36" s="7">
        <f t="shared" si="2"/>
        <v>1618.1504885496181</v>
      </c>
      <c r="H36" s="6">
        <v>291.954813</v>
      </c>
      <c r="I36" s="15">
        <f t="shared" si="3"/>
        <v>2654.1346636363637</v>
      </c>
      <c r="J36" s="14">
        <v>288.48036200000001</v>
      </c>
      <c r="K36" s="15">
        <f t="shared" si="4"/>
        <v>2721.512849056604</v>
      </c>
      <c r="L36" s="14">
        <v>280.15442999999999</v>
      </c>
      <c r="M36" s="8">
        <f t="shared" si="5"/>
        <v>2594.0225</v>
      </c>
      <c r="N36" s="6">
        <v>452.08928100000003</v>
      </c>
      <c r="O36" s="15">
        <f t="shared" si="6"/>
        <v>4566.5583939393937</v>
      </c>
      <c r="P36" s="14">
        <v>458.85806600000001</v>
      </c>
      <c r="Q36" s="15">
        <f t="shared" si="7"/>
        <v>4634.9299595959592</v>
      </c>
      <c r="R36" s="14">
        <v>421.65035499999999</v>
      </c>
      <c r="S36" s="8">
        <f t="shared" si="8"/>
        <v>4392.1911979166662</v>
      </c>
    </row>
    <row r="37" spans="1:19" x14ac:dyDescent="0.25">
      <c r="A37">
        <v>521</v>
      </c>
      <c r="B37" s="6">
        <v>214.28480099999999</v>
      </c>
      <c r="C37" s="15">
        <f t="shared" si="0"/>
        <v>1575.6235367647057</v>
      </c>
      <c r="D37" s="14">
        <v>212.046368</v>
      </c>
      <c r="E37" s="15">
        <f t="shared" si="1"/>
        <v>1710.0513548387096</v>
      </c>
      <c r="F37" s="14">
        <v>212.66127900000001</v>
      </c>
      <c r="G37" s="7">
        <f t="shared" si="2"/>
        <v>1623.3685419847329</v>
      </c>
      <c r="H37" s="6">
        <v>291.76013</v>
      </c>
      <c r="I37" s="15">
        <f t="shared" si="3"/>
        <v>2652.364818181818</v>
      </c>
      <c r="J37" s="14">
        <v>287.700695</v>
      </c>
      <c r="K37" s="15">
        <f t="shared" si="4"/>
        <v>2714.1575000000003</v>
      </c>
      <c r="L37" s="14">
        <v>279.85749099999998</v>
      </c>
      <c r="M37" s="8">
        <f t="shared" si="5"/>
        <v>2591.2730648148145</v>
      </c>
      <c r="N37" s="6">
        <v>448.29840200000001</v>
      </c>
      <c r="O37" s="15">
        <f t="shared" si="6"/>
        <v>4528.2666868686865</v>
      </c>
      <c r="P37" s="14">
        <v>454.16403400000002</v>
      </c>
      <c r="Q37" s="15">
        <f t="shared" si="7"/>
        <v>4587.5154949494945</v>
      </c>
      <c r="R37" s="14">
        <v>417.98745700000001</v>
      </c>
      <c r="S37" s="8">
        <f t="shared" si="8"/>
        <v>4354.0360104166666</v>
      </c>
    </row>
    <row r="38" spans="1:19" x14ac:dyDescent="0.25">
      <c r="A38">
        <v>521.5</v>
      </c>
      <c r="B38" s="6">
        <v>214.37011999999999</v>
      </c>
      <c r="C38" s="15">
        <f t="shared" si="0"/>
        <v>1576.2508823529411</v>
      </c>
      <c r="D38" s="14">
        <v>212.85405700000001</v>
      </c>
      <c r="E38" s="15">
        <f t="shared" si="1"/>
        <v>1716.5649758064517</v>
      </c>
      <c r="F38" s="14">
        <v>213.39406700000001</v>
      </c>
      <c r="G38" s="7">
        <f t="shared" si="2"/>
        <v>1628.9623435114504</v>
      </c>
      <c r="H38" s="6">
        <v>290.882093</v>
      </c>
      <c r="I38" s="15">
        <f t="shared" si="3"/>
        <v>2644.3826636363638</v>
      </c>
      <c r="J38" s="14">
        <v>286.414737</v>
      </c>
      <c r="K38" s="15">
        <f t="shared" si="4"/>
        <v>2702.0258207547172</v>
      </c>
      <c r="L38" s="14">
        <v>279.00317799999999</v>
      </c>
      <c r="M38" s="8">
        <f t="shared" si="5"/>
        <v>2583.3627592592593</v>
      </c>
      <c r="N38" s="6">
        <v>443.925749</v>
      </c>
      <c r="O38" s="15">
        <f t="shared" si="6"/>
        <v>4484.0984747474749</v>
      </c>
      <c r="P38" s="14">
        <v>449.45942500000001</v>
      </c>
      <c r="Q38" s="15">
        <f t="shared" si="7"/>
        <v>4539.9941919191915</v>
      </c>
      <c r="R38" s="14">
        <v>414.14173199999999</v>
      </c>
      <c r="S38" s="8">
        <f t="shared" si="8"/>
        <v>4313.9763750000002</v>
      </c>
    </row>
    <row r="39" spans="1:19" x14ac:dyDescent="0.25">
      <c r="A39">
        <v>522</v>
      </c>
      <c r="B39" s="6">
        <v>214.19795300000001</v>
      </c>
      <c r="C39" s="15">
        <f t="shared" si="0"/>
        <v>1574.9849485294117</v>
      </c>
      <c r="D39" s="14">
        <v>213.750688</v>
      </c>
      <c r="E39" s="15">
        <f t="shared" si="1"/>
        <v>1723.7958709677418</v>
      </c>
      <c r="F39" s="14">
        <v>214.05833999999999</v>
      </c>
      <c r="G39" s="7">
        <f t="shared" si="2"/>
        <v>1634.0331297709922</v>
      </c>
      <c r="H39" s="6">
        <v>289.567477</v>
      </c>
      <c r="I39" s="15">
        <f t="shared" si="3"/>
        <v>2632.4316090909092</v>
      </c>
      <c r="J39" s="14">
        <v>284.57016599999997</v>
      </c>
      <c r="K39" s="15">
        <f t="shared" si="4"/>
        <v>2684.6242075471696</v>
      </c>
      <c r="L39" s="14">
        <v>277.72108700000001</v>
      </c>
      <c r="M39" s="8">
        <f t="shared" si="5"/>
        <v>2571.4915462962963</v>
      </c>
      <c r="N39" s="6">
        <v>438.75076799999999</v>
      </c>
      <c r="O39" s="15">
        <f t="shared" si="6"/>
        <v>4431.8259393939388</v>
      </c>
      <c r="P39" s="14">
        <v>444.772786</v>
      </c>
      <c r="Q39" s="15">
        <f t="shared" si="7"/>
        <v>4492.6544040404042</v>
      </c>
      <c r="R39" s="14">
        <v>409.85053900000003</v>
      </c>
      <c r="S39" s="8">
        <f t="shared" si="8"/>
        <v>4269.2764479166672</v>
      </c>
    </row>
    <row r="40" spans="1:19" x14ac:dyDescent="0.25">
      <c r="A40">
        <v>522.5</v>
      </c>
      <c r="B40" s="6">
        <v>214.346059</v>
      </c>
      <c r="C40" s="15">
        <f t="shared" si="0"/>
        <v>1576.0739632352941</v>
      </c>
      <c r="D40" s="14">
        <v>214.302359</v>
      </c>
      <c r="E40" s="15">
        <f t="shared" si="1"/>
        <v>1728.2448306451613</v>
      </c>
      <c r="F40" s="14">
        <v>214.735139</v>
      </c>
      <c r="G40" s="7">
        <f t="shared" si="2"/>
        <v>1639.1995343511451</v>
      </c>
      <c r="H40" s="6">
        <v>287.55568899999997</v>
      </c>
      <c r="I40" s="15">
        <f t="shared" si="3"/>
        <v>2614.1426272727272</v>
      </c>
      <c r="J40" s="14">
        <v>282.74135999999999</v>
      </c>
      <c r="K40" s="15">
        <f t="shared" si="4"/>
        <v>2667.3713207547171</v>
      </c>
      <c r="L40" s="14">
        <v>276.48538600000001</v>
      </c>
      <c r="M40" s="8">
        <f t="shared" si="5"/>
        <v>2560.0498703703706</v>
      </c>
      <c r="N40" s="6">
        <v>432.93836800000003</v>
      </c>
      <c r="O40" s="15">
        <f t="shared" si="6"/>
        <v>4373.1148282828281</v>
      </c>
      <c r="P40" s="14">
        <v>439.76478100000003</v>
      </c>
      <c r="Q40" s="15">
        <f t="shared" si="7"/>
        <v>4442.0684949494953</v>
      </c>
      <c r="R40" s="14">
        <v>404.92216300000001</v>
      </c>
      <c r="S40" s="8">
        <f t="shared" si="8"/>
        <v>4217.9391979166667</v>
      </c>
    </row>
    <row r="41" spans="1:19" x14ac:dyDescent="0.25">
      <c r="A41">
        <v>523</v>
      </c>
      <c r="B41" s="6">
        <v>214.757026</v>
      </c>
      <c r="C41" s="15">
        <f t="shared" si="0"/>
        <v>1579.0957794117646</v>
      </c>
      <c r="D41" s="14">
        <v>214.342614</v>
      </c>
      <c r="E41" s="15">
        <f t="shared" si="1"/>
        <v>1728.5694677419356</v>
      </c>
      <c r="F41" s="14">
        <v>215.469154</v>
      </c>
      <c r="G41" s="7">
        <f t="shared" si="2"/>
        <v>1644.8027022900762</v>
      </c>
      <c r="H41" s="6">
        <v>285.40823</v>
      </c>
      <c r="I41" s="15">
        <f t="shared" si="3"/>
        <v>2594.6202727272725</v>
      </c>
      <c r="J41" s="14">
        <v>281.16642000000002</v>
      </c>
      <c r="K41" s="15">
        <f t="shared" si="4"/>
        <v>2652.5133962264154</v>
      </c>
      <c r="L41" s="14">
        <v>274.91891399999997</v>
      </c>
      <c r="M41" s="8">
        <f t="shared" si="5"/>
        <v>2545.5454999999997</v>
      </c>
      <c r="N41" s="6">
        <v>426.848253</v>
      </c>
      <c r="O41" s="15">
        <f t="shared" si="6"/>
        <v>4311.5985151515151</v>
      </c>
      <c r="P41" s="14">
        <v>434.30578700000001</v>
      </c>
      <c r="Q41" s="15">
        <f t="shared" si="7"/>
        <v>4386.9271414141413</v>
      </c>
      <c r="R41" s="14">
        <v>399.29895099999999</v>
      </c>
      <c r="S41" s="8">
        <f t="shared" si="8"/>
        <v>4159.3640729166664</v>
      </c>
    </row>
    <row r="42" spans="1:19" x14ac:dyDescent="0.25">
      <c r="A42">
        <v>523.5</v>
      </c>
      <c r="B42" s="6">
        <v>215.14550399999999</v>
      </c>
      <c r="C42" s="15">
        <f t="shared" si="0"/>
        <v>1581.9522352941174</v>
      </c>
      <c r="D42" s="14">
        <v>214.23002299999999</v>
      </c>
      <c r="E42" s="15">
        <f t="shared" si="1"/>
        <v>1727.6614758064516</v>
      </c>
      <c r="F42" s="14">
        <v>215.96051199999999</v>
      </c>
      <c r="G42" s="7">
        <f t="shared" si="2"/>
        <v>1648.5535267175571</v>
      </c>
      <c r="H42" s="6">
        <v>283.42440900000003</v>
      </c>
      <c r="I42" s="15">
        <f t="shared" si="3"/>
        <v>2576.5855363636365</v>
      </c>
      <c r="J42" s="14">
        <v>279.69087400000001</v>
      </c>
      <c r="K42" s="15">
        <f t="shared" si="4"/>
        <v>2638.5931509433963</v>
      </c>
      <c r="L42" s="14">
        <v>272.98083600000001</v>
      </c>
      <c r="M42" s="8">
        <f t="shared" si="5"/>
        <v>2527.6003333333333</v>
      </c>
      <c r="N42" s="6">
        <v>421.34548000000001</v>
      </c>
      <c r="O42" s="15">
        <f t="shared" si="6"/>
        <v>4256.0149494949492</v>
      </c>
      <c r="P42" s="14">
        <v>428.20258200000001</v>
      </c>
      <c r="Q42" s="15">
        <f t="shared" si="7"/>
        <v>4325.2786060606059</v>
      </c>
      <c r="R42" s="14">
        <v>393.61345999999998</v>
      </c>
      <c r="S42" s="8">
        <f t="shared" si="8"/>
        <v>4100.1402083333332</v>
      </c>
    </row>
    <row r="43" spans="1:19" x14ac:dyDescent="0.25">
      <c r="A43">
        <v>524</v>
      </c>
      <c r="B43" s="6">
        <v>215.25762499999999</v>
      </c>
      <c r="C43" s="15">
        <f t="shared" si="0"/>
        <v>1582.7766544117644</v>
      </c>
      <c r="D43" s="14">
        <v>214.35411500000001</v>
      </c>
      <c r="E43" s="15">
        <f t="shared" si="1"/>
        <v>1728.6622177419356</v>
      </c>
      <c r="F43" s="14">
        <v>216.15744900000001</v>
      </c>
      <c r="G43" s="7">
        <f t="shared" si="2"/>
        <v>1650.0568625954199</v>
      </c>
      <c r="H43" s="6">
        <v>281.35864099999998</v>
      </c>
      <c r="I43" s="15">
        <f t="shared" si="3"/>
        <v>2557.8058272727271</v>
      </c>
      <c r="J43" s="14">
        <v>278.369846</v>
      </c>
      <c r="K43" s="15">
        <f t="shared" si="4"/>
        <v>2626.1306226415095</v>
      </c>
      <c r="L43" s="14">
        <v>270.56018899999998</v>
      </c>
      <c r="M43" s="8">
        <f t="shared" si="5"/>
        <v>2505.1869351851851</v>
      </c>
      <c r="N43" s="6">
        <v>416.07600000000002</v>
      </c>
      <c r="O43" s="15">
        <f t="shared" si="6"/>
        <v>4202.787878787879</v>
      </c>
      <c r="P43" s="14">
        <v>421.52601700000002</v>
      </c>
      <c r="Q43" s="15">
        <f t="shared" si="7"/>
        <v>4257.838555555556</v>
      </c>
      <c r="R43" s="14">
        <v>388.24512199999998</v>
      </c>
      <c r="S43" s="8">
        <f t="shared" si="8"/>
        <v>4044.2200208333329</v>
      </c>
    </row>
    <row r="44" spans="1:19" x14ac:dyDescent="0.25">
      <c r="A44">
        <v>524.5</v>
      </c>
      <c r="B44" s="6">
        <v>215.26191900000001</v>
      </c>
      <c r="C44" s="15">
        <f t="shared" si="0"/>
        <v>1582.8082279411765</v>
      </c>
      <c r="D44" s="14">
        <v>214.53297699999999</v>
      </c>
      <c r="E44" s="15">
        <f t="shared" si="1"/>
        <v>1730.1046532258063</v>
      </c>
      <c r="F44" s="14">
        <v>215.829297</v>
      </c>
      <c r="G44" s="7">
        <f t="shared" si="2"/>
        <v>1647.5518854961831</v>
      </c>
      <c r="H44" s="6">
        <v>278.98793000000001</v>
      </c>
      <c r="I44" s="15">
        <f t="shared" si="3"/>
        <v>2536.253909090909</v>
      </c>
      <c r="J44" s="14">
        <v>276.65625199999999</v>
      </c>
      <c r="K44" s="15">
        <f t="shared" si="4"/>
        <v>2609.9646415094339</v>
      </c>
      <c r="L44" s="14">
        <v>268.18991199999999</v>
      </c>
      <c r="M44" s="8">
        <f t="shared" si="5"/>
        <v>2483.2399259259259</v>
      </c>
      <c r="N44" s="6">
        <v>410.12697500000002</v>
      </c>
      <c r="O44" s="15">
        <f t="shared" si="6"/>
        <v>4142.696717171717</v>
      </c>
      <c r="P44" s="14">
        <v>414.62619100000001</v>
      </c>
      <c r="Q44" s="15">
        <f t="shared" si="7"/>
        <v>4188.1433434343435</v>
      </c>
      <c r="R44" s="14">
        <v>383.299307</v>
      </c>
      <c r="S44" s="8">
        <f t="shared" si="8"/>
        <v>3992.701114583333</v>
      </c>
    </row>
    <row r="45" spans="1:19" x14ac:dyDescent="0.25">
      <c r="A45">
        <v>525</v>
      </c>
      <c r="B45" s="6">
        <v>215.66624999999999</v>
      </c>
      <c r="C45" s="15">
        <f t="shared" si="0"/>
        <v>1585.7812499999998</v>
      </c>
      <c r="D45" s="14">
        <v>214.525451</v>
      </c>
      <c r="E45" s="15">
        <f t="shared" si="1"/>
        <v>1730.0439596774195</v>
      </c>
      <c r="F45" s="14">
        <v>215.22198399999999</v>
      </c>
      <c r="G45" s="7">
        <f t="shared" si="2"/>
        <v>1642.9159083969464</v>
      </c>
      <c r="H45" s="6">
        <v>276.51680099999999</v>
      </c>
      <c r="I45" s="15">
        <f t="shared" si="3"/>
        <v>2513.7891</v>
      </c>
      <c r="J45" s="14">
        <v>274.95139</v>
      </c>
      <c r="K45" s="15">
        <f t="shared" si="4"/>
        <v>2593.8810377358491</v>
      </c>
      <c r="L45" s="14">
        <v>266.53443900000002</v>
      </c>
      <c r="M45" s="8">
        <f t="shared" si="5"/>
        <v>2467.9114722222225</v>
      </c>
      <c r="N45" s="6">
        <v>403.27586300000002</v>
      </c>
      <c r="O45" s="15">
        <f t="shared" si="6"/>
        <v>4073.4935656565658</v>
      </c>
      <c r="P45" s="14">
        <v>407.88662699999998</v>
      </c>
      <c r="Q45" s="15">
        <f t="shared" si="7"/>
        <v>4120.0669393939388</v>
      </c>
      <c r="R45" s="14">
        <v>378.14989700000001</v>
      </c>
      <c r="S45" s="8">
        <f t="shared" si="8"/>
        <v>3939.0614270833335</v>
      </c>
    </row>
    <row r="46" spans="1:19" x14ac:dyDescent="0.25">
      <c r="A46">
        <v>525.5</v>
      </c>
      <c r="B46" s="6">
        <v>216.38566599999999</v>
      </c>
      <c r="C46" s="15">
        <f t="shared" si="0"/>
        <v>1591.0710735294115</v>
      </c>
      <c r="D46" s="14">
        <v>214.527085</v>
      </c>
      <c r="E46" s="15">
        <f t="shared" si="1"/>
        <v>1730.0571370967741</v>
      </c>
      <c r="F46" s="14">
        <v>214.96522899999999</v>
      </c>
      <c r="G46" s="7">
        <f t="shared" si="2"/>
        <v>1640.9559465648854</v>
      </c>
      <c r="H46" s="6">
        <v>274.23885999999999</v>
      </c>
      <c r="I46" s="15">
        <f t="shared" si="3"/>
        <v>2493.0805454545452</v>
      </c>
      <c r="J46" s="14">
        <v>273.67372699999999</v>
      </c>
      <c r="K46" s="15">
        <f t="shared" si="4"/>
        <v>2581.8276132075471</v>
      </c>
      <c r="L46" s="14">
        <v>265.22245400000003</v>
      </c>
      <c r="M46" s="8">
        <f t="shared" si="5"/>
        <v>2455.7634629629633</v>
      </c>
      <c r="N46" s="6">
        <v>396.31106899999997</v>
      </c>
      <c r="O46" s="15">
        <f t="shared" si="6"/>
        <v>4003.1421111111108</v>
      </c>
      <c r="P46" s="14">
        <v>401.97033800000003</v>
      </c>
      <c r="Q46" s="15">
        <f t="shared" si="7"/>
        <v>4060.3064444444444</v>
      </c>
      <c r="R46" s="14">
        <v>372.67600900000002</v>
      </c>
      <c r="S46" s="8">
        <f t="shared" si="8"/>
        <v>3882.0417604166669</v>
      </c>
    </row>
    <row r="47" spans="1:19" x14ac:dyDescent="0.25">
      <c r="A47">
        <v>526</v>
      </c>
      <c r="B47" s="6">
        <v>217.28511599999999</v>
      </c>
      <c r="C47" s="15">
        <f t="shared" si="0"/>
        <v>1597.6846764705881</v>
      </c>
      <c r="D47" s="14">
        <v>214.644679</v>
      </c>
      <c r="E47" s="15">
        <f t="shared" si="1"/>
        <v>1731.0054758064516</v>
      </c>
      <c r="F47" s="14">
        <v>215.35554300000001</v>
      </c>
      <c r="G47" s="7">
        <f t="shared" si="2"/>
        <v>1643.9354427480916</v>
      </c>
      <c r="H47" s="6">
        <v>272.36283500000002</v>
      </c>
      <c r="I47" s="15">
        <f t="shared" si="3"/>
        <v>2476.0257727272729</v>
      </c>
      <c r="J47" s="14">
        <v>272.45737000000003</v>
      </c>
      <c r="K47" s="15">
        <f t="shared" si="4"/>
        <v>2570.3525471698117</v>
      </c>
      <c r="L47" s="14">
        <v>263.92133100000001</v>
      </c>
      <c r="M47" s="8">
        <f t="shared" si="5"/>
        <v>2443.716027777778</v>
      </c>
      <c r="N47" s="6">
        <v>390.19680299999999</v>
      </c>
      <c r="O47" s="15">
        <f t="shared" si="6"/>
        <v>3941.381848484848</v>
      </c>
      <c r="P47" s="14">
        <v>396.528616</v>
      </c>
      <c r="Q47" s="15">
        <f t="shared" si="7"/>
        <v>4005.3395555555553</v>
      </c>
      <c r="R47" s="14">
        <v>367.26115399999998</v>
      </c>
      <c r="S47" s="8">
        <f t="shared" si="8"/>
        <v>3825.6370208333328</v>
      </c>
    </row>
    <row r="48" spans="1:19" ht="15.75" thickBot="1" x14ac:dyDescent="0.3">
      <c r="A48">
        <v>526.5</v>
      </c>
      <c r="B48" s="9">
        <v>217.88113100000001</v>
      </c>
      <c r="C48" s="20">
        <f t="shared" si="0"/>
        <v>1602.0671397058823</v>
      </c>
      <c r="D48" s="21">
        <v>215.22894199999999</v>
      </c>
      <c r="E48" s="20">
        <f t="shared" si="1"/>
        <v>1735.7172741935483</v>
      </c>
      <c r="F48" s="21">
        <v>216.248839</v>
      </c>
      <c r="G48" s="10">
        <f t="shared" si="2"/>
        <v>1650.7544961832061</v>
      </c>
      <c r="H48" s="9">
        <v>270.90009400000002</v>
      </c>
      <c r="I48" s="20">
        <f t="shared" si="3"/>
        <v>2462.7281272727273</v>
      </c>
      <c r="J48" s="21">
        <v>271.10067600000002</v>
      </c>
      <c r="K48" s="20">
        <f t="shared" si="4"/>
        <v>2557.5535471698117</v>
      </c>
      <c r="L48" s="21">
        <v>262.37966699999998</v>
      </c>
      <c r="M48" s="11">
        <f t="shared" si="5"/>
        <v>2429.4413611111108</v>
      </c>
      <c r="N48" s="9">
        <v>385.255425</v>
      </c>
      <c r="O48" s="20">
        <f t="shared" si="6"/>
        <v>3891.4689393939393</v>
      </c>
      <c r="P48" s="21">
        <v>391.35498100000001</v>
      </c>
      <c r="Q48" s="20">
        <f t="shared" si="7"/>
        <v>3953.080616161616</v>
      </c>
      <c r="R48" s="21">
        <v>362.40377000000001</v>
      </c>
      <c r="S48" s="11">
        <f t="shared" si="8"/>
        <v>3775.0392708333334</v>
      </c>
    </row>
  </sheetData>
  <mergeCells count="14">
    <mergeCell ref="V12:X12"/>
    <mergeCell ref="AD12:AD16"/>
    <mergeCell ref="P3:Q3"/>
    <mergeCell ref="R3:S3"/>
    <mergeCell ref="B1:G1"/>
    <mergeCell ref="B3:C3"/>
    <mergeCell ref="D3:E3"/>
    <mergeCell ref="F3:G3"/>
    <mergeCell ref="H1:M1"/>
    <mergeCell ref="N1:S1"/>
    <mergeCell ref="H3:I3"/>
    <mergeCell ref="J3:K3"/>
    <mergeCell ref="L3:M3"/>
    <mergeCell ref="N3:O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opLeftCell="H1" workbookViewId="0">
      <selection activeCell="AD12" sqref="AD12:AD16"/>
    </sheetView>
  </sheetViews>
  <sheetFormatPr defaultRowHeight="15" x14ac:dyDescent="0.25"/>
  <cols>
    <col min="1" max="1" width="12.28515625" bestFit="1" customWidth="1"/>
    <col min="2" max="2" width="11" bestFit="1" customWidth="1"/>
    <col min="4" max="4" width="11" bestFit="1" customWidth="1"/>
    <col min="6" max="6" width="11" bestFit="1" customWidth="1"/>
    <col min="8" max="8" width="11" bestFit="1" customWidth="1"/>
    <col min="10" max="10" width="11" bestFit="1" customWidth="1"/>
    <col min="12" max="12" width="11" bestFit="1" customWidth="1"/>
    <col min="14" max="14" width="11" bestFit="1" customWidth="1"/>
    <col min="16" max="16" width="11" bestFit="1" customWidth="1"/>
    <col min="18" max="18" width="11" bestFit="1" customWidth="1"/>
    <col min="21" max="21" width="22.85546875" bestFit="1" customWidth="1"/>
    <col min="25" max="25" width="14.7109375" bestFit="1" customWidth="1"/>
    <col min="27" max="27" width="14.28515625" bestFit="1" customWidth="1"/>
    <col min="28" max="28" width="12" bestFit="1" customWidth="1"/>
  </cols>
  <sheetData>
    <row r="1" spans="1:30" x14ac:dyDescent="0.25">
      <c r="B1" s="75" t="s">
        <v>26</v>
      </c>
      <c r="C1" s="76"/>
      <c r="D1" s="76"/>
      <c r="E1" s="76"/>
      <c r="F1" s="76"/>
      <c r="G1" s="92"/>
      <c r="H1" s="81" t="s">
        <v>27</v>
      </c>
      <c r="I1" s="82"/>
      <c r="J1" s="82"/>
      <c r="K1" s="82"/>
      <c r="L1" s="82"/>
      <c r="M1" s="83"/>
      <c r="N1" s="84" t="s">
        <v>28</v>
      </c>
      <c r="O1" s="85"/>
      <c r="P1" s="85"/>
      <c r="Q1" s="85"/>
      <c r="R1" s="85"/>
      <c r="S1" s="86"/>
    </row>
    <row r="2" spans="1:30" x14ac:dyDescent="0.25">
      <c r="B2" s="18" t="s">
        <v>12</v>
      </c>
      <c r="C2" s="17">
        <v>9.6000000000000002E-2</v>
      </c>
      <c r="D2" s="16" t="s">
        <v>12</v>
      </c>
      <c r="E2" s="17">
        <v>0.10199999999999999</v>
      </c>
      <c r="F2" s="16" t="s">
        <v>12</v>
      </c>
      <c r="G2" s="19">
        <v>0.10100000000000001</v>
      </c>
      <c r="H2" s="31" t="s">
        <v>12</v>
      </c>
      <c r="I2" s="55">
        <v>0.14599999999999999</v>
      </c>
      <c r="J2" s="42" t="s">
        <v>12</v>
      </c>
      <c r="K2" s="55">
        <v>0.125</v>
      </c>
      <c r="L2" s="42" t="s">
        <v>12</v>
      </c>
      <c r="M2" s="56">
        <v>0.14599999999999999</v>
      </c>
      <c r="N2" s="32" t="s">
        <v>12</v>
      </c>
      <c r="O2" s="50">
        <v>0.129</v>
      </c>
      <c r="P2" s="43" t="s">
        <v>12</v>
      </c>
      <c r="Q2" s="50">
        <v>0.11799999999999999</v>
      </c>
      <c r="R2" s="43" t="s">
        <v>12</v>
      </c>
      <c r="S2" s="57">
        <v>0.13300000000000001</v>
      </c>
      <c r="U2" s="94" t="s">
        <v>34</v>
      </c>
    </row>
    <row r="3" spans="1:30" x14ac:dyDescent="0.25">
      <c r="B3" s="77" t="s">
        <v>0</v>
      </c>
      <c r="C3" s="78"/>
      <c r="D3" s="79" t="s">
        <v>1</v>
      </c>
      <c r="E3" s="78"/>
      <c r="F3" s="79" t="s">
        <v>2</v>
      </c>
      <c r="G3" s="93"/>
      <c r="H3" s="87" t="s">
        <v>17</v>
      </c>
      <c r="I3" s="88"/>
      <c r="J3" s="89" t="s">
        <v>18</v>
      </c>
      <c r="K3" s="88"/>
      <c r="L3" s="89" t="s">
        <v>19</v>
      </c>
      <c r="M3" s="90"/>
      <c r="N3" s="91" t="s">
        <v>20</v>
      </c>
      <c r="O3" s="73"/>
      <c r="P3" s="72" t="s">
        <v>21</v>
      </c>
      <c r="Q3" s="73"/>
      <c r="R3" s="72" t="s">
        <v>22</v>
      </c>
      <c r="S3" s="74"/>
      <c r="U3" s="94" t="s">
        <v>35</v>
      </c>
    </row>
    <row r="4" spans="1:30" x14ac:dyDescent="0.25">
      <c r="A4" t="s">
        <v>10</v>
      </c>
      <c r="B4" s="4" t="s">
        <v>13</v>
      </c>
      <c r="C4" s="26" t="s">
        <v>14</v>
      </c>
      <c r="D4" s="13" t="s">
        <v>13</v>
      </c>
      <c r="E4" s="26" t="s">
        <v>14</v>
      </c>
      <c r="F4" s="13" t="s">
        <v>13</v>
      </c>
      <c r="G4" s="27" t="s">
        <v>14</v>
      </c>
      <c r="H4" s="47" t="s">
        <v>13</v>
      </c>
      <c r="I4" s="37" t="s">
        <v>14</v>
      </c>
      <c r="J4" s="36" t="s">
        <v>13</v>
      </c>
      <c r="K4" s="37" t="s">
        <v>14</v>
      </c>
      <c r="L4" s="36" t="s">
        <v>13</v>
      </c>
      <c r="M4" s="48" t="s">
        <v>14</v>
      </c>
      <c r="N4" s="52" t="s">
        <v>13</v>
      </c>
      <c r="O4" s="41" t="s">
        <v>14</v>
      </c>
      <c r="P4" s="40" t="s">
        <v>13</v>
      </c>
      <c r="Q4" s="41" t="s">
        <v>14</v>
      </c>
      <c r="R4" s="40" t="s">
        <v>13</v>
      </c>
      <c r="S4" s="53" t="s">
        <v>14</v>
      </c>
    </row>
    <row r="5" spans="1:30" x14ac:dyDescent="0.25">
      <c r="A5">
        <v>505</v>
      </c>
      <c r="B5" s="6">
        <v>150.58179999999999</v>
      </c>
      <c r="C5" s="15">
        <f>B5/$C$2</f>
        <v>1568.5604166666665</v>
      </c>
      <c r="D5" s="14">
        <v>154.24700000000001</v>
      </c>
      <c r="E5" s="15">
        <f>D5/$E$2</f>
        <v>1512.2254901960787</v>
      </c>
      <c r="F5" s="14">
        <v>155.26925</v>
      </c>
      <c r="G5" s="8">
        <f>F5/$G$2</f>
        <v>1537.3193069306931</v>
      </c>
      <c r="H5" s="6">
        <v>231.01599999999999</v>
      </c>
      <c r="I5" s="15">
        <f>H5/$I$2</f>
        <v>1582.3013698630136</v>
      </c>
      <c r="J5" s="14">
        <v>220.37599900000001</v>
      </c>
      <c r="K5" s="15">
        <f>J5/$K$2</f>
        <v>1763.0079920000001</v>
      </c>
      <c r="L5" s="14">
        <v>229.64850000000001</v>
      </c>
      <c r="M5" s="8">
        <f>L5/$M$2</f>
        <v>1572.9349315068496</v>
      </c>
      <c r="N5" s="6">
        <v>340.65199899999999</v>
      </c>
      <c r="O5" s="15">
        <f>N5/$O$2</f>
        <v>2640.7131705426355</v>
      </c>
      <c r="P5" s="14">
        <v>341.7996</v>
      </c>
      <c r="Q5" s="15">
        <f>P5/$Q$2</f>
        <v>2896.6067796610173</v>
      </c>
      <c r="R5" s="14">
        <v>348.87819999999999</v>
      </c>
      <c r="S5" s="8">
        <f>R5/$S$2</f>
        <v>2623.1443609022554</v>
      </c>
    </row>
    <row r="6" spans="1:30" x14ac:dyDescent="0.25">
      <c r="A6">
        <v>505.5</v>
      </c>
      <c r="B6" s="6">
        <v>153.38072099999999</v>
      </c>
      <c r="C6" s="15">
        <f t="shared" ref="C6:C48" si="0">B6/$C$2</f>
        <v>1597.71584375</v>
      </c>
      <c r="D6" s="14">
        <v>155.48811599999999</v>
      </c>
      <c r="E6" s="15">
        <f t="shared" ref="E6:E48" si="1">D6/$E$2</f>
        <v>1524.393294117647</v>
      </c>
      <c r="F6" s="14">
        <v>157.951109</v>
      </c>
      <c r="G6" s="8">
        <f t="shared" ref="G6:G48" si="2">F6/$G$2</f>
        <v>1563.8723663366336</v>
      </c>
      <c r="H6" s="6">
        <v>235.076245</v>
      </c>
      <c r="I6" s="15">
        <f t="shared" ref="I6:I48" si="3">H6/$I$2</f>
        <v>1610.1112671232877</v>
      </c>
      <c r="J6" s="14">
        <v>223.394068</v>
      </c>
      <c r="K6" s="15">
        <f t="shared" ref="K6:K48" si="4">J6/$K$2</f>
        <v>1787.152544</v>
      </c>
      <c r="L6" s="14">
        <v>234.714022</v>
      </c>
      <c r="M6" s="8">
        <f t="shared" ref="M6:M48" si="5">L6/$M$2</f>
        <v>1607.630287671233</v>
      </c>
      <c r="N6" s="6">
        <v>357.51880199999999</v>
      </c>
      <c r="O6" s="15">
        <f t="shared" ref="O6:O48" si="6">N6/$O$2</f>
        <v>2771.4635813953487</v>
      </c>
      <c r="P6" s="14">
        <v>361.777872</v>
      </c>
      <c r="Q6" s="15">
        <f t="shared" ref="Q6:Q48" si="7">P6/$Q$2</f>
        <v>3065.9141694915256</v>
      </c>
      <c r="R6" s="14">
        <v>371.17722900000001</v>
      </c>
      <c r="S6" s="8">
        <f t="shared" ref="S6:S48" si="8">R6/$S$2</f>
        <v>2790.8062330827065</v>
      </c>
    </row>
    <row r="7" spans="1:30" x14ac:dyDescent="0.25">
      <c r="A7">
        <v>506</v>
      </c>
      <c r="B7" s="6">
        <v>155.782218</v>
      </c>
      <c r="C7" s="15">
        <f t="shared" si="0"/>
        <v>1622.7314374999999</v>
      </c>
      <c r="D7" s="14">
        <v>157.08352199999999</v>
      </c>
      <c r="E7" s="15">
        <f t="shared" si="1"/>
        <v>1540.0345294117647</v>
      </c>
      <c r="F7" s="14">
        <v>160.370868</v>
      </c>
      <c r="G7" s="8">
        <f t="shared" si="2"/>
        <v>1587.8303762376236</v>
      </c>
      <c r="H7" s="6">
        <v>240.460441</v>
      </c>
      <c r="I7" s="15">
        <f t="shared" si="3"/>
        <v>1646.9893219178084</v>
      </c>
      <c r="J7" s="14">
        <v>227.77769699999999</v>
      </c>
      <c r="K7" s="15">
        <f t="shared" si="4"/>
        <v>1822.2215759999999</v>
      </c>
      <c r="L7" s="14">
        <v>240.22293999999999</v>
      </c>
      <c r="M7" s="8">
        <f t="shared" si="5"/>
        <v>1645.3626027397261</v>
      </c>
      <c r="N7" s="6">
        <v>374.19044300000002</v>
      </c>
      <c r="O7" s="15">
        <f t="shared" si="6"/>
        <v>2900.701108527132</v>
      </c>
      <c r="P7" s="14">
        <v>380.590755</v>
      </c>
      <c r="Q7" s="15">
        <f t="shared" si="7"/>
        <v>3225.3453813559322</v>
      </c>
      <c r="R7" s="14">
        <v>391.76852700000001</v>
      </c>
      <c r="S7" s="8">
        <f t="shared" si="8"/>
        <v>2945.628022556391</v>
      </c>
    </row>
    <row r="8" spans="1:30" x14ac:dyDescent="0.25">
      <c r="A8">
        <v>506.5</v>
      </c>
      <c r="B8" s="6">
        <v>158.09671</v>
      </c>
      <c r="C8" s="15">
        <f t="shared" si="0"/>
        <v>1646.8407291666667</v>
      </c>
      <c r="D8" s="14">
        <v>159.090642</v>
      </c>
      <c r="E8" s="15">
        <f t="shared" si="1"/>
        <v>1559.7121764705882</v>
      </c>
      <c r="F8" s="14">
        <v>162.55687699999999</v>
      </c>
      <c r="G8" s="8">
        <f t="shared" si="2"/>
        <v>1609.47402970297</v>
      </c>
      <c r="H8" s="6">
        <v>247.22027499999999</v>
      </c>
      <c r="I8" s="15">
        <f t="shared" si="3"/>
        <v>1693.2895547945207</v>
      </c>
      <c r="J8" s="14">
        <v>233.33997099999999</v>
      </c>
      <c r="K8" s="15">
        <f t="shared" si="4"/>
        <v>1866.7197679999999</v>
      </c>
      <c r="L8" s="14">
        <v>246.809709</v>
      </c>
      <c r="M8" s="8">
        <f t="shared" si="5"/>
        <v>1690.4774589041097</v>
      </c>
      <c r="N8" s="6">
        <v>391.23621700000001</v>
      </c>
      <c r="O8" s="15">
        <f t="shared" si="6"/>
        <v>3032.838891472868</v>
      </c>
      <c r="P8" s="14">
        <v>398.92151699999999</v>
      </c>
      <c r="Q8" s="15">
        <f t="shared" si="7"/>
        <v>3380.6908220338983</v>
      </c>
      <c r="R8" s="14">
        <v>410.688625</v>
      </c>
      <c r="S8" s="8">
        <f t="shared" si="8"/>
        <v>3087.8843984962405</v>
      </c>
    </row>
    <row r="9" spans="1:30" x14ac:dyDescent="0.25">
      <c r="A9">
        <v>507</v>
      </c>
      <c r="B9" s="6">
        <v>160.323621</v>
      </c>
      <c r="C9" s="15">
        <f t="shared" si="0"/>
        <v>1670.0377187500001</v>
      </c>
      <c r="D9" s="14">
        <v>161.50725800000001</v>
      </c>
      <c r="E9" s="15">
        <f t="shared" si="1"/>
        <v>1583.4044901960785</v>
      </c>
      <c r="F9" s="14">
        <v>164.77714</v>
      </c>
      <c r="G9" s="8">
        <f t="shared" si="2"/>
        <v>1631.4568316831683</v>
      </c>
      <c r="H9" s="6">
        <v>254.92869200000001</v>
      </c>
      <c r="I9" s="15">
        <f t="shared" si="3"/>
        <v>1746.0869315068494</v>
      </c>
      <c r="J9" s="14">
        <v>240.178336</v>
      </c>
      <c r="K9" s="15">
        <f t="shared" si="4"/>
        <v>1921.426688</v>
      </c>
      <c r="L9" s="14">
        <v>254.122443</v>
      </c>
      <c r="M9" s="8">
        <f t="shared" si="5"/>
        <v>1740.5646780821919</v>
      </c>
      <c r="N9" s="6">
        <v>408.80561699999998</v>
      </c>
      <c r="O9" s="15">
        <f t="shared" si="6"/>
        <v>3169.0357906976742</v>
      </c>
      <c r="P9" s="14">
        <v>416.68348400000002</v>
      </c>
      <c r="Q9" s="15">
        <f t="shared" si="7"/>
        <v>3531.2159661016954</v>
      </c>
      <c r="R9" s="14">
        <v>429.03207400000002</v>
      </c>
      <c r="S9" s="8">
        <f t="shared" si="8"/>
        <v>3225.8050676691728</v>
      </c>
    </row>
    <row r="10" spans="1:30" x14ac:dyDescent="0.25">
      <c r="A10">
        <v>507.5</v>
      </c>
      <c r="B10" s="6">
        <v>162.784547</v>
      </c>
      <c r="C10" s="15">
        <f t="shared" si="0"/>
        <v>1695.6723645833333</v>
      </c>
      <c r="D10" s="14">
        <v>163.87069199999999</v>
      </c>
      <c r="E10" s="15">
        <f t="shared" si="1"/>
        <v>1606.5754117647059</v>
      </c>
      <c r="F10" s="14">
        <v>166.89560399999999</v>
      </c>
      <c r="G10" s="8">
        <f t="shared" si="2"/>
        <v>1652.431722772277</v>
      </c>
      <c r="H10" s="6">
        <v>262.56135699999999</v>
      </c>
      <c r="I10" s="15">
        <f t="shared" si="3"/>
        <v>1798.3654589041096</v>
      </c>
      <c r="J10" s="14">
        <v>247.339651</v>
      </c>
      <c r="K10" s="15">
        <f t="shared" si="4"/>
        <v>1978.717208</v>
      </c>
      <c r="L10" s="14">
        <v>261.952246</v>
      </c>
      <c r="M10" s="8">
        <f t="shared" si="5"/>
        <v>1794.1934657534248</v>
      </c>
      <c r="N10" s="6">
        <v>426.83017999999998</v>
      </c>
      <c r="O10" s="15">
        <f t="shared" si="6"/>
        <v>3308.7610852713178</v>
      </c>
      <c r="P10" s="14">
        <v>434.94453099999998</v>
      </c>
      <c r="Q10" s="15">
        <f t="shared" si="7"/>
        <v>3685.9706016949153</v>
      </c>
      <c r="R10" s="14">
        <v>447.912283</v>
      </c>
      <c r="S10" s="8">
        <f t="shared" si="8"/>
        <v>3367.7615263157895</v>
      </c>
    </row>
    <row r="11" spans="1:30" x14ac:dyDescent="0.25">
      <c r="A11">
        <v>508</v>
      </c>
      <c r="B11" s="6">
        <v>165.51089200000001</v>
      </c>
      <c r="C11" s="15">
        <f t="shared" si="0"/>
        <v>1724.0717916666667</v>
      </c>
      <c r="D11" s="14">
        <v>166.33852400000001</v>
      </c>
      <c r="E11" s="15">
        <f t="shared" si="1"/>
        <v>1630.7698431372551</v>
      </c>
      <c r="F11" s="14">
        <v>169.127712</v>
      </c>
      <c r="G11" s="8">
        <f t="shared" si="2"/>
        <v>1674.531801980198</v>
      </c>
      <c r="H11" s="6">
        <v>269.89170000000001</v>
      </c>
      <c r="I11" s="15">
        <f t="shared" si="3"/>
        <v>1848.5732876712332</v>
      </c>
      <c r="J11" s="14">
        <v>253.99946199999999</v>
      </c>
      <c r="K11" s="15">
        <f t="shared" si="4"/>
        <v>2031.995696</v>
      </c>
      <c r="L11" s="14">
        <v>269.488677</v>
      </c>
      <c r="M11" s="8">
        <f t="shared" si="5"/>
        <v>1845.8128561643837</v>
      </c>
      <c r="N11" s="6">
        <v>445.30902400000002</v>
      </c>
      <c r="O11" s="15">
        <f t="shared" si="6"/>
        <v>3452.007937984496</v>
      </c>
      <c r="P11" s="14">
        <v>454.24881299999998</v>
      </c>
      <c r="Q11" s="15">
        <f t="shared" si="7"/>
        <v>3849.5662118644068</v>
      </c>
      <c r="R11" s="14">
        <v>467.510515</v>
      </c>
      <c r="S11" s="8">
        <f t="shared" si="8"/>
        <v>3515.1166541353382</v>
      </c>
    </row>
    <row r="12" spans="1:30" ht="15.75" thickBot="1" x14ac:dyDescent="0.3">
      <c r="A12">
        <v>508.5</v>
      </c>
      <c r="B12" s="6">
        <v>167.99806100000001</v>
      </c>
      <c r="C12" s="15">
        <f t="shared" si="0"/>
        <v>1749.9798020833334</v>
      </c>
      <c r="D12" s="14">
        <v>168.87438299999999</v>
      </c>
      <c r="E12" s="15">
        <f t="shared" si="1"/>
        <v>1655.631205882353</v>
      </c>
      <c r="F12" s="14">
        <v>171.31536199999999</v>
      </c>
      <c r="G12" s="8">
        <f t="shared" si="2"/>
        <v>1696.1917029702968</v>
      </c>
      <c r="H12" s="6">
        <v>277.28298999999998</v>
      </c>
      <c r="I12" s="15">
        <f t="shared" si="3"/>
        <v>1899.1985616438355</v>
      </c>
      <c r="J12" s="14">
        <v>261.41028299999999</v>
      </c>
      <c r="K12" s="15">
        <f t="shared" si="4"/>
        <v>2091.2822639999999</v>
      </c>
      <c r="L12" s="14">
        <v>276.77029499999998</v>
      </c>
      <c r="M12" s="8">
        <f t="shared" si="5"/>
        <v>1895.6869520547946</v>
      </c>
      <c r="N12" s="6">
        <v>463.58604400000002</v>
      </c>
      <c r="O12" s="15">
        <f t="shared" si="6"/>
        <v>3593.6902635658917</v>
      </c>
      <c r="P12" s="14">
        <v>473.40186899999998</v>
      </c>
      <c r="Q12" s="15">
        <f t="shared" si="7"/>
        <v>4011.8802457627121</v>
      </c>
      <c r="R12" s="14">
        <v>487.357034</v>
      </c>
      <c r="S12" s="8">
        <f t="shared" si="8"/>
        <v>3664.338601503759</v>
      </c>
      <c r="V12" s="95" t="s">
        <v>36</v>
      </c>
      <c r="W12" s="95"/>
      <c r="X12" s="95"/>
      <c r="AD12" s="96"/>
    </row>
    <row r="13" spans="1:30" x14ac:dyDescent="0.25">
      <c r="A13">
        <v>509</v>
      </c>
      <c r="B13" s="6">
        <v>170.31371799999999</v>
      </c>
      <c r="C13" s="15">
        <f t="shared" si="0"/>
        <v>1774.1012291666666</v>
      </c>
      <c r="D13" s="14">
        <v>171.31688</v>
      </c>
      <c r="E13" s="15">
        <f t="shared" si="1"/>
        <v>1679.5772549019609</v>
      </c>
      <c r="F13" s="14">
        <v>173.47964300000001</v>
      </c>
      <c r="G13" s="8">
        <f t="shared" si="2"/>
        <v>1717.6202277227724</v>
      </c>
      <c r="H13" s="6">
        <v>284.69131700000003</v>
      </c>
      <c r="I13" s="15">
        <f t="shared" si="3"/>
        <v>1949.9405273972607</v>
      </c>
      <c r="J13" s="14">
        <v>268.780823</v>
      </c>
      <c r="K13" s="15">
        <f t="shared" si="4"/>
        <v>2150.246584</v>
      </c>
      <c r="L13" s="14">
        <v>283.81936400000001</v>
      </c>
      <c r="M13" s="8">
        <f t="shared" si="5"/>
        <v>1943.9682465753426</v>
      </c>
      <c r="N13" s="6">
        <v>481.78986099999997</v>
      </c>
      <c r="O13" s="15">
        <f t="shared" si="6"/>
        <v>3734.8051240310074</v>
      </c>
      <c r="P13" s="14">
        <v>492.13798300000002</v>
      </c>
      <c r="Q13" s="15">
        <f t="shared" si="7"/>
        <v>4170.6608728813562</v>
      </c>
      <c r="R13" s="14">
        <v>507.079318</v>
      </c>
      <c r="S13" s="8">
        <f t="shared" si="8"/>
        <v>3812.6264511278196</v>
      </c>
      <c r="V13" s="1">
        <v>1</v>
      </c>
      <c r="W13" s="1">
        <v>2</v>
      </c>
      <c r="X13" s="1">
        <v>3</v>
      </c>
      <c r="Y13" s="58" t="s">
        <v>33</v>
      </c>
      <c r="Z13" s="58" t="s">
        <v>24</v>
      </c>
      <c r="AA13" s="59" t="s">
        <v>37</v>
      </c>
      <c r="AB13" s="60" t="s">
        <v>38</v>
      </c>
      <c r="AD13" s="96"/>
    </row>
    <row r="14" spans="1:30" x14ac:dyDescent="0.25">
      <c r="A14">
        <v>509.5</v>
      </c>
      <c r="B14" s="6">
        <v>172.24530899999999</v>
      </c>
      <c r="C14" s="15">
        <f t="shared" si="0"/>
        <v>1794.2219687499999</v>
      </c>
      <c r="D14" s="14">
        <v>173.808267</v>
      </c>
      <c r="E14" s="15">
        <f t="shared" si="1"/>
        <v>1704.002617647059</v>
      </c>
      <c r="F14" s="14">
        <v>175.69345300000001</v>
      </c>
      <c r="G14" s="8">
        <f t="shared" si="2"/>
        <v>1739.5391386138613</v>
      </c>
      <c r="H14" s="6">
        <v>292.03438599999998</v>
      </c>
      <c r="I14" s="15">
        <f t="shared" si="3"/>
        <v>2000.2355205479453</v>
      </c>
      <c r="J14" s="14">
        <v>275.91919000000001</v>
      </c>
      <c r="K14" s="15">
        <f t="shared" si="4"/>
        <v>2207.3535200000001</v>
      </c>
      <c r="L14" s="14">
        <v>290.83247499999999</v>
      </c>
      <c r="M14" s="8">
        <f t="shared" si="5"/>
        <v>1992.0032534246575</v>
      </c>
      <c r="N14" s="6">
        <v>500.21966800000001</v>
      </c>
      <c r="O14" s="15">
        <f t="shared" si="6"/>
        <v>3877.6718449612404</v>
      </c>
      <c r="P14" s="14">
        <v>510.311218</v>
      </c>
      <c r="Q14" s="15">
        <f t="shared" si="7"/>
        <v>4324.6713389830511</v>
      </c>
      <c r="R14" s="14">
        <v>526.67485699999997</v>
      </c>
      <c r="S14" s="8">
        <f t="shared" si="8"/>
        <v>3959.9613308270673</v>
      </c>
      <c r="U14" s="2" t="s">
        <v>23</v>
      </c>
      <c r="V14" s="1">
        <v>2082.1890729166666</v>
      </c>
      <c r="W14" s="1">
        <v>1967.5268725490196</v>
      </c>
      <c r="X14" s="1">
        <v>2018.0356336633661</v>
      </c>
      <c r="Y14" s="1">
        <f>AVERAGE(V14:X14)</f>
        <v>2022.5838597096842</v>
      </c>
      <c r="Z14" s="1">
        <f>STDEV(V14:X14)</f>
        <v>57.466249385303684</v>
      </c>
      <c r="AA14" s="6"/>
      <c r="AB14" s="8"/>
      <c r="AD14" s="96"/>
    </row>
    <row r="15" spans="1:30" x14ac:dyDescent="0.25">
      <c r="A15">
        <v>510</v>
      </c>
      <c r="B15" s="6">
        <v>174.20117300000001</v>
      </c>
      <c r="C15" s="15">
        <f t="shared" si="0"/>
        <v>1814.5955520833334</v>
      </c>
      <c r="D15" s="14">
        <v>175.99543199999999</v>
      </c>
      <c r="E15" s="15">
        <f t="shared" si="1"/>
        <v>1725.445411764706</v>
      </c>
      <c r="F15" s="14">
        <v>177.82837699999999</v>
      </c>
      <c r="G15" s="8">
        <f t="shared" si="2"/>
        <v>1760.6769999999997</v>
      </c>
      <c r="H15" s="6">
        <v>299.01384200000001</v>
      </c>
      <c r="I15" s="15">
        <f t="shared" si="3"/>
        <v>2048.0400136986304</v>
      </c>
      <c r="J15" s="14">
        <v>282.69766900000002</v>
      </c>
      <c r="K15" s="15">
        <f t="shared" si="4"/>
        <v>2261.5813520000002</v>
      </c>
      <c r="L15" s="14">
        <v>297.86573499999997</v>
      </c>
      <c r="M15" s="8">
        <f t="shared" si="5"/>
        <v>2040.1762671232875</v>
      </c>
      <c r="N15" s="6">
        <v>518.72843899999998</v>
      </c>
      <c r="O15" s="15">
        <f t="shared" si="6"/>
        <v>4021.1506899224805</v>
      </c>
      <c r="P15" s="14">
        <v>527.76617099999999</v>
      </c>
      <c r="Q15" s="15">
        <f t="shared" si="7"/>
        <v>4472.5946694915256</v>
      </c>
      <c r="R15" s="14">
        <v>545.31676800000002</v>
      </c>
      <c r="S15" s="8">
        <f t="shared" si="8"/>
        <v>4100.1260751879699</v>
      </c>
      <c r="U15" s="28" t="s">
        <v>15</v>
      </c>
      <c r="V15" s="1">
        <v>2446.9608424657536</v>
      </c>
      <c r="W15" s="1">
        <v>2681.6099519999998</v>
      </c>
      <c r="X15" s="1">
        <v>2432.449760273973</v>
      </c>
      <c r="Y15" s="1">
        <f>AVERAGE(V15:X15)</f>
        <v>2520.340184913242</v>
      </c>
      <c r="Z15" s="1">
        <f>STDEV(V15:X15)</f>
        <v>139.85205114247327</v>
      </c>
      <c r="AA15" s="6">
        <f>Y15-$Y$14</f>
        <v>497.75632520355771</v>
      </c>
      <c r="AB15" s="8">
        <f>SQRT((Z14*Z14)+(Z15*Z15))</f>
        <v>151.19843262140941</v>
      </c>
      <c r="AD15" s="96"/>
    </row>
    <row r="16" spans="1:30" ht="15.75" thickBot="1" x14ac:dyDescent="0.3">
      <c r="A16">
        <v>510.5</v>
      </c>
      <c r="B16" s="6">
        <v>176.37128899999999</v>
      </c>
      <c r="C16" s="15">
        <f t="shared" si="0"/>
        <v>1837.2009270833332</v>
      </c>
      <c r="D16" s="14">
        <v>177.97318899999999</v>
      </c>
      <c r="E16" s="15">
        <f t="shared" si="1"/>
        <v>1744.8351862745099</v>
      </c>
      <c r="F16" s="14">
        <v>180.06167300000001</v>
      </c>
      <c r="G16" s="8">
        <f t="shared" si="2"/>
        <v>1782.7888415841585</v>
      </c>
      <c r="H16" s="6">
        <v>305.48663699999997</v>
      </c>
      <c r="I16" s="15">
        <f t="shared" si="3"/>
        <v>2092.3742260273971</v>
      </c>
      <c r="J16" s="14">
        <v>288.17798499999998</v>
      </c>
      <c r="K16" s="15">
        <f t="shared" si="4"/>
        <v>2305.4238799999998</v>
      </c>
      <c r="L16" s="14">
        <v>304.322428</v>
      </c>
      <c r="M16" s="8">
        <f t="shared" si="5"/>
        <v>2084.4001917808218</v>
      </c>
      <c r="N16" s="6">
        <v>536.71586400000001</v>
      </c>
      <c r="O16" s="15">
        <f t="shared" si="6"/>
        <v>4160.5880930232561</v>
      </c>
      <c r="P16" s="14">
        <v>544.92866300000003</v>
      </c>
      <c r="Q16" s="15">
        <f t="shared" si="7"/>
        <v>4618.039516949153</v>
      </c>
      <c r="R16" s="14">
        <v>562.62256400000001</v>
      </c>
      <c r="S16" s="8">
        <f t="shared" si="8"/>
        <v>4230.2448421052632</v>
      </c>
      <c r="U16" s="29" t="s">
        <v>16</v>
      </c>
      <c r="V16" s="1">
        <v>5137.1221162790698</v>
      </c>
      <c r="W16" s="1">
        <v>5710.2196186440688</v>
      </c>
      <c r="X16" s="1">
        <v>5225.0912781954885</v>
      </c>
      <c r="Y16" s="1">
        <f>AVERAGE(V16:X16)</f>
        <v>5357.4776710395427</v>
      </c>
      <c r="Z16" s="1">
        <f>STDEV(V16:X16)</f>
        <v>308.63377093562707</v>
      </c>
      <c r="AA16" s="9">
        <f>Y16-$Y$14</f>
        <v>3334.8938113298582</v>
      </c>
      <c r="AB16" s="11">
        <f>SQRT((Z14*Z14)+(Z16*Z16))</f>
        <v>313.93816967734114</v>
      </c>
      <c r="AD16" s="96"/>
    </row>
    <row r="17" spans="1:19" x14ac:dyDescent="0.25">
      <c r="A17">
        <v>511</v>
      </c>
      <c r="B17" s="6">
        <v>178.48661799999999</v>
      </c>
      <c r="C17" s="15">
        <f t="shared" si="0"/>
        <v>1859.2356041666665</v>
      </c>
      <c r="D17" s="14">
        <v>179.88256000000001</v>
      </c>
      <c r="E17" s="15">
        <f t="shared" si="1"/>
        <v>1763.5545098039217</v>
      </c>
      <c r="F17" s="14">
        <v>182.236896</v>
      </c>
      <c r="G17" s="8">
        <f t="shared" si="2"/>
        <v>1804.325702970297</v>
      </c>
      <c r="H17" s="6">
        <v>311.326143</v>
      </c>
      <c r="I17" s="15">
        <f t="shared" si="3"/>
        <v>2132.3708424657534</v>
      </c>
      <c r="J17" s="14">
        <v>293.13909100000001</v>
      </c>
      <c r="K17" s="15">
        <f t="shared" si="4"/>
        <v>2345.1127280000001</v>
      </c>
      <c r="L17" s="14">
        <v>310.18973099999999</v>
      </c>
      <c r="M17" s="8">
        <f t="shared" si="5"/>
        <v>2124.5871986301372</v>
      </c>
      <c r="N17" s="6">
        <v>553.40984200000003</v>
      </c>
      <c r="O17" s="15">
        <f t="shared" si="6"/>
        <v>4289.9987751937988</v>
      </c>
      <c r="P17" s="14">
        <v>561.78582300000005</v>
      </c>
      <c r="Q17" s="15">
        <f t="shared" si="7"/>
        <v>4760.8968050847461</v>
      </c>
      <c r="R17" s="14">
        <v>579.07224499999995</v>
      </c>
      <c r="S17" s="8">
        <f t="shared" si="8"/>
        <v>4353.9266541353381</v>
      </c>
    </row>
    <row r="18" spans="1:19" x14ac:dyDescent="0.25">
      <c r="A18">
        <v>511.5</v>
      </c>
      <c r="B18" s="6">
        <v>180.52477099999999</v>
      </c>
      <c r="C18" s="15">
        <f t="shared" si="0"/>
        <v>1880.4663645833332</v>
      </c>
      <c r="D18" s="14">
        <v>181.681985</v>
      </c>
      <c r="E18" s="15">
        <f t="shared" si="1"/>
        <v>1781.195931372549</v>
      </c>
      <c r="F18" s="14">
        <v>184.288805</v>
      </c>
      <c r="G18" s="8">
        <f t="shared" si="2"/>
        <v>1824.6416336633663</v>
      </c>
      <c r="H18" s="6">
        <v>316.85444999999999</v>
      </c>
      <c r="I18" s="15">
        <f t="shared" si="3"/>
        <v>2170.2359589041098</v>
      </c>
      <c r="J18" s="14">
        <v>297.84109100000001</v>
      </c>
      <c r="K18" s="15">
        <f t="shared" si="4"/>
        <v>2382.728728</v>
      </c>
      <c r="L18" s="14">
        <v>315.82027499999998</v>
      </c>
      <c r="M18" s="8">
        <f t="shared" si="5"/>
        <v>2163.1525684931507</v>
      </c>
      <c r="N18" s="6">
        <v>568.45953699999995</v>
      </c>
      <c r="O18" s="15">
        <f t="shared" si="6"/>
        <v>4406.6630775193789</v>
      </c>
      <c r="P18" s="14">
        <v>577.99390400000004</v>
      </c>
      <c r="Q18" s="15">
        <f t="shared" si="7"/>
        <v>4898.2534237288146</v>
      </c>
      <c r="R18" s="14">
        <v>594.73678500000005</v>
      </c>
      <c r="S18" s="8">
        <f t="shared" si="8"/>
        <v>4471.7051503759403</v>
      </c>
    </row>
    <row r="19" spans="1:19" x14ac:dyDescent="0.25">
      <c r="A19">
        <v>512</v>
      </c>
      <c r="B19" s="6">
        <v>182.130472</v>
      </c>
      <c r="C19" s="15">
        <f t="shared" si="0"/>
        <v>1897.1924166666665</v>
      </c>
      <c r="D19" s="14">
        <v>183.78558799999999</v>
      </c>
      <c r="E19" s="15">
        <f t="shared" si="1"/>
        <v>1801.8194901960785</v>
      </c>
      <c r="F19" s="14">
        <v>186.04175799999999</v>
      </c>
      <c r="G19" s="8">
        <f t="shared" si="2"/>
        <v>1841.9976039603957</v>
      </c>
      <c r="H19" s="6">
        <v>322.40990900000003</v>
      </c>
      <c r="I19" s="15">
        <f t="shared" si="3"/>
        <v>2208.2870479452058</v>
      </c>
      <c r="J19" s="14">
        <v>302.63824799999998</v>
      </c>
      <c r="K19" s="15">
        <f t="shared" si="4"/>
        <v>2421.1059839999998</v>
      </c>
      <c r="L19" s="14">
        <v>321.08048500000001</v>
      </c>
      <c r="M19" s="8">
        <f t="shared" si="5"/>
        <v>2199.181404109589</v>
      </c>
      <c r="N19" s="6">
        <v>582.83773299999996</v>
      </c>
      <c r="O19" s="15">
        <f t="shared" si="6"/>
        <v>4518.1219612403092</v>
      </c>
      <c r="P19" s="14">
        <v>593.42244000000005</v>
      </c>
      <c r="Q19" s="15">
        <f t="shared" si="7"/>
        <v>5029.00372881356</v>
      </c>
      <c r="R19" s="14">
        <v>610.27543300000002</v>
      </c>
      <c r="S19" s="8">
        <f t="shared" si="8"/>
        <v>4588.5370902255636</v>
      </c>
    </row>
    <row r="20" spans="1:19" x14ac:dyDescent="0.25">
      <c r="A20">
        <v>512.5</v>
      </c>
      <c r="B20" s="6">
        <v>183.57185200000001</v>
      </c>
      <c r="C20" s="15">
        <f t="shared" si="0"/>
        <v>1912.2067916666667</v>
      </c>
      <c r="D20" s="14">
        <v>185.98482999999999</v>
      </c>
      <c r="E20" s="15">
        <f t="shared" si="1"/>
        <v>1823.3806862745098</v>
      </c>
      <c r="F20" s="14">
        <v>187.35204100000001</v>
      </c>
      <c r="G20" s="8">
        <f t="shared" si="2"/>
        <v>1854.970702970297</v>
      </c>
      <c r="H20" s="6">
        <v>328.15422899999999</v>
      </c>
      <c r="I20" s="15">
        <f t="shared" si="3"/>
        <v>2247.6317054794522</v>
      </c>
      <c r="J20" s="14">
        <v>307.63054</v>
      </c>
      <c r="K20" s="15">
        <f t="shared" si="4"/>
        <v>2461.04432</v>
      </c>
      <c r="L20" s="14">
        <v>326.16626000000002</v>
      </c>
      <c r="M20" s="8">
        <f t="shared" si="5"/>
        <v>2234.0154794520549</v>
      </c>
      <c r="N20" s="6">
        <v>596.61600099999998</v>
      </c>
      <c r="O20" s="15">
        <f t="shared" si="6"/>
        <v>4624.9302403100774</v>
      </c>
      <c r="P20" s="14">
        <v>607.863021</v>
      </c>
      <c r="Q20" s="15">
        <f t="shared" si="7"/>
        <v>5151.381533898305</v>
      </c>
      <c r="R20" s="14">
        <v>625.17448200000001</v>
      </c>
      <c r="S20" s="8">
        <f t="shared" si="8"/>
        <v>4700.560015037594</v>
      </c>
    </row>
    <row r="21" spans="1:19" x14ac:dyDescent="0.25">
      <c r="A21">
        <v>513</v>
      </c>
      <c r="B21" s="6">
        <v>185.15782300000001</v>
      </c>
      <c r="C21" s="15">
        <f t="shared" si="0"/>
        <v>1928.7273229166667</v>
      </c>
      <c r="D21" s="14">
        <v>187.92818199999999</v>
      </c>
      <c r="E21" s="15">
        <f t="shared" si="1"/>
        <v>1842.4331568627451</v>
      </c>
      <c r="F21" s="14">
        <v>188.58497800000001</v>
      </c>
      <c r="G21" s="8">
        <f t="shared" si="2"/>
        <v>1867.1779999999999</v>
      </c>
      <c r="H21" s="6">
        <v>333.93146899999999</v>
      </c>
      <c r="I21" s="15">
        <f t="shared" si="3"/>
        <v>2287.2018424657535</v>
      </c>
      <c r="J21" s="14">
        <v>312.40673500000003</v>
      </c>
      <c r="K21" s="15">
        <f t="shared" si="4"/>
        <v>2499.2538800000002</v>
      </c>
      <c r="L21" s="14">
        <v>331.39685800000001</v>
      </c>
      <c r="M21" s="8">
        <f t="shared" si="5"/>
        <v>2269.841493150685</v>
      </c>
      <c r="N21" s="6">
        <v>609.74224400000003</v>
      </c>
      <c r="O21" s="15">
        <f t="shared" si="6"/>
        <v>4726.6840620155035</v>
      </c>
      <c r="P21" s="14">
        <v>621.00812199999996</v>
      </c>
      <c r="Q21" s="15">
        <f t="shared" si="7"/>
        <v>5262.7806949152546</v>
      </c>
      <c r="R21" s="14">
        <v>639.21476099999995</v>
      </c>
      <c r="S21" s="8">
        <f t="shared" si="8"/>
        <v>4806.1260225563901</v>
      </c>
    </row>
    <row r="22" spans="1:19" x14ac:dyDescent="0.25">
      <c r="A22">
        <v>513.5</v>
      </c>
      <c r="B22" s="6">
        <v>186.78838500000001</v>
      </c>
      <c r="C22" s="15">
        <f t="shared" si="0"/>
        <v>1945.7123437499999</v>
      </c>
      <c r="D22" s="14">
        <v>189.53581800000001</v>
      </c>
      <c r="E22" s="15">
        <f t="shared" si="1"/>
        <v>1858.1942941176471</v>
      </c>
      <c r="F22" s="14">
        <v>190.09133399999999</v>
      </c>
      <c r="G22" s="8">
        <f t="shared" si="2"/>
        <v>1882.0924158415839</v>
      </c>
      <c r="H22" s="6">
        <v>338.899269</v>
      </c>
      <c r="I22" s="15">
        <f t="shared" si="3"/>
        <v>2321.2278698630139</v>
      </c>
      <c r="J22" s="14">
        <v>316.89370200000002</v>
      </c>
      <c r="K22" s="15">
        <f t="shared" si="4"/>
        <v>2535.1496160000002</v>
      </c>
      <c r="L22" s="14">
        <v>336.366692</v>
      </c>
      <c r="M22" s="8">
        <f t="shared" si="5"/>
        <v>2303.8814520547949</v>
      </c>
      <c r="N22" s="6">
        <v>622.18463199999997</v>
      </c>
      <c r="O22" s="15">
        <f t="shared" si="6"/>
        <v>4823.1366821705424</v>
      </c>
      <c r="P22" s="14">
        <v>632.68505000000005</v>
      </c>
      <c r="Q22" s="15">
        <f t="shared" si="7"/>
        <v>5361.7377118644072</v>
      </c>
      <c r="R22" s="14">
        <v>652.54392499999994</v>
      </c>
      <c r="S22" s="8">
        <f t="shared" si="8"/>
        <v>4906.3453007518792</v>
      </c>
    </row>
    <row r="23" spans="1:19" x14ac:dyDescent="0.25">
      <c r="A23">
        <v>514</v>
      </c>
      <c r="B23" s="6">
        <v>188.72790900000001</v>
      </c>
      <c r="C23" s="15">
        <f t="shared" si="0"/>
        <v>1965.91571875</v>
      </c>
      <c r="D23" s="14">
        <v>190.74946299999999</v>
      </c>
      <c r="E23" s="15">
        <f t="shared" si="1"/>
        <v>1870.092774509804</v>
      </c>
      <c r="F23" s="14">
        <v>191.79742999999999</v>
      </c>
      <c r="G23" s="8">
        <f t="shared" si="2"/>
        <v>1898.9844554455444</v>
      </c>
      <c r="H23" s="6">
        <v>343.10145999999997</v>
      </c>
      <c r="I23" s="15">
        <f t="shared" si="3"/>
        <v>2350.0099999999998</v>
      </c>
      <c r="J23" s="14">
        <v>321.03515700000003</v>
      </c>
      <c r="K23" s="15">
        <f t="shared" si="4"/>
        <v>2568.2812560000002</v>
      </c>
      <c r="L23" s="14">
        <v>341.20952199999999</v>
      </c>
      <c r="M23" s="8">
        <f t="shared" si="5"/>
        <v>2337.0515205479451</v>
      </c>
      <c r="N23" s="6">
        <v>632.794444</v>
      </c>
      <c r="O23" s="15">
        <f t="shared" si="6"/>
        <v>4905.383286821705</v>
      </c>
      <c r="P23" s="14">
        <v>643.055747</v>
      </c>
      <c r="Q23" s="15">
        <f t="shared" si="7"/>
        <v>5449.6249745762716</v>
      </c>
      <c r="R23" s="14">
        <v>664.37501999999995</v>
      </c>
      <c r="S23" s="8">
        <f t="shared" si="8"/>
        <v>4995.3009022556389</v>
      </c>
    </row>
    <row r="24" spans="1:19" x14ac:dyDescent="0.25">
      <c r="A24">
        <v>514.5</v>
      </c>
      <c r="B24" s="6">
        <v>190.55087399999999</v>
      </c>
      <c r="C24" s="15">
        <f t="shared" si="0"/>
        <v>1984.9049375</v>
      </c>
      <c r="D24" s="14">
        <v>192.136889</v>
      </c>
      <c r="E24" s="15">
        <f t="shared" si="1"/>
        <v>1883.6949901960786</v>
      </c>
      <c r="F24" s="14">
        <v>193.620983</v>
      </c>
      <c r="G24" s="8">
        <f t="shared" si="2"/>
        <v>1917.0394356435643</v>
      </c>
      <c r="H24" s="6">
        <v>346.573106</v>
      </c>
      <c r="I24" s="15">
        <f t="shared" si="3"/>
        <v>2373.788397260274</v>
      </c>
      <c r="J24" s="14">
        <v>324.72350799999998</v>
      </c>
      <c r="K24" s="15">
        <f t="shared" si="4"/>
        <v>2597.7880639999998</v>
      </c>
      <c r="L24" s="14">
        <v>345.11523699999998</v>
      </c>
      <c r="M24" s="8">
        <f t="shared" si="5"/>
        <v>2363.8029931506849</v>
      </c>
      <c r="N24" s="6">
        <v>641.99520700000005</v>
      </c>
      <c r="O24" s="15">
        <f t="shared" si="6"/>
        <v>4976.7070310077524</v>
      </c>
      <c r="P24" s="14">
        <v>651.93795899999998</v>
      </c>
      <c r="Q24" s="15">
        <f t="shared" si="7"/>
        <v>5524.8979576271186</v>
      </c>
      <c r="R24" s="14">
        <v>674.27468999999996</v>
      </c>
      <c r="S24" s="8">
        <f t="shared" si="8"/>
        <v>5069.734511278195</v>
      </c>
    </row>
    <row r="25" spans="1:19" x14ac:dyDescent="0.25">
      <c r="A25">
        <v>515</v>
      </c>
      <c r="B25" s="6">
        <v>192.41693699999999</v>
      </c>
      <c r="C25" s="15">
        <f t="shared" si="0"/>
        <v>2004.3430937499998</v>
      </c>
      <c r="D25" s="14">
        <v>193.765368</v>
      </c>
      <c r="E25" s="15">
        <f t="shared" si="1"/>
        <v>1899.6604705882353</v>
      </c>
      <c r="F25" s="14">
        <v>195.24926199999999</v>
      </c>
      <c r="G25" s="8">
        <f t="shared" si="2"/>
        <v>1933.1610099009899</v>
      </c>
      <c r="H25" s="6">
        <v>349.38337899999999</v>
      </c>
      <c r="I25" s="15">
        <f t="shared" si="3"/>
        <v>2393.0368424657536</v>
      </c>
      <c r="J25" s="14">
        <v>327.77681200000001</v>
      </c>
      <c r="K25" s="15">
        <f t="shared" si="4"/>
        <v>2622.2144960000001</v>
      </c>
      <c r="L25" s="14">
        <v>347.82622300000003</v>
      </c>
      <c r="M25" s="8">
        <f t="shared" si="5"/>
        <v>2382.3713904109591</v>
      </c>
      <c r="N25" s="6">
        <v>649.11127399999998</v>
      </c>
      <c r="O25" s="15">
        <f t="shared" si="6"/>
        <v>5031.8703410852713</v>
      </c>
      <c r="P25" s="14">
        <v>659.45710799999995</v>
      </c>
      <c r="Q25" s="15">
        <f t="shared" si="7"/>
        <v>5588.6195593220336</v>
      </c>
      <c r="R25" s="14">
        <v>681.72312199999999</v>
      </c>
      <c r="S25" s="8">
        <f t="shared" si="8"/>
        <v>5125.7377593984957</v>
      </c>
    </row>
    <row r="26" spans="1:19" x14ac:dyDescent="0.25">
      <c r="A26">
        <v>515.5</v>
      </c>
      <c r="B26" s="6">
        <v>194.411002</v>
      </c>
      <c r="C26" s="15">
        <f t="shared" si="0"/>
        <v>2025.1146041666666</v>
      </c>
      <c r="D26" s="14">
        <v>195.36221800000001</v>
      </c>
      <c r="E26" s="15">
        <f t="shared" si="1"/>
        <v>1915.3158627450982</v>
      </c>
      <c r="F26" s="14">
        <v>196.841666</v>
      </c>
      <c r="G26" s="8">
        <f t="shared" si="2"/>
        <v>1948.9273861386139</v>
      </c>
      <c r="H26" s="6">
        <v>351.848322</v>
      </c>
      <c r="I26" s="15">
        <f t="shared" si="3"/>
        <v>2409.9200136986301</v>
      </c>
      <c r="J26" s="14">
        <v>330.329655</v>
      </c>
      <c r="K26" s="15">
        <f t="shared" si="4"/>
        <v>2642.63724</v>
      </c>
      <c r="L26" s="14">
        <v>350.13741199999998</v>
      </c>
      <c r="M26" s="8">
        <f t="shared" si="5"/>
        <v>2398.2014520547946</v>
      </c>
      <c r="N26" s="6">
        <v>653.79752599999995</v>
      </c>
      <c r="O26" s="15">
        <f t="shared" si="6"/>
        <v>5068.1978759689919</v>
      </c>
      <c r="P26" s="14">
        <v>665.53823199999999</v>
      </c>
      <c r="Q26" s="15">
        <f t="shared" si="7"/>
        <v>5640.1545084745767</v>
      </c>
      <c r="R26" s="14">
        <v>687.19406900000001</v>
      </c>
      <c r="S26" s="8">
        <f t="shared" si="8"/>
        <v>5166.8726992481197</v>
      </c>
    </row>
    <row r="27" spans="1:19" x14ac:dyDescent="0.25">
      <c r="A27">
        <v>516</v>
      </c>
      <c r="B27" s="6">
        <v>195.83110099999999</v>
      </c>
      <c r="C27" s="15">
        <f t="shared" si="0"/>
        <v>2039.9073020833332</v>
      </c>
      <c r="D27" s="14">
        <v>196.79165699999999</v>
      </c>
      <c r="E27" s="15">
        <f t="shared" si="1"/>
        <v>1929.3299705882353</v>
      </c>
      <c r="F27" s="14">
        <v>198.66852</v>
      </c>
      <c r="G27" s="8">
        <f t="shared" si="2"/>
        <v>1967.0150495049504</v>
      </c>
      <c r="H27" s="6">
        <v>353.619846</v>
      </c>
      <c r="I27" s="15">
        <f t="shared" si="3"/>
        <v>2422.0537397260277</v>
      </c>
      <c r="J27" s="14">
        <v>332.05789099999998</v>
      </c>
      <c r="K27" s="15">
        <f t="shared" si="4"/>
        <v>2656.4631279999999</v>
      </c>
      <c r="L27" s="14">
        <v>351.49193100000002</v>
      </c>
      <c r="M27" s="8">
        <f t="shared" si="5"/>
        <v>2407.4789794520552</v>
      </c>
      <c r="N27" s="6">
        <v>656.48748000000001</v>
      </c>
      <c r="O27" s="15">
        <f t="shared" si="6"/>
        <v>5089.0502325581392</v>
      </c>
      <c r="P27" s="14">
        <v>669.84679300000005</v>
      </c>
      <c r="Q27" s="15">
        <f t="shared" si="7"/>
        <v>5676.6677372881359</v>
      </c>
      <c r="R27" s="14">
        <v>691.61556299999995</v>
      </c>
      <c r="S27" s="8">
        <f t="shared" si="8"/>
        <v>5200.1170150375938</v>
      </c>
    </row>
    <row r="28" spans="1:19" x14ac:dyDescent="0.25">
      <c r="A28">
        <v>516.5</v>
      </c>
      <c r="B28" s="6">
        <v>196.85647</v>
      </c>
      <c r="C28" s="15">
        <f t="shared" si="0"/>
        <v>2050.5882291666667</v>
      </c>
      <c r="D28" s="14">
        <v>197.86788000000001</v>
      </c>
      <c r="E28" s="15">
        <f t="shared" si="1"/>
        <v>1939.8811764705886</v>
      </c>
      <c r="F28" s="14">
        <v>200.23230699999999</v>
      </c>
      <c r="G28" s="8">
        <f t="shared" si="2"/>
        <v>1982.4980891089108</v>
      </c>
      <c r="H28" s="6">
        <v>354.67250200000001</v>
      </c>
      <c r="I28" s="15">
        <f t="shared" si="3"/>
        <v>2429.2637123287673</v>
      </c>
      <c r="J28" s="14">
        <v>333.16816599999999</v>
      </c>
      <c r="K28" s="15">
        <f t="shared" si="4"/>
        <v>2665.3453279999999</v>
      </c>
      <c r="L28" s="14">
        <v>352.97863000000001</v>
      </c>
      <c r="M28" s="8">
        <f t="shared" si="5"/>
        <v>2417.6618493150686</v>
      </c>
      <c r="N28" s="6">
        <v>657.91803900000002</v>
      </c>
      <c r="O28" s="15">
        <f t="shared" si="6"/>
        <v>5100.1398372093026</v>
      </c>
      <c r="P28" s="14">
        <v>672.88148200000001</v>
      </c>
      <c r="Q28" s="15">
        <f t="shared" si="7"/>
        <v>5702.3854406779665</v>
      </c>
      <c r="R28" s="14">
        <v>695.176287</v>
      </c>
      <c r="S28" s="8">
        <f t="shared" si="8"/>
        <v>5226.8893759398497</v>
      </c>
    </row>
    <row r="29" spans="1:19" x14ac:dyDescent="0.25">
      <c r="A29">
        <v>517</v>
      </c>
      <c r="B29" s="6">
        <v>197.60186400000001</v>
      </c>
      <c r="C29" s="15">
        <f t="shared" si="0"/>
        <v>2058.35275</v>
      </c>
      <c r="D29" s="14">
        <v>198.85534699999999</v>
      </c>
      <c r="E29" s="15">
        <f t="shared" si="1"/>
        <v>1949.5622254901962</v>
      </c>
      <c r="F29" s="14">
        <v>201.72703300000001</v>
      </c>
      <c r="G29" s="8">
        <f t="shared" si="2"/>
        <v>1997.2973564356435</v>
      </c>
      <c r="H29" s="6">
        <v>355.618538</v>
      </c>
      <c r="I29" s="15">
        <f t="shared" si="3"/>
        <v>2435.7434109589044</v>
      </c>
      <c r="J29" s="14">
        <v>333.96177899999998</v>
      </c>
      <c r="K29" s="15">
        <f t="shared" si="4"/>
        <v>2671.6942319999998</v>
      </c>
      <c r="L29" s="14">
        <v>354.14930399999997</v>
      </c>
      <c r="M29" s="8">
        <f t="shared" si="5"/>
        <v>2425.6801643835615</v>
      </c>
      <c r="N29" s="6">
        <v>659.43563500000005</v>
      </c>
      <c r="O29" s="15">
        <f t="shared" si="6"/>
        <v>5111.9041472868221</v>
      </c>
      <c r="P29" s="14">
        <v>674.56947400000001</v>
      </c>
      <c r="Q29" s="15">
        <f t="shared" si="7"/>
        <v>5716.690457627119</v>
      </c>
      <c r="R29" s="14">
        <v>697.06259399999999</v>
      </c>
      <c r="S29" s="8">
        <f t="shared" si="8"/>
        <v>5241.0721353383451</v>
      </c>
    </row>
    <row r="30" spans="1:19" x14ac:dyDescent="0.25">
      <c r="A30">
        <v>517.5</v>
      </c>
      <c r="B30" s="6">
        <v>198.371576</v>
      </c>
      <c r="C30" s="15">
        <f t="shared" si="0"/>
        <v>2066.3705833333333</v>
      </c>
      <c r="D30" s="14">
        <v>199.81217899999999</v>
      </c>
      <c r="E30" s="15">
        <f t="shared" si="1"/>
        <v>1958.9429313725491</v>
      </c>
      <c r="F30" s="14">
        <v>202.96183500000001</v>
      </c>
      <c r="G30" s="8">
        <f t="shared" si="2"/>
        <v>2009.5231188118812</v>
      </c>
      <c r="H30" s="6">
        <v>356.518214</v>
      </c>
      <c r="I30" s="15">
        <f t="shared" si="3"/>
        <v>2441.9055753424659</v>
      </c>
      <c r="J30" s="14">
        <v>334.602306</v>
      </c>
      <c r="K30" s="15">
        <f t="shared" si="4"/>
        <v>2676.818448</v>
      </c>
      <c r="L30" s="14">
        <v>354.46951000000001</v>
      </c>
      <c r="M30" s="8">
        <f t="shared" si="5"/>
        <v>2427.8733561643839</v>
      </c>
      <c r="N30" s="6">
        <v>661.42245400000002</v>
      </c>
      <c r="O30" s="15">
        <f t="shared" si="6"/>
        <v>5127.3058449612399</v>
      </c>
      <c r="P30" s="14">
        <v>674.70161299999995</v>
      </c>
      <c r="Q30" s="15">
        <f t="shared" si="7"/>
        <v>5717.8102796610165</v>
      </c>
      <c r="R30" s="14">
        <v>696.95125800000005</v>
      </c>
      <c r="S30" s="8">
        <f t="shared" si="8"/>
        <v>5240.2350225563914</v>
      </c>
    </row>
    <row r="31" spans="1:19" x14ac:dyDescent="0.25">
      <c r="A31">
        <v>518</v>
      </c>
      <c r="B31" s="22">
        <v>199.890151</v>
      </c>
      <c r="C31" s="23">
        <f t="shared" si="0"/>
        <v>2082.1890729166666</v>
      </c>
      <c r="D31" s="24">
        <v>200.68774099999999</v>
      </c>
      <c r="E31" s="23">
        <f t="shared" si="1"/>
        <v>1967.5268725490196</v>
      </c>
      <c r="F31" s="24">
        <v>203.82159899999999</v>
      </c>
      <c r="G31" s="25">
        <f t="shared" si="2"/>
        <v>2018.0356336633661</v>
      </c>
      <c r="H31" s="22">
        <v>357.256283</v>
      </c>
      <c r="I31" s="23">
        <f t="shared" si="3"/>
        <v>2446.9608424657536</v>
      </c>
      <c r="J31" s="24">
        <v>335.20124399999997</v>
      </c>
      <c r="K31" s="23">
        <f t="shared" si="4"/>
        <v>2681.6099519999998</v>
      </c>
      <c r="L31" s="24">
        <v>355.13766500000003</v>
      </c>
      <c r="M31" s="25">
        <f t="shared" si="5"/>
        <v>2432.449760273973</v>
      </c>
      <c r="N31" s="22">
        <v>662.68875300000002</v>
      </c>
      <c r="O31" s="23">
        <f t="shared" si="6"/>
        <v>5137.1221162790698</v>
      </c>
      <c r="P31" s="24">
        <v>673.80591500000003</v>
      </c>
      <c r="Q31" s="23">
        <f t="shared" si="7"/>
        <v>5710.2196186440688</v>
      </c>
      <c r="R31" s="24">
        <v>694.93714</v>
      </c>
      <c r="S31" s="25">
        <f t="shared" si="8"/>
        <v>5225.0912781954885</v>
      </c>
    </row>
    <row r="32" spans="1:19" x14ac:dyDescent="0.25">
      <c r="A32">
        <v>518.5</v>
      </c>
      <c r="B32" s="6">
        <v>201.48125899999999</v>
      </c>
      <c r="C32" s="15">
        <f t="shared" si="0"/>
        <v>2098.7631145833334</v>
      </c>
      <c r="D32" s="14">
        <v>201.42070000000001</v>
      </c>
      <c r="E32" s="15">
        <f t="shared" si="1"/>
        <v>1974.7127450980395</v>
      </c>
      <c r="F32" s="14">
        <v>204.865779</v>
      </c>
      <c r="G32" s="8">
        <f t="shared" si="2"/>
        <v>2028.3740495049503</v>
      </c>
      <c r="H32" s="6">
        <v>357.06832800000001</v>
      </c>
      <c r="I32" s="15">
        <f t="shared" si="3"/>
        <v>2445.6734794520548</v>
      </c>
      <c r="J32" s="14">
        <v>335.17139200000003</v>
      </c>
      <c r="K32" s="15">
        <f t="shared" si="4"/>
        <v>2681.3711360000002</v>
      </c>
      <c r="L32" s="14">
        <v>355.37613299999998</v>
      </c>
      <c r="M32" s="8">
        <f t="shared" si="5"/>
        <v>2434.0831027397262</v>
      </c>
      <c r="N32" s="6">
        <v>661.91141900000002</v>
      </c>
      <c r="O32" s="15">
        <f t="shared" si="6"/>
        <v>5131.0962713178296</v>
      </c>
      <c r="P32" s="14">
        <v>671.91190099999994</v>
      </c>
      <c r="Q32" s="15">
        <f t="shared" si="7"/>
        <v>5694.1686525423729</v>
      </c>
      <c r="R32" s="14">
        <v>691.54233599999998</v>
      </c>
      <c r="S32" s="8">
        <f t="shared" si="8"/>
        <v>5199.5664360902247</v>
      </c>
    </row>
    <row r="33" spans="1:19" x14ac:dyDescent="0.25">
      <c r="A33">
        <v>519</v>
      </c>
      <c r="B33" s="6">
        <v>203.016852</v>
      </c>
      <c r="C33" s="15">
        <f t="shared" si="0"/>
        <v>2114.758875</v>
      </c>
      <c r="D33" s="14">
        <v>202.369482</v>
      </c>
      <c r="E33" s="15">
        <f t="shared" si="1"/>
        <v>1984.0145294117649</v>
      </c>
      <c r="F33" s="14">
        <v>205.67692500000001</v>
      </c>
      <c r="G33" s="8">
        <f t="shared" si="2"/>
        <v>2036.4051980198019</v>
      </c>
      <c r="H33" s="6">
        <v>355.59161499999999</v>
      </c>
      <c r="I33" s="15">
        <f t="shared" si="3"/>
        <v>2435.5590068493152</v>
      </c>
      <c r="J33" s="14">
        <v>334.452181</v>
      </c>
      <c r="K33" s="15">
        <f t="shared" si="4"/>
        <v>2675.617448</v>
      </c>
      <c r="L33" s="14">
        <v>355.46944300000001</v>
      </c>
      <c r="M33" s="8">
        <f t="shared" si="5"/>
        <v>2434.7222123287675</v>
      </c>
      <c r="N33" s="6">
        <v>658.85109</v>
      </c>
      <c r="O33" s="15">
        <f t="shared" si="6"/>
        <v>5107.3727906976746</v>
      </c>
      <c r="P33" s="14">
        <v>669.44020799999998</v>
      </c>
      <c r="Q33" s="15">
        <f t="shared" si="7"/>
        <v>5673.2221016949152</v>
      </c>
      <c r="R33" s="14">
        <v>687.64991699999996</v>
      </c>
      <c r="S33" s="8">
        <f t="shared" si="8"/>
        <v>5170.3001278195479</v>
      </c>
    </row>
    <row r="34" spans="1:19" x14ac:dyDescent="0.25">
      <c r="A34">
        <v>519.5</v>
      </c>
      <c r="B34" s="6">
        <v>204.08077399999999</v>
      </c>
      <c r="C34" s="15">
        <f t="shared" si="0"/>
        <v>2125.8413958333331</v>
      </c>
      <c r="D34" s="14">
        <v>203.59252900000001</v>
      </c>
      <c r="E34" s="15">
        <f t="shared" si="1"/>
        <v>1996.0051862745102</v>
      </c>
      <c r="F34" s="14">
        <v>206.408086</v>
      </c>
      <c r="G34" s="8">
        <f t="shared" si="2"/>
        <v>2043.6444158415841</v>
      </c>
      <c r="H34" s="6">
        <v>353.43682799999999</v>
      </c>
      <c r="I34" s="15">
        <f t="shared" si="3"/>
        <v>2420.8001917808219</v>
      </c>
      <c r="J34" s="14">
        <v>333.00826999999998</v>
      </c>
      <c r="K34" s="15">
        <f t="shared" si="4"/>
        <v>2664.0661599999999</v>
      </c>
      <c r="L34" s="14">
        <v>355.027421</v>
      </c>
      <c r="M34" s="8">
        <f t="shared" si="5"/>
        <v>2431.6946643835618</v>
      </c>
      <c r="N34" s="6">
        <v>653.24913100000003</v>
      </c>
      <c r="O34" s="15">
        <f t="shared" si="6"/>
        <v>5063.946751937985</v>
      </c>
      <c r="P34" s="14">
        <v>666.25437299999999</v>
      </c>
      <c r="Q34" s="15">
        <f t="shared" si="7"/>
        <v>5646.2235000000001</v>
      </c>
      <c r="R34" s="14">
        <v>682.91851599999995</v>
      </c>
      <c r="S34" s="8">
        <f t="shared" si="8"/>
        <v>5134.7256842105253</v>
      </c>
    </row>
    <row r="35" spans="1:19" x14ac:dyDescent="0.25">
      <c r="A35">
        <v>520</v>
      </c>
      <c r="B35" s="6">
        <v>204.70090400000001</v>
      </c>
      <c r="C35" s="15">
        <f t="shared" si="0"/>
        <v>2132.3010833333333</v>
      </c>
      <c r="D35" s="14">
        <v>204.72184300000001</v>
      </c>
      <c r="E35" s="15">
        <f t="shared" si="1"/>
        <v>2007.0768921568629</v>
      </c>
      <c r="F35" s="14">
        <v>207.17862</v>
      </c>
      <c r="G35" s="8">
        <f t="shared" si="2"/>
        <v>2051.2734653465345</v>
      </c>
      <c r="H35" s="6">
        <v>351.39582799999999</v>
      </c>
      <c r="I35" s="15">
        <f t="shared" si="3"/>
        <v>2406.8207397260276</v>
      </c>
      <c r="J35" s="14">
        <v>331.240251</v>
      </c>
      <c r="K35" s="15">
        <f t="shared" si="4"/>
        <v>2649.922008</v>
      </c>
      <c r="L35" s="14">
        <v>353.35651100000001</v>
      </c>
      <c r="M35" s="8">
        <f t="shared" si="5"/>
        <v>2420.2500753424661</v>
      </c>
      <c r="N35" s="6">
        <v>646.41798700000004</v>
      </c>
      <c r="O35" s="15">
        <f t="shared" si="6"/>
        <v>5010.9921472868218</v>
      </c>
      <c r="P35" s="14">
        <v>661.32962499999996</v>
      </c>
      <c r="Q35" s="15">
        <f t="shared" si="7"/>
        <v>5604.4883474576272</v>
      </c>
      <c r="R35" s="14">
        <v>677.16303300000004</v>
      </c>
      <c r="S35" s="8">
        <f t="shared" si="8"/>
        <v>5091.4513759398496</v>
      </c>
    </row>
    <row r="36" spans="1:19" x14ac:dyDescent="0.25">
      <c r="A36">
        <v>520.5</v>
      </c>
      <c r="B36" s="6">
        <v>205.219427</v>
      </c>
      <c r="C36" s="15">
        <f t="shared" si="0"/>
        <v>2137.7023645833333</v>
      </c>
      <c r="D36" s="14">
        <v>205.55006800000001</v>
      </c>
      <c r="E36" s="15">
        <f t="shared" si="1"/>
        <v>2015.1967450980394</v>
      </c>
      <c r="F36" s="14">
        <v>207.957292</v>
      </c>
      <c r="G36" s="8">
        <f t="shared" si="2"/>
        <v>2058.9830891089109</v>
      </c>
      <c r="H36" s="6">
        <v>349.74077299999999</v>
      </c>
      <c r="I36" s="15">
        <f t="shared" si="3"/>
        <v>2395.4847465753423</v>
      </c>
      <c r="J36" s="14">
        <v>329.97183799999999</v>
      </c>
      <c r="K36" s="15">
        <f t="shared" si="4"/>
        <v>2639.7747039999999</v>
      </c>
      <c r="L36" s="14">
        <v>351.05023699999998</v>
      </c>
      <c r="M36" s="8">
        <f t="shared" si="5"/>
        <v>2404.4536780821918</v>
      </c>
      <c r="N36" s="6">
        <v>638.94704200000001</v>
      </c>
      <c r="O36" s="15">
        <f t="shared" si="6"/>
        <v>4953.0778449612399</v>
      </c>
      <c r="P36" s="14">
        <v>654.61610299999995</v>
      </c>
      <c r="Q36" s="15">
        <f t="shared" si="7"/>
        <v>5547.5940932203384</v>
      </c>
      <c r="R36" s="14">
        <v>670.79055700000004</v>
      </c>
      <c r="S36" s="8">
        <f t="shared" si="8"/>
        <v>5043.5380225563913</v>
      </c>
    </row>
    <row r="37" spans="1:19" x14ac:dyDescent="0.25">
      <c r="A37">
        <v>521</v>
      </c>
      <c r="B37" s="6">
        <v>205.476767</v>
      </c>
      <c r="C37" s="15">
        <f t="shared" si="0"/>
        <v>2140.3829895833333</v>
      </c>
      <c r="D37" s="14">
        <v>205.87852000000001</v>
      </c>
      <c r="E37" s="15">
        <f t="shared" si="1"/>
        <v>2018.4168627450983</v>
      </c>
      <c r="F37" s="14">
        <v>208.615354</v>
      </c>
      <c r="G37" s="8">
        <f t="shared" si="2"/>
        <v>2065.4985544554452</v>
      </c>
      <c r="H37" s="6">
        <v>348.24876999999998</v>
      </c>
      <c r="I37" s="15">
        <f t="shared" si="3"/>
        <v>2385.2655479452055</v>
      </c>
      <c r="J37" s="14">
        <v>328.87511000000001</v>
      </c>
      <c r="K37" s="15">
        <f t="shared" si="4"/>
        <v>2631.0008800000001</v>
      </c>
      <c r="L37" s="14">
        <v>347.48044099999998</v>
      </c>
      <c r="M37" s="8">
        <f t="shared" si="5"/>
        <v>2380.0030205479452</v>
      </c>
      <c r="N37" s="6">
        <v>630.69595400000003</v>
      </c>
      <c r="O37" s="15">
        <f t="shared" si="6"/>
        <v>4889.1159224806206</v>
      </c>
      <c r="P37" s="14">
        <v>645.98404500000004</v>
      </c>
      <c r="Q37" s="15">
        <f t="shared" si="7"/>
        <v>5474.4410593220346</v>
      </c>
      <c r="R37" s="14">
        <v>663.19928300000004</v>
      </c>
      <c r="S37" s="8">
        <f t="shared" si="8"/>
        <v>4986.4607744360901</v>
      </c>
    </row>
    <row r="38" spans="1:19" x14ac:dyDescent="0.25">
      <c r="A38">
        <v>521.5</v>
      </c>
      <c r="B38" s="6">
        <v>205.67068699999999</v>
      </c>
      <c r="C38" s="15">
        <f t="shared" si="0"/>
        <v>2142.4029895833332</v>
      </c>
      <c r="D38" s="14">
        <v>206.114788</v>
      </c>
      <c r="E38" s="15">
        <f t="shared" si="1"/>
        <v>2020.7332156862747</v>
      </c>
      <c r="F38" s="14">
        <v>209.18292700000001</v>
      </c>
      <c r="G38" s="8">
        <f t="shared" si="2"/>
        <v>2071.1180891089107</v>
      </c>
      <c r="H38" s="6">
        <v>346.27945499999998</v>
      </c>
      <c r="I38" s="15">
        <f t="shared" si="3"/>
        <v>2371.7770890410961</v>
      </c>
      <c r="J38" s="14">
        <v>327.48675200000002</v>
      </c>
      <c r="K38" s="15">
        <f t="shared" si="4"/>
        <v>2619.8940160000002</v>
      </c>
      <c r="L38" s="14">
        <v>343.487593</v>
      </c>
      <c r="M38" s="8">
        <f t="shared" si="5"/>
        <v>2352.6547465753424</v>
      </c>
      <c r="N38" s="6">
        <v>622.14702799999998</v>
      </c>
      <c r="O38" s="15">
        <f t="shared" si="6"/>
        <v>4822.8451782945731</v>
      </c>
      <c r="P38" s="14">
        <v>635.92330900000002</v>
      </c>
      <c r="Q38" s="15">
        <f t="shared" si="7"/>
        <v>5389.1805847457636</v>
      </c>
      <c r="R38" s="14">
        <v>654.52607999999998</v>
      </c>
      <c r="S38" s="8">
        <f t="shared" si="8"/>
        <v>4921.2487218045108</v>
      </c>
    </row>
    <row r="39" spans="1:19" x14ac:dyDescent="0.25">
      <c r="A39">
        <v>522</v>
      </c>
      <c r="B39" s="6">
        <v>205.69559799999999</v>
      </c>
      <c r="C39" s="15">
        <f t="shared" si="0"/>
        <v>2142.6624791666663</v>
      </c>
      <c r="D39" s="14">
        <v>206.87377599999999</v>
      </c>
      <c r="E39" s="15">
        <f t="shared" si="1"/>
        <v>2028.174274509804</v>
      </c>
      <c r="F39" s="14">
        <v>209.46311399999999</v>
      </c>
      <c r="G39" s="8">
        <f t="shared" si="2"/>
        <v>2073.8922178217817</v>
      </c>
      <c r="H39" s="6">
        <v>343.54724499999998</v>
      </c>
      <c r="I39" s="15">
        <f t="shared" si="3"/>
        <v>2353.063321917808</v>
      </c>
      <c r="J39" s="14">
        <v>325.55744299999998</v>
      </c>
      <c r="K39" s="15">
        <f t="shared" si="4"/>
        <v>2604.4595439999998</v>
      </c>
      <c r="L39" s="14">
        <v>340.20953700000001</v>
      </c>
      <c r="M39" s="8">
        <f t="shared" si="5"/>
        <v>2330.2023082191781</v>
      </c>
      <c r="N39" s="6">
        <v>613.07393500000001</v>
      </c>
      <c r="O39" s="15">
        <f t="shared" si="6"/>
        <v>4752.511124031008</v>
      </c>
      <c r="P39" s="14">
        <v>625.55715099999998</v>
      </c>
      <c r="Q39" s="15">
        <f t="shared" si="7"/>
        <v>5301.3317881355933</v>
      </c>
      <c r="R39" s="14">
        <v>644.81799000000001</v>
      </c>
      <c r="S39" s="8">
        <f t="shared" si="8"/>
        <v>4848.2555639097745</v>
      </c>
    </row>
    <row r="40" spans="1:19" x14ac:dyDescent="0.25">
      <c r="A40">
        <v>522.5</v>
      </c>
      <c r="B40" s="6">
        <v>205.72699499999999</v>
      </c>
      <c r="C40" s="15">
        <f t="shared" si="0"/>
        <v>2142.9895312499998</v>
      </c>
      <c r="D40" s="14">
        <v>207.645803</v>
      </c>
      <c r="E40" s="15">
        <f t="shared" si="1"/>
        <v>2035.7431666666669</v>
      </c>
      <c r="F40" s="14">
        <v>209.37950599999999</v>
      </c>
      <c r="G40" s="8">
        <f t="shared" si="2"/>
        <v>2073.0644158415839</v>
      </c>
      <c r="H40" s="6">
        <v>340.37141500000001</v>
      </c>
      <c r="I40" s="15">
        <f t="shared" si="3"/>
        <v>2331.3110616438357</v>
      </c>
      <c r="J40" s="14">
        <v>322.87762199999997</v>
      </c>
      <c r="K40" s="15">
        <f t="shared" si="4"/>
        <v>2583.0209759999998</v>
      </c>
      <c r="L40" s="14">
        <v>337.64118500000001</v>
      </c>
      <c r="M40" s="8">
        <f t="shared" si="5"/>
        <v>2312.6108561643837</v>
      </c>
      <c r="N40" s="6">
        <v>603.33062700000005</v>
      </c>
      <c r="O40" s="15">
        <f t="shared" si="6"/>
        <v>4676.9816046511633</v>
      </c>
      <c r="P40" s="14">
        <v>614.99221299999999</v>
      </c>
      <c r="Q40" s="15">
        <f t="shared" si="7"/>
        <v>5211.7984152542376</v>
      </c>
      <c r="R40" s="14">
        <v>633.90264000000002</v>
      </c>
      <c r="S40" s="8">
        <f t="shared" si="8"/>
        <v>4766.185263157895</v>
      </c>
    </row>
    <row r="41" spans="1:19" x14ac:dyDescent="0.25">
      <c r="A41">
        <v>523</v>
      </c>
      <c r="B41" s="6">
        <v>205.91574800000001</v>
      </c>
      <c r="C41" s="15">
        <f t="shared" si="0"/>
        <v>2144.9557083333334</v>
      </c>
      <c r="D41" s="14">
        <v>208.24135000000001</v>
      </c>
      <c r="E41" s="15">
        <f t="shared" si="1"/>
        <v>2041.5818627450983</v>
      </c>
      <c r="F41" s="14">
        <v>209.568929</v>
      </c>
      <c r="G41" s="8">
        <f t="shared" si="2"/>
        <v>2074.9398910891086</v>
      </c>
      <c r="H41" s="6">
        <v>337.004052</v>
      </c>
      <c r="I41" s="15">
        <f t="shared" si="3"/>
        <v>2308.2469315068493</v>
      </c>
      <c r="J41" s="14">
        <v>319.92358100000001</v>
      </c>
      <c r="K41" s="15">
        <f t="shared" si="4"/>
        <v>2559.3886480000001</v>
      </c>
      <c r="L41" s="14">
        <v>335.49152199999997</v>
      </c>
      <c r="M41" s="8">
        <f t="shared" si="5"/>
        <v>2297.8871369863014</v>
      </c>
      <c r="N41" s="6">
        <v>592.77085999999997</v>
      </c>
      <c r="O41" s="15">
        <f t="shared" si="6"/>
        <v>4595.1229457364334</v>
      </c>
      <c r="P41" s="14">
        <v>604.55782299999998</v>
      </c>
      <c r="Q41" s="15">
        <f t="shared" si="7"/>
        <v>5123.3713813559325</v>
      </c>
      <c r="R41" s="14">
        <v>622.788186</v>
      </c>
      <c r="S41" s="8">
        <f t="shared" si="8"/>
        <v>4682.6179398496233</v>
      </c>
    </row>
    <row r="42" spans="1:19" x14ac:dyDescent="0.25">
      <c r="A42">
        <v>523.5</v>
      </c>
      <c r="B42" s="6">
        <v>206.09259399999999</v>
      </c>
      <c r="C42" s="15">
        <f t="shared" si="0"/>
        <v>2146.7978541666666</v>
      </c>
      <c r="D42" s="14">
        <v>208.65119799999999</v>
      </c>
      <c r="E42" s="15">
        <f t="shared" si="1"/>
        <v>2045.599980392157</v>
      </c>
      <c r="F42" s="14">
        <v>209.674353</v>
      </c>
      <c r="G42" s="8">
        <f t="shared" si="2"/>
        <v>2075.9836930693068</v>
      </c>
      <c r="H42" s="6">
        <v>333.51510400000001</v>
      </c>
      <c r="I42" s="15">
        <f t="shared" si="3"/>
        <v>2284.3500273972604</v>
      </c>
      <c r="J42" s="14">
        <v>316.92716999999999</v>
      </c>
      <c r="K42" s="15">
        <f t="shared" si="4"/>
        <v>2535.4173599999999</v>
      </c>
      <c r="L42" s="14">
        <v>332.87012199999998</v>
      </c>
      <c r="M42" s="8">
        <f t="shared" si="5"/>
        <v>2279.9323424657532</v>
      </c>
      <c r="N42" s="6">
        <v>581.78607699999998</v>
      </c>
      <c r="O42" s="15">
        <f t="shared" si="6"/>
        <v>4509.9695891472866</v>
      </c>
      <c r="P42" s="14">
        <v>593.97839699999997</v>
      </c>
      <c r="Q42" s="15">
        <f t="shared" si="7"/>
        <v>5033.7152288135594</v>
      </c>
      <c r="R42" s="14">
        <v>611.25467300000003</v>
      </c>
      <c r="S42" s="8">
        <f t="shared" si="8"/>
        <v>4595.8997969924812</v>
      </c>
    </row>
    <row r="43" spans="1:19" x14ac:dyDescent="0.25">
      <c r="A43">
        <v>524</v>
      </c>
      <c r="B43" s="6">
        <v>206.59681900000001</v>
      </c>
      <c r="C43" s="15">
        <f t="shared" si="0"/>
        <v>2152.0501979166665</v>
      </c>
      <c r="D43" s="14">
        <v>208.738618</v>
      </c>
      <c r="E43" s="15">
        <f t="shared" si="1"/>
        <v>2046.4570392156863</v>
      </c>
      <c r="F43" s="14">
        <v>209.898608</v>
      </c>
      <c r="G43" s="8">
        <f t="shared" si="2"/>
        <v>2078.2040396039602</v>
      </c>
      <c r="H43" s="6">
        <v>330.14502900000002</v>
      </c>
      <c r="I43" s="15">
        <f t="shared" si="3"/>
        <v>2261.2673219178087</v>
      </c>
      <c r="J43" s="14">
        <v>313.79590999999999</v>
      </c>
      <c r="K43" s="15">
        <f t="shared" si="4"/>
        <v>2510.3672799999999</v>
      </c>
      <c r="L43" s="14">
        <v>329.25123200000002</v>
      </c>
      <c r="M43" s="8">
        <f t="shared" si="5"/>
        <v>2255.1454246575345</v>
      </c>
      <c r="N43" s="6">
        <v>570.82259799999997</v>
      </c>
      <c r="O43" s="15">
        <f t="shared" si="6"/>
        <v>4424.9813798449613</v>
      </c>
      <c r="P43" s="14">
        <v>582.55165599999998</v>
      </c>
      <c r="Q43" s="15">
        <f t="shared" si="7"/>
        <v>4936.878440677966</v>
      </c>
      <c r="R43" s="14">
        <v>599.23932500000001</v>
      </c>
      <c r="S43" s="8">
        <f t="shared" si="8"/>
        <v>4505.5588345864662</v>
      </c>
    </row>
    <row r="44" spans="1:19" x14ac:dyDescent="0.25">
      <c r="A44">
        <v>524.5</v>
      </c>
      <c r="B44" s="6">
        <v>207.174464</v>
      </c>
      <c r="C44" s="15">
        <f t="shared" si="0"/>
        <v>2158.0673333333334</v>
      </c>
      <c r="D44" s="14">
        <v>209.074805</v>
      </c>
      <c r="E44" s="15">
        <f t="shared" si="1"/>
        <v>2049.7529901960784</v>
      </c>
      <c r="F44" s="14">
        <v>210.24911399999999</v>
      </c>
      <c r="G44" s="8">
        <f t="shared" si="2"/>
        <v>2081.6743960396038</v>
      </c>
      <c r="H44" s="6">
        <v>326.71976799999999</v>
      </c>
      <c r="I44" s="15">
        <f t="shared" si="3"/>
        <v>2237.8066301369863</v>
      </c>
      <c r="J44" s="14">
        <v>310.42999600000002</v>
      </c>
      <c r="K44" s="15">
        <f t="shared" si="4"/>
        <v>2483.4399680000001</v>
      </c>
      <c r="L44" s="14">
        <v>325.23591499999998</v>
      </c>
      <c r="M44" s="8">
        <f t="shared" si="5"/>
        <v>2227.6432534246574</v>
      </c>
      <c r="N44" s="6">
        <v>560.52756699999998</v>
      </c>
      <c r="O44" s="15">
        <f t="shared" si="6"/>
        <v>4345.174937984496</v>
      </c>
      <c r="P44" s="14">
        <v>570.62551699999995</v>
      </c>
      <c r="Q44" s="15">
        <f t="shared" si="7"/>
        <v>4835.8094661016949</v>
      </c>
      <c r="R44" s="14">
        <v>587.36926300000005</v>
      </c>
      <c r="S44" s="8">
        <f t="shared" si="8"/>
        <v>4416.3102481203005</v>
      </c>
    </row>
    <row r="45" spans="1:19" x14ac:dyDescent="0.25">
      <c r="A45">
        <v>525</v>
      </c>
      <c r="B45" s="6">
        <v>207.536314</v>
      </c>
      <c r="C45" s="15">
        <f t="shared" si="0"/>
        <v>2161.8366041666668</v>
      </c>
      <c r="D45" s="14">
        <v>209.16258099999999</v>
      </c>
      <c r="E45" s="15">
        <f t="shared" si="1"/>
        <v>2050.6135392156862</v>
      </c>
      <c r="F45" s="14">
        <v>210.093985</v>
      </c>
      <c r="G45" s="8">
        <f t="shared" si="2"/>
        <v>2080.1384653465348</v>
      </c>
      <c r="H45" s="6">
        <v>323.54062099999999</v>
      </c>
      <c r="I45" s="15">
        <f t="shared" si="3"/>
        <v>2216.0316506849317</v>
      </c>
      <c r="J45" s="14">
        <v>307.02565099999998</v>
      </c>
      <c r="K45" s="15">
        <f t="shared" si="4"/>
        <v>2456.2052079999999</v>
      </c>
      <c r="L45" s="14">
        <v>321.742257</v>
      </c>
      <c r="M45" s="8">
        <f t="shared" si="5"/>
        <v>2203.714089041096</v>
      </c>
      <c r="N45" s="6">
        <v>550.39432999999997</v>
      </c>
      <c r="O45" s="15">
        <f t="shared" si="6"/>
        <v>4266.6227131782944</v>
      </c>
      <c r="P45" s="14">
        <v>558.83765500000004</v>
      </c>
      <c r="Q45" s="15">
        <f t="shared" si="7"/>
        <v>4735.912330508475</v>
      </c>
      <c r="R45" s="14">
        <v>575.607395</v>
      </c>
      <c r="S45" s="8">
        <f t="shared" si="8"/>
        <v>4327.8751503759395</v>
      </c>
    </row>
    <row r="46" spans="1:19" x14ac:dyDescent="0.25">
      <c r="A46">
        <v>525.5</v>
      </c>
      <c r="B46" s="6">
        <v>207.40495100000001</v>
      </c>
      <c r="C46" s="15">
        <f t="shared" si="0"/>
        <v>2160.4682395833333</v>
      </c>
      <c r="D46" s="14">
        <v>208.708944</v>
      </c>
      <c r="E46" s="15">
        <f t="shared" si="1"/>
        <v>2046.1661176470591</v>
      </c>
      <c r="F46" s="14">
        <v>210.03429399999999</v>
      </c>
      <c r="G46" s="8">
        <f t="shared" si="2"/>
        <v>2079.5474653465344</v>
      </c>
      <c r="H46" s="6">
        <v>320.53998300000001</v>
      </c>
      <c r="I46" s="15">
        <f t="shared" si="3"/>
        <v>2195.4793356164387</v>
      </c>
      <c r="J46" s="14">
        <v>303.88188000000002</v>
      </c>
      <c r="K46" s="15">
        <f t="shared" si="4"/>
        <v>2431.0550400000002</v>
      </c>
      <c r="L46" s="14">
        <v>318.93137899999999</v>
      </c>
      <c r="M46" s="8">
        <f t="shared" si="5"/>
        <v>2184.4614999999999</v>
      </c>
      <c r="N46" s="6">
        <v>540.78681800000004</v>
      </c>
      <c r="O46" s="15">
        <f t="shared" si="6"/>
        <v>4192.1458759689922</v>
      </c>
      <c r="P46" s="14">
        <v>548.23518100000001</v>
      </c>
      <c r="Q46" s="15">
        <f t="shared" si="7"/>
        <v>4646.0608559322036</v>
      </c>
      <c r="R46" s="14">
        <v>564.72354900000005</v>
      </c>
      <c r="S46" s="8">
        <f t="shared" si="8"/>
        <v>4246.0417218045113</v>
      </c>
    </row>
    <row r="47" spans="1:19" x14ac:dyDescent="0.25">
      <c r="A47">
        <v>526</v>
      </c>
      <c r="B47" s="6">
        <v>206.94672299999999</v>
      </c>
      <c r="C47" s="15">
        <f t="shared" si="0"/>
        <v>2155.6950312499998</v>
      </c>
      <c r="D47" s="14">
        <v>208.23128</v>
      </c>
      <c r="E47" s="15">
        <f t="shared" si="1"/>
        <v>2041.483137254902</v>
      </c>
      <c r="F47" s="14">
        <v>209.991602</v>
      </c>
      <c r="G47" s="8">
        <f t="shared" si="2"/>
        <v>2079.1247722772277</v>
      </c>
      <c r="H47" s="6">
        <v>317.68579399999999</v>
      </c>
      <c r="I47" s="15">
        <f t="shared" si="3"/>
        <v>2175.9300958904109</v>
      </c>
      <c r="J47" s="14">
        <v>301.17186500000003</v>
      </c>
      <c r="K47" s="15">
        <f t="shared" si="4"/>
        <v>2409.3749200000002</v>
      </c>
      <c r="L47" s="14">
        <v>316.38754599999999</v>
      </c>
      <c r="M47" s="8">
        <f t="shared" si="5"/>
        <v>2167.03798630137</v>
      </c>
      <c r="N47" s="6">
        <v>531.62057200000004</v>
      </c>
      <c r="O47" s="15">
        <f t="shared" si="6"/>
        <v>4121.0897054263569</v>
      </c>
      <c r="P47" s="14">
        <v>538.89254100000005</v>
      </c>
      <c r="Q47" s="15">
        <f t="shared" si="7"/>
        <v>4566.8859406779666</v>
      </c>
      <c r="R47" s="14">
        <v>554.89182600000004</v>
      </c>
      <c r="S47" s="8">
        <f t="shared" si="8"/>
        <v>4172.1189924812033</v>
      </c>
    </row>
    <row r="48" spans="1:19" ht="15.75" thickBot="1" x14ac:dyDescent="0.3">
      <c r="A48">
        <v>526.5</v>
      </c>
      <c r="B48" s="9">
        <v>206.79953599999999</v>
      </c>
      <c r="C48" s="20">
        <f t="shared" si="0"/>
        <v>2154.1618333333331</v>
      </c>
      <c r="D48" s="21">
        <v>207.70392200000001</v>
      </c>
      <c r="E48" s="20">
        <f t="shared" si="1"/>
        <v>2036.3129607843139</v>
      </c>
      <c r="F48" s="21">
        <v>210.005618</v>
      </c>
      <c r="G48" s="11">
        <f t="shared" si="2"/>
        <v>2079.2635445544552</v>
      </c>
      <c r="H48" s="9">
        <v>315.06048800000002</v>
      </c>
      <c r="I48" s="20">
        <f t="shared" si="3"/>
        <v>2157.948547945206</v>
      </c>
      <c r="J48" s="21">
        <v>298.79271</v>
      </c>
      <c r="K48" s="20">
        <f t="shared" si="4"/>
        <v>2390.34168</v>
      </c>
      <c r="L48" s="21">
        <v>313.828397</v>
      </c>
      <c r="M48" s="11">
        <f t="shared" si="5"/>
        <v>2149.5095684931507</v>
      </c>
      <c r="N48" s="9">
        <v>522.11669400000005</v>
      </c>
      <c r="O48" s="20">
        <f t="shared" si="6"/>
        <v>4047.4162325581397</v>
      </c>
      <c r="P48" s="21">
        <v>529.93948399999999</v>
      </c>
      <c r="Q48" s="20">
        <f t="shared" si="7"/>
        <v>4491.0125762711868</v>
      </c>
      <c r="R48" s="21">
        <v>545.45904199999995</v>
      </c>
      <c r="S48" s="11">
        <f t="shared" si="8"/>
        <v>4101.1958045112779</v>
      </c>
    </row>
  </sheetData>
  <mergeCells count="14">
    <mergeCell ref="V12:X12"/>
    <mergeCell ref="AD12:AD16"/>
    <mergeCell ref="L3:M3"/>
    <mergeCell ref="N3:O3"/>
    <mergeCell ref="P3:Q3"/>
    <mergeCell ref="R3:S3"/>
    <mergeCell ref="B1:G1"/>
    <mergeCell ref="H1:M1"/>
    <mergeCell ref="N1:S1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opLeftCell="K1" workbookViewId="0">
      <selection activeCell="AD11" sqref="AD11:AD15"/>
    </sheetView>
  </sheetViews>
  <sheetFormatPr defaultRowHeight="15" x14ac:dyDescent="0.25"/>
  <cols>
    <col min="1" max="1" width="12.28515625" bestFit="1" customWidth="1"/>
    <col min="2" max="2" width="11" bestFit="1" customWidth="1"/>
    <col min="4" max="4" width="11" bestFit="1" customWidth="1"/>
    <col min="6" max="6" width="11" bestFit="1" customWidth="1"/>
    <col min="8" max="8" width="11" bestFit="1" customWidth="1"/>
    <col min="10" max="10" width="11" bestFit="1" customWidth="1"/>
    <col min="12" max="12" width="11" bestFit="1" customWidth="1"/>
    <col min="14" max="14" width="11" bestFit="1" customWidth="1"/>
    <col min="16" max="16" width="11" bestFit="1" customWidth="1"/>
    <col min="18" max="18" width="11" bestFit="1" customWidth="1"/>
    <col min="21" max="21" width="22.85546875" bestFit="1" customWidth="1"/>
    <col min="25" max="25" width="14.7109375" bestFit="1" customWidth="1"/>
    <col min="27" max="27" width="14.28515625" bestFit="1" customWidth="1"/>
    <col min="28" max="28" width="12" bestFit="1" customWidth="1"/>
  </cols>
  <sheetData>
    <row r="1" spans="1:30" x14ac:dyDescent="0.25">
      <c r="B1" s="75" t="s">
        <v>29</v>
      </c>
      <c r="C1" s="76"/>
      <c r="D1" s="76"/>
      <c r="E1" s="76"/>
      <c r="F1" s="76"/>
      <c r="G1" s="92"/>
      <c r="H1" s="81" t="s">
        <v>30</v>
      </c>
      <c r="I1" s="82"/>
      <c r="J1" s="82"/>
      <c r="K1" s="82"/>
      <c r="L1" s="82"/>
      <c r="M1" s="83"/>
      <c r="N1" s="84" t="s">
        <v>31</v>
      </c>
      <c r="O1" s="85"/>
      <c r="P1" s="85"/>
      <c r="Q1" s="85"/>
      <c r="R1" s="85"/>
      <c r="S1" s="86"/>
    </row>
    <row r="2" spans="1:30" x14ac:dyDescent="0.25">
      <c r="B2" s="18" t="s">
        <v>12</v>
      </c>
      <c r="C2" s="12">
        <v>0.13300000000000001</v>
      </c>
      <c r="D2" s="16" t="s">
        <v>12</v>
      </c>
      <c r="E2" s="12">
        <v>0.11600000000000001</v>
      </c>
      <c r="F2" s="16" t="s">
        <v>12</v>
      </c>
      <c r="G2" s="3">
        <v>0.129</v>
      </c>
      <c r="H2" s="31" t="s">
        <v>12</v>
      </c>
      <c r="I2" s="44">
        <v>0.125</v>
      </c>
      <c r="J2" s="42" t="s">
        <v>12</v>
      </c>
      <c r="K2" s="44">
        <v>0.13600000000000001</v>
      </c>
      <c r="L2" s="42" t="s">
        <v>12</v>
      </c>
      <c r="M2" s="46">
        <v>0.125</v>
      </c>
      <c r="N2" s="32" t="s">
        <v>12</v>
      </c>
      <c r="O2" s="45">
        <v>9.9000000000000005E-2</v>
      </c>
      <c r="P2" s="43" t="s">
        <v>12</v>
      </c>
      <c r="Q2" s="45">
        <v>9.9000000000000005E-2</v>
      </c>
      <c r="R2" s="43" t="s">
        <v>12</v>
      </c>
      <c r="S2" s="51">
        <v>0.10199999999999999</v>
      </c>
      <c r="U2" s="94" t="s">
        <v>34</v>
      </c>
    </row>
    <row r="3" spans="1:30" x14ac:dyDescent="0.25">
      <c r="B3" s="77" t="s">
        <v>0</v>
      </c>
      <c r="C3" s="78"/>
      <c r="D3" s="79" t="s">
        <v>1</v>
      </c>
      <c r="E3" s="78"/>
      <c r="F3" s="79" t="s">
        <v>2</v>
      </c>
      <c r="G3" s="93"/>
      <c r="H3" s="87" t="s">
        <v>17</v>
      </c>
      <c r="I3" s="88"/>
      <c r="J3" s="89" t="s">
        <v>18</v>
      </c>
      <c r="K3" s="88"/>
      <c r="L3" s="89" t="s">
        <v>19</v>
      </c>
      <c r="M3" s="90"/>
      <c r="N3" s="91" t="s">
        <v>20</v>
      </c>
      <c r="O3" s="73"/>
      <c r="P3" s="72" t="s">
        <v>21</v>
      </c>
      <c r="Q3" s="73"/>
      <c r="R3" s="72" t="s">
        <v>22</v>
      </c>
      <c r="S3" s="74"/>
      <c r="U3" s="94" t="s">
        <v>35</v>
      </c>
    </row>
    <row r="4" spans="1:30" x14ac:dyDescent="0.25">
      <c r="A4" t="s">
        <v>10</v>
      </c>
      <c r="B4" s="4" t="s">
        <v>13</v>
      </c>
      <c r="C4" s="26" t="s">
        <v>14</v>
      </c>
      <c r="D4" s="13" t="s">
        <v>13</v>
      </c>
      <c r="E4" s="26" t="s">
        <v>14</v>
      </c>
      <c r="F4" s="13" t="s">
        <v>13</v>
      </c>
      <c r="G4" s="27" t="s">
        <v>14</v>
      </c>
      <c r="H4" s="47" t="s">
        <v>13</v>
      </c>
      <c r="I4" s="37" t="s">
        <v>14</v>
      </c>
      <c r="J4" s="36" t="s">
        <v>13</v>
      </c>
      <c r="K4" s="37" t="s">
        <v>14</v>
      </c>
      <c r="L4" s="36" t="s">
        <v>13</v>
      </c>
      <c r="M4" s="48" t="s">
        <v>14</v>
      </c>
      <c r="N4" s="52" t="s">
        <v>13</v>
      </c>
      <c r="O4" s="41" t="s">
        <v>14</v>
      </c>
      <c r="P4" s="40" t="s">
        <v>13</v>
      </c>
      <c r="Q4" s="41" t="s">
        <v>14</v>
      </c>
      <c r="R4" s="40" t="s">
        <v>13</v>
      </c>
      <c r="S4" s="53" t="s">
        <v>14</v>
      </c>
    </row>
    <row r="5" spans="1:30" x14ac:dyDescent="0.25">
      <c r="A5">
        <v>505</v>
      </c>
      <c r="B5" s="6">
        <v>167.8828</v>
      </c>
      <c r="C5" s="15">
        <f t="shared" ref="C5:C48" si="0">B5/$C$2</f>
        <v>1262.2766917293234</v>
      </c>
      <c r="D5" s="14">
        <v>156.15700000000001</v>
      </c>
      <c r="E5" s="15">
        <f t="shared" ref="E5:E48" si="1">D5/$E$2</f>
        <v>1346.1810344827586</v>
      </c>
      <c r="F5" s="14">
        <v>148.655</v>
      </c>
      <c r="G5" s="8">
        <f t="shared" ref="G5:G48" si="2">F5/$G$2</f>
        <v>1152.3643410852712</v>
      </c>
      <c r="H5" s="6">
        <v>255.81219999999999</v>
      </c>
      <c r="I5" s="15">
        <f t="shared" ref="I5:I48" si="3">H5/$I$2</f>
        <v>2046.4975999999999</v>
      </c>
      <c r="J5" s="14">
        <v>280.63659999999999</v>
      </c>
      <c r="K5" s="15">
        <f t="shared" ref="K5:K48" si="4">J5/$K$2</f>
        <v>2063.5044117647058</v>
      </c>
      <c r="L5" s="14">
        <v>257.4436</v>
      </c>
      <c r="M5" s="8">
        <f t="shared" ref="M5:M48" si="5">L5/$M$2</f>
        <v>2059.5488</v>
      </c>
      <c r="N5" s="6">
        <v>431.65800000000002</v>
      </c>
      <c r="O5" s="15">
        <f t="shared" ref="O5:O48" si="6">N5/$O$2</f>
        <v>4360.181818181818</v>
      </c>
      <c r="P5" s="14">
        <v>345.911</v>
      </c>
      <c r="Q5" s="15">
        <f t="shared" ref="Q5:Q48" si="7">P5/$Q$2</f>
        <v>3494.0505050505049</v>
      </c>
      <c r="R5" s="14">
        <v>386.40539899999999</v>
      </c>
      <c r="S5" s="8">
        <f t="shared" ref="S5:S48" si="8">R5/$S$2</f>
        <v>3788.2882254901961</v>
      </c>
    </row>
    <row r="6" spans="1:30" x14ac:dyDescent="0.25">
      <c r="A6">
        <v>505.5</v>
      </c>
      <c r="B6" s="6">
        <v>169.22097600000001</v>
      </c>
      <c r="C6" s="15">
        <f t="shared" si="0"/>
        <v>1272.3381654135337</v>
      </c>
      <c r="D6" s="14">
        <v>158.59959900000001</v>
      </c>
      <c r="E6" s="15">
        <f t="shared" si="1"/>
        <v>1367.2379224137931</v>
      </c>
      <c r="F6" s="14">
        <v>156.014972</v>
      </c>
      <c r="G6" s="8">
        <f t="shared" si="2"/>
        <v>1209.4183875968993</v>
      </c>
      <c r="H6" s="6">
        <v>265.65897000000001</v>
      </c>
      <c r="I6" s="15">
        <f t="shared" si="3"/>
        <v>2125.2717600000001</v>
      </c>
      <c r="J6" s="14">
        <v>289.97985299999999</v>
      </c>
      <c r="K6" s="15">
        <f t="shared" si="4"/>
        <v>2132.2048014705879</v>
      </c>
      <c r="L6" s="14">
        <v>270.37864300000001</v>
      </c>
      <c r="M6" s="8">
        <f t="shared" si="5"/>
        <v>2163.0291440000001</v>
      </c>
      <c r="N6" s="6">
        <v>457.10609299999999</v>
      </c>
      <c r="O6" s="15">
        <f t="shared" si="6"/>
        <v>4617.2332626262623</v>
      </c>
      <c r="P6" s="14">
        <v>370.72228799999999</v>
      </c>
      <c r="Q6" s="15">
        <f t="shared" si="7"/>
        <v>3744.6695757575753</v>
      </c>
      <c r="R6" s="14">
        <v>408.94728300000003</v>
      </c>
      <c r="S6" s="8">
        <f t="shared" si="8"/>
        <v>4009.2870882352945</v>
      </c>
    </row>
    <row r="7" spans="1:30" x14ac:dyDescent="0.25">
      <c r="A7">
        <v>506</v>
      </c>
      <c r="B7" s="6">
        <v>170.89237</v>
      </c>
      <c r="C7" s="15">
        <f t="shared" si="0"/>
        <v>1284.9050375939848</v>
      </c>
      <c r="D7" s="14">
        <v>161.038929</v>
      </c>
      <c r="E7" s="15">
        <f t="shared" si="1"/>
        <v>1388.2666293103448</v>
      </c>
      <c r="F7" s="14">
        <v>161.64052000000001</v>
      </c>
      <c r="G7" s="8">
        <f t="shared" si="2"/>
        <v>1253.0272868217055</v>
      </c>
      <c r="H7" s="6">
        <v>275.615995</v>
      </c>
      <c r="I7" s="15">
        <f t="shared" si="3"/>
        <v>2204.92796</v>
      </c>
      <c r="J7" s="14">
        <v>300.50386200000003</v>
      </c>
      <c r="K7" s="15">
        <f t="shared" si="4"/>
        <v>2209.5872205882351</v>
      </c>
      <c r="L7" s="14">
        <v>282.34225300000003</v>
      </c>
      <c r="M7" s="8">
        <f t="shared" si="5"/>
        <v>2258.7380240000002</v>
      </c>
      <c r="N7" s="6">
        <v>482.57094499999999</v>
      </c>
      <c r="O7" s="15">
        <f t="shared" si="6"/>
        <v>4874.4539898989897</v>
      </c>
      <c r="P7" s="14">
        <v>393.39152200000001</v>
      </c>
      <c r="Q7" s="15">
        <f t="shared" si="7"/>
        <v>3973.6517373737374</v>
      </c>
      <c r="R7" s="14">
        <v>431.25512700000002</v>
      </c>
      <c r="S7" s="8">
        <f t="shared" si="8"/>
        <v>4227.9914411764712</v>
      </c>
    </row>
    <row r="8" spans="1:30" x14ac:dyDescent="0.25">
      <c r="A8">
        <v>506.5</v>
      </c>
      <c r="B8" s="6">
        <v>173.06670600000001</v>
      </c>
      <c r="C8" s="15">
        <f t="shared" si="0"/>
        <v>1301.2534285714287</v>
      </c>
      <c r="D8" s="14">
        <v>163.51921100000001</v>
      </c>
      <c r="E8" s="15">
        <f t="shared" si="1"/>
        <v>1409.6483706896552</v>
      </c>
      <c r="F8" s="14">
        <v>165.34801100000001</v>
      </c>
      <c r="G8" s="8">
        <f t="shared" si="2"/>
        <v>1281.767527131783</v>
      </c>
      <c r="H8" s="6">
        <v>285.57768900000002</v>
      </c>
      <c r="I8" s="15">
        <f t="shared" si="3"/>
        <v>2284.6215120000002</v>
      </c>
      <c r="J8" s="14">
        <v>312.54486400000002</v>
      </c>
      <c r="K8" s="15">
        <f t="shared" si="4"/>
        <v>2298.1239999999998</v>
      </c>
      <c r="L8" s="14">
        <v>293.13171399999999</v>
      </c>
      <c r="M8" s="8">
        <f t="shared" si="5"/>
        <v>2345.0537119999999</v>
      </c>
      <c r="N8" s="6">
        <v>508.46429499999999</v>
      </c>
      <c r="O8" s="15">
        <f t="shared" si="6"/>
        <v>5136.0029797979796</v>
      </c>
      <c r="P8" s="14">
        <v>413.87752</v>
      </c>
      <c r="Q8" s="15">
        <f t="shared" si="7"/>
        <v>4180.5810101010102</v>
      </c>
      <c r="R8" s="14">
        <v>453.92526700000002</v>
      </c>
      <c r="S8" s="8">
        <f t="shared" si="8"/>
        <v>4450.2477156862751</v>
      </c>
    </row>
    <row r="9" spans="1:30" x14ac:dyDescent="0.25">
      <c r="A9">
        <v>507</v>
      </c>
      <c r="B9" s="6">
        <v>175.80873600000001</v>
      </c>
      <c r="C9" s="15">
        <f t="shared" si="0"/>
        <v>1321.8701954887217</v>
      </c>
      <c r="D9" s="14">
        <v>165.804756</v>
      </c>
      <c r="E9" s="15">
        <f t="shared" si="1"/>
        <v>1429.3513448275862</v>
      </c>
      <c r="F9" s="14">
        <v>167.43918099999999</v>
      </c>
      <c r="G9" s="8">
        <f t="shared" si="2"/>
        <v>1297.9781472868217</v>
      </c>
      <c r="H9" s="6">
        <v>296.07945000000001</v>
      </c>
      <c r="I9" s="15">
        <f t="shared" si="3"/>
        <v>2368.6356000000001</v>
      </c>
      <c r="J9" s="14">
        <v>324.94954000000001</v>
      </c>
      <c r="K9" s="15">
        <f t="shared" si="4"/>
        <v>2389.3348529411765</v>
      </c>
      <c r="L9" s="14">
        <v>303.69015400000001</v>
      </c>
      <c r="M9" s="8">
        <f t="shared" si="5"/>
        <v>2429.5212320000001</v>
      </c>
      <c r="N9" s="6">
        <v>534.96898299999998</v>
      </c>
      <c r="O9" s="15">
        <f t="shared" si="6"/>
        <v>5403.7271010101003</v>
      </c>
      <c r="P9" s="14">
        <v>432.64742999999999</v>
      </c>
      <c r="Q9" s="15">
        <f t="shared" si="7"/>
        <v>4370.1760606060607</v>
      </c>
      <c r="R9" s="14">
        <v>477.1232</v>
      </c>
      <c r="S9" s="8">
        <f t="shared" si="8"/>
        <v>4677.6784313725493</v>
      </c>
    </row>
    <row r="10" spans="1:30" x14ac:dyDescent="0.25">
      <c r="A10">
        <v>507.5</v>
      </c>
      <c r="B10" s="6">
        <v>178.78134900000001</v>
      </c>
      <c r="C10" s="15">
        <f t="shared" si="0"/>
        <v>1344.2206691729323</v>
      </c>
      <c r="D10" s="14">
        <v>167.996488</v>
      </c>
      <c r="E10" s="15">
        <f t="shared" si="1"/>
        <v>1448.2455862068964</v>
      </c>
      <c r="F10" s="14">
        <v>169.29021700000001</v>
      </c>
      <c r="G10" s="8">
        <f t="shared" si="2"/>
        <v>1312.3272635658916</v>
      </c>
      <c r="H10" s="6">
        <v>306.613944</v>
      </c>
      <c r="I10" s="15">
        <f t="shared" si="3"/>
        <v>2452.911552</v>
      </c>
      <c r="J10" s="14">
        <v>336.98325999999997</v>
      </c>
      <c r="K10" s="15">
        <f t="shared" si="4"/>
        <v>2477.8180882352935</v>
      </c>
      <c r="L10" s="14">
        <v>314.71771200000001</v>
      </c>
      <c r="M10" s="8">
        <f t="shared" si="5"/>
        <v>2517.741696</v>
      </c>
      <c r="N10" s="6">
        <v>562.47727499999996</v>
      </c>
      <c r="O10" s="15">
        <f t="shared" si="6"/>
        <v>5681.5886363636355</v>
      </c>
      <c r="P10" s="14">
        <v>451.61232799999999</v>
      </c>
      <c r="Q10" s="15">
        <f t="shared" si="7"/>
        <v>4561.7406868686867</v>
      </c>
      <c r="R10" s="14">
        <v>501.00885599999998</v>
      </c>
      <c r="S10" s="8">
        <f t="shared" si="8"/>
        <v>4911.8515294117651</v>
      </c>
    </row>
    <row r="11" spans="1:30" ht="15.75" thickBot="1" x14ac:dyDescent="0.3">
      <c r="A11">
        <v>508</v>
      </c>
      <c r="B11" s="6">
        <v>181.320131</v>
      </c>
      <c r="C11" s="15">
        <f t="shared" si="0"/>
        <v>1363.3092556390977</v>
      </c>
      <c r="D11" s="14">
        <v>170.18</v>
      </c>
      <c r="E11" s="15">
        <f t="shared" si="1"/>
        <v>1467.0689655172414</v>
      </c>
      <c r="F11" s="14">
        <v>171.44352900000001</v>
      </c>
      <c r="G11" s="8">
        <f t="shared" si="2"/>
        <v>1329.0196046511628</v>
      </c>
      <c r="H11" s="6">
        <v>316.943759</v>
      </c>
      <c r="I11" s="15">
        <f t="shared" si="3"/>
        <v>2535.550072</v>
      </c>
      <c r="J11" s="14">
        <v>348.75292200000001</v>
      </c>
      <c r="K11" s="15">
        <f t="shared" si="4"/>
        <v>2564.3597205882352</v>
      </c>
      <c r="L11" s="14">
        <v>326.63739099999998</v>
      </c>
      <c r="M11" s="8">
        <f t="shared" si="5"/>
        <v>2613.0991279999998</v>
      </c>
      <c r="N11" s="6">
        <v>590.37780199999997</v>
      </c>
      <c r="O11" s="15">
        <f t="shared" si="6"/>
        <v>5963.4121414141409</v>
      </c>
      <c r="P11" s="14">
        <v>472.80026199999998</v>
      </c>
      <c r="Q11" s="15">
        <f t="shared" si="7"/>
        <v>4775.7602222222222</v>
      </c>
      <c r="R11" s="14">
        <v>524.94178599999998</v>
      </c>
      <c r="S11" s="8">
        <f t="shared" si="8"/>
        <v>5146.4880980392154</v>
      </c>
      <c r="V11" s="95" t="s">
        <v>36</v>
      </c>
      <c r="W11" s="95"/>
      <c r="X11" s="95"/>
      <c r="AD11" s="96"/>
    </row>
    <row r="12" spans="1:30" x14ac:dyDescent="0.25">
      <c r="A12">
        <v>508.5</v>
      </c>
      <c r="B12" s="6">
        <v>183.703157</v>
      </c>
      <c r="C12" s="15">
        <f t="shared" si="0"/>
        <v>1381.2267443609021</v>
      </c>
      <c r="D12" s="14">
        <v>172.42354800000001</v>
      </c>
      <c r="E12" s="15">
        <f t="shared" si="1"/>
        <v>1486.4098965517242</v>
      </c>
      <c r="F12" s="14">
        <v>173.72267099999999</v>
      </c>
      <c r="G12" s="8">
        <f t="shared" si="2"/>
        <v>1346.6873720930232</v>
      </c>
      <c r="H12" s="6">
        <v>326.94536199999999</v>
      </c>
      <c r="I12" s="15">
        <f t="shared" si="3"/>
        <v>2615.5628959999999</v>
      </c>
      <c r="J12" s="14">
        <v>360.39160399999997</v>
      </c>
      <c r="K12" s="15">
        <f t="shared" si="4"/>
        <v>2649.9382647058819</v>
      </c>
      <c r="L12" s="14">
        <v>338.31743999999998</v>
      </c>
      <c r="M12" s="8">
        <f t="shared" si="5"/>
        <v>2706.5395199999998</v>
      </c>
      <c r="N12" s="6">
        <v>618.13434400000006</v>
      </c>
      <c r="O12" s="15">
        <f t="shared" si="6"/>
        <v>6243.781252525253</v>
      </c>
      <c r="P12" s="14">
        <v>495.60472399999998</v>
      </c>
      <c r="Q12" s="15">
        <f t="shared" si="7"/>
        <v>5006.1083232323226</v>
      </c>
      <c r="R12" s="14">
        <v>548.46882500000004</v>
      </c>
      <c r="S12" s="8">
        <f t="shared" si="8"/>
        <v>5377.1453431372556</v>
      </c>
      <c r="V12" s="1">
        <v>1</v>
      </c>
      <c r="W12" s="1">
        <v>2</v>
      </c>
      <c r="X12" s="1">
        <v>3</v>
      </c>
      <c r="Y12" s="58" t="s">
        <v>33</v>
      </c>
      <c r="Z12" s="58" t="s">
        <v>24</v>
      </c>
      <c r="AA12" s="59" t="s">
        <v>37</v>
      </c>
      <c r="AB12" s="60" t="s">
        <v>38</v>
      </c>
      <c r="AD12" s="96"/>
    </row>
    <row r="13" spans="1:30" x14ac:dyDescent="0.25">
      <c r="A13">
        <v>509</v>
      </c>
      <c r="B13" s="6">
        <v>186.020545</v>
      </c>
      <c r="C13" s="15">
        <f t="shared" si="0"/>
        <v>1398.6507142857142</v>
      </c>
      <c r="D13" s="14">
        <v>174.922709</v>
      </c>
      <c r="E13" s="15">
        <f t="shared" si="1"/>
        <v>1507.9543879310345</v>
      </c>
      <c r="F13" s="14">
        <v>175.985342</v>
      </c>
      <c r="G13" s="8">
        <f t="shared" si="2"/>
        <v>1364.227457364341</v>
      </c>
      <c r="H13" s="6">
        <v>336.80810300000002</v>
      </c>
      <c r="I13" s="15">
        <f t="shared" si="3"/>
        <v>2694.4648240000001</v>
      </c>
      <c r="J13" s="14">
        <v>372.40160900000001</v>
      </c>
      <c r="K13" s="15">
        <f t="shared" si="4"/>
        <v>2738.2471249999999</v>
      </c>
      <c r="L13" s="14">
        <v>349.11046700000003</v>
      </c>
      <c r="M13" s="8">
        <f t="shared" si="5"/>
        <v>2792.8837360000002</v>
      </c>
      <c r="N13" s="6">
        <v>645.60344499999997</v>
      </c>
      <c r="O13" s="15">
        <f t="shared" si="6"/>
        <v>6521.2469191919181</v>
      </c>
      <c r="P13" s="14">
        <v>518.37704499999995</v>
      </c>
      <c r="Q13" s="15">
        <f t="shared" si="7"/>
        <v>5236.1317676767667</v>
      </c>
      <c r="R13" s="14">
        <v>571.86466199999995</v>
      </c>
      <c r="S13" s="8">
        <f t="shared" si="8"/>
        <v>5606.5162941176468</v>
      </c>
      <c r="U13" s="2" t="s">
        <v>23</v>
      </c>
      <c r="V13" s="1">
        <v>1633.7059774436088</v>
      </c>
      <c r="W13" s="1">
        <v>1759.5517327586206</v>
      </c>
      <c r="X13" s="1">
        <v>1593.2763720930234</v>
      </c>
      <c r="Y13" s="1">
        <f>AVERAGE(V13:X13)</f>
        <v>1662.1780274317509</v>
      </c>
      <c r="Z13" s="1">
        <f>STDEV(V13:X13)</f>
        <v>86.71716735464814</v>
      </c>
      <c r="AA13" s="6"/>
      <c r="AB13" s="8"/>
      <c r="AD13" s="96"/>
    </row>
    <row r="14" spans="1:30" x14ac:dyDescent="0.25">
      <c r="A14">
        <v>509.5</v>
      </c>
      <c r="B14" s="6">
        <v>188.503128</v>
      </c>
      <c r="C14" s="15">
        <f t="shared" si="0"/>
        <v>1417.3167518796993</v>
      </c>
      <c r="D14" s="14">
        <v>177.19440900000001</v>
      </c>
      <c r="E14" s="15">
        <f t="shared" si="1"/>
        <v>1527.5380086206897</v>
      </c>
      <c r="F14" s="14">
        <v>178.136819</v>
      </c>
      <c r="G14" s="8">
        <f t="shared" si="2"/>
        <v>1380.9055736434109</v>
      </c>
      <c r="H14" s="6">
        <v>346.73092700000001</v>
      </c>
      <c r="I14" s="15">
        <f t="shared" si="3"/>
        <v>2773.8474160000001</v>
      </c>
      <c r="J14" s="14">
        <v>384.38374599999997</v>
      </c>
      <c r="K14" s="15">
        <f t="shared" si="4"/>
        <v>2826.3510735294112</v>
      </c>
      <c r="L14" s="14">
        <v>359.46628800000002</v>
      </c>
      <c r="M14" s="8">
        <f t="shared" si="5"/>
        <v>2875.7303040000002</v>
      </c>
      <c r="N14" s="6">
        <v>672.21883500000001</v>
      </c>
      <c r="O14" s="15">
        <f t="shared" si="6"/>
        <v>6790.089242424242</v>
      </c>
      <c r="P14" s="14">
        <v>539.64533700000004</v>
      </c>
      <c r="Q14" s="15">
        <f t="shared" si="7"/>
        <v>5450.9629999999997</v>
      </c>
      <c r="R14" s="14">
        <v>594.65783699999997</v>
      </c>
      <c r="S14" s="8">
        <f t="shared" si="8"/>
        <v>5829.9787941176473</v>
      </c>
      <c r="U14" s="28" t="s">
        <v>15</v>
      </c>
      <c r="V14" s="1">
        <v>3510.0657759999999</v>
      </c>
      <c r="W14" s="1">
        <v>3636.9944558823527</v>
      </c>
      <c r="X14" s="1">
        <v>3673.5719920000001</v>
      </c>
      <c r="Y14" s="1">
        <f>AVERAGE(V14:X14)</f>
        <v>3606.8774079607842</v>
      </c>
      <c r="Z14" s="1">
        <f>STDEV(V14:X14)</f>
        <v>85.812866746731046</v>
      </c>
      <c r="AA14" s="6">
        <f>Y14-$Y$13</f>
        <v>1944.6993805290333</v>
      </c>
      <c r="AB14" s="8">
        <f>SQRT((Z13*Z13)+(Z14*Z14))</f>
        <v>121.99883283583607</v>
      </c>
      <c r="AD14" s="96"/>
    </row>
    <row r="15" spans="1:30" ht="15.75" thickBot="1" x14ac:dyDescent="0.3">
      <c r="A15">
        <v>510</v>
      </c>
      <c r="B15" s="6">
        <v>191.05240000000001</v>
      </c>
      <c r="C15" s="15">
        <f t="shared" si="0"/>
        <v>1436.4842105263158</v>
      </c>
      <c r="D15" s="14">
        <v>179.201887</v>
      </c>
      <c r="E15" s="15">
        <f t="shared" si="1"/>
        <v>1544.8438534482757</v>
      </c>
      <c r="F15" s="14">
        <v>180.26134400000001</v>
      </c>
      <c r="G15" s="8">
        <f t="shared" si="2"/>
        <v>1397.3747596899225</v>
      </c>
      <c r="H15" s="6">
        <v>356.689503</v>
      </c>
      <c r="I15" s="15">
        <f t="shared" si="3"/>
        <v>2853.516024</v>
      </c>
      <c r="J15" s="14">
        <v>395.83420699999999</v>
      </c>
      <c r="K15" s="15">
        <f t="shared" si="4"/>
        <v>2910.545639705882</v>
      </c>
      <c r="L15" s="14">
        <v>369.67361099999999</v>
      </c>
      <c r="M15" s="8">
        <f t="shared" si="5"/>
        <v>2957.388888</v>
      </c>
      <c r="N15" s="6">
        <v>698.80892800000004</v>
      </c>
      <c r="O15" s="15">
        <f t="shared" si="6"/>
        <v>7058.6760404040406</v>
      </c>
      <c r="P15" s="14">
        <v>558.44500200000004</v>
      </c>
      <c r="Q15" s="15">
        <f t="shared" si="7"/>
        <v>5640.8586060606067</v>
      </c>
      <c r="R15" s="14">
        <v>616.705963</v>
      </c>
      <c r="S15" s="8">
        <f t="shared" si="8"/>
        <v>6046.1368921568628</v>
      </c>
      <c r="U15" s="29" t="s">
        <v>16</v>
      </c>
      <c r="V15" s="1">
        <v>9369.2938888888893</v>
      </c>
      <c r="W15" s="1">
        <v>7252.2936464646464</v>
      </c>
      <c r="X15" s="1">
        <v>7883.6556764705883</v>
      </c>
      <c r="Y15" s="1">
        <f>AVERAGE(V15:X15)</f>
        <v>8168.4144039413759</v>
      </c>
      <c r="Z15" s="1">
        <f>STDEV(V15:X15)</f>
        <v>1086.8478073121069</v>
      </c>
      <c r="AA15" s="9">
        <f>Y15-$Y$13</f>
        <v>6506.2363765096252</v>
      </c>
      <c r="AB15" s="11">
        <f>SQRT((Z13*Z13)+(Z15*Z15))</f>
        <v>1090.3018038016578</v>
      </c>
      <c r="AD15" s="96"/>
    </row>
    <row r="16" spans="1:30" x14ac:dyDescent="0.25">
      <c r="A16">
        <v>510.5</v>
      </c>
      <c r="B16" s="6">
        <v>193.530565</v>
      </c>
      <c r="C16" s="15">
        <f t="shared" si="0"/>
        <v>1455.1170300751878</v>
      </c>
      <c r="D16" s="14">
        <v>181.029697</v>
      </c>
      <c r="E16" s="15">
        <f t="shared" si="1"/>
        <v>1560.6008362068965</v>
      </c>
      <c r="F16" s="14">
        <v>182.44037</v>
      </c>
      <c r="G16" s="8">
        <f t="shared" si="2"/>
        <v>1414.2664341085272</v>
      </c>
      <c r="H16" s="6">
        <v>366.31145700000002</v>
      </c>
      <c r="I16" s="15">
        <f t="shared" si="3"/>
        <v>2930.4916560000001</v>
      </c>
      <c r="J16" s="14">
        <v>407.215553</v>
      </c>
      <c r="K16" s="15">
        <f t="shared" si="4"/>
        <v>2994.2320073529409</v>
      </c>
      <c r="L16" s="14">
        <v>380.53612900000002</v>
      </c>
      <c r="M16" s="8">
        <f t="shared" si="5"/>
        <v>3044.2890320000001</v>
      </c>
      <c r="N16" s="6">
        <v>724.78928699999994</v>
      </c>
      <c r="O16" s="15">
        <f t="shared" si="6"/>
        <v>7321.103909090908</v>
      </c>
      <c r="P16" s="14">
        <v>576.28060700000003</v>
      </c>
      <c r="Q16" s="15">
        <f t="shared" si="7"/>
        <v>5821.0162323232325</v>
      </c>
      <c r="R16" s="14">
        <v>637.70782999999994</v>
      </c>
      <c r="S16" s="8">
        <f t="shared" si="8"/>
        <v>6252.0375490196075</v>
      </c>
    </row>
    <row r="17" spans="1:19" x14ac:dyDescent="0.25">
      <c r="A17">
        <v>511</v>
      </c>
      <c r="B17" s="6">
        <v>195.993876</v>
      </c>
      <c r="C17" s="15">
        <f t="shared" si="0"/>
        <v>1473.6381654135337</v>
      </c>
      <c r="D17" s="14">
        <v>182.767369</v>
      </c>
      <c r="E17" s="15">
        <f t="shared" si="1"/>
        <v>1575.5807672413794</v>
      </c>
      <c r="F17" s="14">
        <v>184.80204900000001</v>
      </c>
      <c r="G17" s="8">
        <f t="shared" si="2"/>
        <v>1432.5740232558139</v>
      </c>
      <c r="H17" s="6">
        <v>375.04599300000001</v>
      </c>
      <c r="I17" s="15">
        <f t="shared" si="3"/>
        <v>3000.3679440000001</v>
      </c>
      <c r="J17" s="14">
        <v>417.9477</v>
      </c>
      <c r="K17" s="15">
        <f t="shared" si="4"/>
        <v>3073.1448529411764</v>
      </c>
      <c r="L17" s="14">
        <v>391.25536399999999</v>
      </c>
      <c r="M17" s="8">
        <f t="shared" si="5"/>
        <v>3130.0429119999999</v>
      </c>
      <c r="N17" s="6">
        <v>749.67061100000001</v>
      </c>
      <c r="O17" s="15">
        <f t="shared" si="6"/>
        <v>7572.4304141414141</v>
      </c>
      <c r="P17" s="14">
        <v>594.88743799999997</v>
      </c>
      <c r="Q17" s="15">
        <f t="shared" si="7"/>
        <v>6008.96402020202</v>
      </c>
      <c r="R17" s="14">
        <v>657.28831200000002</v>
      </c>
      <c r="S17" s="8">
        <f t="shared" si="8"/>
        <v>6444.0030588235304</v>
      </c>
    </row>
    <row r="18" spans="1:19" x14ac:dyDescent="0.25">
      <c r="A18">
        <v>511.5</v>
      </c>
      <c r="B18" s="6">
        <v>198.22519500000001</v>
      </c>
      <c r="C18" s="15">
        <f t="shared" si="0"/>
        <v>1490.415</v>
      </c>
      <c r="D18" s="14">
        <v>184.76863399999999</v>
      </c>
      <c r="E18" s="15">
        <f t="shared" si="1"/>
        <v>1592.8330517241377</v>
      </c>
      <c r="F18" s="14">
        <v>186.81719899999999</v>
      </c>
      <c r="G18" s="8">
        <f t="shared" si="2"/>
        <v>1448.1953410852711</v>
      </c>
      <c r="H18" s="6">
        <v>383.03070100000002</v>
      </c>
      <c r="I18" s="15">
        <f t="shared" si="3"/>
        <v>3064.2456080000002</v>
      </c>
      <c r="J18" s="14">
        <v>428.226561</v>
      </c>
      <c r="K18" s="15">
        <f t="shared" si="4"/>
        <v>3148.7247132352941</v>
      </c>
      <c r="L18" s="14">
        <v>400.73178300000001</v>
      </c>
      <c r="M18" s="8">
        <f t="shared" si="5"/>
        <v>3205.8542640000001</v>
      </c>
      <c r="N18" s="6">
        <v>773.68013699999995</v>
      </c>
      <c r="O18" s="15">
        <f t="shared" si="6"/>
        <v>7814.9508787878776</v>
      </c>
      <c r="P18" s="14">
        <v>613.61392499999999</v>
      </c>
      <c r="Q18" s="15">
        <f t="shared" si="7"/>
        <v>6198.1204545454539</v>
      </c>
      <c r="R18" s="14">
        <v>676.28318100000001</v>
      </c>
      <c r="S18" s="8">
        <f t="shared" si="8"/>
        <v>6630.2272647058826</v>
      </c>
    </row>
    <row r="19" spans="1:19" x14ac:dyDescent="0.25">
      <c r="A19">
        <v>512</v>
      </c>
      <c r="B19" s="6">
        <v>200.28870900000001</v>
      </c>
      <c r="C19" s="15">
        <f t="shared" si="0"/>
        <v>1505.9301428571428</v>
      </c>
      <c r="D19" s="14">
        <v>187.120532</v>
      </c>
      <c r="E19" s="15">
        <f t="shared" si="1"/>
        <v>1613.1080344827585</v>
      </c>
      <c r="F19" s="14">
        <v>188.52132399999999</v>
      </c>
      <c r="G19" s="8">
        <f t="shared" si="2"/>
        <v>1461.4056124031006</v>
      </c>
      <c r="H19" s="6">
        <v>390.55103000000003</v>
      </c>
      <c r="I19" s="15">
        <f t="shared" si="3"/>
        <v>3124.4082400000002</v>
      </c>
      <c r="J19" s="14">
        <v>437.93491899999998</v>
      </c>
      <c r="K19" s="15">
        <f t="shared" si="4"/>
        <v>3220.1096985294112</v>
      </c>
      <c r="L19" s="14">
        <v>409.07328000000001</v>
      </c>
      <c r="M19" s="8">
        <f t="shared" si="5"/>
        <v>3272.5862400000001</v>
      </c>
      <c r="N19" s="6">
        <v>795.71970999999996</v>
      </c>
      <c r="O19" s="15">
        <f t="shared" si="6"/>
        <v>8037.5728282828277</v>
      </c>
      <c r="P19" s="14">
        <v>631.59461099999999</v>
      </c>
      <c r="Q19" s="15">
        <f t="shared" si="7"/>
        <v>6379.7435454545448</v>
      </c>
      <c r="R19" s="14">
        <v>695.12355500000001</v>
      </c>
      <c r="S19" s="8">
        <f t="shared" si="8"/>
        <v>6814.9368137254905</v>
      </c>
    </row>
    <row r="20" spans="1:19" x14ac:dyDescent="0.25">
      <c r="A20">
        <v>512.5</v>
      </c>
      <c r="B20" s="6">
        <v>201.96851899999999</v>
      </c>
      <c r="C20" s="15">
        <f t="shared" si="0"/>
        <v>1518.5602932330826</v>
      </c>
      <c r="D20" s="14">
        <v>189.648426</v>
      </c>
      <c r="E20" s="15">
        <f t="shared" si="1"/>
        <v>1634.900224137931</v>
      </c>
      <c r="F20" s="14">
        <v>190.12598500000001</v>
      </c>
      <c r="G20" s="8">
        <f t="shared" si="2"/>
        <v>1473.8448449612404</v>
      </c>
      <c r="H20" s="6">
        <v>397.86540600000001</v>
      </c>
      <c r="I20" s="15">
        <f t="shared" si="3"/>
        <v>3182.9232480000001</v>
      </c>
      <c r="J20" s="14">
        <v>446.701188</v>
      </c>
      <c r="K20" s="15">
        <f t="shared" si="4"/>
        <v>3284.567558823529</v>
      </c>
      <c r="L20" s="14">
        <v>416.47014999999999</v>
      </c>
      <c r="M20" s="8">
        <f t="shared" si="5"/>
        <v>3331.7611999999999</v>
      </c>
      <c r="N20" s="6">
        <v>817.153053</v>
      </c>
      <c r="O20" s="15">
        <f t="shared" si="6"/>
        <v>8254.0712424242429</v>
      </c>
      <c r="P20" s="14">
        <v>647.27590299999997</v>
      </c>
      <c r="Q20" s="15">
        <f t="shared" si="7"/>
        <v>6538.1404343434333</v>
      </c>
      <c r="R20" s="14">
        <v>713.325377</v>
      </c>
      <c r="S20" s="8">
        <f t="shared" si="8"/>
        <v>6993.3860490196084</v>
      </c>
    </row>
    <row r="21" spans="1:19" x14ac:dyDescent="0.25">
      <c r="A21">
        <v>513</v>
      </c>
      <c r="B21" s="6">
        <v>203.62464199999999</v>
      </c>
      <c r="C21" s="15">
        <f t="shared" si="0"/>
        <v>1531.0123458646615</v>
      </c>
      <c r="D21" s="14">
        <v>191.87465800000001</v>
      </c>
      <c r="E21" s="15">
        <f t="shared" si="1"/>
        <v>1654.0918793103449</v>
      </c>
      <c r="F21" s="14">
        <v>191.660776</v>
      </c>
      <c r="G21" s="8">
        <f t="shared" si="2"/>
        <v>1485.7424496124031</v>
      </c>
      <c r="H21" s="6">
        <v>405.21572800000001</v>
      </c>
      <c r="I21" s="15">
        <f t="shared" si="3"/>
        <v>3241.7258240000001</v>
      </c>
      <c r="J21" s="14">
        <v>455.28764999999999</v>
      </c>
      <c r="K21" s="15">
        <f t="shared" si="4"/>
        <v>3347.7033088235289</v>
      </c>
      <c r="L21" s="14">
        <v>423.93030399999998</v>
      </c>
      <c r="M21" s="8">
        <f t="shared" si="5"/>
        <v>3391.4424319999998</v>
      </c>
      <c r="N21" s="6">
        <v>837.64150900000004</v>
      </c>
      <c r="O21" s="15">
        <f t="shared" si="6"/>
        <v>8461.0253434343431</v>
      </c>
      <c r="P21" s="14">
        <v>661.08075699999995</v>
      </c>
      <c r="Q21" s="15">
        <f t="shared" si="7"/>
        <v>6677.5834040404034</v>
      </c>
      <c r="R21" s="14">
        <v>730.56633299999999</v>
      </c>
      <c r="S21" s="8">
        <f t="shared" si="8"/>
        <v>7162.4150294117653</v>
      </c>
    </row>
    <row r="22" spans="1:19" x14ac:dyDescent="0.25">
      <c r="A22">
        <v>513.5</v>
      </c>
      <c r="B22" s="6">
        <v>205.158739</v>
      </c>
      <c r="C22" s="15">
        <f t="shared" si="0"/>
        <v>1542.546909774436</v>
      </c>
      <c r="D22" s="14">
        <v>193.48168899999999</v>
      </c>
      <c r="E22" s="15">
        <f t="shared" si="1"/>
        <v>1667.9455948275861</v>
      </c>
      <c r="F22" s="14">
        <v>193.442453</v>
      </c>
      <c r="G22" s="8">
        <f t="shared" si="2"/>
        <v>1499.5538992248062</v>
      </c>
      <c r="H22" s="6">
        <v>412.42027300000001</v>
      </c>
      <c r="I22" s="15">
        <f t="shared" si="3"/>
        <v>3299.3621840000001</v>
      </c>
      <c r="J22" s="14">
        <v>463.64306800000003</v>
      </c>
      <c r="K22" s="15">
        <f t="shared" si="4"/>
        <v>3409.1402058823528</v>
      </c>
      <c r="L22" s="14">
        <v>431.84040599999997</v>
      </c>
      <c r="M22" s="8">
        <f t="shared" si="5"/>
        <v>3454.7232479999998</v>
      </c>
      <c r="N22" s="6">
        <v>856.77905499999997</v>
      </c>
      <c r="O22" s="15">
        <f t="shared" si="6"/>
        <v>8654.3338888888884</v>
      </c>
      <c r="P22" s="14">
        <v>673.55934000000002</v>
      </c>
      <c r="Q22" s="15">
        <f t="shared" si="7"/>
        <v>6803.6296969696969</v>
      </c>
      <c r="R22" s="14">
        <v>746.08040100000005</v>
      </c>
      <c r="S22" s="8">
        <f t="shared" si="8"/>
        <v>7314.5137352941183</v>
      </c>
    </row>
    <row r="23" spans="1:19" x14ac:dyDescent="0.25">
      <c r="A23">
        <v>514</v>
      </c>
      <c r="B23" s="6">
        <v>206.54068699999999</v>
      </c>
      <c r="C23" s="15">
        <f t="shared" si="0"/>
        <v>1552.9374962406014</v>
      </c>
      <c r="D23" s="14">
        <v>194.47126299999999</v>
      </c>
      <c r="E23" s="15">
        <f t="shared" si="1"/>
        <v>1676.4764051724137</v>
      </c>
      <c r="F23" s="14">
        <v>194.91300200000001</v>
      </c>
      <c r="G23" s="8">
        <f t="shared" si="2"/>
        <v>1510.9535038759691</v>
      </c>
      <c r="H23" s="6">
        <v>418.73772300000002</v>
      </c>
      <c r="I23" s="15">
        <f t="shared" si="3"/>
        <v>3349.9017840000001</v>
      </c>
      <c r="J23" s="14">
        <v>471.40026399999999</v>
      </c>
      <c r="K23" s="15">
        <f t="shared" si="4"/>
        <v>3466.1784117647057</v>
      </c>
      <c r="L23" s="14">
        <v>439.04117200000002</v>
      </c>
      <c r="M23" s="8">
        <f t="shared" si="5"/>
        <v>3512.3293760000001</v>
      </c>
      <c r="N23" s="6">
        <v>875.01625300000001</v>
      </c>
      <c r="O23" s="15">
        <f t="shared" si="6"/>
        <v>8838.5480101010089</v>
      </c>
      <c r="P23" s="14">
        <v>684.43026199999997</v>
      </c>
      <c r="Q23" s="15">
        <f t="shared" si="7"/>
        <v>6913.4369898989889</v>
      </c>
      <c r="R23" s="14">
        <v>760.01877899999999</v>
      </c>
      <c r="S23" s="8">
        <f t="shared" si="8"/>
        <v>7451.1645000000008</v>
      </c>
    </row>
    <row r="24" spans="1:19" x14ac:dyDescent="0.25">
      <c r="A24">
        <v>514.5</v>
      </c>
      <c r="B24" s="6">
        <v>207.84508</v>
      </c>
      <c r="C24" s="15">
        <f t="shared" si="0"/>
        <v>1562.744962406015</v>
      </c>
      <c r="D24" s="14">
        <v>195.281983</v>
      </c>
      <c r="E24" s="15">
        <f t="shared" si="1"/>
        <v>1683.4653706896549</v>
      </c>
      <c r="F24" s="14">
        <v>196.17538300000001</v>
      </c>
      <c r="G24" s="8">
        <f t="shared" si="2"/>
        <v>1520.7394031007752</v>
      </c>
      <c r="H24" s="6">
        <v>424.007858</v>
      </c>
      <c r="I24" s="15">
        <f t="shared" si="3"/>
        <v>3392.062864</v>
      </c>
      <c r="J24" s="14">
        <v>478.04401200000001</v>
      </c>
      <c r="K24" s="15">
        <f t="shared" si="4"/>
        <v>3515.0294999999996</v>
      </c>
      <c r="L24" s="14">
        <v>445.12017300000002</v>
      </c>
      <c r="M24" s="8">
        <f t="shared" si="5"/>
        <v>3560.9613840000002</v>
      </c>
      <c r="N24" s="6">
        <v>890.86247600000002</v>
      </c>
      <c r="O24" s="15">
        <f t="shared" si="6"/>
        <v>8998.6108686868683</v>
      </c>
      <c r="P24" s="14">
        <v>694.47434499999997</v>
      </c>
      <c r="Q24" s="15">
        <f t="shared" si="7"/>
        <v>7014.8923737373734</v>
      </c>
      <c r="R24" s="14">
        <v>772.22641199999998</v>
      </c>
      <c r="S24" s="8">
        <f t="shared" si="8"/>
        <v>7570.8471764705882</v>
      </c>
    </row>
    <row r="25" spans="1:19" x14ac:dyDescent="0.25">
      <c r="A25">
        <v>515</v>
      </c>
      <c r="B25" s="6">
        <v>209.13627</v>
      </c>
      <c r="C25" s="15">
        <f t="shared" si="0"/>
        <v>1572.4531578947367</v>
      </c>
      <c r="D25" s="14">
        <v>196.30935500000001</v>
      </c>
      <c r="E25" s="15">
        <f t="shared" si="1"/>
        <v>1692.322025862069</v>
      </c>
      <c r="F25" s="14">
        <v>197.39469800000001</v>
      </c>
      <c r="G25" s="8">
        <f t="shared" si="2"/>
        <v>1530.191457364341</v>
      </c>
      <c r="H25" s="6">
        <v>428.02714200000003</v>
      </c>
      <c r="I25" s="15">
        <f t="shared" si="3"/>
        <v>3424.2171360000002</v>
      </c>
      <c r="J25" s="14">
        <v>483.27277099999998</v>
      </c>
      <c r="K25" s="15">
        <f t="shared" si="4"/>
        <v>3553.4762573529406</v>
      </c>
      <c r="L25" s="14">
        <v>449.75257800000003</v>
      </c>
      <c r="M25" s="8">
        <f t="shared" si="5"/>
        <v>3598.0206240000002</v>
      </c>
      <c r="N25" s="6">
        <v>904.96102199999996</v>
      </c>
      <c r="O25" s="15">
        <f t="shared" si="6"/>
        <v>9141.0204242424243</v>
      </c>
      <c r="P25" s="14">
        <v>703.83105699999999</v>
      </c>
      <c r="Q25" s="15">
        <f t="shared" si="7"/>
        <v>7109.4046161616161</v>
      </c>
      <c r="R25" s="14">
        <v>782.383152</v>
      </c>
      <c r="S25" s="8">
        <f t="shared" si="8"/>
        <v>7670.4230588235296</v>
      </c>
    </row>
    <row r="26" spans="1:19" x14ac:dyDescent="0.25">
      <c r="A26">
        <v>515.5</v>
      </c>
      <c r="B26" s="6">
        <v>210.99628100000001</v>
      </c>
      <c r="C26" s="15">
        <f t="shared" si="0"/>
        <v>1586.4382030075187</v>
      </c>
      <c r="D26" s="14">
        <v>197.44623200000001</v>
      </c>
      <c r="E26" s="15">
        <f t="shared" si="1"/>
        <v>1702.1226896551725</v>
      </c>
      <c r="F26" s="14">
        <v>198.633464</v>
      </c>
      <c r="G26" s="8">
        <f t="shared" si="2"/>
        <v>1539.7942945736434</v>
      </c>
      <c r="H26" s="6">
        <v>431.284109</v>
      </c>
      <c r="I26" s="15">
        <f t="shared" si="3"/>
        <v>3450.272872</v>
      </c>
      <c r="J26" s="14">
        <v>486.98114900000002</v>
      </c>
      <c r="K26" s="15">
        <f t="shared" si="4"/>
        <v>3580.7437426470588</v>
      </c>
      <c r="L26" s="14">
        <v>453.34418799999997</v>
      </c>
      <c r="M26" s="8">
        <f t="shared" si="5"/>
        <v>3626.7535039999998</v>
      </c>
      <c r="N26" s="6">
        <v>916.29253900000003</v>
      </c>
      <c r="O26" s="15">
        <f t="shared" si="6"/>
        <v>9255.4801919191923</v>
      </c>
      <c r="P26" s="14">
        <v>712.700828</v>
      </c>
      <c r="Q26" s="15">
        <f t="shared" si="7"/>
        <v>7198.9982626262627</v>
      </c>
      <c r="R26" s="14">
        <v>790.30764899999997</v>
      </c>
      <c r="S26" s="8">
        <f t="shared" si="8"/>
        <v>7748.1142058823534</v>
      </c>
    </row>
    <row r="27" spans="1:19" x14ac:dyDescent="0.25">
      <c r="A27">
        <v>516</v>
      </c>
      <c r="B27" s="6">
        <v>212.98366799999999</v>
      </c>
      <c r="C27" s="15">
        <f t="shared" si="0"/>
        <v>1601.380962406015</v>
      </c>
      <c r="D27" s="14">
        <v>198.77238500000001</v>
      </c>
      <c r="E27" s="15">
        <f t="shared" si="1"/>
        <v>1713.5550431034483</v>
      </c>
      <c r="F27" s="14">
        <v>200.307424</v>
      </c>
      <c r="G27" s="8">
        <f t="shared" si="2"/>
        <v>1552.7707286821706</v>
      </c>
      <c r="H27" s="6">
        <v>434.13358299999999</v>
      </c>
      <c r="I27" s="15">
        <f t="shared" si="3"/>
        <v>3473.0686639999999</v>
      </c>
      <c r="J27" s="14">
        <v>489.50856099999999</v>
      </c>
      <c r="K27" s="15">
        <f t="shared" si="4"/>
        <v>3599.3276544117643</v>
      </c>
      <c r="L27" s="14">
        <v>456.59860600000002</v>
      </c>
      <c r="M27" s="8">
        <f t="shared" si="5"/>
        <v>3652.7888480000001</v>
      </c>
      <c r="N27" s="6">
        <v>924.06700499999999</v>
      </c>
      <c r="O27" s="15">
        <f t="shared" si="6"/>
        <v>9334.0101515151509</v>
      </c>
      <c r="P27" s="14">
        <v>720.26647400000002</v>
      </c>
      <c r="Q27" s="15">
        <f t="shared" si="7"/>
        <v>7275.4189292929295</v>
      </c>
      <c r="R27" s="14">
        <v>796.369462</v>
      </c>
      <c r="S27" s="8">
        <f t="shared" si="8"/>
        <v>7807.5437450980398</v>
      </c>
    </row>
    <row r="28" spans="1:19" x14ac:dyDescent="0.25">
      <c r="A28">
        <v>516.5</v>
      </c>
      <c r="B28" s="6">
        <v>214.87575799999999</v>
      </c>
      <c r="C28" s="15">
        <f t="shared" si="0"/>
        <v>1615.6072030075186</v>
      </c>
      <c r="D28" s="14">
        <v>200.23368099999999</v>
      </c>
      <c r="E28" s="15">
        <f t="shared" si="1"/>
        <v>1726.1524224137929</v>
      </c>
      <c r="F28" s="14">
        <v>201.94546800000001</v>
      </c>
      <c r="G28" s="8">
        <f t="shared" si="2"/>
        <v>1565.4687441860465</v>
      </c>
      <c r="H28" s="6">
        <v>436.26507500000002</v>
      </c>
      <c r="I28" s="15">
        <f t="shared" si="3"/>
        <v>3490.1206000000002</v>
      </c>
      <c r="J28" s="14">
        <v>491.43819300000001</v>
      </c>
      <c r="K28" s="15">
        <f t="shared" si="4"/>
        <v>3613.5161249999996</v>
      </c>
      <c r="L28" s="14">
        <v>458.97442799999999</v>
      </c>
      <c r="M28" s="8">
        <f t="shared" si="5"/>
        <v>3671.7954239999999</v>
      </c>
      <c r="N28" s="6">
        <v>928.71909800000003</v>
      </c>
      <c r="O28" s="15">
        <f t="shared" si="6"/>
        <v>9381.0009898989902</v>
      </c>
      <c r="P28" s="14">
        <v>724.63958600000001</v>
      </c>
      <c r="Q28" s="15">
        <f t="shared" si="7"/>
        <v>7319.5917777777777</v>
      </c>
      <c r="R28" s="14">
        <v>800.67399899999998</v>
      </c>
      <c r="S28" s="8">
        <f t="shared" si="8"/>
        <v>7849.7450882352941</v>
      </c>
    </row>
    <row r="29" spans="1:19" x14ac:dyDescent="0.25">
      <c r="A29">
        <v>517</v>
      </c>
      <c r="B29" s="6">
        <v>216.065246</v>
      </c>
      <c r="C29" s="15">
        <f t="shared" si="0"/>
        <v>1624.5507218045111</v>
      </c>
      <c r="D29" s="14">
        <v>201.56641999999999</v>
      </c>
      <c r="E29" s="15">
        <f t="shared" si="1"/>
        <v>1737.6415517241378</v>
      </c>
      <c r="F29" s="14">
        <v>203.390849</v>
      </c>
      <c r="G29" s="8">
        <f t="shared" si="2"/>
        <v>1576.6732480620155</v>
      </c>
      <c r="H29" s="6">
        <v>437.73723100000001</v>
      </c>
      <c r="I29" s="15">
        <f t="shared" si="3"/>
        <v>3501.8978480000001</v>
      </c>
      <c r="J29" s="14">
        <v>493.03950800000001</v>
      </c>
      <c r="K29" s="15">
        <f t="shared" si="4"/>
        <v>3625.2904999999996</v>
      </c>
      <c r="L29" s="14">
        <v>460.319231</v>
      </c>
      <c r="M29" s="8">
        <f t="shared" si="5"/>
        <v>3682.553848</v>
      </c>
      <c r="N29" s="6">
        <v>930.40087900000003</v>
      </c>
      <c r="O29" s="15">
        <f t="shared" si="6"/>
        <v>9397.9886767676762</v>
      </c>
      <c r="P29" s="14">
        <v>724.89825499999995</v>
      </c>
      <c r="Q29" s="15">
        <f t="shared" si="7"/>
        <v>7322.2045959595953</v>
      </c>
      <c r="R29" s="14">
        <v>803.72199000000001</v>
      </c>
      <c r="S29" s="8">
        <f t="shared" si="8"/>
        <v>7879.6273529411774</v>
      </c>
    </row>
    <row r="30" spans="1:19" x14ac:dyDescent="0.25">
      <c r="A30">
        <v>517.5</v>
      </c>
      <c r="B30" s="6">
        <v>216.640626</v>
      </c>
      <c r="C30" s="15">
        <f t="shared" si="0"/>
        <v>1628.8768872180451</v>
      </c>
      <c r="D30" s="14">
        <v>202.96419599999999</v>
      </c>
      <c r="E30" s="15">
        <f t="shared" si="1"/>
        <v>1749.6913448275859</v>
      </c>
      <c r="F30" s="14">
        <v>204.51182299999999</v>
      </c>
      <c r="G30" s="8">
        <f t="shared" si="2"/>
        <v>1585.3629689922479</v>
      </c>
      <c r="H30" s="6">
        <v>438.64985000000001</v>
      </c>
      <c r="I30" s="15">
        <f t="shared" si="3"/>
        <v>3509.1988000000001</v>
      </c>
      <c r="J30" s="14">
        <v>494.31260900000001</v>
      </c>
      <c r="K30" s="15">
        <f t="shared" si="4"/>
        <v>3634.6515367647057</v>
      </c>
      <c r="L30" s="14">
        <v>460.199635</v>
      </c>
      <c r="M30" s="8">
        <f t="shared" si="5"/>
        <v>3681.59708</v>
      </c>
      <c r="N30" s="6">
        <v>929.70050500000002</v>
      </c>
      <c r="O30" s="15">
        <f t="shared" si="6"/>
        <v>9390.9141919191916</v>
      </c>
      <c r="P30" s="14">
        <v>722.10171000000003</v>
      </c>
      <c r="Q30" s="15">
        <f t="shared" si="7"/>
        <v>7293.9566666666669</v>
      </c>
      <c r="R30" s="14">
        <v>805.23379199999999</v>
      </c>
      <c r="S30" s="8">
        <f t="shared" si="8"/>
        <v>7894.4489411764707</v>
      </c>
    </row>
    <row r="31" spans="1:19" x14ac:dyDescent="0.25">
      <c r="A31">
        <v>518</v>
      </c>
      <c r="B31" s="22">
        <v>217.282895</v>
      </c>
      <c r="C31" s="23">
        <f t="shared" si="0"/>
        <v>1633.7059774436088</v>
      </c>
      <c r="D31" s="24">
        <v>204.108001</v>
      </c>
      <c r="E31" s="23">
        <f t="shared" si="1"/>
        <v>1759.5517327586206</v>
      </c>
      <c r="F31" s="24">
        <v>205.53265200000001</v>
      </c>
      <c r="G31" s="25">
        <f t="shared" si="2"/>
        <v>1593.2763720930234</v>
      </c>
      <c r="H31" s="22">
        <v>438.75822199999999</v>
      </c>
      <c r="I31" s="23">
        <f t="shared" si="3"/>
        <v>3510.0657759999999</v>
      </c>
      <c r="J31" s="24">
        <v>494.63124599999998</v>
      </c>
      <c r="K31" s="23">
        <f t="shared" si="4"/>
        <v>3636.9944558823527</v>
      </c>
      <c r="L31" s="24">
        <v>459.19649900000002</v>
      </c>
      <c r="M31" s="25">
        <f t="shared" si="5"/>
        <v>3673.5719920000001</v>
      </c>
      <c r="N31" s="22">
        <v>927.56009500000005</v>
      </c>
      <c r="O31" s="23">
        <f t="shared" si="6"/>
        <v>9369.2938888888893</v>
      </c>
      <c r="P31" s="24">
        <v>717.97707100000002</v>
      </c>
      <c r="Q31" s="23">
        <f t="shared" si="7"/>
        <v>7252.2936464646464</v>
      </c>
      <c r="R31" s="24">
        <v>804.132879</v>
      </c>
      <c r="S31" s="25">
        <f t="shared" si="8"/>
        <v>7883.6556764705883</v>
      </c>
    </row>
    <row r="32" spans="1:19" x14ac:dyDescent="0.25">
      <c r="A32">
        <v>518.5</v>
      </c>
      <c r="B32" s="6">
        <v>217.988168</v>
      </c>
      <c r="C32" s="15">
        <f t="shared" si="0"/>
        <v>1639.0087819548871</v>
      </c>
      <c r="D32" s="14">
        <v>205.06934799999999</v>
      </c>
      <c r="E32" s="15">
        <f t="shared" si="1"/>
        <v>1767.8392068965516</v>
      </c>
      <c r="F32" s="14">
        <v>206.61122599999999</v>
      </c>
      <c r="G32" s="8">
        <f t="shared" si="2"/>
        <v>1601.6374108527129</v>
      </c>
      <c r="H32" s="6">
        <v>438.04295400000001</v>
      </c>
      <c r="I32" s="15">
        <f t="shared" si="3"/>
        <v>3504.3436320000001</v>
      </c>
      <c r="J32" s="14">
        <v>493.43835200000001</v>
      </c>
      <c r="K32" s="15">
        <f t="shared" si="4"/>
        <v>3628.223176470588</v>
      </c>
      <c r="L32" s="14">
        <v>458.33308799999998</v>
      </c>
      <c r="M32" s="8">
        <f t="shared" si="5"/>
        <v>3666.6647039999998</v>
      </c>
      <c r="N32" s="6">
        <v>923.50393599999995</v>
      </c>
      <c r="O32" s="15">
        <f t="shared" si="6"/>
        <v>9328.3225858585847</v>
      </c>
      <c r="P32" s="14">
        <v>714.52874199999997</v>
      </c>
      <c r="Q32" s="15">
        <f t="shared" si="7"/>
        <v>7217.4620404040397</v>
      </c>
      <c r="R32" s="14">
        <v>800.79103999999995</v>
      </c>
      <c r="S32" s="8">
        <f t="shared" si="8"/>
        <v>7850.8925490196079</v>
      </c>
    </row>
    <row r="33" spans="1:19" x14ac:dyDescent="0.25">
      <c r="A33">
        <v>519</v>
      </c>
      <c r="B33" s="6">
        <v>218.95739699999999</v>
      </c>
      <c r="C33" s="15">
        <f t="shared" si="0"/>
        <v>1646.2962180451125</v>
      </c>
      <c r="D33" s="14">
        <v>206.1848</v>
      </c>
      <c r="E33" s="15">
        <f t="shared" si="1"/>
        <v>1777.455172413793</v>
      </c>
      <c r="F33" s="14">
        <v>207.742266</v>
      </c>
      <c r="G33" s="8">
        <f t="shared" si="2"/>
        <v>1610.4051627906977</v>
      </c>
      <c r="H33" s="6">
        <v>436.36910499999999</v>
      </c>
      <c r="I33" s="15">
        <f t="shared" si="3"/>
        <v>3490.9528399999999</v>
      </c>
      <c r="J33" s="14">
        <v>490.617257</v>
      </c>
      <c r="K33" s="15">
        <f t="shared" si="4"/>
        <v>3607.4798308823529</v>
      </c>
      <c r="L33" s="14">
        <v>457.231134</v>
      </c>
      <c r="M33" s="8">
        <f t="shared" si="5"/>
        <v>3657.849072</v>
      </c>
      <c r="N33" s="6">
        <v>917.26788799999997</v>
      </c>
      <c r="O33" s="15">
        <f t="shared" si="6"/>
        <v>9265.3322020202013</v>
      </c>
      <c r="P33" s="14">
        <v>711.70185000000004</v>
      </c>
      <c r="Q33" s="15">
        <f t="shared" si="7"/>
        <v>7188.9075757575756</v>
      </c>
      <c r="R33" s="14">
        <v>795.07850199999996</v>
      </c>
      <c r="S33" s="8">
        <f t="shared" si="8"/>
        <v>7794.8872745098042</v>
      </c>
    </row>
    <row r="34" spans="1:19" x14ac:dyDescent="0.25">
      <c r="A34">
        <v>519.5</v>
      </c>
      <c r="B34" s="6">
        <v>220.04517899999999</v>
      </c>
      <c r="C34" s="15">
        <f t="shared" si="0"/>
        <v>1654.4750300751878</v>
      </c>
      <c r="D34" s="14">
        <v>207.25320400000001</v>
      </c>
      <c r="E34" s="15">
        <f t="shared" si="1"/>
        <v>1786.6655517241379</v>
      </c>
      <c r="F34" s="14">
        <v>208.84266299999999</v>
      </c>
      <c r="G34" s="8">
        <f t="shared" si="2"/>
        <v>1618.935372093023</v>
      </c>
      <c r="H34" s="6">
        <v>433.769295</v>
      </c>
      <c r="I34" s="15">
        <f t="shared" si="3"/>
        <v>3470.15436</v>
      </c>
      <c r="J34" s="14">
        <v>486.62582099999997</v>
      </c>
      <c r="K34" s="15">
        <f t="shared" si="4"/>
        <v>3578.1310367647056</v>
      </c>
      <c r="L34" s="14">
        <v>455.71018099999998</v>
      </c>
      <c r="M34" s="8">
        <f t="shared" si="5"/>
        <v>3645.6814479999998</v>
      </c>
      <c r="N34" s="6">
        <v>909.21644100000003</v>
      </c>
      <c r="O34" s="15">
        <f t="shared" si="6"/>
        <v>9184.0044545454548</v>
      </c>
      <c r="P34" s="14">
        <v>708.03021799999999</v>
      </c>
      <c r="Q34" s="15">
        <f t="shared" si="7"/>
        <v>7151.8203838383833</v>
      </c>
      <c r="R34" s="14">
        <v>787.86701600000004</v>
      </c>
      <c r="S34" s="8">
        <f t="shared" si="8"/>
        <v>7724.18643137255</v>
      </c>
    </row>
    <row r="35" spans="1:19" x14ac:dyDescent="0.25">
      <c r="A35">
        <v>520</v>
      </c>
      <c r="B35" s="6">
        <v>221.32564600000001</v>
      </c>
      <c r="C35" s="15">
        <f t="shared" si="0"/>
        <v>1664.1026015037594</v>
      </c>
      <c r="D35" s="14">
        <v>208.441801</v>
      </c>
      <c r="E35" s="15">
        <f t="shared" si="1"/>
        <v>1796.9120775862068</v>
      </c>
      <c r="F35" s="14">
        <v>209.55348599999999</v>
      </c>
      <c r="G35" s="8">
        <f t="shared" si="2"/>
        <v>1624.4456279069766</v>
      </c>
      <c r="H35" s="6">
        <v>430.98835600000001</v>
      </c>
      <c r="I35" s="15">
        <f t="shared" si="3"/>
        <v>3447.9068480000001</v>
      </c>
      <c r="J35" s="14">
        <v>482.08190400000001</v>
      </c>
      <c r="K35" s="15">
        <f t="shared" si="4"/>
        <v>3544.7198823529411</v>
      </c>
      <c r="L35" s="14">
        <v>452.81559199999998</v>
      </c>
      <c r="M35" s="8">
        <f t="shared" si="5"/>
        <v>3622.5247359999998</v>
      </c>
      <c r="N35" s="6">
        <v>898.593705</v>
      </c>
      <c r="O35" s="15">
        <f t="shared" si="6"/>
        <v>9076.7040909090902</v>
      </c>
      <c r="P35" s="14">
        <v>702.53394400000002</v>
      </c>
      <c r="Q35" s="15">
        <f t="shared" si="7"/>
        <v>7096.3024646464646</v>
      </c>
      <c r="R35" s="14">
        <v>779.32699600000001</v>
      </c>
      <c r="S35" s="8">
        <f t="shared" si="8"/>
        <v>7640.4607450980402</v>
      </c>
    </row>
    <row r="36" spans="1:19" x14ac:dyDescent="0.25">
      <c r="A36">
        <v>520.5</v>
      </c>
      <c r="B36" s="6">
        <v>222.60779099999999</v>
      </c>
      <c r="C36" s="15">
        <f t="shared" si="0"/>
        <v>1673.7427894736841</v>
      </c>
      <c r="D36" s="14">
        <v>209.419389</v>
      </c>
      <c r="E36" s="15">
        <f t="shared" si="1"/>
        <v>1805.3395603448275</v>
      </c>
      <c r="F36" s="14">
        <v>210.02684400000001</v>
      </c>
      <c r="G36" s="8">
        <f t="shared" si="2"/>
        <v>1628.1150697674418</v>
      </c>
      <c r="H36" s="6">
        <v>427.97794900000002</v>
      </c>
      <c r="I36" s="15">
        <f t="shared" si="3"/>
        <v>3423.8235920000002</v>
      </c>
      <c r="J36" s="14">
        <v>477.92890999999997</v>
      </c>
      <c r="K36" s="15">
        <f t="shared" si="4"/>
        <v>3514.1831617647053</v>
      </c>
      <c r="L36" s="14">
        <v>448.75593900000001</v>
      </c>
      <c r="M36" s="8">
        <f t="shared" si="5"/>
        <v>3590.0475120000001</v>
      </c>
      <c r="N36" s="6">
        <v>886.50643600000001</v>
      </c>
      <c r="O36" s="15">
        <f t="shared" si="6"/>
        <v>8954.6104646464646</v>
      </c>
      <c r="P36" s="14">
        <v>694.21219799999994</v>
      </c>
      <c r="Q36" s="15">
        <f t="shared" si="7"/>
        <v>7012.2444242424235</v>
      </c>
      <c r="R36" s="14">
        <v>769.10058400000003</v>
      </c>
      <c r="S36" s="8">
        <f t="shared" si="8"/>
        <v>7540.2018039215691</v>
      </c>
    </row>
    <row r="37" spans="1:19" x14ac:dyDescent="0.25">
      <c r="A37">
        <v>521</v>
      </c>
      <c r="B37" s="6">
        <v>223.47036700000001</v>
      </c>
      <c r="C37" s="15">
        <f t="shared" si="0"/>
        <v>1680.2283233082708</v>
      </c>
      <c r="D37" s="14">
        <v>210.099288</v>
      </c>
      <c r="E37" s="15">
        <f t="shared" si="1"/>
        <v>1811.2007586206896</v>
      </c>
      <c r="F37" s="14">
        <v>210.301714</v>
      </c>
      <c r="G37" s="8">
        <f t="shared" si="2"/>
        <v>1630.2458449612402</v>
      </c>
      <c r="H37" s="6">
        <v>424.35419999999999</v>
      </c>
      <c r="I37" s="15">
        <f t="shared" si="3"/>
        <v>3394.8335999999999</v>
      </c>
      <c r="J37" s="14">
        <v>473.76461899999998</v>
      </c>
      <c r="K37" s="15">
        <f t="shared" si="4"/>
        <v>3483.5633749999997</v>
      </c>
      <c r="L37" s="14">
        <v>444.17175099999997</v>
      </c>
      <c r="M37" s="8">
        <f t="shared" si="5"/>
        <v>3553.3740079999998</v>
      </c>
      <c r="N37" s="6">
        <v>873.59911799999998</v>
      </c>
      <c r="O37" s="15">
        <f t="shared" si="6"/>
        <v>8824.2335151515144</v>
      </c>
      <c r="P37" s="14">
        <v>684.07194700000002</v>
      </c>
      <c r="Q37" s="15">
        <f t="shared" si="7"/>
        <v>6909.8176464646467</v>
      </c>
      <c r="R37" s="14">
        <v>758.23043199999995</v>
      </c>
      <c r="S37" s="8">
        <f t="shared" si="8"/>
        <v>7433.6316862745098</v>
      </c>
    </row>
    <row r="38" spans="1:19" x14ac:dyDescent="0.25">
      <c r="A38">
        <v>521.5</v>
      </c>
      <c r="B38" s="6">
        <v>223.96162799999999</v>
      </c>
      <c r="C38" s="15">
        <f t="shared" si="0"/>
        <v>1683.9220150375938</v>
      </c>
      <c r="D38" s="14">
        <v>210.61450500000001</v>
      </c>
      <c r="E38" s="15">
        <f t="shared" si="1"/>
        <v>1815.6422844827587</v>
      </c>
      <c r="F38" s="14">
        <v>210.32615699999999</v>
      </c>
      <c r="G38" s="8">
        <f t="shared" si="2"/>
        <v>1630.4353255813953</v>
      </c>
      <c r="H38" s="6">
        <v>419.94516599999997</v>
      </c>
      <c r="I38" s="15">
        <f t="shared" si="3"/>
        <v>3359.5613279999998</v>
      </c>
      <c r="J38" s="14">
        <v>469.08957199999998</v>
      </c>
      <c r="K38" s="15">
        <f t="shared" si="4"/>
        <v>3449.1880294117641</v>
      </c>
      <c r="L38" s="14">
        <v>439.459948</v>
      </c>
      <c r="M38" s="8">
        <f t="shared" si="5"/>
        <v>3515.679584</v>
      </c>
      <c r="N38" s="6">
        <v>859.30433700000003</v>
      </c>
      <c r="O38" s="15">
        <f t="shared" si="6"/>
        <v>8679.8417878787877</v>
      </c>
      <c r="P38" s="14">
        <v>673.202044</v>
      </c>
      <c r="Q38" s="15">
        <f t="shared" si="7"/>
        <v>6800.0206464646462</v>
      </c>
      <c r="R38" s="14">
        <v>746.36868100000004</v>
      </c>
      <c r="S38" s="8">
        <f t="shared" si="8"/>
        <v>7317.3400098039228</v>
      </c>
    </row>
    <row r="39" spans="1:19" x14ac:dyDescent="0.25">
      <c r="A39">
        <v>522</v>
      </c>
      <c r="B39" s="6">
        <v>224.27083999999999</v>
      </c>
      <c r="C39" s="15">
        <f t="shared" si="0"/>
        <v>1686.2469172932329</v>
      </c>
      <c r="D39" s="14">
        <v>210.97063399999999</v>
      </c>
      <c r="E39" s="15">
        <f t="shared" si="1"/>
        <v>1818.7123620689654</v>
      </c>
      <c r="F39" s="14">
        <v>210.42428000000001</v>
      </c>
      <c r="G39" s="8">
        <f t="shared" si="2"/>
        <v>1631.195968992248</v>
      </c>
      <c r="H39" s="6">
        <v>414.62712499999998</v>
      </c>
      <c r="I39" s="15">
        <f t="shared" si="3"/>
        <v>3317.0169999999998</v>
      </c>
      <c r="J39" s="14">
        <v>463.63821300000001</v>
      </c>
      <c r="K39" s="15">
        <f t="shared" si="4"/>
        <v>3409.1045073529408</v>
      </c>
      <c r="L39" s="14">
        <v>434.68230299999999</v>
      </c>
      <c r="M39" s="8">
        <f t="shared" si="5"/>
        <v>3477.4584239999999</v>
      </c>
      <c r="N39" s="6">
        <v>844.26069299999995</v>
      </c>
      <c r="O39" s="15">
        <f t="shared" si="6"/>
        <v>8527.8857878787876</v>
      </c>
      <c r="P39" s="14">
        <v>662.44116799999995</v>
      </c>
      <c r="Q39" s="15">
        <f t="shared" si="7"/>
        <v>6691.3249292929286</v>
      </c>
      <c r="R39" s="14">
        <v>734.21980299999996</v>
      </c>
      <c r="S39" s="8">
        <f t="shared" si="8"/>
        <v>7198.233362745098</v>
      </c>
    </row>
    <row r="40" spans="1:19" x14ac:dyDescent="0.25">
      <c r="A40">
        <v>522.5</v>
      </c>
      <c r="B40" s="6">
        <v>224.859995</v>
      </c>
      <c r="C40" s="15">
        <f t="shared" si="0"/>
        <v>1690.6766541353381</v>
      </c>
      <c r="D40" s="14">
        <v>211.34720100000001</v>
      </c>
      <c r="E40" s="15">
        <f t="shared" si="1"/>
        <v>1821.9586293103448</v>
      </c>
      <c r="F40" s="14">
        <v>210.83937599999999</v>
      </c>
      <c r="G40" s="8">
        <f t="shared" si="2"/>
        <v>1634.4137674418603</v>
      </c>
      <c r="H40" s="6">
        <v>409.52202</v>
      </c>
      <c r="I40" s="15">
        <f t="shared" si="3"/>
        <v>3276.17616</v>
      </c>
      <c r="J40" s="14">
        <v>457.21928200000002</v>
      </c>
      <c r="K40" s="15">
        <f t="shared" si="4"/>
        <v>3361.9064852941174</v>
      </c>
      <c r="L40" s="14">
        <v>429.17273599999999</v>
      </c>
      <c r="M40" s="8">
        <f t="shared" si="5"/>
        <v>3433.3818879999999</v>
      </c>
      <c r="N40" s="6">
        <v>828.16788699999995</v>
      </c>
      <c r="O40" s="15">
        <f t="shared" si="6"/>
        <v>8365.3321919191912</v>
      </c>
      <c r="P40" s="14">
        <v>651.86900800000001</v>
      </c>
      <c r="Q40" s="15">
        <f t="shared" si="7"/>
        <v>6584.5354343434337</v>
      </c>
      <c r="R40" s="14">
        <v>721.68987000000004</v>
      </c>
      <c r="S40" s="8">
        <f t="shared" si="8"/>
        <v>7075.3908823529418</v>
      </c>
    </row>
    <row r="41" spans="1:19" x14ac:dyDescent="0.25">
      <c r="A41">
        <v>523</v>
      </c>
      <c r="B41" s="6">
        <v>225.54171199999999</v>
      </c>
      <c r="C41" s="15">
        <f t="shared" si="0"/>
        <v>1695.8023458646614</v>
      </c>
      <c r="D41" s="14">
        <v>211.75826699999999</v>
      </c>
      <c r="E41" s="15">
        <f t="shared" si="1"/>
        <v>1825.5023017241379</v>
      </c>
      <c r="F41" s="14">
        <v>211.51365699999999</v>
      </c>
      <c r="G41" s="8">
        <f t="shared" si="2"/>
        <v>1639.6407519379843</v>
      </c>
      <c r="H41" s="6">
        <v>404.64197799999999</v>
      </c>
      <c r="I41" s="15">
        <f t="shared" si="3"/>
        <v>3237.135824</v>
      </c>
      <c r="J41" s="14">
        <v>450.43834099999998</v>
      </c>
      <c r="K41" s="15">
        <f t="shared" si="4"/>
        <v>3312.0466249999995</v>
      </c>
      <c r="L41" s="14">
        <v>423.33592199999998</v>
      </c>
      <c r="M41" s="8">
        <f t="shared" si="5"/>
        <v>3386.6873759999999</v>
      </c>
      <c r="N41" s="6">
        <v>811.20871</v>
      </c>
      <c r="O41" s="15">
        <f t="shared" si="6"/>
        <v>8194.0273737373736</v>
      </c>
      <c r="P41" s="14">
        <v>640.61619499999995</v>
      </c>
      <c r="Q41" s="15">
        <f t="shared" si="7"/>
        <v>6470.8706565656557</v>
      </c>
      <c r="R41" s="14">
        <v>709.21022900000003</v>
      </c>
      <c r="S41" s="8">
        <f t="shared" si="8"/>
        <v>6953.041460784314</v>
      </c>
    </row>
    <row r="42" spans="1:19" x14ac:dyDescent="0.25">
      <c r="A42">
        <v>523.5</v>
      </c>
      <c r="B42" s="6">
        <v>226.30372499999999</v>
      </c>
      <c r="C42" s="15">
        <f t="shared" si="0"/>
        <v>1701.531766917293</v>
      </c>
      <c r="D42" s="14">
        <v>212.14847599999999</v>
      </c>
      <c r="E42" s="15">
        <f t="shared" si="1"/>
        <v>1828.8661724137928</v>
      </c>
      <c r="F42" s="14">
        <v>212.48740799999999</v>
      </c>
      <c r="G42" s="8">
        <f t="shared" si="2"/>
        <v>1647.1892093023255</v>
      </c>
      <c r="H42" s="6">
        <v>400.01357000000002</v>
      </c>
      <c r="I42" s="15">
        <f t="shared" si="3"/>
        <v>3200.1085600000001</v>
      </c>
      <c r="J42" s="14">
        <v>443.31275099999999</v>
      </c>
      <c r="K42" s="15">
        <f t="shared" si="4"/>
        <v>3259.6525808823526</v>
      </c>
      <c r="L42" s="14">
        <v>417.29077100000001</v>
      </c>
      <c r="M42" s="8">
        <f t="shared" si="5"/>
        <v>3338.3261680000001</v>
      </c>
      <c r="N42" s="6">
        <v>794.71254599999997</v>
      </c>
      <c r="O42" s="15">
        <f t="shared" si="6"/>
        <v>8027.3994545454543</v>
      </c>
      <c r="P42" s="14">
        <v>629.081143</v>
      </c>
      <c r="Q42" s="15">
        <f t="shared" si="7"/>
        <v>6354.3549797979795</v>
      </c>
      <c r="R42" s="14">
        <v>697.05027099999995</v>
      </c>
      <c r="S42" s="8">
        <f t="shared" si="8"/>
        <v>6833.8261862745094</v>
      </c>
    </row>
    <row r="43" spans="1:19" x14ac:dyDescent="0.25">
      <c r="A43">
        <v>524</v>
      </c>
      <c r="B43" s="6">
        <v>226.87235899999999</v>
      </c>
      <c r="C43" s="15">
        <f t="shared" si="0"/>
        <v>1705.8072105263157</v>
      </c>
      <c r="D43" s="14">
        <v>212.40711400000001</v>
      </c>
      <c r="E43" s="15">
        <f t="shared" si="1"/>
        <v>1831.0958103448274</v>
      </c>
      <c r="F43" s="14">
        <v>213.27364600000001</v>
      </c>
      <c r="G43" s="8">
        <f t="shared" si="2"/>
        <v>1653.2840775193799</v>
      </c>
      <c r="H43" s="6">
        <v>395.45685800000001</v>
      </c>
      <c r="I43" s="15">
        <f t="shared" si="3"/>
        <v>3163.6548640000001</v>
      </c>
      <c r="J43" s="14">
        <v>436.76995499999998</v>
      </c>
      <c r="K43" s="15">
        <f t="shared" si="4"/>
        <v>3211.5437867647056</v>
      </c>
      <c r="L43" s="14">
        <v>411.07032199999998</v>
      </c>
      <c r="M43" s="8">
        <f t="shared" si="5"/>
        <v>3288.5625759999998</v>
      </c>
      <c r="N43" s="6">
        <v>777.86231099999998</v>
      </c>
      <c r="O43" s="15">
        <f t="shared" si="6"/>
        <v>7857.19506060606</v>
      </c>
      <c r="P43" s="14">
        <v>616.56483500000002</v>
      </c>
      <c r="Q43" s="15">
        <f t="shared" si="7"/>
        <v>6227.9276262626263</v>
      </c>
      <c r="R43" s="14">
        <v>684.67117599999995</v>
      </c>
      <c r="S43" s="8">
        <f t="shared" si="8"/>
        <v>6712.4625098039214</v>
      </c>
    </row>
    <row r="44" spans="1:19" x14ac:dyDescent="0.25">
      <c r="A44">
        <v>524.5</v>
      </c>
      <c r="B44" s="6">
        <v>227.03547</v>
      </c>
      <c r="C44" s="15">
        <f t="shared" si="0"/>
        <v>1707.0336090225562</v>
      </c>
      <c r="D44" s="14">
        <v>212.39325199999999</v>
      </c>
      <c r="E44" s="15">
        <f t="shared" si="1"/>
        <v>1830.9763103448274</v>
      </c>
      <c r="F44" s="14">
        <v>213.60219000000001</v>
      </c>
      <c r="G44" s="8">
        <f t="shared" si="2"/>
        <v>1655.8309302325581</v>
      </c>
      <c r="H44" s="6">
        <v>390.67231600000002</v>
      </c>
      <c r="I44" s="15">
        <f t="shared" si="3"/>
        <v>3125.3785280000002</v>
      </c>
      <c r="J44" s="14">
        <v>430.61766799999998</v>
      </c>
      <c r="K44" s="15">
        <f t="shared" si="4"/>
        <v>3166.306382352941</v>
      </c>
      <c r="L44" s="14">
        <v>405.04458599999998</v>
      </c>
      <c r="M44" s="8">
        <f t="shared" si="5"/>
        <v>3240.3566879999998</v>
      </c>
      <c r="N44" s="6">
        <v>760.05694800000003</v>
      </c>
      <c r="O44" s="15">
        <f t="shared" si="6"/>
        <v>7677.3429090909094</v>
      </c>
      <c r="P44" s="14">
        <v>603.42761399999995</v>
      </c>
      <c r="Q44" s="15">
        <f t="shared" si="7"/>
        <v>6095.228424242423</v>
      </c>
      <c r="R44" s="14">
        <v>671.97851100000003</v>
      </c>
      <c r="S44" s="8">
        <f t="shared" si="8"/>
        <v>6588.0246176470591</v>
      </c>
    </row>
    <row r="45" spans="1:19" x14ac:dyDescent="0.25">
      <c r="A45">
        <v>525</v>
      </c>
      <c r="B45" s="6">
        <v>227.18561700000001</v>
      </c>
      <c r="C45" s="15">
        <f t="shared" si="0"/>
        <v>1708.1625338345864</v>
      </c>
      <c r="D45" s="14">
        <v>212.198014</v>
      </c>
      <c r="E45" s="15">
        <f t="shared" si="1"/>
        <v>1829.293224137931</v>
      </c>
      <c r="F45" s="14">
        <v>213.79234099999999</v>
      </c>
      <c r="G45" s="8">
        <f t="shared" si="2"/>
        <v>1657.304968992248</v>
      </c>
      <c r="H45" s="6">
        <v>385.91779500000001</v>
      </c>
      <c r="I45" s="15">
        <f t="shared" si="3"/>
        <v>3087.3423600000001</v>
      </c>
      <c r="J45" s="14">
        <v>424.67331000000001</v>
      </c>
      <c r="K45" s="15">
        <f t="shared" si="4"/>
        <v>3122.5978676470586</v>
      </c>
      <c r="L45" s="14">
        <v>398.86366099999998</v>
      </c>
      <c r="M45" s="8">
        <f t="shared" si="5"/>
        <v>3190.9092879999998</v>
      </c>
      <c r="N45" s="6">
        <v>742.23346100000003</v>
      </c>
      <c r="O45" s="15">
        <f t="shared" si="6"/>
        <v>7497.3076868686867</v>
      </c>
      <c r="P45" s="14">
        <v>590.13347699999997</v>
      </c>
      <c r="Q45" s="15">
        <f t="shared" si="7"/>
        <v>5960.9442121212114</v>
      </c>
      <c r="R45" s="14">
        <v>658.011799</v>
      </c>
      <c r="S45" s="8">
        <f t="shared" si="8"/>
        <v>6451.0960686274511</v>
      </c>
    </row>
    <row r="46" spans="1:19" x14ac:dyDescent="0.25">
      <c r="A46">
        <v>525.5</v>
      </c>
      <c r="B46" s="6">
        <v>227.21499800000001</v>
      </c>
      <c r="C46" s="15">
        <f t="shared" si="0"/>
        <v>1708.3834436090226</v>
      </c>
      <c r="D46" s="14">
        <v>212.12841599999999</v>
      </c>
      <c r="E46" s="15">
        <f t="shared" si="1"/>
        <v>1828.6932413793102</v>
      </c>
      <c r="F46" s="14">
        <v>213.440212</v>
      </c>
      <c r="G46" s="8">
        <f t="shared" si="2"/>
        <v>1654.5752868217055</v>
      </c>
      <c r="H46" s="6">
        <v>380.97020199999997</v>
      </c>
      <c r="I46" s="15">
        <f t="shared" si="3"/>
        <v>3047.7616159999998</v>
      </c>
      <c r="J46" s="14">
        <v>419.200244</v>
      </c>
      <c r="K46" s="15">
        <f t="shared" si="4"/>
        <v>3082.3547352941173</v>
      </c>
      <c r="L46" s="14">
        <v>393.062365</v>
      </c>
      <c r="M46" s="8">
        <f t="shared" si="5"/>
        <v>3144.49892</v>
      </c>
      <c r="N46" s="6">
        <v>724.75539400000002</v>
      </c>
      <c r="O46" s="15">
        <f t="shared" si="6"/>
        <v>7320.7615555555558</v>
      </c>
      <c r="P46" s="14">
        <v>577.57786899999996</v>
      </c>
      <c r="Q46" s="15">
        <f t="shared" si="7"/>
        <v>5834.1198888888885</v>
      </c>
      <c r="R46" s="14">
        <v>643.49907499999995</v>
      </c>
      <c r="S46" s="8">
        <f t="shared" si="8"/>
        <v>6308.8144607843133</v>
      </c>
    </row>
    <row r="47" spans="1:19" x14ac:dyDescent="0.25">
      <c r="A47">
        <v>526</v>
      </c>
      <c r="B47" s="6">
        <v>227.24115499999999</v>
      </c>
      <c r="C47" s="15">
        <f t="shared" si="0"/>
        <v>1708.5801127819548</v>
      </c>
      <c r="D47" s="14">
        <v>212.38447099999999</v>
      </c>
      <c r="E47" s="15">
        <f t="shared" si="1"/>
        <v>1830.9006120689653</v>
      </c>
      <c r="F47" s="14">
        <v>212.973525</v>
      </c>
      <c r="G47" s="8">
        <f t="shared" si="2"/>
        <v>1650.9575581395347</v>
      </c>
      <c r="H47" s="6">
        <v>375.88718599999999</v>
      </c>
      <c r="I47" s="15">
        <f t="shared" si="3"/>
        <v>3007.0974879999999</v>
      </c>
      <c r="J47" s="14">
        <v>413.23983299999998</v>
      </c>
      <c r="K47" s="15">
        <f t="shared" si="4"/>
        <v>3038.5281838235292</v>
      </c>
      <c r="L47" s="14">
        <v>387.56744300000003</v>
      </c>
      <c r="M47" s="8">
        <f t="shared" si="5"/>
        <v>3100.5395440000002</v>
      </c>
      <c r="N47" s="6">
        <v>708.96424300000001</v>
      </c>
      <c r="O47" s="15">
        <f t="shared" si="6"/>
        <v>7161.25497979798</v>
      </c>
      <c r="P47" s="14">
        <v>566.64606900000001</v>
      </c>
      <c r="Q47" s="15">
        <f t="shared" si="7"/>
        <v>5723.6976666666669</v>
      </c>
      <c r="R47" s="14">
        <v>629.47428200000002</v>
      </c>
      <c r="S47" s="8">
        <f t="shared" si="8"/>
        <v>6171.316490196079</v>
      </c>
    </row>
    <row r="48" spans="1:19" ht="15.75" thickBot="1" x14ac:dyDescent="0.3">
      <c r="A48">
        <v>526.5</v>
      </c>
      <c r="B48" s="9">
        <v>227.19487799999999</v>
      </c>
      <c r="C48" s="20">
        <f t="shared" si="0"/>
        <v>1708.2321654135337</v>
      </c>
      <c r="D48" s="21">
        <v>212.869867</v>
      </c>
      <c r="E48" s="20">
        <f t="shared" si="1"/>
        <v>1835.0850603448275</v>
      </c>
      <c r="F48" s="21">
        <v>212.71913799999999</v>
      </c>
      <c r="G48" s="11">
        <f t="shared" si="2"/>
        <v>1648.9855658914728</v>
      </c>
      <c r="H48" s="9">
        <v>370.49863699999997</v>
      </c>
      <c r="I48" s="20">
        <f t="shared" si="3"/>
        <v>2963.9890959999998</v>
      </c>
      <c r="J48" s="21">
        <v>407.012002</v>
      </c>
      <c r="K48" s="20">
        <f t="shared" si="4"/>
        <v>2992.7353088235291</v>
      </c>
      <c r="L48" s="21">
        <v>382.24964599999998</v>
      </c>
      <c r="M48" s="11">
        <f t="shared" si="5"/>
        <v>3057.9971679999999</v>
      </c>
      <c r="N48" s="9">
        <v>694.65874499999995</v>
      </c>
      <c r="O48" s="20">
        <f t="shared" si="6"/>
        <v>7016.7549999999992</v>
      </c>
      <c r="P48" s="21">
        <v>556.72704599999997</v>
      </c>
      <c r="Q48" s="20">
        <f t="shared" si="7"/>
        <v>5623.5055151515144</v>
      </c>
      <c r="R48" s="21">
        <v>616.04698099999996</v>
      </c>
      <c r="S48" s="11">
        <f t="shared" si="8"/>
        <v>6039.6762843137258</v>
      </c>
    </row>
  </sheetData>
  <mergeCells count="14">
    <mergeCell ref="V11:X11"/>
    <mergeCell ref="AD11:AD15"/>
    <mergeCell ref="P3:Q3"/>
    <mergeCell ref="R3:S3"/>
    <mergeCell ref="B1:G1"/>
    <mergeCell ref="H1:M1"/>
    <mergeCell ref="N1:S1"/>
    <mergeCell ref="B3:C3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opLeftCell="B1" workbookViewId="0">
      <selection activeCell="R12" sqref="R12:R16"/>
    </sheetView>
  </sheetViews>
  <sheetFormatPr defaultRowHeight="15" x14ac:dyDescent="0.25"/>
  <cols>
    <col min="1" max="1" width="12.28515625" bestFit="1" customWidth="1"/>
    <col min="2" max="2" width="12.85546875" bestFit="1" customWidth="1"/>
    <col min="3" max="7" width="11" bestFit="1" customWidth="1"/>
    <col min="8" max="8" width="11" customWidth="1"/>
    <col min="10" max="10" width="22.85546875" bestFit="1" customWidth="1"/>
  </cols>
  <sheetData>
    <row r="1" spans="1:18" x14ac:dyDescent="0.25">
      <c r="B1" s="61" t="s">
        <v>11</v>
      </c>
      <c r="C1" s="81" t="s">
        <v>15</v>
      </c>
      <c r="D1" s="82"/>
      <c r="E1" s="83"/>
      <c r="F1" s="84" t="s">
        <v>16</v>
      </c>
      <c r="G1" s="85"/>
      <c r="H1" s="86"/>
    </row>
    <row r="2" spans="1:18" x14ac:dyDescent="0.25">
      <c r="A2" t="s">
        <v>10</v>
      </c>
      <c r="B2" s="62" t="s">
        <v>3</v>
      </c>
      <c r="C2" s="47" t="s">
        <v>17</v>
      </c>
      <c r="D2" s="30" t="s">
        <v>18</v>
      </c>
      <c r="E2" s="48" t="s">
        <v>19</v>
      </c>
      <c r="F2" s="52" t="s">
        <v>20</v>
      </c>
      <c r="G2" s="34" t="s">
        <v>21</v>
      </c>
      <c r="H2" s="53" t="s">
        <v>22</v>
      </c>
    </row>
    <row r="3" spans="1:18" x14ac:dyDescent="0.25">
      <c r="A3">
        <v>505</v>
      </c>
      <c r="B3" s="63">
        <v>16.021599999999999</v>
      </c>
      <c r="C3" s="6">
        <v>129.69120000000001</v>
      </c>
      <c r="D3" s="7">
        <v>109.4392</v>
      </c>
      <c r="E3" s="8">
        <v>98.296000000000006</v>
      </c>
      <c r="F3" s="6">
        <v>284.49200000000002</v>
      </c>
      <c r="G3" s="7">
        <v>354.30450000000002</v>
      </c>
      <c r="H3" s="8">
        <v>330.6266</v>
      </c>
    </row>
    <row r="4" spans="1:18" x14ac:dyDescent="0.25">
      <c r="A4">
        <v>505.5</v>
      </c>
      <c r="B4" s="63">
        <v>15.992945000000001</v>
      </c>
      <c r="C4" s="6">
        <v>132.57862299999999</v>
      </c>
      <c r="D4" s="7">
        <v>112.399057</v>
      </c>
      <c r="E4" s="8">
        <v>106.444992</v>
      </c>
      <c r="F4" s="6">
        <v>301.97865000000002</v>
      </c>
      <c r="G4" s="7">
        <v>367.21080499999999</v>
      </c>
      <c r="H4" s="8">
        <v>351.01306599999998</v>
      </c>
    </row>
    <row r="5" spans="1:18" x14ac:dyDescent="0.25">
      <c r="A5">
        <v>506</v>
      </c>
      <c r="B5" s="63">
        <v>15.837781</v>
      </c>
      <c r="C5" s="6">
        <v>135.965306</v>
      </c>
      <c r="D5" s="7">
        <v>115.780416</v>
      </c>
      <c r="E5" s="8">
        <v>111.963447</v>
      </c>
      <c r="F5" s="6">
        <v>317.11242800000002</v>
      </c>
      <c r="G5" s="7">
        <v>380.40526</v>
      </c>
      <c r="H5" s="8">
        <v>369.172505</v>
      </c>
    </row>
    <row r="6" spans="1:18" x14ac:dyDescent="0.25">
      <c r="A6">
        <v>506.5</v>
      </c>
      <c r="B6" s="63">
        <v>15.592858</v>
      </c>
      <c r="C6" s="6">
        <v>140.032465</v>
      </c>
      <c r="D6" s="7">
        <v>119.76188500000001</v>
      </c>
      <c r="E6" s="8">
        <v>115.135521</v>
      </c>
      <c r="F6" s="6">
        <v>329.85887200000002</v>
      </c>
      <c r="G6" s="7">
        <v>394.21760999999998</v>
      </c>
      <c r="H6" s="8">
        <v>384.72861999999998</v>
      </c>
    </row>
    <row r="7" spans="1:18" x14ac:dyDescent="0.25">
      <c r="A7">
        <v>507</v>
      </c>
      <c r="B7" s="63">
        <v>15.250721</v>
      </c>
      <c r="C7" s="6">
        <v>144.47790000000001</v>
      </c>
      <c r="D7" s="7">
        <v>123.93553799999999</v>
      </c>
      <c r="E7" s="8">
        <v>116.707663</v>
      </c>
      <c r="F7" s="6">
        <v>340.73604899999998</v>
      </c>
      <c r="G7" s="7">
        <v>408.63993299999998</v>
      </c>
      <c r="H7" s="8">
        <v>398.44432</v>
      </c>
    </row>
    <row r="8" spans="1:18" x14ac:dyDescent="0.25">
      <c r="A8">
        <v>507.5</v>
      </c>
      <c r="B8" s="63">
        <v>14.948326</v>
      </c>
      <c r="C8" s="6">
        <v>148.79158699999999</v>
      </c>
      <c r="D8" s="7">
        <v>127.85784</v>
      </c>
      <c r="E8" s="8">
        <v>118.86378499999999</v>
      </c>
      <c r="F8" s="6">
        <v>351.43561299999999</v>
      </c>
      <c r="G8" s="7">
        <v>423.09320200000002</v>
      </c>
      <c r="H8" s="8">
        <v>411.489127</v>
      </c>
    </row>
    <row r="9" spans="1:18" x14ac:dyDescent="0.25">
      <c r="A9">
        <v>508</v>
      </c>
      <c r="B9" s="63">
        <v>14.752727999999999</v>
      </c>
      <c r="C9" s="6">
        <v>152.929642</v>
      </c>
      <c r="D9" s="7">
        <v>131.71303499999999</v>
      </c>
      <c r="E9" s="8">
        <v>121.631308</v>
      </c>
      <c r="F9" s="6">
        <v>362.71601299999998</v>
      </c>
      <c r="G9" s="7">
        <v>436.54579899999999</v>
      </c>
      <c r="H9" s="8">
        <v>424.20306399999998</v>
      </c>
    </row>
    <row r="10" spans="1:18" x14ac:dyDescent="0.25">
      <c r="A10">
        <v>508.5</v>
      </c>
      <c r="B10" s="63">
        <v>14.666105</v>
      </c>
      <c r="C10" s="6">
        <v>156.964237</v>
      </c>
      <c r="D10" s="7">
        <v>135.388881</v>
      </c>
      <c r="E10" s="8">
        <v>124.58106600000001</v>
      </c>
      <c r="F10" s="6">
        <v>373.84988900000002</v>
      </c>
      <c r="G10" s="7">
        <v>448.99863399999998</v>
      </c>
      <c r="H10" s="8">
        <v>436.29580199999998</v>
      </c>
    </row>
    <row r="11" spans="1:18" x14ac:dyDescent="0.25">
      <c r="A11">
        <v>509</v>
      </c>
      <c r="B11" s="63">
        <v>14.619379</v>
      </c>
      <c r="C11" s="6">
        <v>161.00230400000001</v>
      </c>
      <c r="D11" s="7">
        <v>138.96992499999999</v>
      </c>
      <c r="E11" s="8">
        <v>127.95330800000001</v>
      </c>
      <c r="F11" s="6">
        <v>384.92968200000001</v>
      </c>
      <c r="G11" s="7">
        <v>460.82579800000002</v>
      </c>
      <c r="H11" s="8">
        <v>447.38088599999998</v>
      </c>
    </row>
    <row r="12" spans="1:18" ht="15.75" thickBot="1" x14ac:dyDescent="0.3">
      <c r="A12">
        <v>509.5</v>
      </c>
      <c r="B12" s="63">
        <v>14.58563</v>
      </c>
      <c r="C12" s="6">
        <v>164.997319</v>
      </c>
      <c r="D12" s="7">
        <v>142.36649499999999</v>
      </c>
      <c r="E12" s="8">
        <v>131.35384400000001</v>
      </c>
      <c r="F12" s="6">
        <v>395.62080099999997</v>
      </c>
      <c r="G12" s="7">
        <v>472.41747299999997</v>
      </c>
      <c r="H12" s="8">
        <v>458.13088199999999</v>
      </c>
      <c r="K12" s="95" t="s">
        <v>36</v>
      </c>
      <c r="L12" s="95"/>
      <c r="M12" s="95"/>
      <c r="R12" s="96"/>
    </row>
    <row r="13" spans="1:18" x14ac:dyDescent="0.25">
      <c r="A13">
        <v>510</v>
      </c>
      <c r="B13" s="63">
        <v>14.545997</v>
      </c>
      <c r="C13" s="6">
        <v>168.40062699999999</v>
      </c>
      <c r="D13" s="7">
        <v>145.294633</v>
      </c>
      <c r="E13" s="8">
        <v>134.85399100000001</v>
      </c>
      <c r="F13" s="6">
        <v>405.167123</v>
      </c>
      <c r="G13" s="7">
        <v>484.26551799999999</v>
      </c>
      <c r="H13" s="8">
        <v>468.42219699999998</v>
      </c>
      <c r="K13" s="1">
        <v>1</v>
      </c>
      <c r="L13" s="1">
        <v>2</v>
      </c>
      <c r="M13" s="1">
        <v>3</v>
      </c>
      <c r="N13" s="58" t="s">
        <v>7</v>
      </c>
      <c r="O13" s="59" t="s">
        <v>24</v>
      </c>
      <c r="P13" s="60" t="s">
        <v>25</v>
      </c>
      <c r="R13" s="96"/>
    </row>
    <row r="14" spans="1:18" x14ac:dyDescent="0.25">
      <c r="A14">
        <v>510.5</v>
      </c>
      <c r="B14" s="63">
        <v>14.447933000000001</v>
      </c>
      <c r="C14" s="6">
        <v>171.39434600000001</v>
      </c>
      <c r="D14" s="7">
        <v>147.93134000000001</v>
      </c>
      <c r="E14" s="8">
        <v>137.469168</v>
      </c>
      <c r="F14" s="6">
        <v>413.18728800000002</v>
      </c>
      <c r="G14" s="7">
        <v>495.12577599999997</v>
      </c>
      <c r="H14" s="8">
        <v>478.25066199999998</v>
      </c>
      <c r="J14" s="2" t="s">
        <v>23</v>
      </c>
      <c r="K14" s="1">
        <v>13.310022999999999</v>
      </c>
      <c r="L14" s="1" t="s">
        <v>32</v>
      </c>
      <c r="M14" s="1" t="s">
        <v>32</v>
      </c>
      <c r="N14" s="1" t="s">
        <v>32</v>
      </c>
      <c r="O14" s="69" t="s">
        <v>32</v>
      </c>
      <c r="P14" s="8"/>
      <c r="R14" s="96"/>
    </row>
    <row r="15" spans="1:18" x14ac:dyDescent="0.25">
      <c r="A15">
        <v>511</v>
      </c>
      <c r="B15" s="63">
        <v>14.380125</v>
      </c>
      <c r="C15" s="6">
        <v>173.94483099999999</v>
      </c>
      <c r="D15" s="7">
        <v>150.36882199999999</v>
      </c>
      <c r="E15" s="8">
        <v>139.28102200000001</v>
      </c>
      <c r="F15" s="6">
        <v>419.56973399999998</v>
      </c>
      <c r="G15" s="7">
        <v>504.49162699999999</v>
      </c>
      <c r="H15" s="8">
        <v>487.210531</v>
      </c>
      <c r="J15" s="28" t="s">
        <v>15</v>
      </c>
      <c r="K15" s="1">
        <v>184.41942299999999</v>
      </c>
      <c r="L15" s="1">
        <v>158.784888</v>
      </c>
      <c r="M15" s="1">
        <v>148.091555</v>
      </c>
      <c r="N15" s="1">
        <f>AVERAGE(K15:M15)</f>
        <v>163.76528866666663</v>
      </c>
      <c r="O15" s="69">
        <f>STDEV(K15:M15)</f>
        <v>18.669006172176285</v>
      </c>
      <c r="P15" s="8">
        <f>N15-K14</f>
        <v>150.45526566666663</v>
      </c>
      <c r="R15" s="96"/>
    </row>
    <row r="16" spans="1:18" ht="15.75" thickBot="1" x14ac:dyDescent="0.3">
      <c r="A16">
        <v>511.5</v>
      </c>
      <c r="B16" s="63">
        <v>14.261606</v>
      </c>
      <c r="C16" s="6">
        <v>176.23726500000001</v>
      </c>
      <c r="D16" s="7">
        <v>152.526996</v>
      </c>
      <c r="E16" s="8">
        <v>140.885514</v>
      </c>
      <c r="F16" s="6">
        <v>425.13699700000001</v>
      </c>
      <c r="G16" s="7">
        <v>512.09921699999995</v>
      </c>
      <c r="H16" s="8">
        <v>494.60089199999999</v>
      </c>
      <c r="J16" s="29" t="s">
        <v>16</v>
      </c>
      <c r="K16" s="1">
        <v>444.97315099999997</v>
      </c>
      <c r="L16" s="1">
        <v>533.88369299999999</v>
      </c>
      <c r="M16" s="1">
        <v>515.59003199999995</v>
      </c>
      <c r="N16" s="1">
        <f>AVERAGE(K16:M16)</f>
        <v>498.14895866666666</v>
      </c>
      <c r="O16" s="70">
        <f>STDEV(K16:M16)</f>
        <v>46.951191666958515</v>
      </c>
      <c r="P16" s="11">
        <f>N16-K14</f>
        <v>484.83893566666666</v>
      </c>
      <c r="R16" s="96"/>
    </row>
    <row r="17" spans="1:8" x14ac:dyDescent="0.25">
      <c r="A17">
        <v>512</v>
      </c>
      <c r="B17" s="63">
        <v>14.087707</v>
      </c>
      <c r="C17" s="6">
        <v>178.38492199999999</v>
      </c>
      <c r="D17" s="7">
        <v>154.53108499999999</v>
      </c>
      <c r="E17" s="8">
        <v>142.093174</v>
      </c>
      <c r="F17" s="6">
        <v>430.45582899999999</v>
      </c>
      <c r="G17" s="7">
        <v>517.92270499999995</v>
      </c>
      <c r="H17" s="8">
        <v>500.861515</v>
      </c>
    </row>
    <row r="18" spans="1:8" x14ac:dyDescent="0.25">
      <c r="A18">
        <v>512.5</v>
      </c>
      <c r="B18" s="63">
        <v>13.931606</v>
      </c>
      <c r="C18" s="6">
        <v>179.92683700000001</v>
      </c>
      <c r="D18" s="7">
        <v>156.210185</v>
      </c>
      <c r="E18" s="8">
        <v>143.846013</v>
      </c>
      <c r="F18" s="6">
        <v>435.94203099999999</v>
      </c>
      <c r="G18" s="7">
        <v>522.91674699999999</v>
      </c>
      <c r="H18" s="8">
        <v>506.09045200000003</v>
      </c>
    </row>
    <row r="19" spans="1:8" x14ac:dyDescent="0.25">
      <c r="A19">
        <v>513</v>
      </c>
      <c r="B19" s="63">
        <v>13.706148000000001</v>
      </c>
      <c r="C19" s="6">
        <v>181.282073</v>
      </c>
      <c r="D19" s="7">
        <v>157.43411399999999</v>
      </c>
      <c r="E19" s="8">
        <v>145.851911</v>
      </c>
      <c r="F19" s="6">
        <v>440.90973500000001</v>
      </c>
      <c r="G19" s="7">
        <v>526.76377000000002</v>
      </c>
      <c r="H19" s="8">
        <v>510.479015</v>
      </c>
    </row>
    <row r="20" spans="1:8" x14ac:dyDescent="0.25">
      <c r="A20">
        <v>513.5</v>
      </c>
      <c r="B20" s="63">
        <v>13.522878</v>
      </c>
      <c r="C20" s="6">
        <v>182.524573</v>
      </c>
      <c r="D20" s="7">
        <v>158.29589300000001</v>
      </c>
      <c r="E20" s="8">
        <v>147.198093</v>
      </c>
      <c r="F20" s="6">
        <v>444.15916600000003</v>
      </c>
      <c r="G20" s="7">
        <v>530.02401399999997</v>
      </c>
      <c r="H20" s="8">
        <v>513.71760700000004</v>
      </c>
    </row>
    <row r="21" spans="1:8" x14ac:dyDescent="0.25">
      <c r="A21">
        <v>514</v>
      </c>
      <c r="B21" s="63">
        <v>13.408758000000001</v>
      </c>
      <c r="C21" s="54">
        <v>183.61889199999999</v>
      </c>
      <c r="D21" s="7">
        <v>158.68728400000001</v>
      </c>
      <c r="E21" s="8">
        <v>148.127475</v>
      </c>
      <c r="F21" s="6">
        <v>445.53800899999999</v>
      </c>
      <c r="G21" s="7">
        <v>532.77701100000002</v>
      </c>
      <c r="H21" s="8">
        <v>515.35571100000004</v>
      </c>
    </row>
    <row r="22" spans="1:8" x14ac:dyDescent="0.25">
      <c r="A22">
        <v>514.5</v>
      </c>
      <c r="B22" s="64">
        <v>13.310022999999999</v>
      </c>
      <c r="C22" s="66">
        <v>184.41942299999999</v>
      </c>
      <c r="D22" s="67">
        <v>158.784888</v>
      </c>
      <c r="E22" s="68">
        <v>148.091555</v>
      </c>
      <c r="F22" s="66">
        <v>444.97315099999997</v>
      </c>
      <c r="G22" s="67">
        <v>533.88369299999999</v>
      </c>
      <c r="H22" s="68">
        <v>515.59003199999995</v>
      </c>
    </row>
    <row r="23" spans="1:8" x14ac:dyDescent="0.25">
      <c r="A23">
        <v>515</v>
      </c>
      <c r="B23" s="63">
        <v>13.283284</v>
      </c>
      <c r="C23" s="6">
        <v>184.131204</v>
      </c>
      <c r="D23" s="7">
        <v>158.67800600000001</v>
      </c>
      <c r="E23" s="8">
        <v>147.46373299999999</v>
      </c>
      <c r="F23" s="6">
        <v>443.51109000000002</v>
      </c>
      <c r="G23" s="7">
        <v>533.50203199999999</v>
      </c>
      <c r="H23" s="8">
        <v>514.57863799999996</v>
      </c>
    </row>
    <row r="24" spans="1:8" x14ac:dyDescent="0.25">
      <c r="A24">
        <v>515.5</v>
      </c>
      <c r="B24" s="63">
        <v>13.252934</v>
      </c>
      <c r="C24" s="6">
        <v>183.02780200000001</v>
      </c>
      <c r="D24" s="7">
        <v>158.18328700000001</v>
      </c>
      <c r="E24" s="8">
        <v>146.797585</v>
      </c>
      <c r="F24" s="6">
        <v>441.66090600000001</v>
      </c>
      <c r="G24" s="7">
        <v>531.520081</v>
      </c>
      <c r="H24" s="8">
        <v>512.82000500000004</v>
      </c>
    </row>
    <row r="25" spans="1:8" x14ac:dyDescent="0.25">
      <c r="A25">
        <v>516</v>
      </c>
      <c r="B25" s="63">
        <v>13.187586</v>
      </c>
      <c r="C25" s="6">
        <v>181.36573899999999</v>
      </c>
      <c r="D25" s="7">
        <v>157.185338</v>
      </c>
      <c r="E25" s="8">
        <v>145.42868799999999</v>
      </c>
      <c r="F25" s="6">
        <v>439.18798700000002</v>
      </c>
      <c r="G25" s="7">
        <v>528.15162099999998</v>
      </c>
      <c r="H25" s="8">
        <v>510.47974399999998</v>
      </c>
    </row>
    <row r="26" spans="1:8" x14ac:dyDescent="0.25">
      <c r="A26">
        <v>516.5</v>
      </c>
      <c r="B26" s="63">
        <v>13.115150999999999</v>
      </c>
      <c r="C26" s="6">
        <v>179.441678</v>
      </c>
      <c r="D26" s="7">
        <v>155.65785</v>
      </c>
      <c r="E26" s="8">
        <v>143.925275</v>
      </c>
      <c r="F26" s="6">
        <v>436.057367</v>
      </c>
      <c r="G26" s="7">
        <v>524.11124800000005</v>
      </c>
      <c r="H26" s="8">
        <v>506.97923200000002</v>
      </c>
    </row>
    <row r="27" spans="1:8" x14ac:dyDescent="0.25">
      <c r="A27">
        <v>517</v>
      </c>
      <c r="B27" s="63">
        <v>12.990880000000001</v>
      </c>
      <c r="C27" s="6">
        <v>177.25142299999999</v>
      </c>
      <c r="D27" s="7">
        <v>153.89460800000001</v>
      </c>
      <c r="E27" s="8">
        <v>142.03926200000001</v>
      </c>
      <c r="F27" s="6">
        <v>431.77432399999998</v>
      </c>
      <c r="G27" s="7">
        <v>518.88653799999997</v>
      </c>
      <c r="H27" s="8">
        <v>501.83820700000001</v>
      </c>
    </row>
    <row r="28" spans="1:8" x14ac:dyDescent="0.25">
      <c r="A28">
        <v>517.5</v>
      </c>
      <c r="B28" s="63">
        <v>12.867008</v>
      </c>
      <c r="C28" s="6">
        <v>174.66284899999999</v>
      </c>
      <c r="D28" s="7">
        <v>152.08207400000001</v>
      </c>
      <c r="E28" s="8">
        <v>140.005022</v>
      </c>
      <c r="F28" s="6">
        <v>426.49236999999999</v>
      </c>
      <c r="G28" s="7">
        <v>512.54058999999995</v>
      </c>
      <c r="H28" s="8">
        <v>495.43296299999997</v>
      </c>
    </row>
    <row r="29" spans="1:8" x14ac:dyDescent="0.25">
      <c r="A29">
        <v>518</v>
      </c>
      <c r="B29" s="63">
        <v>12.739394000000001</v>
      </c>
      <c r="C29" s="6">
        <v>172.033815</v>
      </c>
      <c r="D29" s="7">
        <v>150.34437500000001</v>
      </c>
      <c r="E29" s="8">
        <v>138.537386</v>
      </c>
      <c r="F29" s="6">
        <v>420.60117600000001</v>
      </c>
      <c r="G29" s="7">
        <v>505.40594399999998</v>
      </c>
      <c r="H29" s="8">
        <v>488.046086</v>
      </c>
    </row>
    <row r="30" spans="1:8" x14ac:dyDescent="0.25">
      <c r="A30">
        <v>518.5</v>
      </c>
      <c r="B30" s="63">
        <v>12.651294999999999</v>
      </c>
      <c r="C30" s="6">
        <v>169.375868</v>
      </c>
      <c r="D30" s="7">
        <v>148.13212899999999</v>
      </c>
      <c r="E30" s="8">
        <v>136.497514</v>
      </c>
      <c r="F30" s="6">
        <v>413.94402500000001</v>
      </c>
      <c r="G30" s="7">
        <v>497.25513000000001</v>
      </c>
      <c r="H30" s="8">
        <v>480.22798499999999</v>
      </c>
    </row>
    <row r="31" spans="1:8" x14ac:dyDescent="0.25">
      <c r="A31">
        <v>519</v>
      </c>
      <c r="B31" s="63">
        <v>12.630943</v>
      </c>
      <c r="C31" s="6">
        <v>166.652545</v>
      </c>
      <c r="D31" s="7">
        <v>145.38491999999999</v>
      </c>
      <c r="E31" s="8">
        <v>134.36563100000001</v>
      </c>
      <c r="F31" s="6">
        <v>406.35754300000002</v>
      </c>
      <c r="G31" s="7">
        <v>488.37443400000001</v>
      </c>
      <c r="H31" s="8">
        <v>472.162578</v>
      </c>
    </row>
    <row r="32" spans="1:8" x14ac:dyDescent="0.25">
      <c r="A32">
        <v>519.5</v>
      </c>
      <c r="B32" s="63">
        <v>12.665785</v>
      </c>
      <c r="C32" s="6">
        <v>163.648405</v>
      </c>
      <c r="D32" s="7">
        <v>142.30000799999999</v>
      </c>
      <c r="E32" s="8">
        <v>131.797887</v>
      </c>
      <c r="F32" s="6">
        <v>397.70972999999998</v>
      </c>
      <c r="G32" s="7">
        <v>478.411902</v>
      </c>
      <c r="H32" s="8">
        <v>463.131283</v>
      </c>
    </row>
    <row r="33" spans="1:8" x14ac:dyDescent="0.25">
      <c r="A33">
        <v>520</v>
      </c>
      <c r="B33" s="63">
        <v>12.712946000000001</v>
      </c>
      <c r="C33" s="6">
        <v>160.22853499999999</v>
      </c>
      <c r="D33" s="7">
        <v>139.037183</v>
      </c>
      <c r="E33" s="8">
        <v>128.89294899999999</v>
      </c>
      <c r="F33" s="6">
        <v>388.34132299999999</v>
      </c>
      <c r="G33" s="7">
        <v>467.378421</v>
      </c>
      <c r="H33" s="8">
        <v>452.87735400000003</v>
      </c>
    </row>
    <row r="34" spans="1:8" x14ac:dyDescent="0.25">
      <c r="A34">
        <v>520.5</v>
      </c>
      <c r="B34" s="63">
        <v>12.716295000000001</v>
      </c>
      <c r="C34" s="6">
        <v>156.76357300000001</v>
      </c>
      <c r="D34" s="7">
        <v>136.066247</v>
      </c>
      <c r="E34" s="8">
        <v>126.35388500000001</v>
      </c>
      <c r="F34" s="6">
        <v>379.02059100000002</v>
      </c>
      <c r="G34" s="7">
        <v>455.95176300000003</v>
      </c>
      <c r="H34" s="8">
        <v>441.98953599999999</v>
      </c>
    </row>
    <row r="35" spans="1:8" x14ac:dyDescent="0.25">
      <c r="A35">
        <v>521</v>
      </c>
      <c r="B35" s="63">
        <v>12.693250000000001</v>
      </c>
      <c r="C35" s="6">
        <v>153.279878</v>
      </c>
      <c r="D35" s="7">
        <v>133.08298099999999</v>
      </c>
      <c r="E35" s="8">
        <v>123.51427700000001</v>
      </c>
      <c r="F35" s="6">
        <v>369.57661300000001</v>
      </c>
      <c r="G35" s="7">
        <v>444.64074900000003</v>
      </c>
      <c r="H35" s="8">
        <v>430.67021</v>
      </c>
    </row>
    <row r="36" spans="1:8" x14ac:dyDescent="0.25">
      <c r="A36">
        <v>521.5</v>
      </c>
      <c r="B36" s="63">
        <v>12.635619</v>
      </c>
      <c r="C36" s="6">
        <v>149.761594</v>
      </c>
      <c r="D36" s="7">
        <v>129.95700299999999</v>
      </c>
      <c r="E36" s="8">
        <v>120.780598</v>
      </c>
      <c r="F36" s="6">
        <v>359.931847</v>
      </c>
      <c r="G36" s="7">
        <v>433.55571400000002</v>
      </c>
      <c r="H36" s="8">
        <v>419.95665200000002</v>
      </c>
    </row>
    <row r="37" spans="1:8" x14ac:dyDescent="0.25">
      <c r="A37">
        <v>522</v>
      </c>
      <c r="B37" s="63">
        <v>12.558731999999999</v>
      </c>
      <c r="C37" s="6">
        <v>146.08326600000001</v>
      </c>
      <c r="D37" s="7">
        <v>126.789413</v>
      </c>
      <c r="E37" s="8">
        <v>117.62265600000001</v>
      </c>
      <c r="F37" s="6">
        <v>350.06735900000001</v>
      </c>
      <c r="G37" s="7">
        <v>422.56706400000002</v>
      </c>
      <c r="H37" s="8">
        <v>409.53933000000001</v>
      </c>
    </row>
    <row r="38" spans="1:8" x14ac:dyDescent="0.25">
      <c r="A38">
        <v>522.5</v>
      </c>
      <c r="B38" s="63">
        <v>12.490553</v>
      </c>
      <c r="C38" s="6">
        <v>142.12613300000001</v>
      </c>
      <c r="D38" s="7">
        <v>123.519385</v>
      </c>
      <c r="E38" s="8">
        <v>113.91924</v>
      </c>
      <c r="F38" s="6">
        <v>340.063196</v>
      </c>
      <c r="G38" s="7">
        <v>411.76959599999998</v>
      </c>
      <c r="H38" s="8">
        <v>399.019633</v>
      </c>
    </row>
    <row r="39" spans="1:8" x14ac:dyDescent="0.25">
      <c r="A39">
        <v>523</v>
      </c>
      <c r="B39" s="63">
        <v>12.398891000000001</v>
      </c>
      <c r="C39" s="6">
        <v>138.18037100000001</v>
      </c>
      <c r="D39" s="7">
        <v>120.427482</v>
      </c>
      <c r="E39" s="8">
        <v>110.140829</v>
      </c>
      <c r="F39" s="6">
        <v>330.513194</v>
      </c>
      <c r="G39" s="7">
        <v>400.56274999999999</v>
      </c>
      <c r="H39" s="8">
        <v>388.745991</v>
      </c>
    </row>
    <row r="40" spans="1:8" x14ac:dyDescent="0.25">
      <c r="A40">
        <v>523.5</v>
      </c>
      <c r="B40" s="63">
        <v>12.279016</v>
      </c>
      <c r="C40" s="6">
        <v>134.504075</v>
      </c>
      <c r="D40" s="7">
        <v>117.21883699999999</v>
      </c>
      <c r="E40" s="8">
        <v>106.678515</v>
      </c>
      <c r="F40" s="6">
        <v>321.25446899999997</v>
      </c>
      <c r="G40" s="7">
        <v>388.76445200000001</v>
      </c>
      <c r="H40" s="8">
        <v>377.64042899999998</v>
      </c>
    </row>
    <row r="41" spans="1:8" x14ac:dyDescent="0.25">
      <c r="A41">
        <v>524</v>
      </c>
      <c r="B41" s="63">
        <v>12.175765</v>
      </c>
      <c r="C41" s="6">
        <v>130.82531399999999</v>
      </c>
      <c r="D41" s="7">
        <v>113.962108</v>
      </c>
      <c r="E41" s="8">
        <v>103.736834</v>
      </c>
      <c r="F41" s="6">
        <v>312.26498299999997</v>
      </c>
      <c r="G41" s="7">
        <v>376.88597099999998</v>
      </c>
      <c r="H41" s="8">
        <v>365.97722399999998</v>
      </c>
    </row>
    <row r="42" spans="1:8" x14ac:dyDescent="0.25">
      <c r="A42">
        <v>524.5</v>
      </c>
      <c r="B42" s="63">
        <v>12.057076</v>
      </c>
      <c r="C42" s="6">
        <v>127.256237</v>
      </c>
      <c r="D42" s="7">
        <v>110.674482</v>
      </c>
      <c r="E42" s="8">
        <v>101.06337000000001</v>
      </c>
      <c r="F42" s="6">
        <v>303.43328200000002</v>
      </c>
      <c r="G42" s="7">
        <v>365.11835600000001</v>
      </c>
      <c r="H42" s="8">
        <v>354.11623600000001</v>
      </c>
    </row>
    <row r="43" spans="1:8" x14ac:dyDescent="0.25">
      <c r="A43">
        <v>525</v>
      </c>
      <c r="B43" s="63">
        <v>11.964434000000001</v>
      </c>
      <c r="C43" s="6">
        <v>123.67098799999999</v>
      </c>
      <c r="D43" s="7">
        <v>107.473947</v>
      </c>
      <c r="E43" s="8">
        <v>98.503496999999996</v>
      </c>
      <c r="F43" s="6">
        <v>294.59694100000002</v>
      </c>
      <c r="G43" s="7">
        <v>354.37141400000002</v>
      </c>
      <c r="H43" s="8">
        <v>342.677976</v>
      </c>
    </row>
    <row r="44" spans="1:8" x14ac:dyDescent="0.25">
      <c r="A44">
        <v>525.5</v>
      </c>
      <c r="B44" s="63">
        <v>11.885654000000001</v>
      </c>
      <c r="C44" s="6">
        <v>120.174035</v>
      </c>
      <c r="D44" s="7">
        <v>104.601449</v>
      </c>
      <c r="E44" s="8">
        <v>95.555299000000005</v>
      </c>
      <c r="F44" s="6">
        <v>286.47887600000001</v>
      </c>
      <c r="G44" s="7">
        <v>344.48764699999998</v>
      </c>
      <c r="H44" s="8">
        <v>332.46901200000002</v>
      </c>
    </row>
    <row r="45" spans="1:8" x14ac:dyDescent="0.25">
      <c r="A45">
        <v>526</v>
      </c>
      <c r="B45" s="63">
        <v>11.804035000000001</v>
      </c>
      <c r="C45" s="6">
        <v>117.045554</v>
      </c>
      <c r="D45" s="7">
        <v>101.819289</v>
      </c>
      <c r="E45" s="8">
        <v>92.619981999999993</v>
      </c>
      <c r="F45" s="6">
        <v>278.87776000000002</v>
      </c>
      <c r="G45" s="7">
        <v>335.02499999999998</v>
      </c>
      <c r="H45" s="8">
        <v>323.419983</v>
      </c>
    </row>
    <row r="46" spans="1:8" x14ac:dyDescent="0.25">
      <c r="A46">
        <v>526.5</v>
      </c>
      <c r="B46" s="63">
        <v>11.780607</v>
      </c>
      <c r="C46" s="6">
        <v>114.030266</v>
      </c>
      <c r="D46" s="7">
        <v>99.272578999999993</v>
      </c>
      <c r="E46" s="8">
        <v>90.079964000000004</v>
      </c>
      <c r="F46" s="6">
        <v>271.58550300000002</v>
      </c>
      <c r="G46" s="7">
        <v>326.10854</v>
      </c>
      <c r="H46" s="8">
        <v>314.94549000000001</v>
      </c>
    </row>
    <row r="47" spans="1:8" x14ac:dyDescent="0.25">
      <c r="A47">
        <v>527</v>
      </c>
      <c r="B47" s="63">
        <v>11.772024</v>
      </c>
      <c r="C47" s="6">
        <v>111.263597</v>
      </c>
      <c r="D47" s="7">
        <v>96.780929</v>
      </c>
      <c r="E47" s="8">
        <v>87.943324000000004</v>
      </c>
      <c r="F47" s="6">
        <v>264.51372099999998</v>
      </c>
      <c r="G47" s="7">
        <v>317.08452299999999</v>
      </c>
      <c r="H47" s="8">
        <v>306.55138299999999</v>
      </c>
    </row>
    <row r="48" spans="1:8" x14ac:dyDescent="0.25">
      <c r="A48">
        <v>527.5</v>
      </c>
      <c r="B48" s="63">
        <v>11.880933000000001</v>
      </c>
      <c r="C48" s="6">
        <v>108.443303</v>
      </c>
      <c r="D48" s="7">
        <v>94.342636999999996</v>
      </c>
      <c r="E48" s="8">
        <v>86.296982999999997</v>
      </c>
      <c r="F48" s="6">
        <v>257.17174799999998</v>
      </c>
      <c r="G48" s="7">
        <v>307.740611</v>
      </c>
      <c r="H48" s="8">
        <v>298.18131599999998</v>
      </c>
    </row>
    <row r="49" spans="1:8" x14ac:dyDescent="0.25">
      <c r="A49">
        <v>528</v>
      </c>
      <c r="B49" s="63">
        <v>12.051098</v>
      </c>
      <c r="C49" s="6">
        <v>105.598196</v>
      </c>
      <c r="D49" s="7">
        <v>92.218070999999995</v>
      </c>
      <c r="E49" s="8">
        <v>84.768359000000004</v>
      </c>
      <c r="F49" s="6">
        <v>249.940485</v>
      </c>
      <c r="G49" s="7">
        <v>298.243921</v>
      </c>
      <c r="H49" s="8">
        <v>290.02182599999998</v>
      </c>
    </row>
    <row r="50" spans="1:8" x14ac:dyDescent="0.25">
      <c r="A50">
        <v>528.5</v>
      </c>
      <c r="B50" s="63">
        <v>12.208721000000001</v>
      </c>
      <c r="C50" s="6">
        <v>103.068583</v>
      </c>
      <c r="D50" s="7">
        <v>90.197164000000001</v>
      </c>
      <c r="E50" s="8">
        <v>83.177400000000006</v>
      </c>
      <c r="F50" s="6">
        <v>243.153808</v>
      </c>
      <c r="G50" s="7">
        <v>289.044445</v>
      </c>
      <c r="H50" s="8">
        <v>282.60995000000003</v>
      </c>
    </row>
    <row r="51" spans="1:8" x14ac:dyDescent="0.25">
      <c r="A51">
        <v>529</v>
      </c>
      <c r="B51" s="63">
        <v>12.347659999999999</v>
      </c>
      <c r="C51" s="6">
        <v>100.861851</v>
      </c>
      <c r="D51" s="7">
        <v>88.389582000000004</v>
      </c>
      <c r="E51" s="8">
        <v>81.741684000000006</v>
      </c>
      <c r="F51" s="6">
        <v>237.50359399999999</v>
      </c>
      <c r="G51" s="7">
        <v>281.44852500000002</v>
      </c>
      <c r="H51" s="8">
        <v>275.55262099999999</v>
      </c>
    </row>
    <row r="52" spans="1:8" x14ac:dyDescent="0.25">
      <c r="A52">
        <v>529.5</v>
      </c>
      <c r="B52" s="63">
        <v>12.324603</v>
      </c>
      <c r="C52" s="6">
        <v>99.403475999999998</v>
      </c>
      <c r="D52" s="7">
        <v>86.682417000000001</v>
      </c>
      <c r="E52" s="8">
        <v>80.651461999999995</v>
      </c>
      <c r="F52" s="6">
        <v>233.55059399999999</v>
      </c>
      <c r="G52" s="7">
        <v>276.45107400000001</v>
      </c>
      <c r="H52" s="8">
        <v>268.85001799999998</v>
      </c>
    </row>
    <row r="53" spans="1:8" ht="15.75" thickBot="1" x14ac:dyDescent="0.3">
      <c r="A53">
        <v>530</v>
      </c>
      <c r="B53" s="65">
        <v>12.2584</v>
      </c>
      <c r="C53" s="9">
        <v>98.400398999999993</v>
      </c>
      <c r="D53" s="10">
        <v>85.008798999999996</v>
      </c>
      <c r="E53" s="11">
        <v>79.935000000000002</v>
      </c>
      <c r="F53" s="9">
        <v>230.54400000000001</v>
      </c>
      <c r="G53" s="10">
        <v>273.2</v>
      </c>
      <c r="H53" s="11">
        <v>262.29239899999999</v>
      </c>
    </row>
  </sheetData>
  <mergeCells count="4">
    <mergeCell ref="C1:E1"/>
    <mergeCell ref="F1:H1"/>
    <mergeCell ref="K12:M12"/>
    <mergeCell ref="R12:R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workbookViewId="0">
      <selection activeCell="R12" sqref="R12:R16"/>
    </sheetView>
  </sheetViews>
  <sheetFormatPr defaultRowHeight="15" x14ac:dyDescent="0.25"/>
  <cols>
    <col min="1" max="1" width="12.28515625" bestFit="1" customWidth="1"/>
    <col min="2" max="2" width="12.85546875" bestFit="1" customWidth="1"/>
    <col min="3" max="8" width="11" bestFit="1" customWidth="1"/>
    <col min="10" max="10" width="22.85546875" bestFit="1" customWidth="1"/>
  </cols>
  <sheetData>
    <row r="1" spans="1:18" x14ac:dyDescent="0.25">
      <c r="B1" s="61" t="s">
        <v>26</v>
      </c>
      <c r="C1" s="81" t="s">
        <v>27</v>
      </c>
      <c r="D1" s="82"/>
      <c r="E1" s="83"/>
      <c r="F1" s="84" t="s">
        <v>28</v>
      </c>
      <c r="G1" s="85"/>
      <c r="H1" s="86"/>
    </row>
    <row r="2" spans="1:18" x14ac:dyDescent="0.25">
      <c r="A2" t="s">
        <v>10</v>
      </c>
      <c r="B2" s="62" t="s">
        <v>3</v>
      </c>
      <c r="C2" s="47" t="s">
        <v>17</v>
      </c>
      <c r="D2" s="30" t="s">
        <v>18</v>
      </c>
      <c r="E2" s="48" t="s">
        <v>19</v>
      </c>
      <c r="F2" s="52" t="s">
        <v>20</v>
      </c>
      <c r="G2" s="34" t="s">
        <v>21</v>
      </c>
      <c r="H2" s="53" t="s">
        <v>22</v>
      </c>
    </row>
    <row r="3" spans="1:18" x14ac:dyDescent="0.25">
      <c r="A3">
        <v>505</v>
      </c>
      <c r="B3" s="63">
        <v>12.9406</v>
      </c>
      <c r="C3" s="6">
        <v>143.61760000000001</v>
      </c>
      <c r="D3" s="7">
        <v>128.22540000000001</v>
      </c>
      <c r="E3" s="8">
        <v>146.42939999999999</v>
      </c>
      <c r="F3" s="6">
        <v>434.05239899999998</v>
      </c>
      <c r="G3" s="7">
        <v>470.68619999999999</v>
      </c>
      <c r="H3" s="8">
        <v>453.91</v>
      </c>
    </row>
    <row r="4" spans="1:18" x14ac:dyDescent="0.25">
      <c r="A4">
        <v>505.5</v>
      </c>
      <c r="B4" s="63">
        <v>13.345599999999999</v>
      </c>
      <c r="C4" s="6">
        <v>152.345066</v>
      </c>
      <c r="D4" s="7">
        <v>134.73630299999999</v>
      </c>
      <c r="E4" s="8">
        <v>153.34549899999999</v>
      </c>
      <c r="F4" s="6">
        <v>453.23091599999998</v>
      </c>
      <c r="G4" s="7">
        <v>492.05497700000001</v>
      </c>
      <c r="H4" s="8">
        <v>478.38488899999999</v>
      </c>
    </row>
    <row r="5" spans="1:18" x14ac:dyDescent="0.25">
      <c r="A5">
        <v>506</v>
      </c>
      <c r="B5" s="63">
        <v>13.547074</v>
      </c>
      <c r="C5" s="6">
        <v>159.23193699999999</v>
      </c>
      <c r="D5" s="7">
        <v>140.44616099999999</v>
      </c>
      <c r="E5" s="8">
        <v>159.69632799999999</v>
      </c>
      <c r="F5" s="6">
        <v>471.59985999999998</v>
      </c>
      <c r="G5" s="7">
        <v>512.27247599999998</v>
      </c>
      <c r="H5" s="8">
        <v>500.93923000000001</v>
      </c>
    </row>
    <row r="6" spans="1:18" x14ac:dyDescent="0.25">
      <c r="A6">
        <v>506.5</v>
      </c>
      <c r="B6" s="63">
        <v>13.469066</v>
      </c>
      <c r="C6" s="6">
        <v>164.581999</v>
      </c>
      <c r="D6" s="7">
        <v>145.355862</v>
      </c>
      <c r="E6" s="8">
        <v>165.531791</v>
      </c>
      <c r="F6" s="6">
        <v>489.88613299999997</v>
      </c>
      <c r="G6" s="7">
        <v>532.07580299999995</v>
      </c>
      <c r="H6" s="8">
        <v>521.12801999999999</v>
      </c>
    </row>
    <row r="7" spans="1:18" x14ac:dyDescent="0.25">
      <c r="A7">
        <v>507</v>
      </c>
      <c r="B7" s="63">
        <v>13.212581</v>
      </c>
      <c r="C7" s="6">
        <v>169.999923</v>
      </c>
      <c r="D7" s="7">
        <v>149.608047</v>
      </c>
      <c r="E7" s="8">
        <v>170.69584499999999</v>
      </c>
      <c r="F7" s="6">
        <v>507.261664</v>
      </c>
      <c r="G7" s="7">
        <v>550.71343200000001</v>
      </c>
      <c r="H7" s="8">
        <v>539.04812900000002</v>
      </c>
    </row>
    <row r="8" spans="1:18" x14ac:dyDescent="0.25">
      <c r="A8">
        <v>507.5</v>
      </c>
      <c r="B8" s="63">
        <v>12.966436</v>
      </c>
      <c r="C8" s="6">
        <v>177.48151200000001</v>
      </c>
      <c r="D8" s="7">
        <v>153.95851200000001</v>
      </c>
      <c r="E8" s="8">
        <v>175.74794600000001</v>
      </c>
      <c r="F8" s="6">
        <v>524.28162999999995</v>
      </c>
      <c r="G8" s="7">
        <v>569.89518399999997</v>
      </c>
      <c r="H8" s="8">
        <v>555.66902900000002</v>
      </c>
    </row>
    <row r="9" spans="1:18" x14ac:dyDescent="0.25">
      <c r="A9">
        <v>508</v>
      </c>
      <c r="B9" s="63">
        <v>12.791093</v>
      </c>
      <c r="C9" s="6">
        <v>187.00716299999999</v>
      </c>
      <c r="D9" s="7">
        <v>158.797211</v>
      </c>
      <c r="E9" s="8">
        <v>180.83343400000001</v>
      </c>
      <c r="F9" s="6">
        <v>541.10694100000001</v>
      </c>
      <c r="G9" s="7">
        <v>588.51697000000001</v>
      </c>
      <c r="H9" s="8">
        <v>571.985229</v>
      </c>
    </row>
    <row r="10" spans="1:18" x14ac:dyDescent="0.25">
      <c r="A10">
        <v>508.5</v>
      </c>
      <c r="B10" s="63">
        <v>12.683667</v>
      </c>
      <c r="C10" s="6">
        <v>196.65410800000001</v>
      </c>
      <c r="D10" s="7">
        <v>163.82715200000001</v>
      </c>
      <c r="E10" s="8">
        <v>186.05024800000001</v>
      </c>
      <c r="F10" s="6">
        <v>556.93202599999995</v>
      </c>
      <c r="G10" s="7">
        <v>605.78069800000003</v>
      </c>
      <c r="H10" s="8">
        <v>588.63357499999995</v>
      </c>
    </row>
    <row r="11" spans="1:18" x14ac:dyDescent="0.25">
      <c r="A11">
        <v>509</v>
      </c>
      <c r="B11" s="63">
        <v>12.624739</v>
      </c>
      <c r="C11" s="6">
        <v>203.98151899999999</v>
      </c>
      <c r="D11" s="7">
        <v>168.87436199999999</v>
      </c>
      <c r="E11" s="8">
        <v>191.08362299999999</v>
      </c>
      <c r="F11" s="6">
        <v>572.12388099999998</v>
      </c>
      <c r="G11" s="7">
        <v>622.05834100000004</v>
      </c>
      <c r="H11" s="8">
        <v>605.452764</v>
      </c>
    </row>
    <row r="12" spans="1:18" ht="15.75" thickBot="1" x14ac:dyDescent="0.3">
      <c r="A12">
        <v>509.5</v>
      </c>
      <c r="B12" s="63">
        <v>12.558960000000001</v>
      </c>
      <c r="C12" s="6">
        <v>208.456807</v>
      </c>
      <c r="D12" s="7">
        <v>173.371803</v>
      </c>
      <c r="E12" s="8">
        <v>195.63550000000001</v>
      </c>
      <c r="F12" s="6">
        <v>586.54054099999996</v>
      </c>
      <c r="G12" s="7">
        <v>637.01689099999999</v>
      </c>
      <c r="H12" s="8">
        <v>622.09712400000001</v>
      </c>
      <c r="K12" s="95" t="s">
        <v>36</v>
      </c>
      <c r="L12" s="95"/>
      <c r="M12" s="95"/>
      <c r="R12" s="96"/>
    </row>
    <row r="13" spans="1:18" x14ac:dyDescent="0.25">
      <c r="A13">
        <v>510</v>
      </c>
      <c r="B13" s="63">
        <v>12.506105</v>
      </c>
      <c r="C13" s="6">
        <v>211.03270900000001</v>
      </c>
      <c r="D13" s="7">
        <v>177.04934600000001</v>
      </c>
      <c r="E13" s="8">
        <v>199.58664200000001</v>
      </c>
      <c r="F13" s="6">
        <v>599.74026200000003</v>
      </c>
      <c r="G13" s="7">
        <v>652.28672300000005</v>
      </c>
      <c r="H13" s="8">
        <v>637.86269500000003</v>
      </c>
      <c r="K13" s="1">
        <v>1</v>
      </c>
      <c r="L13" s="1">
        <v>2</v>
      </c>
      <c r="M13" s="1">
        <v>3</v>
      </c>
      <c r="N13" s="58" t="s">
        <v>7</v>
      </c>
      <c r="O13" s="59" t="s">
        <v>24</v>
      </c>
      <c r="P13" s="60" t="s">
        <v>25</v>
      </c>
      <c r="R13" s="96"/>
    </row>
    <row r="14" spans="1:18" x14ac:dyDescent="0.25">
      <c r="A14">
        <v>510.5</v>
      </c>
      <c r="B14" s="63">
        <v>12.410833</v>
      </c>
      <c r="C14" s="6">
        <v>213.12661700000001</v>
      </c>
      <c r="D14" s="7">
        <v>180.065719</v>
      </c>
      <c r="E14" s="8">
        <v>203.13184999999999</v>
      </c>
      <c r="F14" s="6">
        <v>611.87055299999997</v>
      </c>
      <c r="G14" s="7">
        <v>666.59496000000001</v>
      </c>
      <c r="H14" s="8">
        <v>651.60120099999995</v>
      </c>
      <c r="J14" s="2" t="s">
        <v>23</v>
      </c>
      <c r="K14" s="1">
        <v>11.802113</v>
      </c>
      <c r="L14" s="1" t="s">
        <v>32</v>
      </c>
      <c r="M14" s="1" t="s">
        <v>32</v>
      </c>
      <c r="N14" s="1" t="s">
        <v>32</v>
      </c>
      <c r="O14" s="69" t="s">
        <v>32</v>
      </c>
      <c r="P14" s="8"/>
      <c r="R14" s="96"/>
    </row>
    <row r="15" spans="1:18" x14ac:dyDescent="0.25">
      <c r="A15">
        <v>511</v>
      </c>
      <c r="B15" s="63">
        <v>12.267509</v>
      </c>
      <c r="C15" s="6">
        <v>216.110964</v>
      </c>
      <c r="D15" s="7">
        <v>182.673395</v>
      </c>
      <c r="E15" s="8">
        <v>206.58880500000001</v>
      </c>
      <c r="F15" s="6">
        <v>622.51394000000005</v>
      </c>
      <c r="G15" s="7">
        <v>679.18934899999999</v>
      </c>
      <c r="H15" s="8">
        <v>663.53432599999996</v>
      </c>
      <c r="J15" s="28" t="s">
        <v>15</v>
      </c>
      <c r="K15" s="1">
        <v>221.57758799999999</v>
      </c>
      <c r="L15" s="1">
        <v>192.947069</v>
      </c>
      <c r="M15" s="1">
        <v>219.179371</v>
      </c>
      <c r="N15" s="1">
        <f>AVERAGE(K15:M15)</f>
        <v>211.23467600000001</v>
      </c>
      <c r="O15" s="69">
        <f>STDEV(K15:M15)</f>
        <v>15.882861471869889</v>
      </c>
      <c r="P15" s="8">
        <f>N15-K14</f>
        <v>199.43256300000002</v>
      </c>
      <c r="R15" s="96"/>
    </row>
    <row r="16" spans="1:18" ht="15.75" thickBot="1" x14ac:dyDescent="0.3">
      <c r="A16">
        <v>511.5</v>
      </c>
      <c r="B16" s="63">
        <v>12.155113</v>
      </c>
      <c r="C16" s="6">
        <v>219.002546</v>
      </c>
      <c r="D16" s="7">
        <v>185.22085200000001</v>
      </c>
      <c r="E16" s="8">
        <v>209.737188</v>
      </c>
      <c r="F16" s="6">
        <v>631.64025500000002</v>
      </c>
      <c r="G16" s="7">
        <v>690.08964600000002</v>
      </c>
      <c r="H16" s="8">
        <v>673.32252900000003</v>
      </c>
      <c r="J16" s="29" t="s">
        <v>16</v>
      </c>
      <c r="K16" s="1">
        <v>660.805609</v>
      </c>
      <c r="L16" s="1">
        <v>719.403638</v>
      </c>
      <c r="M16" s="1">
        <v>702.908861</v>
      </c>
      <c r="N16" s="1">
        <f>AVERAGE(K16:M16)</f>
        <v>694.37270266666667</v>
      </c>
      <c r="O16" s="70">
        <f>STDEV(K16:M16)</f>
        <v>30.217242594088766</v>
      </c>
      <c r="P16" s="11">
        <f>N16-K14</f>
        <v>682.57058966666671</v>
      </c>
      <c r="R16" s="96"/>
    </row>
    <row r="17" spans="1:8" x14ac:dyDescent="0.25">
      <c r="A17">
        <v>512</v>
      </c>
      <c r="B17" s="63">
        <v>12.066470000000001</v>
      </c>
      <c r="C17" s="6">
        <v>221.28659099999999</v>
      </c>
      <c r="D17" s="7">
        <v>187.60808499999999</v>
      </c>
      <c r="E17" s="8">
        <v>212.67909800000001</v>
      </c>
      <c r="F17" s="6">
        <v>640.32729700000004</v>
      </c>
      <c r="G17" s="7">
        <v>698.49871900000005</v>
      </c>
      <c r="H17" s="8">
        <v>681.12433099999998</v>
      </c>
    </row>
    <row r="18" spans="1:8" x14ac:dyDescent="0.25">
      <c r="A18">
        <v>512.5</v>
      </c>
      <c r="B18" s="63">
        <v>12.038479000000001</v>
      </c>
      <c r="C18" s="6">
        <v>222.30384599999999</v>
      </c>
      <c r="D18" s="7">
        <v>189.621297</v>
      </c>
      <c r="E18" s="8">
        <v>215.038376</v>
      </c>
      <c r="F18" s="6">
        <v>647.908277</v>
      </c>
      <c r="G18" s="7">
        <v>705.78539599999999</v>
      </c>
      <c r="H18" s="8">
        <v>687.93205</v>
      </c>
    </row>
    <row r="19" spans="1:8" x14ac:dyDescent="0.25">
      <c r="A19">
        <v>513</v>
      </c>
      <c r="B19" s="63">
        <v>12.066940000000001</v>
      </c>
      <c r="C19" s="6">
        <v>222.027772</v>
      </c>
      <c r="D19" s="7">
        <v>191.330119</v>
      </c>
      <c r="E19" s="8">
        <v>216.782701</v>
      </c>
      <c r="F19" s="6">
        <v>654.11887999999999</v>
      </c>
      <c r="G19" s="7">
        <v>711.55114400000002</v>
      </c>
      <c r="H19" s="8">
        <v>693.38521400000002</v>
      </c>
    </row>
    <row r="20" spans="1:8" x14ac:dyDescent="0.25">
      <c r="A20">
        <v>513.5</v>
      </c>
      <c r="B20" s="63">
        <v>12.06931</v>
      </c>
      <c r="C20" s="6">
        <v>221.64381900000001</v>
      </c>
      <c r="D20" s="7">
        <v>192.36031299999999</v>
      </c>
      <c r="E20" s="8">
        <v>218.10580400000001</v>
      </c>
      <c r="F20" s="6">
        <v>658.52746200000001</v>
      </c>
      <c r="G20" s="7">
        <v>715.43446400000005</v>
      </c>
      <c r="H20" s="8">
        <v>697.83578499999999</v>
      </c>
    </row>
    <row r="21" spans="1:8" x14ac:dyDescent="0.25">
      <c r="A21">
        <v>514</v>
      </c>
      <c r="B21" s="63">
        <v>11.985215</v>
      </c>
      <c r="C21" s="6">
        <v>221.35709600000001</v>
      </c>
      <c r="D21" s="7">
        <v>192.86798099999999</v>
      </c>
      <c r="E21" s="8">
        <v>218.83200199999999</v>
      </c>
      <c r="F21" s="6">
        <v>660.43733799999995</v>
      </c>
      <c r="G21" s="7">
        <v>718.00820499999998</v>
      </c>
      <c r="H21" s="8">
        <v>701.41433400000005</v>
      </c>
    </row>
    <row r="22" spans="1:8" x14ac:dyDescent="0.25">
      <c r="A22">
        <v>514.5</v>
      </c>
      <c r="B22" s="71">
        <v>11.802113</v>
      </c>
      <c r="C22" s="22">
        <v>221.57758799999999</v>
      </c>
      <c r="D22" s="35">
        <v>192.947069</v>
      </c>
      <c r="E22" s="25">
        <v>219.179371</v>
      </c>
      <c r="F22" s="22">
        <v>660.805609</v>
      </c>
      <c r="G22" s="35">
        <v>719.403638</v>
      </c>
      <c r="H22" s="25">
        <v>702.908861</v>
      </c>
    </row>
    <row r="23" spans="1:8" x14ac:dyDescent="0.25">
      <c r="A23">
        <v>515</v>
      </c>
      <c r="B23" s="63">
        <v>11.615572999999999</v>
      </c>
      <c r="C23" s="6">
        <v>222.10050100000001</v>
      </c>
      <c r="D23" s="7">
        <v>192.509422</v>
      </c>
      <c r="E23" s="8">
        <v>219.040312</v>
      </c>
      <c r="F23" s="6">
        <v>659.31607199999996</v>
      </c>
      <c r="G23" s="7">
        <v>719.92454799999996</v>
      </c>
      <c r="H23" s="8">
        <v>702.22385299999996</v>
      </c>
    </row>
    <row r="24" spans="1:8" x14ac:dyDescent="0.25">
      <c r="A24">
        <v>515.5</v>
      </c>
      <c r="B24" s="63">
        <v>11.441231999999999</v>
      </c>
      <c r="C24" s="6">
        <v>222.788578</v>
      </c>
      <c r="D24" s="7">
        <v>191.82969600000001</v>
      </c>
      <c r="E24" s="8">
        <v>218.16942700000001</v>
      </c>
      <c r="F24" s="6">
        <v>656.08907499999998</v>
      </c>
      <c r="G24" s="7">
        <v>718.85945400000003</v>
      </c>
      <c r="H24" s="8">
        <v>699.44868299999996</v>
      </c>
    </row>
    <row r="25" spans="1:8" x14ac:dyDescent="0.25">
      <c r="A25">
        <v>516</v>
      </c>
      <c r="B25" s="63">
        <v>11.353031</v>
      </c>
      <c r="C25" s="6">
        <v>223.93529100000001</v>
      </c>
      <c r="D25" s="7">
        <v>190.75172800000001</v>
      </c>
      <c r="E25" s="8">
        <v>216.73219800000001</v>
      </c>
      <c r="F25" s="6">
        <v>652.09775300000001</v>
      </c>
      <c r="G25" s="7">
        <v>715.28331000000003</v>
      </c>
      <c r="H25" s="8">
        <v>694.562273</v>
      </c>
    </row>
    <row r="26" spans="1:8" x14ac:dyDescent="0.25">
      <c r="A26">
        <v>516.5</v>
      </c>
      <c r="B26" s="63">
        <v>11.289714999999999</v>
      </c>
      <c r="C26" s="6">
        <v>225.182648</v>
      </c>
      <c r="D26" s="7">
        <v>189.16859600000001</v>
      </c>
      <c r="E26" s="8">
        <v>214.48145299999999</v>
      </c>
      <c r="F26" s="6">
        <v>647.22578999999996</v>
      </c>
      <c r="G26" s="7">
        <v>709.19156899999996</v>
      </c>
      <c r="H26" s="8">
        <v>688.38419799999997</v>
      </c>
    </row>
    <row r="27" spans="1:8" x14ac:dyDescent="0.25">
      <c r="A27">
        <v>517</v>
      </c>
      <c r="B27" s="63">
        <v>11.216567</v>
      </c>
      <c r="C27" s="6">
        <v>226.12611000000001</v>
      </c>
      <c r="D27" s="7">
        <v>187.419566</v>
      </c>
      <c r="E27" s="8">
        <v>211.72369399999999</v>
      </c>
      <c r="F27" s="6">
        <v>642.14148799999998</v>
      </c>
      <c r="G27" s="7">
        <v>700.98413200000005</v>
      </c>
      <c r="H27" s="8">
        <v>680.94852000000003</v>
      </c>
    </row>
    <row r="28" spans="1:8" x14ac:dyDescent="0.25">
      <c r="A28">
        <v>517.5</v>
      </c>
      <c r="B28" s="63">
        <v>11.170802</v>
      </c>
      <c r="C28" s="6">
        <v>225.60511700000001</v>
      </c>
      <c r="D28" s="7">
        <v>185.38314099999999</v>
      </c>
      <c r="E28" s="8">
        <v>209.11505399999999</v>
      </c>
      <c r="F28" s="6">
        <v>635.615725</v>
      </c>
      <c r="G28" s="7">
        <v>691.251261</v>
      </c>
      <c r="H28" s="8">
        <v>672.09913400000005</v>
      </c>
    </row>
    <row r="29" spans="1:8" x14ac:dyDescent="0.25">
      <c r="A29">
        <v>518</v>
      </c>
      <c r="B29" s="63">
        <v>11.031171000000001</v>
      </c>
      <c r="C29" s="6">
        <v>223.39328399999999</v>
      </c>
      <c r="D29" s="7">
        <v>183.03500500000001</v>
      </c>
      <c r="E29" s="8">
        <v>206.44188500000001</v>
      </c>
      <c r="F29" s="6">
        <v>626.64782300000002</v>
      </c>
      <c r="G29" s="7">
        <v>680.60993499999995</v>
      </c>
      <c r="H29" s="8">
        <v>662.716542</v>
      </c>
    </row>
    <row r="30" spans="1:8" x14ac:dyDescent="0.25">
      <c r="A30">
        <v>518.5</v>
      </c>
      <c r="B30" s="63">
        <v>10.908467999999999</v>
      </c>
      <c r="C30" s="6">
        <v>219.88503</v>
      </c>
      <c r="D30" s="7">
        <v>180.30129299999999</v>
      </c>
      <c r="E30" s="8">
        <v>203.405045</v>
      </c>
      <c r="F30" s="6">
        <v>615.52472</v>
      </c>
      <c r="G30" s="7">
        <v>669.64516000000003</v>
      </c>
      <c r="H30" s="8">
        <v>652.40854899999999</v>
      </c>
    </row>
    <row r="31" spans="1:8" x14ac:dyDescent="0.25">
      <c r="A31">
        <v>519</v>
      </c>
      <c r="B31" s="63">
        <v>10.778121000000001</v>
      </c>
      <c r="C31" s="6">
        <v>215.63476399999999</v>
      </c>
      <c r="D31" s="7">
        <v>177.01940500000001</v>
      </c>
      <c r="E31" s="8">
        <v>199.89319</v>
      </c>
      <c r="F31" s="6">
        <v>603.02342499999997</v>
      </c>
      <c r="G31" s="7">
        <v>657.893012</v>
      </c>
      <c r="H31" s="8">
        <v>641.08767599999999</v>
      </c>
    </row>
    <row r="32" spans="1:8" x14ac:dyDescent="0.25">
      <c r="A32">
        <v>519.5</v>
      </c>
      <c r="B32" s="63">
        <v>10.695629</v>
      </c>
      <c r="C32" s="6">
        <v>211.26683199999999</v>
      </c>
      <c r="D32" s="7">
        <v>173.55165</v>
      </c>
      <c r="E32" s="8">
        <v>195.68858</v>
      </c>
      <c r="F32" s="6">
        <v>590.62561000000005</v>
      </c>
      <c r="G32" s="7">
        <v>644.95117600000003</v>
      </c>
      <c r="H32" s="8">
        <v>629.02672099999995</v>
      </c>
    </row>
    <row r="33" spans="1:8" x14ac:dyDescent="0.25">
      <c r="A33">
        <v>520</v>
      </c>
      <c r="B33" s="63">
        <v>10.723962</v>
      </c>
      <c r="C33" s="6">
        <v>206.47653099999999</v>
      </c>
      <c r="D33" s="7">
        <v>169.97265899999999</v>
      </c>
      <c r="E33" s="8">
        <v>191.376239</v>
      </c>
      <c r="F33" s="6">
        <v>578.85383899999999</v>
      </c>
      <c r="G33" s="7">
        <v>630.90744400000005</v>
      </c>
      <c r="H33" s="8">
        <v>615.48443699999996</v>
      </c>
    </row>
    <row r="34" spans="1:8" x14ac:dyDescent="0.25">
      <c r="A34">
        <v>520.5</v>
      </c>
      <c r="B34" s="63">
        <v>10.746381</v>
      </c>
      <c r="C34" s="6">
        <v>201.31082599999999</v>
      </c>
      <c r="D34" s="7">
        <v>166.25589199999999</v>
      </c>
      <c r="E34" s="8">
        <v>187.27391399999999</v>
      </c>
      <c r="F34" s="6">
        <v>566.89973699999996</v>
      </c>
      <c r="G34" s="7">
        <v>616.19195000000002</v>
      </c>
      <c r="H34" s="8">
        <v>601.44491500000004</v>
      </c>
    </row>
    <row r="35" spans="1:8" x14ac:dyDescent="0.25">
      <c r="A35">
        <v>521</v>
      </c>
      <c r="B35" s="63">
        <v>10.711133999999999</v>
      </c>
      <c r="C35" s="6">
        <v>195.93487300000001</v>
      </c>
      <c r="D35" s="7">
        <v>162.51792499999999</v>
      </c>
      <c r="E35" s="8">
        <v>183.08760799999999</v>
      </c>
      <c r="F35" s="6">
        <v>553.96706600000005</v>
      </c>
      <c r="G35" s="7">
        <v>601.19178699999998</v>
      </c>
      <c r="H35" s="8">
        <v>587.16391399999998</v>
      </c>
    </row>
    <row r="36" spans="1:8" x14ac:dyDescent="0.25">
      <c r="A36">
        <v>521.5</v>
      </c>
      <c r="B36" s="63">
        <v>10.583748999999999</v>
      </c>
      <c r="C36" s="6">
        <v>190.57629700000001</v>
      </c>
      <c r="D36" s="7">
        <v>158.50918799999999</v>
      </c>
      <c r="E36" s="8">
        <v>178.88074599999999</v>
      </c>
      <c r="F36" s="6">
        <v>539.737932</v>
      </c>
      <c r="G36" s="7">
        <v>586.35435700000005</v>
      </c>
      <c r="H36" s="8">
        <v>572.31814499999996</v>
      </c>
    </row>
    <row r="37" spans="1:8" x14ac:dyDescent="0.25">
      <c r="A37">
        <v>522</v>
      </c>
      <c r="B37" s="63">
        <v>10.448155</v>
      </c>
      <c r="C37" s="6">
        <v>185.677494</v>
      </c>
      <c r="D37" s="7">
        <v>154.329836</v>
      </c>
      <c r="E37" s="8">
        <v>174.231065</v>
      </c>
      <c r="F37" s="6">
        <v>524.29126900000006</v>
      </c>
      <c r="G37" s="7">
        <v>571.03535299999999</v>
      </c>
      <c r="H37" s="8">
        <v>557.67761199999995</v>
      </c>
    </row>
    <row r="38" spans="1:8" x14ac:dyDescent="0.25">
      <c r="A38">
        <v>522.5</v>
      </c>
      <c r="B38" s="63">
        <v>10.327813000000001</v>
      </c>
      <c r="C38" s="6">
        <v>180.77192700000001</v>
      </c>
      <c r="D38" s="7">
        <v>149.95029400000001</v>
      </c>
      <c r="E38" s="8">
        <v>169.247355</v>
      </c>
      <c r="F38" s="6">
        <v>509.15994499999999</v>
      </c>
      <c r="G38" s="7">
        <v>555.38564899999994</v>
      </c>
      <c r="H38" s="8">
        <v>542.19180600000004</v>
      </c>
    </row>
    <row r="39" spans="1:8" x14ac:dyDescent="0.25">
      <c r="A39">
        <v>523</v>
      </c>
      <c r="B39" s="63">
        <v>10.287826000000001</v>
      </c>
      <c r="C39" s="6">
        <v>175.83901299999999</v>
      </c>
      <c r="D39" s="7">
        <v>145.419062</v>
      </c>
      <c r="E39" s="8">
        <v>164.40990600000001</v>
      </c>
      <c r="F39" s="6">
        <v>494.78428600000001</v>
      </c>
      <c r="G39" s="7">
        <v>540.30944</v>
      </c>
      <c r="H39" s="8">
        <v>526.49148200000002</v>
      </c>
    </row>
    <row r="40" spans="1:8" x14ac:dyDescent="0.25">
      <c r="A40">
        <v>523.5</v>
      </c>
      <c r="B40" s="63">
        <v>10.260342</v>
      </c>
      <c r="C40" s="6">
        <v>170.73174700000001</v>
      </c>
      <c r="D40" s="7">
        <v>141.15227100000001</v>
      </c>
      <c r="E40" s="8">
        <v>159.74489299999999</v>
      </c>
      <c r="F40" s="6">
        <v>481.16915299999999</v>
      </c>
      <c r="G40" s="7">
        <v>525.46961899999997</v>
      </c>
      <c r="H40" s="8">
        <v>511.17599999999999</v>
      </c>
    </row>
    <row r="41" spans="1:8" x14ac:dyDescent="0.25">
      <c r="A41">
        <v>524</v>
      </c>
      <c r="B41" s="63">
        <v>10.269534999999999</v>
      </c>
      <c r="C41" s="6">
        <v>165.53047699999999</v>
      </c>
      <c r="D41" s="7">
        <v>137.49923699999999</v>
      </c>
      <c r="E41" s="8">
        <v>155.39310499999999</v>
      </c>
      <c r="F41" s="6">
        <v>468.07777399999998</v>
      </c>
      <c r="G41" s="7">
        <v>511.13296400000002</v>
      </c>
      <c r="H41" s="8">
        <v>496.40007700000001</v>
      </c>
    </row>
    <row r="42" spans="1:8" x14ac:dyDescent="0.25">
      <c r="A42">
        <v>524.5</v>
      </c>
      <c r="B42" s="63">
        <v>10.287046999999999</v>
      </c>
      <c r="C42" s="6">
        <v>160.703721</v>
      </c>
      <c r="D42" s="7">
        <v>134.489799</v>
      </c>
      <c r="E42" s="8">
        <v>151.41618299999999</v>
      </c>
      <c r="F42" s="6">
        <v>454.660594</v>
      </c>
      <c r="G42" s="7">
        <v>496.44960800000001</v>
      </c>
      <c r="H42" s="8">
        <v>483.087084</v>
      </c>
    </row>
    <row r="43" spans="1:8" x14ac:dyDescent="0.25">
      <c r="A43">
        <v>525</v>
      </c>
      <c r="B43" s="63">
        <v>10.210965</v>
      </c>
      <c r="C43" s="6">
        <v>156.13791499999999</v>
      </c>
      <c r="D43" s="7">
        <v>131.62656999999999</v>
      </c>
      <c r="E43" s="8">
        <v>147.63656499999999</v>
      </c>
      <c r="F43" s="6">
        <v>441.36174399999999</v>
      </c>
      <c r="G43" s="7">
        <v>481.61525999999998</v>
      </c>
      <c r="H43" s="8">
        <v>470.15661699999998</v>
      </c>
    </row>
    <row r="44" spans="1:8" x14ac:dyDescent="0.25">
      <c r="A44">
        <v>525.5</v>
      </c>
      <c r="B44" s="63">
        <v>10.077914</v>
      </c>
      <c r="C44" s="6">
        <v>151.937162</v>
      </c>
      <c r="D44" s="7">
        <v>128.49454600000001</v>
      </c>
      <c r="E44" s="8">
        <v>143.93581699999999</v>
      </c>
      <c r="F44" s="6">
        <v>428.319568</v>
      </c>
      <c r="G44" s="7">
        <v>467.72131000000002</v>
      </c>
      <c r="H44" s="8">
        <v>457.42864500000002</v>
      </c>
    </row>
    <row r="45" spans="1:8" x14ac:dyDescent="0.25">
      <c r="A45">
        <v>526</v>
      </c>
      <c r="B45" s="63">
        <v>9.8855339999999998</v>
      </c>
      <c r="C45" s="6">
        <v>147.90737100000001</v>
      </c>
      <c r="D45" s="7">
        <v>124.91812899999999</v>
      </c>
      <c r="E45" s="8">
        <v>140.45623599999999</v>
      </c>
      <c r="F45" s="6">
        <v>416.228296</v>
      </c>
      <c r="G45" s="7">
        <v>454.63147600000002</v>
      </c>
      <c r="H45" s="8">
        <v>444.66691600000001</v>
      </c>
    </row>
    <row r="46" spans="1:8" x14ac:dyDescent="0.25">
      <c r="A46">
        <v>526.5</v>
      </c>
      <c r="B46" s="63">
        <v>9.8115570000000005</v>
      </c>
      <c r="C46" s="6">
        <v>143.94931099999999</v>
      </c>
      <c r="D46" s="7">
        <v>121.079964</v>
      </c>
      <c r="E46" s="8">
        <v>136.93280999999999</v>
      </c>
      <c r="F46" s="6">
        <v>405.01774499999999</v>
      </c>
      <c r="G46" s="7">
        <v>442.309934</v>
      </c>
      <c r="H46" s="8">
        <v>431.62189799999999</v>
      </c>
    </row>
    <row r="47" spans="1:8" x14ac:dyDescent="0.25">
      <c r="A47">
        <v>527</v>
      </c>
      <c r="B47" s="63"/>
      <c r="C47" s="6">
        <v>140.131282</v>
      </c>
      <c r="D47" s="7">
        <v>117.234903</v>
      </c>
      <c r="E47" s="8">
        <v>133.454432</v>
      </c>
      <c r="F47" s="6">
        <v>394.36736999999999</v>
      </c>
      <c r="G47" s="7">
        <v>430.24436600000001</v>
      </c>
      <c r="H47" s="8">
        <v>419.48137600000001</v>
      </c>
    </row>
    <row r="48" spans="1:8" x14ac:dyDescent="0.25">
      <c r="A48">
        <v>527.5</v>
      </c>
      <c r="B48" s="63"/>
      <c r="C48" s="6">
        <v>136.38641100000001</v>
      </c>
      <c r="D48" s="7">
        <v>113.590402</v>
      </c>
      <c r="E48" s="8">
        <v>129.85758000000001</v>
      </c>
      <c r="F48" s="6">
        <v>383.58884799999998</v>
      </c>
      <c r="G48" s="7">
        <v>418.024293</v>
      </c>
      <c r="H48" s="8">
        <v>407.78537399999999</v>
      </c>
    </row>
    <row r="49" spans="1:8" x14ac:dyDescent="0.25">
      <c r="A49">
        <v>528</v>
      </c>
      <c r="B49" s="63"/>
      <c r="C49" s="6">
        <v>132.81288799999999</v>
      </c>
      <c r="D49" s="7">
        <v>110.357292</v>
      </c>
      <c r="E49" s="8">
        <v>126.03683700000001</v>
      </c>
      <c r="F49" s="6">
        <v>372.46130299999999</v>
      </c>
      <c r="G49" s="7">
        <v>406.43563399999999</v>
      </c>
      <c r="H49" s="8">
        <v>396.63086299999998</v>
      </c>
    </row>
    <row r="50" spans="1:8" x14ac:dyDescent="0.25">
      <c r="A50">
        <v>528.5</v>
      </c>
      <c r="B50" s="63"/>
      <c r="C50" s="6">
        <v>129.58288099999999</v>
      </c>
      <c r="D50" s="7">
        <v>107.605234</v>
      </c>
      <c r="E50" s="8">
        <v>122.57566199999999</v>
      </c>
      <c r="F50" s="6">
        <v>361.97244499999999</v>
      </c>
      <c r="G50" s="7">
        <v>395.81684000000001</v>
      </c>
      <c r="H50" s="8">
        <v>385.94077600000003</v>
      </c>
    </row>
    <row r="51" spans="1:8" x14ac:dyDescent="0.25">
      <c r="A51">
        <v>529</v>
      </c>
      <c r="B51" s="63"/>
      <c r="C51" s="6">
        <v>127.16288</v>
      </c>
      <c r="D51" s="7">
        <v>105.37293699999999</v>
      </c>
      <c r="E51" s="8">
        <v>119.828813</v>
      </c>
      <c r="F51" s="6">
        <v>352.55291599999998</v>
      </c>
      <c r="G51" s="7">
        <v>385.378041</v>
      </c>
      <c r="H51" s="8">
        <v>375.11427600000002</v>
      </c>
    </row>
    <row r="52" spans="1:8" x14ac:dyDescent="0.25">
      <c r="A52">
        <v>529.5</v>
      </c>
      <c r="B52" s="63"/>
      <c r="C52" s="6">
        <v>125.718332</v>
      </c>
      <c r="D52" s="7">
        <v>103.50081299999999</v>
      </c>
      <c r="E52" s="8">
        <v>118.186919</v>
      </c>
      <c r="F52" s="6">
        <v>345.22768000000002</v>
      </c>
      <c r="G52" s="7">
        <v>375.13741399999998</v>
      </c>
      <c r="H52" s="8">
        <v>364.69378899999998</v>
      </c>
    </row>
    <row r="53" spans="1:8" ht="15.75" thickBot="1" x14ac:dyDescent="0.3">
      <c r="A53">
        <v>530</v>
      </c>
      <c r="B53" s="65"/>
      <c r="C53" s="9">
        <v>125.07940000000001</v>
      </c>
      <c r="D53" s="10">
        <v>101.7234</v>
      </c>
      <c r="E53" s="11">
        <v>117.2928</v>
      </c>
      <c r="F53" s="9">
        <v>339.00599999999997</v>
      </c>
      <c r="G53" s="10">
        <v>364.28899999999999</v>
      </c>
      <c r="H53" s="11">
        <v>354.00420000000003</v>
      </c>
    </row>
  </sheetData>
  <mergeCells count="4">
    <mergeCell ref="C1:E1"/>
    <mergeCell ref="F1:H1"/>
    <mergeCell ref="K12:M12"/>
    <mergeCell ref="R12:R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workbookViewId="0">
      <selection activeCell="R25" sqref="R25"/>
    </sheetView>
  </sheetViews>
  <sheetFormatPr defaultRowHeight="15" x14ac:dyDescent="0.25"/>
  <cols>
    <col min="1" max="1" width="12.28515625" bestFit="1" customWidth="1"/>
    <col min="2" max="2" width="10.42578125" bestFit="1" customWidth="1"/>
    <col min="3" max="8" width="11" bestFit="1" customWidth="1"/>
    <col min="10" max="10" width="22.85546875" bestFit="1" customWidth="1"/>
  </cols>
  <sheetData>
    <row r="1" spans="1:18" x14ac:dyDescent="0.25">
      <c r="B1" s="61" t="s">
        <v>29</v>
      </c>
      <c r="C1" s="81" t="s">
        <v>30</v>
      </c>
      <c r="D1" s="82"/>
      <c r="E1" s="83"/>
      <c r="F1" s="84" t="s">
        <v>31</v>
      </c>
      <c r="G1" s="85"/>
      <c r="H1" s="86"/>
    </row>
    <row r="2" spans="1:18" x14ac:dyDescent="0.25">
      <c r="A2" t="s">
        <v>10</v>
      </c>
      <c r="B2" s="62" t="s">
        <v>3</v>
      </c>
      <c r="C2" s="47" t="s">
        <v>17</v>
      </c>
      <c r="D2" s="30" t="s">
        <v>18</v>
      </c>
      <c r="E2" s="48" t="s">
        <v>19</v>
      </c>
      <c r="F2" s="52" t="s">
        <v>20</v>
      </c>
      <c r="G2" s="34" t="s">
        <v>21</v>
      </c>
      <c r="H2" s="53" t="s">
        <v>22</v>
      </c>
    </row>
    <row r="3" spans="1:18" x14ac:dyDescent="0.25">
      <c r="A3">
        <v>505</v>
      </c>
      <c r="B3" s="63">
        <v>16.125599999999999</v>
      </c>
      <c r="C3" s="6">
        <v>250.635199</v>
      </c>
      <c r="D3" s="7">
        <v>261.68939999999998</v>
      </c>
      <c r="E3" s="8">
        <v>269.91379999999998</v>
      </c>
      <c r="F3" s="6">
        <v>632.99199999999996</v>
      </c>
      <c r="G3" s="7">
        <v>582.98719900000003</v>
      </c>
      <c r="H3" s="8">
        <v>594.69036000000006</v>
      </c>
    </row>
    <row r="4" spans="1:18" x14ac:dyDescent="0.25">
      <c r="A4">
        <v>505.5</v>
      </c>
      <c r="B4" s="63">
        <v>15.939223</v>
      </c>
      <c r="C4" s="6">
        <v>261.009995</v>
      </c>
      <c r="D4" s="7">
        <v>276.696011</v>
      </c>
      <c r="E4" s="8">
        <v>280.57123799999999</v>
      </c>
      <c r="F4" s="6">
        <v>663.14327500000002</v>
      </c>
      <c r="G4" s="7">
        <v>611.27158099999997</v>
      </c>
      <c r="H4" s="8">
        <v>622.05459470000005</v>
      </c>
    </row>
    <row r="5" spans="1:18" x14ac:dyDescent="0.25">
      <c r="A5">
        <v>506</v>
      </c>
      <c r="B5" s="63">
        <v>15.674925</v>
      </c>
      <c r="C5" s="6">
        <v>270.84797900000001</v>
      </c>
      <c r="D5" s="7">
        <v>290.11508900000001</v>
      </c>
      <c r="E5" s="8">
        <v>291.60269</v>
      </c>
      <c r="F5" s="6">
        <v>691.485862</v>
      </c>
      <c r="G5" s="7">
        <v>638.73753299999998</v>
      </c>
      <c r="H5" s="8">
        <v>648.3427104000001</v>
      </c>
    </row>
    <row r="6" spans="1:18" x14ac:dyDescent="0.25">
      <c r="A6">
        <v>506.5</v>
      </c>
      <c r="B6" s="63">
        <v>15.434805000000001</v>
      </c>
      <c r="C6" s="6">
        <v>279.83662500000003</v>
      </c>
      <c r="D6" s="7">
        <v>301.78328099999999</v>
      </c>
      <c r="E6" s="8">
        <v>302.93465800000001</v>
      </c>
      <c r="F6" s="6">
        <v>717.99966600000005</v>
      </c>
      <c r="G6" s="7">
        <v>664.70347800000002</v>
      </c>
      <c r="H6" s="8">
        <v>673.84302920000005</v>
      </c>
    </row>
    <row r="7" spans="1:18" x14ac:dyDescent="0.25">
      <c r="A7">
        <v>507</v>
      </c>
      <c r="B7" s="63">
        <v>15.121826</v>
      </c>
      <c r="C7" s="6">
        <v>288.91848199999998</v>
      </c>
      <c r="D7" s="7">
        <v>311.42082699999997</v>
      </c>
      <c r="E7" s="8">
        <v>314.17029700000001</v>
      </c>
      <c r="F7" s="6">
        <v>743.14095099999997</v>
      </c>
      <c r="G7" s="7">
        <v>688.40676199999996</v>
      </c>
      <c r="H7" s="8">
        <v>698.48374310000008</v>
      </c>
    </row>
    <row r="8" spans="1:18" x14ac:dyDescent="0.25">
      <c r="A8">
        <v>507.5</v>
      </c>
      <c r="B8" s="63">
        <v>14.838549</v>
      </c>
      <c r="C8" s="6">
        <v>298.27913000000001</v>
      </c>
      <c r="D8" s="7">
        <v>320.21027900000001</v>
      </c>
      <c r="E8" s="8">
        <v>324.74040200000002</v>
      </c>
      <c r="F8" s="6">
        <v>768.38825099999997</v>
      </c>
      <c r="G8" s="7">
        <v>710.30868199999998</v>
      </c>
      <c r="H8" s="8">
        <v>722.60704229999999</v>
      </c>
    </row>
    <row r="9" spans="1:18" x14ac:dyDescent="0.25">
      <c r="A9">
        <v>508</v>
      </c>
      <c r="B9" s="63">
        <v>14.601350999999999</v>
      </c>
      <c r="C9" s="6">
        <v>307.83309600000001</v>
      </c>
      <c r="D9" s="7">
        <v>329.104375</v>
      </c>
      <c r="E9" s="8">
        <v>334.720822</v>
      </c>
      <c r="F9" s="6">
        <v>793.46502599999997</v>
      </c>
      <c r="G9" s="7">
        <v>731.07381399999997</v>
      </c>
      <c r="H9" s="8">
        <v>746.51392970000006</v>
      </c>
    </row>
    <row r="10" spans="1:18" x14ac:dyDescent="0.25">
      <c r="A10">
        <v>508.5</v>
      </c>
      <c r="B10" s="63">
        <v>14.40559</v>
      </c>
      <c r="C10" s="6">
        <v>317.27686299999999</v>
      </c>
      <c r="D10" s="7">
        <v>338.52230200000002</v>
      </c>
      <c r="E10" s="8">
        <v>344.53826400000003</v>
      </c>
      <c r="F10" s="6">
        <v>817.73019299999999</v>
      </c>
      <c r="G10" s="7">
        <v>751.46301800000003</v>
      </c>
      <c r="H10" s="8">
        <v>769.5339146</v>
      </c>
    </row>
    <row r="11" spans="1:18" x14ac:dyDescent="0.25">
      <c r="A11">
        <v>509</v>
      </c>
      <c r="B11" s="63">
        <v>14.2956</v>
      </c>
      <c r="C11" s="6">
        <v>325.88673299999999</v>
      </c>
      <c r="D11" s="7">
        <v>348.73962399999999</v>
      </c>
      <c r="E11" s="8">
        <v>354.21809000000002</v>
      </c>
      <c r="F11" s="6">
        <v>840.64314999999999</v>
      </c>
      <c r="G11" s="7">
        <v>772.49047399999995</v>
      </c>
      <c r="H11" s="8">
        <v>791.19869619999997</v>
      </c>
    </row>
    <row r="12" spans="1:18" ht="15.75" thickBot="1" x14ac:dyDescent="0.3">
      <c r="A12">
        <v>509.5</v>
      </c>
      <c r="B12" s="63">
        <v>14.233309</v>
      </c>
      <c r="C12" s="6">
        <v>333.75892399999998</v>
      </c>
      <c r="D12" s="7">
        <v>358.973229</v>
      </c>
      <c r="E12" s="8">
        <v>363.83531199999999</v>
      </c>
      <c r="F12" s="6">
        <v>862.38874399999997</v>
      </c>
      <c r="G12" s="7">
        <v>793.524181</v>
      </c>
      <c r="H12" s="8">
        <v>811.2838855</v>
      </c>
      <c r="K12" s="95" t="s">
        <v>36</v>
      </c>
      <c r="L12" s="95"/>
      <c r="M12" s="95"/>
      <c r="R12" s="96"/>
    </row>
    <row r="13" spans="1:18" x14ac:dyDescent="0.25">
      <c r="A13">
        <v>510</v>
      </c>
      <c r="B13" s="63">
        <v>14.18703</v>
      </c>
      <c r="C13" s="6">
        <v>341.064392</v>
      </c>
      <c r="D13" s="7">
        <v>368.165255</v>
      </c>
      <c r="E13" s="8">
        <v>372.73714100000001</v>
      </c>
      <c r="F13" s="6">
        <v>882.570155</v>
      </c>
      <c r="G13" s="7">
        <v>813.27291600000001</v>
      </c>
      <c r="H13" s="8">
        <v>829.75612170000011</v>
      </c>
      <c r="K13" s="1">
        <v>1</v>
      </c>
      <c r="L13" s="1">
        <v>2</v>
      </c>
      <c r="M13" s="1">
        <v>3</v>
      </c>
      <c r="N13" s="58" t="s">
        <v>7</v>
      </c>
      <c r="O13" s="59" t="s">
        <v>24</v>
      </c>
      <c r="P13" s="60" t="s">
        <v>25</v>
      </c>
      <c r="R13" s="96"/>
    </row>
    <row r="14" spans="1:18" x14ac:dyDescent="0.25">
      <c r="A14">
        <v>510.5</v>
      </c>
      <c r="B14" s="63">
        <v>14.097842999999999</v>
      </c>
      <c r="C14" s="6">
        <v>347.75833</v>
      </c>
      <c r="D14" s="7">
        <v>376.02646199999998</v>
      </c>
      <c r="E14" s="8">
        <v>380.45921900000002</v>
      </c>
      <c r="F14" s="6">
        <v>901.23063500000001</v>
      </c>
      <c r="G14" s="7">
        <v>830.99968699999999</v>
      </c>
      <c r="H14" s="8">
        <v>846.65271900000016</v>
      </c>
      <c r="J14" s="2" t="s">
        <v>23</v>
      </c>
      <c r="K14" s="1">
        <v>13.693654</v>
      </c>
      <c r="L14" s="1" t="s">
        <v>32</v>
      </c>
      <c r="M14" s="1" t="s">
        <v>32</v>
      </c>
      <c r="N14" s="1" t="s">
        <v>32</v>
      </c>
      <c r="O14" s="69" t="s">
        <v>32</v>
      </c>
      <c r="P14" s="8"/>
      <c r="R14" s="96"/>
    </row>
    <row r="15" spans="1:18" x14ac:dyDescent="0.25">
      <c r="A15">
        <v>511</v>
      </c>
      <c r="B15" s="63">
        <v>14.003189000000001</v>
      </c>
      <c r="C15" s="6">
        <v>353.956073</v>
      </c>
      <c r="D15" s="7">
        <v>382.73218200000002</v>
      </c>
      <c r="E15" s="8">
        <v>386.72561100000001</v>
      </c>
      <c r="F15" s="6">
        <v>917.66316900000004</v>
      </c>
      <c r="G15" s="7">
        <v>845.57407699999999</v>
      </c>
      <c r="H15" s="8">
        <v>861.79428170000006</v>
      </c>
      <c r="J15" s="28" t="s">
        <v>15</v>
      </c>
      <c r="K15" s="1">
        <v>379.67975899999999</v>
      </c>
      <c r="L15" s="1">
        <v>407.98420900000002</v>
      </c>
      <c r="M15" s="1">
        <v>407.16210999999998</v>
      </c>
      <c r="N15" s="1">
        <f>AVERAGE(K15:M15)</f>
        <v>398.27535933333337</v>
      </c>
      <c r="O15" s="69">
        <f>STDEV(K15:M15)</f>
        <v>16.109507301877688</v>
      </c>
      <c r="P15" s="8">
        <f>N15-K14</f>
        <v>384.58170533333339</v>
      </c>
      <c r="R15" s="96"/>
    </row>
    <row r="16" spans="1:18" ht="15.75" thickBot="1" x14ac:dyDescent="0.3">
      <c r="A16">
        <v>511.5</v>
      </c>
      <c r="B16" s="63">
        <v>13.89589</v>
      </c>
      <c r="C16" s="6">
        <v>359.90916800000002</v>
      </c>
      <c r="D16" s="7">
        <v>389.00264800000002</v>
      </c>
      <c r="E16" s="8">
        <v>391.578733</v>
      </c>
      <c r="F16" s="6">
        <v>931.24769000000003</v>
      </c>
      <c r="G16" s="7">
        <v>857.71764700000006</v>
      </c>
      <c r="H16" s="8">
        <v>875.33265820000008</v>
      </c>
      <c r="J16" s="29" t="s">
        <v>16</v>
      </c>
      <c r="K16" s="1">
        <v>973.92578900000001</v>
      </c>
      <c r="L16" s="1">
        <v>898.12747400000001</v>
      </c>
      <c r="M16" s="1">
        <v>918.0196916000001</v>
      </c>
      <c r="N16" s="1">
        <f>AVERAGE(K16:M16)</f>
        <v>930.02431820000004</v>
      </c>
      <c r="O16" s="70">
        <f>STDEV(K16:M16)</f>
        <v>39.299229433461875</v>
      </c>
      <c r="P16" s="11">
        <f>N16-K14</f>
        <v>916.3306642</v>
      </c>
      <c r="R16" s="96"/>
    </row>
    <row r="17" spans="1:8" x14ac:dyDescent="0.25">
      <c r="A17">
        <v>512</v>
      </c>
      <c r="B17" s="63">
        <v>13.851065</v>
      </c>
      <c r="C17" s="6">
        <v>365.499146</v>
      </c>
      <c r="D17" s="7">
        <v>394.86497000000003</v>
      </c>
      <c r="E17" s="8">
        <v>395.78856300000001</v>
      </c>
      <c r="F17" s="6">
        <v>942.660391</v>
      </c>
      <c r="G17" s="7">
        <v>868.02633200000002</v>
      </c>
      <c r="H17" s="8">
        <v>887.71510300000011</v>
      </c>
    </row>
    <row r="18" spans="1:8" x14ac:dyDescent="0.25">
      <c r="A18">
        <v>512.5</v>
      </c>
      <c r="B18" s="63">
        <v>13.876514999999999</v>
      </c>
      <c r="C18" s="6">
        <v>370.61673500000001</v>
      </c>
      <c r="D18" s="7">
        <v>399.660708</v>
      </c>
      <c r="E18" s="8">
        <v>399.39695399999999</v>
      </c>
      <c r="F18" s="6">
        <v>951.94043099999999</v>
      </c>
      <c r="G18" s="7">
        <v>876.76533700000005</v>
      </c>
      <c r="H18" s="8">
        <v>898.52861340000004</v>
      </c>
    </row>
    <row r="19" spans="1:8" x14ac:dyDescent="0.25">
      <c r="A19">
        <v>513</v>
      </c>
      <c r="B19" s="63">
        <v>13.873905000000001</v>
      </c>
      <c r="C19" s="6">
        <v>374.62083699999999</v>
      </c>
      <c r="D19" s="7">
        <v>403.07502899999997</v>
      </c>
      <c r="E19" s="8">
        <v>402.577811</v>
      </c>
      <c r="F19" s="6">
        <v>960.36197900000002</v>
      </c>
      <c r="G19" s="7">
        <v>884.83455400000003</v>
      </c>
      <c r="H19" s="8">
        <v>907.4433236000001</v>
      </c>
    </row>
    <row r="20" spans="1:8" x14ac:dyDescent="0.25">
      <c r="A20">
        <v>513.5</v>
      </c>
      <c r="B20" s="63">
        <v>13.850856</v>
      </c>
      <c r="C20" s="6">
        <v>377.36528600000003</v>
      </c>
      <c r="D20" s="7">
        <v>405.11221</v>
      </c>
      <c r="E20" s="8">
        <v>404.96684800000003</v>
      </c>
      <c r="F20" s="6">
        <v>967.431646</v>
      </c>
      <c r="G20" s="7">
        <v>891.38579100000004</v>
      </c>
      <c r="H20" s="8">
        <v>913.70856170000002</v>
      </c>
    </row>
    <row r="21" spans="1:8" x14ac:dyDescent="0.25">
      <c r="A21">
        <v>514</v>
      </c>
      <c r="B21" s="63">
        <v>13.79463</v>
      </c>
      <c r="C21" s="6">
        <v>379.116444</v>
      </c>
      <c r="D21" s="7">
        <v>406.687432</v>
      </c>
      <c r="E21" s="8">
        <v>406.42026299999998</v>
      </c>
      <c r="F21" s="6">
        <v>972.04449499999998</v>
      </c>
      <c r="G21" s="7">
        <v>896.06698100000006</v>
      </c>
      <c r="H21" s="8">
        <v>917.17064450000009</v>
      </c>
    </row>
    <row r="22" spans="1:8" x14ac:dyDescent="0.25">
      <c r="A22">
        <v>514.5</v>
      </c>
      <c r="B22" s="71">
        <v>13.693654</v>
      </c>
      <c r="C22" s="22">
        <v>379.67975899999999</v>
      </c>
      <c r="D22" s="35">
        <v>407.98420900000002</v>
      </c>
      <c r="E22" s="25">
        <v>407.16210999999998</v>
      </c>
      <c r="F22" s="22">
        <v>973.92578900000001</v>
      </c>
      <c r="G22" s="35">
        <v>898.12747400000001</v>
      </c>
      <c r="H22" s="25">
        <v>918.0196916000001</v>
      </c>
    </row>
    <row r="23" spans="1:8" x14ac:dyDescent="0.25">
      <c r="A23">
        <v>515</v>
      </c>
      <c r="B23" s="63">
        <v>13.602847000000001</v>
      </c>
      <c r="C23" s="6">
        <v>379.07748900000001</v>
      </c>
      <c r="D23" s="7">
        <v>408.56523299999998</v>
      </c>
      <c r="E23" s="8">
        <v>406.73357399999998</v>
      </c>
      <c r="F23" s="6">
        <v>972.27801699999998</v>
      </c>
      <c r="G23" s="7">
        <v>897.48835099999997</v>
      </c>
      <c r="H23" s="8">
        <v>916.39652170000011</v>
      </c>
    </row>
    <row r="24" spans="1:8" x14ac:dyDescent="0.25">
      <c r="A24">
        <v>515.5</v>
      </c>
      <c r="B24" s="63">
        <v>13.465268999999999</v>
      </c>
      <c r="C24" s="6">
        <v>376.992797</v>
      </c>
      <c r="D24" s="7">
        <v>407.99813899999998</v>
      </c>
      <c r="E24" s="8">
        <v>405.64097800000002</v>
      </c>
      <c r="F24" s="6">
        <v>968.17152199999998</v>
      </c>
      <c r="G24" s="7">
        <v>894.11342000000002</v>
      </c>
      <c r="H24" s="8">
        <v>912.86161450000009</v>
      </c>
    </row>
    <row r="25" spans="1:8" x14ac:dyDescent="0.25">
      <c r="A25">
        <v>516</v>
      </c>
      <c r="B25" s="63">
        <v>13.310378999999999</v>
      </c>
      <c r="C25" s="6">
        <v>373.38641799999999</v>
      </c>
      <c r="D25" s="7">
        <v>406.21987000000001</v>
      </c>
      <c r="E25" s="8">
        <v>403.50927999999999</v>
      </c>
      <c r="F25" s="6">
        <v>962.45760199999995</v>
      </c>
      <c r="G25" s="7">
        <v>888.238384</v>
      </c>
      <c r="H25" s="8">
        <v>907.67810320000012</v>
      </c>
    </row>
    <row r="26" spans="1:8" x14ac:dyDescent="0.25">
      <c r="A26">
        <v>516.5</v>
      </c>
      <c r="B26" s="63">
        <v>13.220732</v>
      </c>
      <c r="C26" s="6">
        <v>369.01367299999998</v>
      </c>
      <c r="D26" s="7">
        <v>403.68274000000002</v>
      </c>
      <c r="E26" s="8">
        <v>400.65525600000001</v>
      </c>
      <c r="F26" s="6">
        <v>955.03042400000004</v>
      </c>
      <c r="G26" s="7">
        <v>880.70604500000002</v>
      </c>
      <c r="H26" s="8">
        <v>900.98096770000006</v>
      </c>
    </row>
    <row r="27" spans="1:8" x14ac:dyDescent="0.25">
      <c r="A27">
        <v>517</v>
      </c>
      <c r="B27" s="63">
        <v>13.158008000000001</v>
      </c>
      <c r="C27" s="6">
        <v>364.52618000000001</v>
      </c>
      <c r="D27" s="7">
        <v>400.38932199999999</v>
      </c>
      <c r="E27" s="8">
        <v>397.25811700000003</v>
      </c>
      <c r="F27" s="6">
        <v>946.03743599999996</v>
      </c>
      <c r="G27" s="7">
        <v>871.49741300000005</v>
      </c>
      <c r="H27" s="8">
        <v>892.36436630000003</v>
      </c>
    </row>
    <row r="28" spans="1:8" x14ac:dyDescent="0.25">
      <c r="A28">
        <v>517.5</v>
      </c>
      <c r="B28" s="63">
        <v>13.145875999999999</v>
      </c>
      <c r="C28" s="6">
        <v>359.92229900000001</v>
      </c>
      <c r="D28" s="7">
        <v>396.09492</v>
      </c>
      <c r="E28" s="8">
        <v>392.97907700000002</v>
      </c>
      <c r="F28" s="6">
        <v>934.92239400000005</v>
      </c>
      <c r="G28" s="7">
        <v>861.09687799999995</v>
      </c>
      <c r="H28" s="8">
        <v>881.61835190000011</v>
      </c>
    </row>
    <row r="29" spans="1:8" x14ac:dyDescent="0.25">
      <c r="A29">
        <v>518</v>
      </c>
      <c r="B29" s="63">
        <v>13.095874</v>
      </c>
      <c r="C29" s="6">
        <v>355.214652</v>
      </c>
      <c r="D29" s="7">
        <v>390.02484500000003</v>
      </c>
      <c r="E29" s="8">
        <v>387.74867599999999</v>
      </c>
      <c r="F29" s="6">
        <v>922.40007600000001</v>
      </c>
      <c r="G29" s="7">
        <v>849.30233099999998</v>
      </c>
      <c r="H29" s="8">
        <v>868.64963680000005</v>
      </c>
    </row>
    <row r="30" spans="1:8" x14ac:dyDescent="0.25">
      <c r="A30">
        <v>518.5</v>
      </c>
      <c r="B30" s="63">
        <v>12.98701</v>
      </c>
      <c r="C30" s="6">
        <v>349.81566299999997</v>
      </c>
      <c r="D30" s="7">
        <v>382.52196800000002</v>
      </c>
      <c r="E30" s="8">
        <v>381.23537700000003</v>
      </c>
      <c r="F30" s="6">
        <v>908.52694699999995</v>
      </c>
      <c r="G30" s="7">
        <v>835.84584500000005</v>
      </c>
      <c r="H30" s="8">
        <v>854.42686340000012</v>
      </c>
    </row>
    <row r="31" spans="1:8" x14ac:dyDescent="0.25">
      <c r="A31">
        <v>519</v>
      </c>
      <c r="B31" s="63">
        <v>12.919091999999999</v>
      </c>
      <c r="C31" s="6">
        <v>343.325357</v>
      </c>
      <c r="D31" s="7">
        <v>374.30694399999999</v>
      </c>
      <c r="E31" s="8">
        <v>373.64477499999998</v>
      </c>
      <c r="F31" s="6">
        <v>893.12893199999996</v>
      </c>
      <c r="G31" s="7">
        <v>820.922642</v>
      </c>
      <c r="H31" s="8">
        <v>839.55801710000003</v>
      </c>
    </row>
    <row r="32" spans="1:8" x14ac:dyDescent="0.25">
      <c r="A32">
        <v>519.5</v>
      </c>
      <c r="B32" s="63">
        <v>12.876537000000001</v>
      </c>
      <c r="C32" s="6">
        <v>336.21597600000001</v>
      </c>
      <c r="D32" s="7">
        <v>366.17359599999997</v>
      </c>
      <c r="E32" s="8">
        <v>365.45057300000002</v>
      </c>
      <c r="F32" s="6">
        <v>876.76839700000005</v>
      </c>
      <c r="G32" s="7">
        <v>804.10206900000003</v>
      </c>
      <c r="H32" s="8">
        <v>823.7533469</v>
      </c>
    </row>
    <row r="33" spans="1:8" x14ac:dyDescent="0.25">
      <c r="A33">
        <v>520</v>
      </c>
      <c r="B33" s="63">
        <v>12.900819</v>
      </c>
      <c r="C33" s="6">
        <v>328.32121000000001</v>
      </c>
      <c r="D33" s="7">
        <v>358.48964899999999</v>
      </c>
      <c r="E33" s="8">
        <v>357.09546899999998</v>
      </c>
      <c r="F33" s="6">
        <v>858.59884499999998</v>
      </c>
      <c r="G33" s="7">
        <v>786.20658200000003</v>
      </c>
      <c r="H33" s="8">
        <v>807.14706269999999</v>
      </c>
    </row>
    <row r="34" spans="1:8" x14ac:dyDescent="0.25">
      <c r="A34">
        <v>520.5</v>
      </c>
      <c r="B34" s="63">
        <v>12.891914999999999</v>
      </c>
      <c r="C34" s="6">
        <v>320.43478299999998</v>
      </c>
      <c r="D34" s="7">
        <v>350.48925600000001</v>
      </c>
      <c r="E34" s="8">
        <v>348.99154499999997</v>
      </c>
      <c r="F34" s="6">
        <v>839.65015200000005</v>
      </c>
      <c r="G34" s="7">
        <v>767.65742599999999</v>
      </c>
      <c r="H34" s="8">
        <v>788.96612630000004</v>
      </c>
    </row>
    <row r="35" spans="1:8" x14ac:dyDescent="0.25">
      <c r="A35">
        <v>521</v>
      </c>
      <c r="B35" s="63">
        <v>12.799564999999999</v>
      </c>
      <c r="C35" s="6">
        <v>312.67105199999997</v>
      </c>
      <c r="D35" s="7">
        <v>342.00294400000001</v>
      </c>
      <c r="E35" s="8">
        <v>340.96688499999999</v>
      </c>
      <c r="F35" s="6">
        <v>819.501667</v>
      </c>
      <c r="G35" s="7">
        <v>748.94057199999997</v>
      </c>
      <c r="H35" s="8">
        <v>769.43182470000011</v>
      </c>
    </row>
    <row r="36" spans="1:8" x14ac:dyDescent="0.25">
      <c r="A36">
        <v>521.5</v>
      </c>
      <c r="B36" s="63">
        <v>12.703519999999999</v>
      </c>
      <c r="C36" s="6">
        <v>304.99703199999999</v>
      </c>
      <c r="D36" s="7">
        <v>332.96388400000001</v>
      </c>
      <c r="E36" s="8">
        <v>332.77460200000002</v>
      </c>
      <c r="F36" s="6">
        <v>798.22281699999996</v>
      </c>
      <c r="G36" s="7">
        <v>729.96396400000003</v>
      </c>
      <c r="H36" s="8">
        <v>748.67768030000013</v>
      </c>
    </row>
    <row r="37" spans="1:8" x14ac:dyDescent="0.25">
      <c r="A37">
        <v>522</v>
      </c>
      <c r="B37" s="63">
        <v>12.590619</v>
      </c>
      <c r="C37" s="6">
        <v>297.56470899999999</v>
      </c>
      <c r="D37" s="7">
        <v>323.572001</v>
      </c>
      <c r="E37" s="8">
        <v>323.98321499999997</v>
      </c>
      <c r="F37" s="6">
        <v>776.52409599999999</v>
      </c>
      <c r="G37" s="7">
        <v>710.43167000000005</v>
      </c>
      <c r="H37" s="8">
        <v>727.35323320000009</v>
      </c>
    </row>
    <row r="38" spans="1:8" x14ac:dyDescent="0.25">
      <c r="A38">
        <v>522.5</v>
      </c>
      <c r="B38" s="63">
        <v>12.495248999999999</v>
      </c>
      <c r="C38" s="6">
        <v>290.04229199999997</v>
      </c>
      <c r="D38" s="7">
        <v>314.51826899999998</v>
      </c>
      <c r="E38" s="8">
        <v>314.59559100000001</v>
      </c>
      <c r="F38" s="6">
        <v>754.26765</v>
      </c>
      <c r="G38" s="7">
        <v>690.64501499999994</v>
      </c>
      <c r="H38" s="8">
        <v>706.40836310000009</v>
      </c>
    </row>
    <row r="39" spans="1:8" x14ac:dyDescent="0.25">
      <c r="A39">
        <v>523</v>
      </c>
      <c r="B39" s="63">
        <v>12.394527</v>
      </c>
      <c r="C39" s="6">
        <v>282.58884999999998</v>
      </c>
      <c r="D39" s="7">
        <v>305.635198</v>
      </c>
      <c r="E39" s="8">
        <v>305.29489899999999</v>
      </c>
      <c r="F39" s="6">
        <v>732.83749599999999</v>
      </c>
      <c r="G39" s="7">
        <v>671.06215699999996</v>
      </c>
      <c r="H39" s="8">
        <v>686.87508230000003</v>
      </c>
    </row>
    <row r="40" spans="1:8" x14ac:dyDescent="0.25">
      <c r="A40">
        <v>523.5</v>
      </c>
      <c r="B40" s="63">
        <v>12.281003</v>
      </c>
      <c r="C40" s="6">
        <v>274.97015399999998</v>
      </c>
      <c r="D40" s="7">
        <v>296.77994000000001</v>
      </c>
      <c r="E40" s="8">
        <v>296.45030000000003</v>
      </c>
      <c r="F40" s="6">
        <v>712.11456999999996</v>
      </c>
      <c r="G40" s="7">
        <v>652.70361000000003</v>
      </c>
      <c r="H40" s="8">
        <v>668.61317819999999</v>
      </c>
    </row>
    <row r="41" spans="1:8" x14ac:dyDescent="0.25">
      <c r="A41">
        <v>524</v>
      </c>
      <c r="B41" s="63">
        <v>12.189821999999999</v>
      </c>
      <c r="C41" s="6">
        <v>267.20610900000003</v>
      </c>
      <c r="D41" s="7">
        <v>288.14884999999998</v>
      </c>
      <c r="E41" s="8">
        <v>288.21713199999999</v>
      </c>
      <c r="F41" s="6">
        <v>692.01072799999997</v>
      </c>
      <c r="G41" s="7">
        <v>635.05800199999999</v>
      </c>
      <c r="H41" s="8">
        <v>650.63386190000006</v>
      </c>
    </row>
    <row r="42" spans="1:8" x14ac:dyDescent="0.25">
      <c r="A42">
        <v>524.5</v>
      </c>
      <c r="B42" s="63">
        <v>12.15192</v>
      </c>
      <c r="C42" s="6">
        <v>259.18762400000003</v>
      </c>
      <c r="D42" s="7">
        <v>279.55292200000002</v>
      </c>
      <c r="E42" s="8">
        <v>280.31424500000003</v>
      </c>
      <c r="F42" s="6">
        <v>672.34390599999995</v>
      </c>
      <c r="G42" s="7">
        <v>617.38409300000001</v>
      </c>
      <c r="H42" s="8">
        <v>632.1364423</v>
      </c>
    </row>
    <row r="43" spans="1:8" x14ac:dyDescent="0.25">
      <c r="A43">
        <v>525</v>
      </c>
      <c r="B43" s="63">
        <v>12.127635</v>
      </c>
      <c r="C43" s="6">
        <v>251.32899599999999</v>
      </c>
      <c r="D43" s="7">
        <v>271.60375299999998</v>
      </c>
      <c r="E43" s="8">
        <v>272.48068499999999</v>
      </c>
      <c r="F43" s="6">
        <v>653.15339900000004</v>
      </c>
      <c r="G43" s="7">
        <v>599.61102900000003</v>
      </c>
      <c r="H43" s="8">
        <v>612.87515300000007</v>
      </c>
    </row>
    <row r="44" spans="1:8" x14ac:dyDescent="0.25">
      <c r="A44">
        <v>525.5</v>
      </c>
      <c r="B44" s="63">
        <v>12.11974</v>
      </c>
      <c r="C44" s="6">
        <v>243.85780800000001</v>
      </c>
      <c r="D44" s="7">
        <v>264.37058000000002</v>
      </c>
      <c r="E44" s="8">
        <v>265.058245</v>
      </c>
      <c r="F44" s="6">
        <v>634.59533899999997</v>
      </c>
      <c r="G44" s="7">
        <v>581.950018</v>
      </c>
      <c r="H44" s="8">
        <v>594.12784970000007</v>
      </c>
    </row>
    <row r="45" spans="1:8" x14ac:dyDescent="0.25">
      <c r="A45">
        <v>526</v>
      </c>
      <c r="B45" s="63">
        <v>12.103448</v>
      </c>
      <c r="C45" s="6">
        <v>236.81287399999999</v>
      </c>
      <c r="D45" s="7">
        <v>257.41803199999998</v>
      </c>
      <c r="E45" s="8">
        <v>258.04060099999998</v>
      </c>
      <c r="F45" s="6">
        <v>616.47643900000003</v>
      </c>
      <c r="G45" s="7">
        <v>565.35025499999995</v>
      </c>
      <c r="H45" s="8">
        <v>576.8445991000001</v>
      </c>
    </row>
    <row r="46" spans="1:8" x14ac:dyDescent="0.25">
      <c r="A46">
        <v>526.5</v>
      </c>
      <c r="B46" s="63">
        <v>12.088309000000001</v>
      </c>
      <c r="C46" s="6">
        <v>230.43600499999999</v>
      </c>
      <c r="D46" s="7">
        <v>250.71199999999999</v>
      </c>
      <c r="E46" s="8">
        <v>251.30106599999999</v>
      </c>
      <c r="F46" s="6">
        <v>599.25155199999995</v>
      </c>
      <c r="G46" s="7">
        <v>549.10777399999995</v>
      </c>
      <c r="H46" s="8">
        <v>561.12477410000008</v>
      </c>
    </row>
    <row r="47" spans="1:8" x14ac:dyDescent="0.25">
      <c r="A47">
        <v>527</v>
      </c>
      <c r="B47" s="63"/>
      <c r="C47" s="6">
        <v>224.27510899999999</v>
      </c>
      <c r="D47" s="7">
        <v>243.76577499999999</v>
      </c>
      <c r="E47" s="8">
        <v>244.60651799999999</v>
      </c>
      <c r="F47" s="6">
        <v>582.50490100000002</v>
      </c>
      <c r="G47" s="7">
        <v>533.84051199999999</v>
      </c>
      <c r="H47" s="8">
        <v>546.52715260000002</v>
      </c>
    </row>
    <row r="48" spans="1:8" x14ac:dyDescent="0.25">
      <c r="A48">
        <v>527.5</v>
      </c>
      <c r="B48" s="63"/>
      <c r="C48" s="6">
        <v>218.36597599999999</v>
      </c>
      <c r="D48" s="7">
        <v>236.66279900000001</v>
      </c>
      <c r="E48" s="8">
        <v>237.83697699999999</v>
      </c>
      <c r="F48" s="6">
        <v>566.263013</v>
      </c>
      <c r="G48" s="7">
        <v>519.008286</v>
      </c>
      <c r="H48" s="8">
        <v>531.8682017000001</v>
      </c>
    </row>
    <row r="49" spans="1:8" x14ac:dyDescent="0.25">
      <c r="A49">
        <v>528</v>
      </c>
      <c r="B49" s="63"/>
      <c r="C49" s="6">
        <v>212.655205</v>
      </c>
      <c r="D49" s="7">
        <v>230.013644</v>
      </c>
      <c r="E49" s="8">
        <v>231.03846899999999</v>
      </c>
      <c r="F49" s="6">
        <v>550.29746499999999</v>
      </c>
      <c r="G49" s="7">
        <v>504.18579499999998</v>
      </c>
      <c r="H49" s="8">
        <v>517.21778790000008</v>
      </c>
    </row>
    <row r="50" spans="1:8" x14ac:dyDescent="0.25">
      <c r="A50">
        <v>528.5</v>
      </c>
      <c r="B50" s="63"/>
      <c r="C50" s="6">
        <v>207.41192699999999</v>
      </c>
      <c r="D50" s="7">
        <v>224.01249200000001</v>
      </c>
      <c r="E50" s="8">
        <v>224.697203</v>
      </c>
      <c r="F50" s="6">
        <v>534.93110899999999</v>
      </c>
      <c r="G50" s="7">
        <v>490.35083800000001</v>
      </c>
      <c r="H50" s="8">
        <v>503.18601740000003</v>
      </c>
    </row>
    <row r="51" spans="1:8" x14ac:dyDescent="0.25">
      <c r="A51">
        <v>529</v>
      </c>
      <c r="B51" s="63"/>
      <c r="C51" s="6">
        <v>202.73466199999999</v>
      </c>
      <c r="D51" s="7">
        <v>218.62137799999999</v>
      </c>
      <c r="E51" s="8">
        <v>218.98336599999999</v>
      </c>
      <c r="F51" s="6">
        <v>521.78870300000005</v>
      </c>
      <c r="G51" s="7">
        <v>478.33017100000001</v>
      </c>
      <c r="H51" s="8">
        <v>489.68542150000002</v>
      </c>
    </row>
    <row r="52" spans="1:8" x14ac:dyDescent="0.25">
      <c r="A52">
        <v>529.5</v>
      </c>
      <c r="B52" s="63"/>
      <c r="C52" s="6">
        <v>198.27448200000001</v>
      </c>
      <c r="D52" s="7">
        <v>213.739833</v>
      </c>
      <c r="E52" s="8">
        <v>213.797078</v>
      </c>
      <c r="F52" s="6">
        <v>511.31774300000001</v>
      </c>
      <c r="G52" s="7">
        <v>470.02966300000003</v>
      </c>
      <c r="H52" s="8">
        <v>476.82636870000005</v>
      </c>
    </row>
    <row r="53" spans="1:8" ht="15.75" thickBot="1" x14ac:dyDescent="0.3">
      <c r="A53">
        <v>530</v>
      </c>
      <c r="B53" s="65"/>
      <c r="C53" s="9">
        <v>194.06219999999999</v>
      </c>
      <c r="D53" s="10">
        <v>208.83580000000001</v>
      </c>
      <c r="E53" s="11">
        <v>208.90880000000001</v>
      </c>
      <c r="F53" s="9">
        <v>503.20519999999999</v>
      </c>
      <c r="G53" s="10">
        <v>464.024</v>
      </c>
      <c r="H53" s="11">
        <v>464.14104000000003</v>
      </c>
    </row>
  </sheetData>
  <mergeCells count="4">
    <mergeCell ref="C1:E1"/>
    <mergeCell ref="F1:H1"/>
    <mergeCell ref="K12:M12"/>
    <mergeCell ref="R12:R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48</vt:i4>
      </vt:variant>
    </vt:vector>
  </HeadingPairs>
  <TitlesOfParts>
    <vt:vector size="56" baseType="lpstr">
      <vt:lpstr>culture</vt:lpstr>
      <vt:lpstr>lysate</vt:lpstr>
      <vt:lpstr>pPMQAK1-culture</vt:lpstr>
      <vt:lpstr>pSB3K3-culture</vt:lpstr>
      <vt:lpstr>pMJc01-culture</vt:lpstr>
      <vt:lpstr>pPMQAK1-lysate</vt:lpstr>
      <vt:lpstr>pSB3K3-lysate</vt:lpstr>
      <vt:lpstr>pMJc01-lysate</vt:lpstr>
      <vt:lpstr>'pPMQAK1-culture'!_20180531.mojcagfp_05</vt:lpstr>
      <vt:lpstr>'pPMQAK1-culture'!_20180531.mojcagfp_06</vt:lpstr>
      <vt:lpstr>'pPMQAK1-culture'!_20180531.mojcagfp_07</vt:lpstr>
      <vt:lpstr>'pPMQAK1-culture'!_20180531.mojcagfp_08</vt:lpstr>
      <vt:lpstr>'pPMQAK1-culture'!_20180531.mojcagfp_09</vt:lpstr>
      <vt:lpstr>'pPMQAK1-culture'!_20180531.mojcagfp_10</vt:lpstr>
      <vt:lpstr>'pPMQAK1-culture'!_20180531.mojcagfp_11</vt:lpstr>
      <vt:lpstr>'pPMQAK1-culture'!_20180531.mojcagfp_12</vt:lpstr>
      <vt:lpstr>'pPMQAK1-culture'!_20180531.mojcagfp_13</vt:lpstr>
      <vt:lpstr>'pSB3K3-culture'!_20180531.mojcagfp_14</vt:lpstr>
      <vt:lpstr>'pSB3K3-culture'!_20180531.mojcagfp_15</vt:lpstr>
      <vt:lpstr>'pSB3K3-culture'!_20180531.mojcagfp_16</vt:lpstr>
      <vt:lpstr>'pSB3K3-culture'!_20180531.mojcagfp_17</vt:lpstr>
      <vt:lpstr>'pSB3K3-culture'!_20180531.mojcagfp_18</vt:lpstr>
      <vt:lpstr>'pSB3K3-culture'!_20180531.mojcagfp_19</vt:lpstr>
      <vt:lpstr>'pSB3K3-culture'!_20180531.mojcagfp_21</vt:lpstr>
      <vt:lpstr>'pSB3K3-culture'!_20180531.mojcagfp_22</vt:lpstr>
      <vt:lpstr>'pSB3K3-culture'!_20180531.mojcagfp_23</vt:lpstr>
      <vt:lpstr>'pMJc01-culture'!_20180531.mojcagfp_24</vt:lpstr>
      <vt:lpstr>'pMJc01-culture'!_20180531.mojcagfp_25</vt:lpstr>
      <vt:lpstr>'pMJc01-culture'!_20180531.mojcagfp_26</vt:lpstr>
      <vt:lpstr>'pMJc01-culture'!_20180531.mojcagfp_27</vt:lpstr>
      <vt:lpstr>'pMJc01-culture'!_20180531.mojcagfp_28</vt:lpstr>
      <vt:lpstr>'pMJc01-culture'!_20180531.mojcagfp_29</vt:lpstr>
      <vt:lpstr>'pMJc01-culture'!_20180531.mojcagfp_31</vt:lpstr>
      <vt:lpstr>'pMJc01-culture'!_20180531.mojcagfp_32</vt:lpstr>
      <vt:lpstr>'pMJc01-culture'!_20180531.mojcagfp_34</vt:lpstr>
      <vt:lpstr>'pMJc01-lysate'!_20180531.mojcagfplizati_05</vt:lpstr>
      <vt:lpstr>'pMJc01-lysate'!_20180531.mojcagfplizati_06</vt:lpstr>
      <vt:lpstr>'pMJc01-lysate'!_20180531.mojcagfplizati_08</vt:lpstr>
      <vt:lpstr>'pSB3K3-lysate'!_20180531.mojcagfplizati_09</vt:lpstr>
      <vt:lpstr>'pSB3K3-lysate'!_20180531.mojcagfplizati_10</vt:lpstr>
      <vt:lpstr>'pSB3K3-lysate'!_20180531.mojcagfplizati_11</vt:lpstr>
      <vt:lpstr>'pPMQAK1-lysate'!_20180531.mojcagfplizati_12</vt:lpstr>
      <vt:lpstr>'pPMQAK1-lysate'!_20180531.mojcagfplizati_13</vt:lpstr>
      <vt:lpstr>'pPMQAK1-lysate'!_20180531.mojcagfplizati_14</vt:lpstr>
      <vt:lpstr>'pPMQAK1-lysate'!_20180531.mojcagfplizati_15</vt:lpstr>
      <vt:lpstr>'pPMQAK1-lysate'!_20180531.mojcagfplizati_16</vt:lpstr>
      <vt:lpstr>'pPMQAK1-lysate'!_20180531.mojcagfplizati_17</vt:lpstr>
      <vt:lpstr>'pSB3K3-lysate'!_20180531.mojcagfplizati_19</vt:lpstr>
      <vt:lpstr>'pSB3K3-lysate'!_20180531.mojcagfplizati_20</vt:lpstr>
      <vt:lpstr>'pSB3K3-lysate'!_20180531.mojcagfplizati_22</vt:lpstr>
      <vt:lpstr>'pMJc01-lysate'!_20180531.mojcagfplizati_23</vt:lpstr>
      <vt:lpstr>'pMJc01-lysate'!_20180531.mojcagfplizati_24</vt:lpstr>
      <vt:lpstr>'pMJc01-lysate'!_20180531.mojcagfplizati_25</vt:lpstr>
      <vt:lpstr>'pPMQAK1-lysate'!_20180531.mojcagfplizati_26</vt:lpstr>
      <vt:lpstr>'pSB3K3-lysate'!_20180531.mojcagfplizati_27</vt:lpstr>
      <vt:lpstr>'pMJc01-lysate'!_20180531.mojcagfplizati_28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AVR</dc:creator>
  <cp:lastModifiedBy>Mojca Juteršek</cp:lastModifiedBy>
  <dcterms:created xsi:type="dcterms:W3CDTF">2018-06-04T08:03:43Z</dcterms:created>
  <dcterms:modified xsi:type="dcterms:W3CDTF">2021-06-24T12:25:23Z</dcterms:modified>
</cp:coreProperties>
</file>