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3" i="1" l="1"/>
  <c r="G43" i="1"/>
  <c r="F43" i="1"/>
  <c r="H40" i="1"/>
  <c r="G40" i="1"/>
  <c r="F40" i="1"/>
  <c r="F41" i="1" s="1"/>
  <c r="G37" i="1"/>
  <c r="G38" i="1" s="1"/>
  <c r="H37" i="1"/>
  <c r="F37" i="1"/>
  <c r="F38" i="1" s="1"/>
  <c r="H44" i="1"/>
  <c r="G44" i="1"/>
  <c r="F44" i="1"/>
  <c r="H41" i="1"/>
  <c r="G41" i="1"/>
  <c r="H38" i="1"/>
  <c r="H29" i="1"/>
  <c r="H30" i="1" s="1"/>
  <c r="G29" i="1"/>
  <c r="G30" i="1" s="1"/>
  <c r="F29" i="1"/>
  <c r="F30" i="1" s="1"/>
  <c r="H26" i="1"/>
  <c r="H27" i="1" s="1"/>
  <c r="G26" i="1"/>
  <c r="G27" i="1" s="1"/>
  <c r="F26" i="1"/>
  <c r="F27" i="1" s="1"/>
  <c r="G24" i="1"/>
  <c r="H24" i="1"/>
  <c r="F24" i="1"/>
  <c r="G23" i="1"/>
  <c r="H23" i="1"/>
  <c r="F23" i="1"/>
  <c r="K16" i="1"/>
  <c r="J16" i="1"/>
  <c r="I16" i="1"/>
  <c r="H16" i="1"/>
  <c r="G16" i="1"/>
  <c r="F16" i="1"/>
  <c r="L16" i="1" s="1"/>
  <c r="L15" i="1"/>
  <c r="K14" i="1"/>
  <c r="J14" i="1"/>
  <c r="I14" i="1"/>
  <c r="H14" i="1"/>
  <c r="G14" i="1"/>
  <c r="F14" i="1"/>
  <c r="L13" i="1"/>
  <c r="M13" i="1" s="1"/>
  <c r="K6" i="1"/>
  <c r="J6" i="1"/>
  <c r="I6" i="1"/>
  <c r="H6" i="1"/>
  <c r="G6" i="1"/>
  <c r="F6" i="1"/>
  <c r="L5" i="1"/>
  <c r="F4" i="1"/>
  <c r="F7" i="1" s="1"/>
  <c r="G4" i="1"/>
  <c r="G7" i="1" s="1"/>
  <c r="H4" i="1"/>
  <c r="I4" i="1"/>
  <c r="J4" i="1"/>
  <c r="J7" i="1" s="1"/>
  <c r="K4" i="1"/>
  <c r="L3" i="1"/>
  <c r="M3" i="1" s="1"/>
  <c r="B18" i="1"/>
  <c r="B15" i="1"/>
  <c r="B16" i="1" s="1"/>
  <c r="B17" i="1" s="1"/>
  <c r="B14" i="1"/>
  <c r="B8" i="1"/>
  <c r="B5" i="1"/>
  <c r="B6" i="1" s="1"/>
  <c r="B7" i="1" s="1"/>
  <c r="B4" i="1"/>
  <c r="I17" i="1" l="1"/>
  <c r="H17" i="1"/>
  <c r="K17" i="1"/>
  <c r="J17" i="1"/>
  <c r="F17" i="1"/>
  <c r="L14" i="1"/>
  <c r="L17" i="1" s="1"/>
  <c r="G17" i="1"/>
  <c r="H7" i="1"/>
  <c r="K7" i="1"/>
  <c r="I7" i="1"/>
  <c r="L6" i="1"/>
  <c r="L4" i="1"/>
  <c r="L7" i="1" l="1"/>
</calcChain>
</file>

<file path=xl/sharedStrings.xml><?xml version="1.0" encoding="utf-8"?>
<sst xmlns="http://schemas.openxmlformats.org/spreadsheetml/2006/main" count="55" uniqueCount="28">
  <si>
    <t>ATP</t>
    <phoneticPr fontId="1" type="noConversion"/>
  </si>
  <si>
    <t>ADP</t>
    <phoneticPr fontId="1" type="noConversion"/>
  </si>
  <si>
    <t>ADP</t>
    <phoneticPr fontId="1" type="noConversion"/>
  </si>
  <si>
    <t>mean</t>
    <phoneticPr fontId="1" type="noConversion"/>
  </si>
  <si>
    <t>control</t>
    <phoneticPr fontId="1" type="noConversion"/>
  </si>
  <si>
    <t>lc50</t>
    <phoneticPr fontId="1" type="noConversion"/>
  </si>
  <si>
    <t>standard curve</t>
  </si>
  <si>
    <t>Recovery rate</t>
  </si>
  <si>
    <t>Recovery rate</t>
    <phoneticPr fontId="1" type="noConversion"/>
  </si>
  <si>
    <t>peak area</t>
  </si>
  <si>
    <t>peak area</t>
    <phoneticPr fontId="1" type="noConversion"/>
  </si>
  <si>
    <t>concentration</t>
  </si>
  <si>
    <t>blank area</t>
  </si>
  <si>
    <t>blank area</t>
    <phoneticPr fontId="1" type="noConversion"/>
  </si>
  <si>
    <t>concentration</t>
    <phoneticPr fontId="1" type="noConversion"/>
  </si>
  <si>
    <t>blank concentration</t>
  </si>
  <si>
    <t>blank concentration</t>
    <phoneticPr fontId="1" type="noConversion"/>
  </si>
  <si>
    <t>detected concentration</t>
    <phoneticPr fontId="1" type="noConversion"/>
  </si>
  <si>
    <t>precision</t>
  </si>
  <si>
    <t>1/2lc50</t>
    <phoneticPr fontId="1" type="noConversion"/>
  </si>
  <si>
    <t>repeat</t>
  </si>
  <si>
    <t>repeat</t>
    <phoneticPr fontId="1" type="noConversion"/>
  </si>
  <si>
    <t>detected concentration</t>
    <phoneticPr fontId="1" type="noConversion"/>
  </si>
  <si>
    <t>content</t>
  </si>
  <si>
    <t>lc50</t>
    <phoneticPr fontId="1" type="noConversion"/>
  </si>
  <si>
    <t>1/2lc50</t>
    <phoneticPr fontId="1" type="noConversion"/>
  </si>
  <si>
    <t xml:space="preserve">All content unit isμg/g </t>
    <phoneticPr fontId="1" type="noConversion"/>
  </si>
  <si>
    <t>All concentration unit isμg/Ml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</si>
</sst>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16" workbookViewId="0">
      <selection activeCell="L28" sqref="L28"/>
    </sheetView>
  </sheetViews>
  <sheetFormatPr defaultRowHeight="13.5" x14ac:dyDescent="0.15"/>
  <cols>
    <col min="5" max="5" width="17.5" customWidth="1"/>
    <col min="6" max="6" width="10.375" customWidth="1"/>
  </cols>
  <sheetData>
    <row r="1" spans="1:13" x14ac:dyDescent="0.15">
      <c r="A1" s="1" t="s">
        <v>6</v>
      </c>
      <c r="B1" s="1"/>
      <c r="C1" s="1"/>
      <c r="D1" s="2"/>
      <c r="E1" s="2" t="s">
        <v>8</v>
      </c>
      <c r="F1" s="2"/>
      <c r="G1" s="2"/>
      <c r="H1" s="2"/>
      <c r="I1" s="2"/>
      <c r="J1" s="2"/>
      <c r="K1" s="2"/>
      <c r="L1" s="2"/>
      <c r="M1" s="2"/>
    </row>
    <row r="2" spans="1:13" ht="14.25" x14ac:dyDescent="0.2">
      <c r="A2" s="1" t="s">
        <v>0</v>
      </c>
      <c r="B2" s="1" t="s">
        <v>11</v>
      </c>
      <c r="C2" s="1" t="s">
        <v>9</v>
      </c>
      <c r="D2" s="2" t="s">
        <v>0</v>
      </c>
      <c r="E2" s="3" t="s">
        <v>21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 t="s">
        <v>3</v>
      </c>
      <c r="M2" s="2" t="s">
        <v>18</v>
      </c>
    </row>
    <row r="3" spans="1:13" x14ac:dyDescent="0.15">
      <c r="A3" s="1"/>
      <c r="B3" s="1">
        <v>40</v>
      </c>
      <c r="C3" s="1">
        <v>332.4</v>
      </c>
      <c r="D3" s="2"/>
      <c r="E3" s="2" t="s">
        <v>10</v>
      </c>
      <c r="F3" s="2">
        <v>362</v>
      </c>
      <c r="G3" s="2">
        <v>350</v>
      </c>
      <c r="H3" s="2">
        <v>391</v>
      </c>
      <c r="I3" s="2">
        <v>359</v>
      </c>
      <c r="J3" s="2">
        <v>389</v>
      </c>
      <c r="K3" s="2">
        <v>367</v>
      </c>
      <c r="L3" s="2">
        <f>AVERAGE(F3:J3)</f>
        <v>370.2</v>
      </c>
      <c r="M3" s="2">
        <f>STDEV(F3:K3)/L3</f>
        <v>4.5125036693027927E-2</v>
      </c>
    </row>
    <row r="4" spans="1:13" x14ac:dyDescent="0.15">
      <c r="A4" s="1"/>
      <c r="B4" s="1">
        <f>B3/2</f>
        <v>20</v>
      </c>
      <c r="C4" s="1">
        <v>160.1</v>
      </c>
      <c r="D4" s="2"/>
      <c r="E4" s="2" t="s">
        <v>17</v>
      </c>
      <c r="F4" s="2">
        <f>F3*40/332.4</f>
        <v>43.561973525872446</v>
      </c>
      <c r="G4" s="2">
        <f t="shared" ref="G4:K4" si="0">G3*40/332.4</f>
        <v>42.117930204572808</v>
      </c>
      <c r="H4" s="2">
        <f t="shared" si="0"/>
        <v>47.051744885679909</v>
      </c>
      <c r="I4" s="2">
        <f t="shared" si="0"/>
        <v>43.200962695547538</v>
      </c>
      <c r="J4" s="2">
        <f t="shared" si="0"/>
        <v>46.81107099879663</v>
      </c>
      <c r="K4" s="2">
        <f t="shared" si="0"/>
        <v>44.163658243080626</v>
      </c>
      <c r="L4" s="2">
        <f>AVERAGE(F4:J4)</f>
        <v>44.548736462093864</v>
      </c>
      <c r="M4" s="2"/>
    </row>
    <row r="5" spans="1:13" x14ac:dyDescent="0.15">
      <c r="A5" s="1"/>
      <c r="B5" s="1">
        <f t="shared" ref="B5:B7" si="1">B4/2</f>
        <v>10</v>
      </c>
      <c r="C5" s="1">
        <v>81.099999999999994</v>
      </c>
      <c r="D5" s="2"/>
      <c r="E5" s="2" t="s">
        <v>13</v>
      </c>
      <c r="F5" s="2">
        <v>45.3</v>
      </c>
      <c r="G5" s="2">
        <v>47</v>
      </c>
      <c r="H5" s="2">
        <v>46.4</v>
      </c>
      <c r="I5" s="2">
        <v>47.3</v>
      </c>
      <c r="J5" s="2">
        <v>44.2</v>
      </c>
      <c r="K5" s="2">
        <v>42.7</v>
      </c>
      <c r="L5" s="2">
        <f>AVERAGE(F5:J5)</f>
        <v>46.04</v>
      </c>
      <c r="M5" s="2"/>
    </row>
    <row r="6" spans="1:13" x14ac:dyDescent="0.15">
      <c r="A6" s="1"/>
      <c r="B6" s="1">
        <f t="shared" si="1"/>
        <v>5</v>
      </c>
      <c r="C6" s="1">
        <v>44.5</v>
      </c>
      <c r="D6" s="2"/>
      <c r="E6" s="2" t="s">
        <v>16</v>
      </c>
      <c r="F6" s="2">
        <f>F5*40/332.4</f>
        <v>5.4512635379061374</v>
      </c>
      <c r="G6" s="2">
        <f t="shared" ref="G6" si="2">G5*40/332.4</f>
        <v>5.6558363417569195</v>
      </c>
      <c r="H6" s="2">
        <f t="shared" ref="H6" si="3">H5*40/332.4</f>
        <v>5.5836341756919374</v>
      </c>
      <c r="I6" s="2">
        <f t="shared" ref="I6" si="4">I5*40/332.4</f>
        <v>5.691937424789411</v>
      </c>
      <c r="J6" s="2">
        <f t="shared" ref="J6" si="5">J5*40/332.4</f>
        <v>5.3188929001203373</v>
      </c>
      <c r="K6" s="2">
        <f t="shared" ref="K6" si="6">K5*40/332.4</f>
        <v>5.1383874849578826</v>
      </c>
      <c r="L6" s="2">
        <f>AVERAGE(F6:J6)</f>
        <v>5.5403128760529485</v>
      </c>
      <c r="M6" s="2"/>
    </row>
    <row r="7" spans="1:13" x14ac:dyDescent="0.15">
      <c r="A7" s="1"/>
      <c r="B7" s="1">
        <f t="shared" si="1"/>
        <v>2.5</v>
      </c>
      <c r="C7" s="1">
        <v>23.5</v>
      </c>
      <c r="D7" s="2"/>
      <c r="E7" s="2" t="s">
        <v>7</v>
      </c>
      <c r="F7" s="2">
        <f>(F4-F6)/40</f>
        <v>0.95276774969915778</v>
      </c>
      <c r="G7" s="2">
        <f t="shared" ref="G7:L7" si="7">(G4-G6)/40</f>
        <v>0.9115523465703973</v>
      </c>
      <c r="H7" s="2">
        <f t="shared" si="7"/>
        <v>1.0367027677496992</v>
      </c>
      <c r="I7" s="2">
        <f t="shared" si="7"/>
        <v>0.93772563176895329</v>
      </c>
      <c r="J7" s="2">
        <f t="shared" si="7"/>
        <v>1.0373044524669073</v>
      </c>
      <c r="K7" s="2">
        <f t="shared" si="7"/>
        <v>0.97563176895306858</v>
      </c>
      <c r="L7" s="2">
        <f t="shared" si="7"/>
        <v>0.97521058965102281</v>
      </c>
      <c r="M7" s="2"/>
    </row>
    <row r="8" spans="1:13" x14ac:dyDescent="0.15">
      <c r="A8" s="1"/>
      <c r="B8" s="1">
        <f>B7/2</f>
        <v>1.25</v>
      </c>
      <c r="C8" s="1">
        <v>11.2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15">
      <c r="A9" s="1"/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15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15">
      <c r="A11" s="1"/>
      <c r="B11" s="1"/>
      <c r="C11" s="1"/>
      <c r="D11" s="2"/>
      <c r="E11" s="2" t="s">
        <v>7</v>
      </c>
      <c r="F11" s="2"/>
      <c r="G11" s="2"/>
      <c r="H11" s="2"/>
      <c r="I11" s="2"/>
      <c r="J11" s="2"/>
      <c r="K11" s="2"/>
      <c r="L11" s="2"/>
      <c r="M11" s="2"/>
    </row>
    <row r="12" spans="1:13" x14ac:dyDescent="0.15">
      <c r="A12" s="1" t="s">
        <v>1</v>
      </c>
      <c r="B12" s="1">
        <v>92</v>
      </c>
      <c r="C12" s="1">
        <v>739.7</v>
      </c>
      <c r="D12" s="2" t="s">
        <v>2</v>
      </c>
      <c r="E12" s="2" t="s">
        <v>20</v>
      </c>
      <c r="F12" s="2">
        <v>1</v>
      </c>
      <c r="G12" s="2">
        <v>2</v>
      </c>
      <c r="H12" s="2">
        <v>3</v>
      </c>
      <c r="I12" s="2">
        <v>4</v>
      </c>
      <c r="J12" s="2">
        <v>5</v>
      </c>
      <c r="K12" s="2">
        <v>6</v>
      </c>
      <c r="L12" s="2" t="s">
        <v>3</v>
      </c>
      <c r="M12" s="2" t="s">
        <v>18</v>
      </c>
    </row>
    <row r="13" spans="1:13" x14ac:dyDescent="0.15">
      <c r="A13" s="1"/>
      <c r="B13" s="1">
        <v>40</v>
      </c>
      <c r="C13" s="1">
        <v>311.60000000000002</v>
      </c>
      <c r="D13" s="2"/>
      <c r="E13" s="2" t="s">
        <v>9</v>
      </c>
      <c r="F13" s="2">
        <v>435</v>
      </c>
      <c r="G13" s="2">
        <v>416</v>
      </c>
      <c r="H13" s="2">
        <v>423</v>
      </c>
      <c r="I13" s="2">
        <v>439</v>
      </c>
      <c r="J13" s="2">
        <v>441</v>
      </c>
      <c r="K13" s="2">
        <v>419</v>
      </c>
      <c r="L13" s="2">
        <f>AVERAGE(F13:J13)</f>
        <v>430.8</v>
      </c>
      <c r="M13" s="2">
        <f>STDEV(F13:K13)/L13</f>
        <v>2.5104718855041609E-2</v>
      </c>
    </row>
    <row r="14" spans="1:13" x14ac:dyDescent="0.15">
      <c r="A14" s="1"/>
      <c r="B14" s="1">
        <f>B13/2</f>
        <v>20</v>
      </c>
      <c r="C14" s="1">
        <v>171.3</v>
      </c>
      <c r="D14" s="2"/>
      <c r="E14" s="2" t="s">
        <v>22</v>
      </c>
      <c r="F14" s="2">
        <f>F13*40/332.4</f>
        <v>52.346570397111918</v>
      </c>
      <c r="G14" s="2">
        <f t="shared" ref="G14" si="8">G13*40/332.4</f>
        <v>50.060168471720822</v>
      </c>
      <c r="H14" s="2">
        <f t="shared" ref="H14" si="9">H13*40/332.4</f>
        <v>50.90252707581228</v>
      </c>
      <c r="I14" s="2">
        <f t="shared" ref="I14" si="10">I13*40/332.4</f>
        <v>52.827918170878462</v>
      </c>
      <c r="J14" s="2">
        <f t="shared" ref="J14" si="11">J13*40/332.4</f>
        <v>53.068592057761734</v>
      </c>
      <c r="K14" s="2">
        <f t="shared" ref="K14" si="12">K13*40/332.4</f>
        <v>50.421179302045729</v>
      </c>
      <c r="L14" s="2">
        <f>AVERAGE(F14:J14)</f>
        <v>51.841155234657052</v>
      </c>
      <c r="M14" s="2"/>
    </row>
    <row r="15" spans="1:13" x14ac:dyDescent="0.15">
      <c r="A15" s="1"/>
      <c r="B15" s="1">
        <f t="shared" ref="B15:B17" si="13">B14/2</f>
        <v>10</v>
      </c>
      <c r="C15" s="1">
        <v>87.1</v>
      </c>
      <c r="D15" s="2"/>
      <c r="E15" s="2" t="s">
        <v>12</v>
      </c>
      <c r="F15" s="2">
        <v>120</v>
      </c>
      <c r="G15" s="2">
        <v>123</v>
      </c>
      <c r="H15" s="2">
        <v>135</v>
      </c>
      <c r="I15" s="2">
        <v>131</v>
      </c>
      <c r="J15" s="2">
        <v>128</v>
      </c>
      <c r="K15" s="2">
        <v>117</v>
      </c>
      <c r="L15" s="2">
        <f>AVERAGE(F15:J15)</f>
        <v>127.4</v>
      </c>
      <c r="M15" s="2"/>
    </row>
    <row r="16" spans="1:13" x14ac:dyDescent="0.15">
      <c r="A16" s="1"/>
      <c r="B16" s="1">
        <f t="shared" si="13"/>
        <v>5</v>
      </c>
      <c r="C16" s="1">
        <v>43.9</v>
      </c>
      <c r="D16" s="2"/>
      <c r="E16" s="2" t="s">
        <v>15</v>
      </c>
      <c r="F16" s="2">
        <f>F15*40/332.4</f>
        <v>14.440433212996391</v>
      </c>
      <c r="G16" s="2">
        <f t="shared" ref="G16" si="14">G15*40/332.4</f>
        <v>14.8014440433213</v>
      </c>
      <c r="H16" s="2">
        <f t="shared" ref="H16" si="15">H15*40/332.4</f>
        <v>16.245487364620939</v>
      </c>
      <c r="I16" s="2">
        <f t="shared" ref="I16" si="16">I15*40/332.4</f>
        <v>15.764139590854393</v>
      </c>
      <c r="J16" s="2">
        <f t="shared" ref="J16" si="17">J15*40/332.4</f>
        <v>15.403128760529484</v>
      </c>
      <c r="K16" s="2">
        <f t="shared" ref="K16" si="18">K15*40/332.4</f>
        <v>14.079422382671481</v>
      </c>
      <c r="L16" s="2">
        <f>AVERAGE(F16:J16)</f>
        <v>15.330926594464501</v>
      </c>
      <c r="M16" s="2"/>
    </row>
    <row r="17" spans="1:13" x14ac:dyDescent="0.15">
      <c r="A17" s="1"/>
      <c r="B17" s="1">
        <f t="shared" si="13"/>
        <v>2.5</v>
      </c>
      <c r="C17" s="1">
        <v>23.9</v>
      </c>
      <c r="D17" s="2"/>
      <c r="E17" s="2" t="s">
        <v>7</v>
      </c>
      <c r="F17" s="2">
        <f>(F14-F16)/40</f>
        <v>0.94765342960288823</v>
      </c>
      <c r="G17" s="2">
        <f t="shared" ref="G17" si="19">(G14-G16)/40</f>
        <v>0.88146811070998798</v>
      </c>
      <c r="H17" s="2">
        <f t="shared" ref="H17" si="20">(H14-H16)/40</f>
        <v>0.8664259927797836</v>
      </c>
      <c r="I17" s="2">
        <f t="shared" ref="I17" si="21">(I14-I16)/40</f>
        <v>0.92659446450060179</v>
      </c>
      <c r="J17" s="2">
        <f t="shared" ref="J17" si="22">(J14-J16)/40</f>
        <v>0.94163658243080628</v>
      </c>
      <c r="K17" s="2">
        <f t="shared" ref="K17" si="23">(K14-K16)/40</f>
        <v>0.90854392298435616</v>
      </c>
      <c r="L17" s="2">
        <f t="shared" ref="L17" si="24">(L14-L16)/40</f>
        <v>0.91275571600481376</v>
      </c>
      <c r="M17" s="2"/>
    </row>
    <row r="18" spans="1:13" x14ac:dyDescent="0.15">
      <c r="A18" s="1"/>
      <c r="B18" s="1">
        <f>B17/2</f>
        <v>1.25</v>
      </c>
      <c r="C18" s="1">
        <v>9.5</v>
      </c>
      <c r="D18" s="2"/>
      <c r="E18" s="2"/>
      <c r="F18" s="2"/>
      <c r="G18" s="2"/>
      <c r="H18" s="2"/>
      <c r="I18" s="2"/>
      <c r="J18" s="2"/>
      <c r="K18" s="2"/>
      <c r="L18" s="2"/>
      <c r="M18" s="2"/>
    </row>
    <row r="21" spans="1:13" x14ac:dyDescent="0.15">
      <c r="A21" s="1" t="s">
        <v>0</v>
      </c>
      <c r="B21" s="1"/>
      <c r="C21" s="1"/>
      <c r="D21" s="1"/>
      <c r="E21" s="1" t="s">
        <v>20</v>
      </c>
      <c r="F21" s="1">
        <v>1</v>
      </c>
      <c r="G21" s="1">
        <v>2</v>
      </c>
      <c r="H21" s="1">
        <v>3</v>
      </c>
    </row>
    <row r="22" spans="1:13" x14ac:dyDescent="0.15">
      <c r="A22" s="1"/>
      <c r="B22" s="1"/>
      <c r="C22" s="1"/>
      <c r="D22" s="1" t="s">
        <v>4</v>
      </c>
      <c r="E22" s="1" t="s">
        <v>9</v>
      </c>
      <c r="F22" s="1">
        <v>40.5</v>
      </c>
      <c r="G22" s="1">
        <v>37.6</v>
      </c>
      <c r="H22" s="1">
        <v>43.1</v>
      </c>
    </row>
    <row r="23" spans="1:13" x14ac:dyDescent="0.15">
      <c r="A23" s="1"/>
      <c r="B23" s="1"/>
      <c r="C23" s="1"/>
      <c r="D23" s="1"/>
      <c r="E23" s="1" t="s">
        <v>11</v>
      </c>
      <c r="F23" s="1">
        <f>F22*40/332.4</f>
        <v>4.8736462093862816</v>
      </c>
      <c r="G23" s="1">
        <f t="shared" ref="G23:H23" si="25">G22*40/332.4</f>
        <v>4.5246690734055361</v>
      </c>
      <c r="H23" s="1">
        <f t="shared" si="25"/>
        <v>5.1865222623345373</v>
      </c>
    </row>
    <row r="24" spans="1:13" x14ac:dyDescent="0.15">
      <c r="A24" s="1"/>
      <c r="B24" s="1"/>
      <c r="C24" s="1"/>
      <c r="D24" s="1"/>
      <c r="E24" s="1" t="s">
        <v>23</v>
      </c>
      <c r="F24" s="1">
        <f>F23*4/0.1</f>
        <v>194.94584837545125</v>
      </c>
      <c r="G24" s="1">
        <f t="shared" ref="G24:H24" si="26">G23*4/0.1</f>
        <v>180.98676293622142</v>
      </c>
      <c r="H24" s="1">
        <f t="shared" si="26"/>
        <v>207.46089049338147</v>
      </c>
    </row>
    <row r="25" spans="1:13" x14ac:dyDescent="0.15">
      <c r="A25" s="1"/>
      <c r="B25" s="1"/>
      <c r="C25" s="1"/>
      <c r="D25" s="1" t="s">
        <v>25</v>
      </c>
      <c r="E25" s="1" t="s">
        <v>9</v>
      </c>
      <c r="F25" s="1">
        <v>27</v>
      </c>
      <c r="G25" s="1">
        <v>31</v>
      </c>
      <c r="H25" s="1">
        <v>29.1</v>
      </c>
    </row>
    <row r="26" spans="1:13" x14ac:dyDescent="0.15">
      <c r="A26" s="1"/>
      <c r="B26" s="1"/>
      <c r="C26" s="1"/>
      <c r="D26" s="1"/>
      <c r="E26" s="1" t="s">
        <v>11</v>
      </c>
      <c r="F26" s="1">
        <f>F25*40/332.4</f>
        <v>3.2490974729241882</v>
      </c>
      <c r="G26" s="1">
        <f t="shared" ref="G26" si="27">G25*40/332.4</f>
        <v>3.7304452466907345</v>
      </c>
      <c r="H26" s="1">
        <f t="shared" ref="H26" si="28">H25*40/332.4</f>
        <v>3.5018050541516246</v>
      </c>
    </row>
    <row r="27" spans="1:13" x14ac:dyDescent="0.15">
      <c r="A27" s="1"/>
      <c r="B27" s="1"/>
      <c r="C27" s="1"/>
      <c r="D27" s="1"/>
      <c r="E27" s="1" t="s">
        <v>23</v>
      </c>
      <c r="F27" s="1">
        <f>F26*4/0.1</f>
        <v>129.96389891696751</v>
      </c>
      <c r="G27" s="1">
        <f t="shared" ref="G27" si="29">G26*4/0.1</f>
        <v>149.21780986762937</v>
      </c>
      <c r="H27" s="1">
        <f t="shared" ref="H27" si="30">H26*4/0.1</f>
        <v>140.07220216606498</v>
      </c>
    </row>
    <row r="28" spans="1:13" x14ac:dyDescent="0.15">
      <c r="A28" s="1"/>
      <c r="B28" s="1"/>
      <c r="C28" s="1"/>
      <c r="D28" s="1" t="s">
        <v>24</v>
      </c>
      <c r="E28" s="1" t="s">
        <v>9</v>
      </c>
      <c r="F28" s="1">
        <v>23</v>
      </c>
      <c r="G28" s="1">
        <v>19</v>
      </c>
      <c r="H28" s="1">
        <v>16</v>
      </c>
    </row>
    <row r="29" spans="1:13" x14ac:dyDescent="0.15">
      <c r="A29" s="1"/>
      <c r="B29" s="1"/>
      <c r="C29" s="1"/>
      <c r="D29" s="1"/>
      <c r="E29" s="1" t="s">
        <v>11</v>
      </c>
      <c r="F29" s="1">
        <f>F28*40/332.4</f>
        <v>2.7677496991576418</v>
      </c>
      <c r="G29" s="1">
        <f t="shared" ref="G29" si="31">G28*40/332.4</f>
        <v>2.2864019253910954</v>
      </c>
      <c r="H29" s="1">
        <f t="shared" ref="H29" si="32">H28*40/332.4</f>
        <v>1.9253910950661854</v>
      </c>
    </row>
    <row r="30" spans="1:13" x14ac:dyDescent="0.15">
      <c r="A30" s="1"/>
      <c r="B30" s="1"/>
      <c r="C30" s="1"/>
      <c r="D30" s="1"/>
      <c r="E30" s="1" t="s">
        <v>23</v>
      </c>
      <c r="F30" s="1">
        <f>F29*4/0.1</f>
        <v>110.70998796630566</v>
      </c>
      <c r="G30" s="1">
        <f t="shared" ref="G30" si="33">G29*4/0.1</f>
        <v>91.456077015643814</v>
      </c>
      <c r="H30" s="1">
        <f t="shared" ref="H30" si="34">H29*4/0.1</f>
        <v>77.015643802647418</v>
      </c>
    </row>
    <row r="35" spans="1:8" x14ac:dyDescent="0.15">
      <c r="A35" s="1" t="s">
        <v>1</v>
      </c>
      <c r="B35" s="1"/>
      <c r="C35" s="1"/>
      <c r="D35" s="1"/>
      <c r="E35" s="1" t="s">
        <v>20</v>
      </c>
      <c r="F35" s="1">
        <v>1</v>
      </c>
      <c r="G35" s="1">
        <v>2</v>
      </c>
      <c r="H35" s="1">
        <v>3</v>
      </c>
    </row>
    <row r="36" spans="1:8" x14ac:dyDescent="0.15">
      <c r="A36" s="1"/>
      <c r="B36" s="1"/>
      <c r="C36" s="1"/>
      <c r="D36" s="1" t="s">
        <v>4</v>
      </c>
      <c r="E36" s="1" t="s">
        <v>9</v>
      </c>
      <c r="F36" s="1">
        <v>120</v>
      </c>
      <c r="G36" s="1">
        <v>123</v>
      </c>
      <c r="H36" s="1">
        <v>135</v>
      </c>
    </row>
    <row r="37" spans="1:8" x14ac:dyDescent="0.15">
      <c r="A37" s="1"/>
      <c r="B37" s="1"/>
      <c r="C37" s="1"/>
      <c r="D37" s="1"/>
      <c r="E37" s="1" t="s">
        <v>11</v>
      </c>
      <c r="F37" s="1">
        <f>F36*40/311.6</f>
        <v>15.404364569961489</v>
      </c>
      <c r="G37" s="1">
        <f t="shared" ref="G37:H37" si="35">G36*40/311.6</f>
        <v>15.789473684210526</v>
      </c>
      <c r="H37" s="1">
        <f t="shared" si="35"/>
        <v>17.329910141206675</v>
      </c>
    </row>
    <row r="38" spans="1:8" x14ac:dyDescent="0.15">
      <c r="A38" s="1"/>
      <c r="B38" s="1"/>
      <c r="C38" s="1"/>
      <c r="D38" s="1"/>
      <c r="E38" s="1" t="s">
        <v>23</v>
      </c>
      <c r="F38" s="1">
        <f>F37*4/0.1</f>
        <v>616.17458279845948</v>
      </c>
      <c r="G38" s="1">
        <f t="shared" ref="G38" si="36">G37*4/0.1</f>
        <v>631.57894736842104</v>
      </c>
      <c r="H38" s="1">
        <f t="shared" ref="H38" si="37">H37*4/0.1</f>
        <v>693.19640564826693</v>
      </c>
    </row>
    <row r="39" spans="1:8" x14ac:dyDescent="0.15">
      <c r="A39" s="1"/>
      <c r="B39" s="1"/>
      <c r="C39" s="1"/>
      <c r="D39" s="1" t="s">
        <v>19</v>
      </c>
      <c r="E39" s="1" t="s">
        <v>10</v>
      </c>
      <c r="F39" s="1">
        <v>121</v>
      </c>
      <c r="G39" s="1">
        <v>113</v>
      </c>
      <c r="H39" s="1">
        <v>131</v>
      </c>
    </row>
    <row r="40" spans="1:8" x14ac:dyDescent="0.15">
      <c r="A40" s="1"/>
      <c r="B40" s="1"/>
      <c r="C40" s="1"/>
      <c r="D40" s="1"/>
      <c r="E40" s="1" t="s">
        <v>14</v>
      </c>
      <c r="F40" s="1">
        <f>F39*40/311.6</f>
        <v>15.532734274711167</v>
      </c>
      <c r="G40" s="1">
        <f t="shared" ref="G40" si="38">G39*40/311.6</f>
        <v>14.505776636713735</v>
      </c>
      <c r="H40" s="1">
        <f t="shared" ref="H40" si="39">H39*40/311.6</f>
        <v>16.816431322207958</v>
      </c>
    </row>
    <row r="41" spans="1:8" x14ac:dyDescent="0.15">
      <c r="A41" s="1"/>
      <c r="B41" s="1"/>
      <c r="C41" s="1"/>
      <c r="D41" s="1"/>
      <c r="E41" s="1" t="s">
        <v>23</v>
      </c>
      <c r="F41" s="1">
        <f>F40*4/0.1</f>
        <v>621.30937098844663</v>
      </c>
      <c r="G41" s="1">
        <f t="shared" ref="G41" si="40">G40*4/0.1</f>
        <v>580.23106546854933</v>
      </c>
      <c r="H41" s="1">
        <f t="shared" ref="H41" si="41">H40*4/0.1</f>
        <v>672.65725288831823</v>
      </c>
    </row>
    <row r="42" spans="1:8" x14ac:dyDescent="0.15">
      <c r="A42" s="1"/>
      <c r="B42" s="1"/>
      <c r="C42" s="1"/>
      <c r="D42" s="1" t="s">
        <v>5</v>
      </c>
      <c r="E42" s="1" t="s">
        <v>9</v>
      </c>
      <c r="F42" s="1">
        <v>122</v>
      </c>
      <c r="G42" s="1">
        <v>119</v>
      </c>
      <c r="H42" s="1">
        <v>130</v>
      </c>
    </row>
    <row r="43" spans="1:8" x14ac:dyDescent="0.15">
      <c r="A43" s="1"/>
      <c r="B43" s="1"/>
      <c r="C43" s="1"/>
      <c r="D43" s="1"/>
      <c r="E43" s="1" t="s">
        <v>14</v>
      </c>
      <c r="F43" s="1">
        <f>F42*40/311.6</f>
        <v>15.661103979460846</v>
      </c>
      <c r="G43" s="1">
        <f t="shared" ref="G43" si="42">G42*40/311.6</f>
        <v>15.275994865211809</v>
      </c>
      <c r="H43" s="1">
        <f t="shared" ref="H43" si="43">H42*40/311.6</f>
        <v>16.688061617458278</v>
      </c>
    </row>
    <row r="44" spans="1:8" x14ac:dyDescent="0.15">
      <c r="A44" s="1"/>
      <c r="B44" s="1"/>
      <c r="C44" s="1"/>
      <c r="D44" s="1"/>
      <c r="E44" s="1" t="s">
        <v>23</v>
      </c>
      <c r="F44" s="1">
        <f>F43*4/0.1</f>
        <v>626.44415917843378</v>
      </c>
      <c r="G44" s="1">
        <f t="shared" ref="G44" si="44">G43*4/0.1</f>
        <v>611.03979460847233</v>
      </c>
      <c r="H44" s="1">
        <f t="shared" ref="H44" si="45">H43*4/0.1</f>
        <v>667.52246469833108</v>
      </c>
    </row>
    <row r="47" spans="1:8" x14ac:dyDescent="0.15">
      <c r="B47" t="s">
        <v>26</v>
      </c>
    </row>
    <row r="48" spans="1:8" x14ac:dyDescent="0.15">
      <c r="B48" t="s">
        <v>27</v>
      </c>
    </row>
  </sheetData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2021-06-22T02:18:19Z</dcterms:modified>
</cp:coreProperties>
</file>