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xl/drawings/drawing2.xml" ContentType="application/vnd.openxmlformats-officedocument.drawing+xml"/>
  <Override PartName="/xl/charts/chart2.xml" ContentType="application/vnd.openxmlformats-officedocument.drawingml.chart+xml"/>
  <Override PartName="/xl/charts/style2.xml" ContentType="application/vnd.ms-office.chartstyle+xml"/>
  <Override PartName="/xl/charts/colors2.xml" ContentType="application/vnd.ms-office.chartcolorstyle+xml"/>
  <Override PartName="/xl/drawings/drawing3.xml" ContentType="application/vnd.openxmlformats-officedocument.drawing+xml"/>
  <Override PartName="/xl/charts/chart3.xml" ContentType="application/vnd.openxmlformats-officedocument.drawingml.chart+xml"/>
  <Override PartName="/xl/charts/style3.xml" ContentType="application/vnd.ms-office.chartstyle+xml"/>
  <Override PartName="/xl/charts/colors3.xml" ContentType="application/vnd.ms-office.chartcolorstyle+xml"/>
  <Override PartName="/xl/drawings/drawing4.xml" ContentType="application/vnd.openxmlformats-officedocument.drawing+xml"/>
  <Override PartName="/xl/charts/chart4.xml" ContentType="application/vnd.openxmlformats-officedocument.drawingml.chart+xml"/>
  <Override PartName="/xl/charts/style4.xml" ContentType="application/vnd.ms-office.chartstyle+xml"/>
  <Override PartName="/xl/charts/colors4.xml" ContentType="application/vnd.ms-office.chartcolorstyle+xml"/>
  <Override PartName="/xl/charts/chart5.xml" ContentType="application/vnd.openxmlformats-officedocument.drawingml.chart+xml"/>
  <Override PartName="/xl/charts/style5.xml" ContentType="application/vnd.ms-office.chartstyle+xml"/>
  <Override PartName="/xl/charts/colors5.xml" ContentType="application/vnd.ms-office.chartcolorstyle+xml"/>
  <Override PartName="/xl/charts/chart6.xml" ContentType="application/vnd.openxmlformats-officedocument.drawingml.chart+xml"/>
  <Override PartName="/xl/charts/style6.xml" ContentType="application/vnd.ms-office.chartstyle+xml"/>
  <Override PartName="/xl/charts/colors6.xml" ContentType="application/vnd.ms-office.chartcolorstyle+xml"/>
  <Override PartName="/xl/drawings/drawing5.xml" ContentType="application/vnd.openxmlformats-officedocument.drawing+xml"/>
  <Override PartName="/xl/charts/chart7.xml" ContentType="application/vnd.openxmlformats-officedocument.drawingml.chart+xml"/>
  <Override PartName="/xl/charts/style7.xml" ContentType="application/vnd.ms-office.chartstyle+xml"/>
  <Override PartName="/xl/charts/colors7.xml" ContentType="application/vnd.ms-office.chartcolorstyle+xml"/>
  <Override PartName="/xl/charts/chart8.xml" ContentType="application/vnd.openxmlformats-officedocument.drawingml.chart+xml"/>
  <Override PartName="/xl/charts/style8.xml" ContentType="application/vnd.ms-office.chartstyle+xml"/>
  <Override PartName="/xl/charts/colors8.xml" ContentType="application/vnd.ms-office.chartcolorstyle+xml"/>
  <Override PartName="/xl/charts/chart9.xml" ContentType="application/vnd.openxmlformats-officedocument.drawingml.chart+xml"/>
  <Override PartName="/xl/charts/style9.xml" ContentType="application/vnd.ms-office.chartstyle+xml"/>
  <Override PartName="/xl/charts/colors9.xml" ContentType="application/vnd.ms-office.chartcolorstyle+xml"/>
  <Override PartName="/xl/charts/chart10.xml" ContentType="application/vnd.openxmlformats-officedocument.drawingml.chart+xml"/>
  <Override PartName="/xl/charts/style10.xml" ContentType="application/vnd.ms-office.chartstyle+xml"/>
  <Override PartName="/xl/charts/colors10.xml" ContentType="application/vnd.ms-office.chartcolorstyle+xml"/>
  <Override PartName="/xl/charts/chart11.xml" ContentType="application/vnd.openxmlformats-officedocument.drawingml.chart+xml"/>
  <Override PartName="/xl/charts/style11.xml" ContentType="application/vnd.ms-office.chartstyle+xml"/>
  <Override PartName="/xl/charts/colors11.xml" ContentType="application/vnd.ms-office.chartcolorstyle+xml"/>
  <Override PartName="/xl/charts/chart12.xml" ContentType="application/vnd.openxmlformats-officedocument.drawingml.chart+xml"/>
  <Override PartName="/xl/charts/style12.xml" ContentType="application/vnd.ms-office.chartstyle+xml"/>
  <Override PartName="/xl/charts/colors12.xml" ContentType="application/vnd.ms-office.chartcolorstyle+xml"/>
  <Override PartName="/xl/drawings/drawing6.xml" ContentType="application/vnd.openxmlformats-officedocument.drawing+xml"/>
  <Override PartName="/xl/charts/chart13.xml" ContentType="application/vnd.openxmlformats-officedocument.drawingml.chart+xml"/>
  <Override PartName="/xl/charts/style13.xml" ContentType="application/vnd.ms-office.chartstyle+xml"/>
  <Override PartName="/xl/charts/colors13.xml" ContentType="application/vnd.ms-office.chartcolorstyle+xml"/>
  <Override PartName="/xl/drawings/drawing7.xml" ContentType="application/vnd.openxmlformats-officedocument.drawingml.chartshapes+xml"/>
  <Override PartName="/xl/charts/chart14.xml" ContentType="application/vnd.openxmlformats-officedocument.drawingml.chart+xml"/>
  <Override PartName="/xl/charts/style14.xml" ContentType="application/vnd.ms-office.chartstyle+xml"/>
  <Override PartName="/xl/charts/colors14.xml" ContentType="application/vnd.ms-office.chartcolorstyle+xml"/>
  <Override PartName="/xl/drawings/drawing8.xml" ContentType="application/vnd.openxmlformats-officedocument.drawingml.chartshapes+xml"/>
  <Override PartName="/xl/charts/chart15.xml" ContentType="application/vnd.openxmlformats-officedocument.drawingml.chart+xml"/>
  <Override PartName="/xl/charts/style15.xml" ContentType="application/vnd.ms-office.chartstyle+xml"/>
  <Override PartName="/xl/charts/colors15.xml" ContentType="application/vnd.ms-office.chartcolorstyle+xml"/>
  <Override PartName="/xl/drawings/drawing9.xml" ContentType="application/vnd.openxmlformats-officedocument.drawingml.chartshapes+xml"/>
  <Override PartName="/xl/charts/chart16.xml" ContentType="application/vnd.openxmlformats-officedocument.drawingml.chart+xml"/>
  <Override PartName="/xl/charts/style16.xml" ContentType="application/vnd.ms-office.chartstyle+xml"/>
  <Override PartName="/xl/charts/colors16.xml" ContentType="application/vnd.ms-office.chartcolorstyle+xml"/>
  <Override PartName="/xl/drawings/drawing10.xml" ContentType="application/vnd.openxmlformats-officedocument.drawingml.chartshapes+xml"/>
  <Override PartName="/xl/charts/chart17.xml" ContentType="application/vnd.openxmlformats-officedocument.drawingml.chart+xml"/>
  <Override PartName="/xl/charts/style17.xml" ContentType="application/vnd.ms-office.chartstyle+xml"/>
  <Override PartName="/xl/charts/colors17.xml" ContentType="application/vnd.ms-office.chartcolorstyle+xml"/>
  <Override PartName="/xl/drawings/drawing11.xml" ContentType="application/vnd.openxmlformats-officedocument.drawingml.chartshapes+xml"/>
  <Override PartName="/xl/charts/chart18.xml" ContentType="application/vnd.openxmlformats-officedocument.drawingml.chart+xml"/>
  <Override PartName="/xl/charts/style18.xml" ContentType="application/vnd.ms-office.chartstyle+xml"/>
  <Override PartName="/xl/charts/colors18.xml" ContentType="application/vnd.ms-office.chartcolorstyle+xml"/>
  <Override PartName="/xl/drawings/drawing12.xml" ContentType="application/vnd.openxmlformats-officedocument.drawingml.chartshapes+xml"/>
  <Override PartName="/xl/charts/chart19.xml" ContentType="application/vnd.openxmlformats-officedocument.drawingml.chart+xml"/>
  <Override PartName="/xl/charts/style19.xml" ContentType="application/vnd.ms-office.chartstyle+xml"/>
  <Override PartName="/xl/charts/colors19.xml" ContentType="application/vnd.ms-office.chartcolorstyle+xml"/>
  <Override PartName="/xl/charts/chart20.xml" ContentType="application/vnd.openxmlformats-officedocument.drawingml.chart+xml"/>
  <Override PartName="/xl/charts/style20.xml" ContentType="application/vnd.ms-office.chartstyle+xml"/>
  <Override PartName="/xl/charts/colors20.xml" ContentType="application/vnd.ms-office.chartcolorstyle+xml"/>
  <Override PartName="/xl/charts/chart21.xml" ContentType="application/vnd.openxmlformats-officedocument.drawingml.chart+xml"/>
  <Override PartName="/xl/charts/style21.xml" ContentType="application/vnd.ms-office.chartstyle+xml"/>
  <Override PartName="/xl/charts/colors21.xml" ContentType="application/vnd.ms-office.chartcolorstyle+xml"/>
  <Override PartName="/xl/drawings/drawing13.xml" ContentType="application/vnd.openxmlformats-officedocument.drawingml.chartshapes+xml"/>
  <Override PartName="/xl/charts/chart22.xml" ContentType="application/vnd.openxmlformats-officedocument.drawingml.chart+xml"/>
  <Override PartName="/xl/charts/style22.xml" ContentType="application/vnd.ms-office.chartstyle+xml"/>
  <Override PartName="/xl/charts/colors22.xml" ContentType="application/vnd.ms-office.chartcolorstyle+xml"/>
  <Override PartName="/xl/charts/chart23.xml" ContentType="application/vnd.openxmlformats-officedocument.drawingml.chart+xml"/>
  <Override PartName="/xl/charts/style23.xml" ContentType="application/vnd.ms-office.chartstyle+xml"/>
  <Override PartName="/xl/charts/colors23.xml" ContentType="application/vnd.ms-office.chartcolorstyle+xml"/>
  <Override PartName="/xl/charts/chart24.xml" ContentType="application/vnd.openxmlformats-officedocument.drawingml.chart+xml"/>
  <Override PartName="/xl/charts/style24.xml" ContentType="application/vnd.ms-office.chartstyle+xml"/>
  <Override PartName="/xl/charts/colors24.xml" ContentType="application/vnd.ms-office.chartcolorstyle+xml"/>
  <Override PartName="/xl/drawings/drawing14.xml" ContentType="application/vnd.openxmlformats-officedocument.drawing+xml"/>
  <Override PartName="/xl/charts/chart25.xml" ContentType="application/vnd.openxmlformats-officedocument.drawingml.chart+xml"/>
  <Override PartName="/xl/drawings/drawing15.xml" ContentType="application/vnd.openxmlformats-officedocument.drawing+xml"/>
  <Override PartName="/xl/charts/chart26.xml" ContentType="application/vnd.openxmlformats-officedocument.drawingml.chart+xml"/>
  <Override PartName="/xl/charts/chart27.xml" ContentType="application/vnd.openxmlformats-officedocument.drawingml.chart+xml"/>
  <Override PartName="/xl/charts/chart28.xml" ContentType="application/vnd.openxmlformats-officedocument.drawingml.chart+xml"/>
  <Override PartName="/xl/charts/chart29.xml" ContentType="application/vnd.openxmlformats-officedocument.drawingml.chart+xml"/>
  <Override PartName="/xl/charts/chart30.xml" ContentType="application/vnd.openxmlformats-officedocument.drawingml.chart+xml"/>
  <Override PartName="/xl/charts/chart31.xml" ContentType="application/vnd.openxmlformats-officedocument.drawingml.chart+xml"/>
  <Override PartName="/xl/charts/chart32.xml" ContentType="application/vnd.openxmlformats-officedocument.drawingml.chart+xml"/>
  <Override PartName="/xl/charts/chart33.xml" ContentType="application/vnd.openxmlformats-officedocument.drawingml.chart+xml"/>
  <Override PartName="/xl/charts/chart34.xml" ContentType="application/vnd.openxmlformats-officedocument.drawingml.chart+xml"/>
  <Override PartName="/xl/drawings/drawing16.xml" ContentType="application/vnd.openxmlformats-officedocument.drawing+xml"/>
  <Override PartName="/xl/charts/chart35.xml" ContentType="application/vnd.openxmlformats-officedocument.drawingml.chart+xml"/>
  <Override PartName="/xl/charts/chart36.xml" ContentType="application/vnd.openxmlformats-officedocument.drawingml.chart+xml"/>
  <Override PartName="/xl/charts/chart37.xml" ContentType="application/vnd.openxmlformats-officedocument.drawingml.chart+xml"/>
  <Override PartName="/xl/charts/chart38.xml" ContentType="application/vnd.openxmlformats-officedocument.drawingml.chart+xml"/>
  <Override PartName="/xl/charts/chart39.xml" ContentType="application/vnd.openxmlformats-officedocument.drawingml.chart+xml"/>
  <Override PartName="/xl/charts/chart40.xml" ContentType="application/vnd.openxmlformats-officedocument.drawingml.chart+xml"/>
  <Override PartName="/xl/charts/chart41.xml" ContentType="application/vnd.openxmlformats-officedocument.drawingml.chart+xml"/>
  <Override PartName="/xl/charts/chart42.xml" ContentType="application/vnd.openxmlformats-officedocument.drawingml.chart+xml"/>
  <Override PartName="/xl/charts/chart4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0338"/>
  <workbookPr filterPrivacy="1" defaultThemeVersion="124226"/>
  <xr:revisionPtr revIDLastSave="0" documentId="13_ncr:1_{BCEFCD82-3AD5-42DD-AB04-306D6DE0419F}" xr6:coauthVersionLast="36" xr6:coauthVersionMax="36" xr10:uidLastSave="{00000000-0000-0000-0000-000000000000}"/>
  <bookViews>
    <workbookView xWindow="240" yWindow="105" windowWidth="14805" windowHeight="8010" tabRatio="736" activeTab="3" xr2:uid="{00000000-000D-0000-FFFF-FFFF00000000}"/>
  </bookViews>
  <sheets>
    <sheet name="Fig 1 A" sheetId="2" r:id="rId1"/>
    <sheet name="Fig 1 B" sheetId="3" r:id="rId2"/>
    <sheet name="Fig 1 C" sheetId="4" r:id="rId3"/>
    <sheet name="Fig 1-1" sheetId="12" r:id="rId4"/>
    <sheet name="Fig 1" sheetId="5" r:id="rId5"/>
    <sheet name="Fig  1" sheetId="11" r:id="rId6"/>
    <sheet name="Tab 1" sheetId="6" r:id="rId7"/>
    <sheet name="Tab 2" sheetId="1" r:id="rId8"/>
    <sheet name="Tab 3" sheetId="7" r:id="rId9"/>
    <sheet name="Tab 4" sheetId="8" r:id="rId10"/>
    <sheet name="Fig 2" sheetId="16" r:id="rId11"/>
    <sheet name="Fig 3" sheetId="17" r:id="rId12"/>
  </sheets>
  <externalReferences>
    <externalReference r:id="rId13"/>
    <externalReference r:id="rId14"/>
  </externalReferences>
  <definedNames>
    <definedName name="OLE_LINK27" localSheetId="8">'Tab 3'!$F$4</definedName>
  </definedNames>
  <calcPr calcId="179021"/>
</workbook>
</file>

<file path=xl/calcChain.xml><?xml version="1.0" encoding="utf-8"?>
<calcChain xmlns="http://schemas.openxmlformats.org/spreadsheetml/2006/main">
  <c r="H10" i="6" l="1"/>
  <c r="I10" i="6"/>
  <c r="J10" i="6"/>
  <c r="H11" i="6"/>
  <c r="I11" i="6"/>
  <c r="J11" i="6"/>
  <c r="I9" i="6"/>
  <c r="J9" i="6"/>
  <c r="H9" i="6"/>
  <c r="I3" i="6"/>
  <c r="I15" i="6" s="1"/>
  <c r="J3" i="6"/>
  <c r="J15" i="6" s="1"/>
  <c r="I4" i="6"/>
  <c r="I16" i="6" s="1"/>
  <c r="J4" i="6"/>
  <c r="J16" i="6" s="1"/>
  <c r="I5" i="6"/>
  <c r="I17" i="6" s="1"/>
  <c r="J5" i="6"/>
  <c r="J17" i="6" s="1"/>
  <c r="H4" i="6"/>
  <c r="H16" i="6" s="1"/>
  <c r="H5" i="6"/>
  <c r="H17" i="6" s="1"/>
  <c r="H3" i="6"/>
  <c r="H15" i="6" s="1"/>
  <c r="G25" i="17" l="1"/>
  <c r="F25" i="17"/>
  <c r="E25" i="17"/>
  <c r="G24" i="17"/>
  <c r="F24" i="17"/>
  <c r="E24" i="17"/>
  <c r="K14" i="17"/>
  <c r="K13" i="17"/>
  <c r="K12" i="17"/>
  <c r="K10" i="17"/>
  <c r="G10" i="17"/>
  <c r="F10" i="17"/>
  <c r="E10" i="17"/>
  <c r="K9" i="17"/>
  <c r="G9" i="17"/>
  <c r="F9" i="17"/>
  <c r="E9" i="17"/>
  <c r="K8" i="17"/>
  <c r="K6" i="17"/>
  <c r="K5" i="17"/>
  <c r="K4" i="17"/>
  <c r="F24" i="16"/>
  <c r="E24" i="16"/>
  <c r="D24" i="16"/>
  <c r="F23" i="16"/>
  <c r="E23" i="16"/>
  <c r="D23" i="16"/>
  <c r="J13" i="16"/>
  <c r="J12" i="16"/>
  <c r="J11" i="16"/>
  <c r="J9" i="16"/>
  <c r="F9" i="16"/>
  <c r="E9" i="16"/>
  <c r="D9" i="16"/>
  <c r="J8" i="16"/>
  <c r="F8" i="16"/>
  <c r="E8" i="16"/>
  <c r="D8" i="16"/>
  <c r="J7" i="16"/>
  <c r="J5" i="16"/>
  <c r="J4" i="16"/>
  <c r="J3" i="16"/>
  <c r="AE13" i="6" l="1"/>
  <c r="AD13" i="6"/>
  <c r="AC13" i="6"/>
  <c r="AE12" i="6"/>
  <c r="AD12" i="6"/>
  <c r="AC12" i="6"/>
  <c r="AE11" i="6"/>
  <c r="AD11" i="6"/>
  <c r="AC11" i="6"/>
  <c r="AE9" i="6"/>
  <c r="AD9" i="6"/>
  <c r="AC9" i="6"/>
  <c r="AE8" i="6"/>
  <c r="AD8" i="6"/>
  <c r="AC8" i="6"/>
  <c r="AE7" i="6"/>
  <c r="AD7" i="6"/>
  <c r="AC7" i="6"/>
  <c r="AE5" i="6"/>
  <c r="AD5" i="6"/>
  <c r="AC5" i="6"/>
  <c r="AE4" i="6"/>
  <c r="AD4" i="6"/>
  <c r="AC4" i="6"/>
  <c r="AE3" i="6"/>
  <c r="AD3" i="6"/>
  <c r="AC3" i="6"/>
  <c r="J28" i="4"/>
  <c r="F28" i="4"/>
  <c r="B28" i="4"/>
  <c r="J28" i="3"/>
  <c r="F28" i="3"/>
  <c r="B28" i="3"/>
  <c r="J28" i="2"/>
  <c r="F28" i="2"/>
  <c r="B28" i="2"/>
</calcChain>
</file>

<file path=xl/sharedStrings.xml><?xml version="1.0" encoding="utf-8"?>
<sst xmlns="http://schemas.openxmlformats.org/spreadsheetml/2006/main" count="540" uniqueCount="260">
  <si>
    <t>CK</t>
    <phoneticPr fontId="3" type="noConversion"/>
  </si>
  <si>
    <r>
      <rPr>
        <i/>
        <sz val="11"/>
        <color theme="1"/>
        <rFont val="宋体"/>
        <family val="3"/>
        <charset val="134"/>
        <scheme val="minor"/>
      </rPr>
      <t>LSD</t>
    </r>
    <r>
      <rPr>
        <i/>
        <vertAlign val="subscript"/>
        <sz val="11"/>
        <color theme="1"/>
        <rFont val="宋体"/>
        <family val="3"/>
        <charset val="134"/>
        <scheme val="minor"/>
      </rPr>
      <t>0.05</t>
    </r>
    <phoneticPr fontId="3" type="noConversion"/>
  </si>
  <si>
    <t>0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</si>
  <si>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</si>
  <si>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</si>
  <si>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</si>
  <si>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</si>
  <si>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</si>
  <si>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</si>
  <si>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</si>
  <si>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</si>
  <si>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</si>
  <si>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</si>
  <si>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11</t>
  </si>
  <si>
    <t>12</t>
  </si>
  <si>
    <t>13</t>
  </si>
  <si>
    <t>14</t>
  </si>
  <si>
    <t>15</t>
  </si>
  <si>
    <t>16</t>
  </si>
  <si>
    <t>17</t>
  </si>
  <si>
    <t>18</t>
  </si>
  <si>
    <t>19</t>
  </si>
  <si>
    <t>20</t>
  </si>
  <si>
    <t>21</t>
  </si>
  <si>
    <t>22</t>
  </si>
  <si>
    <t>23</t>
  </si>
  <si>
    <t>CK</t>
    <phoneticPr fontId="3" type="noConversion"/>
  </si>
  <si>
    <r>
      <rPr>
        <i/>
        <sz val="11"/>
        <color theme="1"/>
        <rFont val="宋体"/>
        <family val="3"/>
        <charset val="134"/>
        <scheme val="minor"/>
      </rPr>
      <t>LSD</t>
    </r>
    <r>
      <rPr>
        <i/>
        <vertAlign val="subscript"/>
        <sz val="11"/>
        <color theme="1"/>
        <rFont val="宋体"/>
        <family val="3"/>
        <charset val="134"/>
        <scheme val="minor"/>
      </rPr>
      <t>0.05</t>
    </r>
    <phoneticPr fontId="3" type="noConversion"/>
  </si>
  <si>
    <r>
      <rPr>
        <i/>
        <sz val="11"/>
        <color theme="1"/>
        <rFont val="宋体"/>
        <family val="3"/>
        <charset val="134"/>
        <scheme val="minor"/>
      </rPr>
      <t>LSD</t>
    </r>
    <r>
      <rPr>
        <i/>
        <vertAlign val="subscript"/>
        <sz val="11"/>
        <color theme="1"/>
        <rFont val="宋体"/>
        <family val="3"/>
        <charset val="134"/>
        <scheme val="minor"/>
      </rPr>
      <t>0.05</t>
    </r>
    <phoneticPr fontId="3" type="noConversion"/>
  </si>
  <si>
    <t>CK</t>
    <phoneticPr fontId="2" type="noConversion"/>
  </si>
  <si>
    <t>09</t>
    <phoneticPr fontId="2" type="noConversion"/>
  </si>
  <si>
    <t>02</t>
    <phoneticPr fontId="2" type="noConversion"/>
  </si>
  <si>
    <t>Date</t>
    <phoneticPr fontId="2" type="noConversion"/>
  </si>
  <si>
    <t>Time</t>
    <phoneticPr fontId="2" type="noConversion"/>
  </si>
  <si>
    <t xml:space="preserve"> CK</t>
    <phoneticPr fontId="3" type="noConversion"/>
  </si>
  <si>
    <t xml:space="preserve"> CK</t>
    <phoneticPr fontId="2" type="noConversion"/>
  </si>
  <si>
    <t>SOC (mg/g)</t>
  </si>
  <si>
    <t>CK</t>
  </si>
  <si>
    <t>09</t>
  </si>
  <si>
    <t>02</t>
  </si>
  <si>
    <t>TN (mg/g)</t>
  </si>
  <si>
    <r>
      <t>C</t>
    </r>
    <r>
      <rPr>
        <sz val="11"/>
        <color indexed="8"/>
        <rFont val="宋体"/>
        <family val="3"/>
        <charset val="134"/>
      </rPr>
      <t>/N</t>
    </r>
    <phoneticPr fontId="17" type="noConversion"/>
  </si>
  <si>
    <r>
      <t>S</t>
    </r>
    <r>
      <rPr>
        <b/>
        <sz val="14"/>
        <color indexed="8"/>
        <rFont val="宋体"/>
        <family val="3"/>
        <charset val="134"/>
      </rPr>
      <t>D</t>
    </r>
  </si>
  <si>
    <t>Site</t>
    <phoneticPr fontId="17" type="noConversion"/>
  </si>
  <si>
    <t>Layer</t>
    <phoneticPr fontId="17" type="noConversion"/>
  </si>
  <si>
    <t xml:space="preserve"> SOC (mg/g)</t>
    <phoneticPr fontId="17" type="noConversion"/>
  </si>
  <si>
    <t xml:space="preserve"> TN (mg/g)</t>
    <phoneticPr fontId="17" type="noConversion"/>
  </si>
  <si>
    <t xml:space="preserve"> C/N</t>
  </si>
  <si>
    <r>
      <t>p</t>
    </r>
    <r>
      <rPr>
        <sz val="11"/>
        <color indexed="8"/>
        <rFont val="宋体"/>
        <family val="3"/>
        <charset val="134"/>
      </rPr>
      <t>H</t>
    </r>
    <phoneticPr fontId="17" type="noConversion"/>
  </si>
  <si>
    <t>0-10</t>
  </si>
  <si>
    <t>7.53±0.08</t>
  </si>
  <si>
    <t>7.22±0.05</t>
  </si>
  <si>
    <t>7.13±0.12</t>
  </si>
  <si>
    <t>10-20</t>
  </si>
  <si>
    <t>20-30</t>
  </si>
  <si>
    <t>-</t>
    <phoneticPr fontId="17" type="noConversion"/>
  </si>
  <si>
    <t>Date</t>
  </si>
  <si>
    <t>Treatment</t>
  </si>
  <si>
    <t>MBN</t>
  </si>
  <si>
    <t>MBC</t>
  </si>
  <si>
    <t>(±1.88)</t>
  </si>
  <si>
    <t>(±95.76)</t>
  </si>
  <si>
    <t>(±1.74)</t>
  </si>
  <si>
    <t>(±33.33)</t>
  </si>
  <si>
    <t>(±1.95)</t>
  </si>
  <si>
    <t>(±18.13)</t>
  </si>
  <si>
    <t>(±3.18)</t>
  </si>
  <si>
    <t>(±44.13)</t>
  </si>
  <si>
    <t>(±2.43)</t>
  </si>
  <si>
    <t>(±34.95)</t>
  </si>
  <si>
    <t>(±1.64)</t>
  </si>
  <si>
    <t>(±19.23)</t>
  </si>
  <si>
    <t>(±3.50)</t>
  </si>
  <si>
    <t>(±62.69)</t>
  </si>
  <si>
    <t>(±0.90)</t>
  </si>
  <si>
    <t>(±25.17)</t>
  </si>
  <si>
    <t>(±0.57)</t>
  </si>
  <si>
    <t>(±3.45)</t>
  </si>
  <si>
    <t>(±2.47)</t>
  </si>
  <si>
    <t>(±49.13)</t>
  </si>
  <si>
    <t>(±1.46)</t>
  </si>
  <si>
    <t>(±16.27)</t>
  </si>
  <si>
    <t>(±1.92)</t>
  </si>
  <si>
    <t>(±10.61)</t>
  </si>
  <si>
    <t>(±1.27)</t>
  </si>
  <si>
    <t>(±59.37)</t>
  </si>
  <si>
    <t>(±1.82)</t>
  </si>
  <si>
    <r>
      <t>(</t>
    </r>
    <r>
      <rPr>
        <sz val="9"/>
        <color rgb="FF000000"/>
        <rFont val="Times New Roman"/>
        <family val="1"/>
      </rPr>
      <t>±20.19)</t>
    </r>
  </si>
  <si>
    <t>(±0.38)</t>
  </si>
  <si>
    <t>(±12.46)</t>
  </si>
  <si>
    <t>(±1.58)</t>
  </si>
  <si>
    <t>(±45.82)</t>
  </si>
  <si>
    <t>(±0.44)</t>
  </si>
  <si>
    <r>
      <t>(</t>
    </r>
    <r>
      <rPr>
        <sz val="9"/>
        <color rgb="FF000000"/>
        <rFont val="Times New Roman"/>
        <family val="1"/>
      </rPr>
      <t>±14.75)</t>
    </r>
  </si>
  <si>
    <t>(±0.94)</t>
  </si>
  <si>
    <t>(±16.29)</t>
  </si>
  <si>
    <t>(±0.95)</t>
  </si>
  <si>
    <t>(±43.75)</t>
  </si>
  <si>
    <t>(±1.99)</t>
  </si>
  <si>
    <t>(±29.71)</t>
  </si>
  <si>
    <t>(±1.97)</t>
  </si>
  <si>
    <t>(±26.84)</t>
  </si>
  <si>
    <t>(±1.87)</t>
  </si>
  <si>
    <t>(±44.20)</t>
  </si>
  <si>
    <t>(±16.73)</t>
  </si>
  <si>
    <t>(±1.34)</t>
  </si>
  <si>
    <t>(±11.14)</t>
  </si>
  <si>
    <t>(±3.06)</t>
  </si>
  <si>
    <t>(±36.30)</t>
  </si>
  <si>
    <t>(±1.12)</t>
  </si>
  <si>
    <t>(±11.94)</t>
  </si>
  <si>
    <t>(±1.49)</t>
  </si>
  <si>
    <t>(±29.27)</t>
  </si>
  <si>
    <r>
      <t>LSD</t>
    </r>
    <r>
      <rPr>
        <vertAlign val="subscript"/>
        <sz val="10.5"/>
        <color rgb="FF000000"/>
        <rFont val="Times New Roman"/>
        <family val="1"/>
      </rPr>
      <t>0.05</t>
    </r>
  </si>
  <si>
    <t>-</t>
  </si>
  <si>
    <t>-</t>
    <phoneticPr fontId="2" type="noConversion"/>
  </si>
  <si>
    <t>Nitrite</t>
  </si>
  <si>
    <t>Nitrate</t>
  </si>
  <si>
    <t>Denitrifying</t>
  </si>
  <si>
    <r>
      <t>9.38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2.38</t>
    </r>
  </si>
  <si>
    <r>
      <t>12.77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3.80</t>
    </r>
  </si>
  <si>
    <r>
      <t>14.18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2.54</t>
    </r>
  </si>
  <si>
    <r>
      <t>6.35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2.16</t>
    </r>
  </si>
  <si>
    <r>
      <t>15.97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2.17</t>
    </r>
  </si>
  <si>
    <r>
      <t>19.39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2.11</t>
    </r>
  </si>
  <si>
    <r>
      <t>3.62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1.30</t>
    </r>
  </si>
  <si>
    <r>
      <t>11.96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2.88</t>
    </r>
  </si>
  <si>
    <r>
      <t>15.55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4.60</t>
    </r>
  </si>
  <si>
    <r>
      <t>3.53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1.33</t>
    </r>
  </si>
  <si>
    <r>
      <t>15.50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2.11</t>
    </r>
  </si>
  <si>
    <r>
      <t>23.30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7.28</t>
    </r>
  </si>
  <si>
    <r>
      <t>8.41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1.57</t>
    </r>
  </si>
  <si>
    <r>
      <t>15.55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1.83</t>
    </r>
  </si>
  <si>
    <r>
      <t>23.68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4.88</t>
    </r>
  </si>
  <si>
    <r>
      <t>3.43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1.50</t>
    </r>
  </si>
  <si>
    <r>
      <t>10.31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2.63</t>
    </r>
  </si>
  <si>
    <r>
      <t>28.00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5.35</t>
    </r>
  </si>
  <si>
    <r>
      <t>6.80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1.38</t>
    </r>
  </si>
  <si>
    <r>
      <t>14.22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5.70</t>
    </r>
  </si>
  <si>
    <r>
      <t>18.88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6.96</t>
    </r>
  </si>
  <si>
    <r>
      <t>7.67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2.30</t>
    </r>
  </si>
  <si>
    <r>
      <t>11.62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3.97</t>
    </r>
  </si>
  <si>
    <r>
      <t>31.47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8.88</t>
    </r>
  </si>
  <si>
    <r>
      <t>4.84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0.48</t>
    </r>
  </si>
  <si>
    <r>
      <t>13.75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3.72</t>
    </r>
  </si>
  <si>
    <r>
      <t>20.30</t>
    </r>
    <r>
      <rPr>
        <sz val="12"/>
        <color rgb="FF000000"/>
        <rFont val="宋体"/>
        <family val="3"/>
        <charset val="134"/>
      </rPr>
      <t>±</t>
    </r>
    <r>
      <rPr>
        <sz val="12"/>
        <color rgb="FF000000"/>
        <rFont val="Times New Roman"/>
        <family val="1"/>
      </rPr>
      <t>5.61</t>
    </r>
  </si>
  <si>
    <t>Layer (cm)</t>
  </si>
  <si>
    <t>Factor</t>
  </si>
  <si>
    <t>W</t>
  </si>
  <si>
    <t>T</t>
  </si>
  <si>
    <t>MBC/MBN</t>
  </si>
  <si>
    <t>MBC/SOC</t>
  </si>
  <si>
    <t>MBN/TN</t>
  </si>
  <si>
    <r>
      <t>NH</t>
    </r>
    <r>
      <rPr>
        <vertAlign val="subscript"/>
        <sz val="7.5"/>
        <color theme="1"/>
        <rFont val="Times New Roman"/>
        <family val="1"/>
      </rPr>
      <t>4</t>
    </r>
    <r>
      <rPr>
        <vertAlign val="superscript"/>
        <sz val="7.5"/>
        <color theme="1"/>
        <rFont val="Times New Roman"/>
        <family val="1"/>
      </rPr>
      <t>+</t>
    </r>
    <r>
      <rPr>
        <sz val="7.5"/>
        <color theme="1"/>
        <rFont val="Times New Roman"/>
        <family val="1"/>
      </rPr>
      <t>-N</t>
    </r>
  </si>
  <si>
    <r>
      <t>NO</t>
    </r>
    <r>
      <rPr>
        <vertAlign val="subscript"/>
        <sz val="7.5"/>
        <color theme="1"/>
        <rFont val="Times New Roman"/>
        <family val="1"/>
      </rPr>
      <t>3</t>
    </r>
    <r>
      <rPr>
        <vertAlign val="superscript"/>
        <sz val="7.5"/>
        <color theme="1"/>
        <rFont val="Times New Roman"/>
        <family val="1"/>
      </rPr>
      <t>-</t>
    </r>
    <r>
      <rPr>
        <sz val="7.5"/>
        <color theme="1"/>
        <rFont val="Times New Roman"/>
        <family val="1"/>
      </rPr>
      <t>-N</t>
    </r>
  </si>
  <si>
    <r>
      <t>Bacteria</t>
    </r>
    <r>
      <rPr>
        <vertAlign val="subscript"/>
        <sz val="7.5"/>
        <color theme="1"/>
        <rFont val="Times New Roman"/>
        <family val="1"/>
      </rPr>
      <t>Nitrite</t>
    </r>
  </si>
  <si>
    <r>
      <t>Bacteria</t>
    </r>
    <r>
      <rPr>
        <vertAlign val="subscript"/>
        <sz val="7.5"/>
        <color theme="1"/>
        <rFont val="Times New Roman"/>
        <family val="1"/>
      </rPr>
      <t>Nitrate</t>
    </r>
  </si>
  <si>
    <r>
      <t>Bacteria</t>
    </r>
    <r>
      <rPr>
        <vertAlign val="subscript"/>
        <sz val="7.5"/>
        <color theme="1"/>
        <rFont val="Times New Roman"/>
        <family val="1"/>
      </rPr>
      <t xml:space="preserve">Denitrifying </t>
    </r>
  </si>
  <si>
    <t>10-20</t>
    <phoneticPr fontId="2" type="noConversion"/>
  </si>
  <si>
    <t>11 year</t>
  </si>
  <si>
    <t>4 year</t>
  </si>
  <si>
    <r>
      <t>November 28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2013</t>
    </r>
  </si>
  <si>
    <t>12.30±3.50</t>
  </si>
  <si>
    <t>259.46±62.69</t>
  </si>
  <si>
    <t>5.97±0.90</t>
  </si>
  <si>
    <t>75.33±25.17</t>
  </si>
  <si>
    <t>3.71±0.57</t>
  </si>
  <si>
    <t>54.52±3.45</t>
  </si>
  <si>
    <t>16.18±3.18</t>
  </si>
  <si>
    <t>313.19±44.13</t>
  </si>
  <si>
    <t>7.88±2.43</t>
  </si>
  <si>
    <t>99.84±34.95</t>
  </si>
  <si>
    <t>5.03±1.64</t>
  </si>
  <si>
    <t>82.23±19.23</t>
  </si>
  <si>
    <t>17.35±1.88</t>
  </si>
  <si>
    <t>366.95±95.76</t>
  </si>
  <si>
    <t>8.49±1.74</t>
  </si>
  <si>
    <t>100.22±33.33</t>
  </si>
  <si>
    <t>5.13±1.95</t>
  </si>
  <si>
    <t>91.15±18.13</t>
  </si>
  <si>
    <r>
      <t>January 7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2014</t>
    </r>
  </si>
  <si>
    <t>9.27±1.58</t>
  </si>
  <si>
    <t>191.56±45.82</t>
  </si>
  <si>
    <t>6.97±0.44</t>
  </si>
  <si>
    <t>84.08±14.75</t>
  </si>
  <si>
    <t>3.81±0.94</t>
  </si>
  <si>
    <t>53.74±16.29</t>
  </si>
  <si>
    <t>14.11±1.27</t>
  </si>
  <si>
    <t>267.29±59.37</t>
  </si>
  <si>
    <t>8.77±1.82</t>
  </si>
  <si>
    <t>94.48±20.19</t>
  </si>
  <si>
    <t>4.87±0.38</t>
  </si>
  <si>
    <t>78.32±12.46</t>
  </si>
  <si>
    <t>15.46±2.47</t>
  </si>
  <si>
    <t>294.84±49.13</t>
  </si>
  <si>
    <t>9.32±1.46</t>
  </si>
  <si>
    <t>95.32±16.27</t>
  </si>
  <si>
    <t>4.97±1.92</t>
  </si>
  <si>
    <t>85.01±10.61</t>
  </si>
  <si>
    <r>
      <t>March</t>
    </r>
    <r>
      <rPr>
        <sz val="9"/>
        <color theme="1"/>
        <rFont val="Times New Roman"/>
        <family val="1"/>
      </rPr>
      <t xml:space="preserve">  </t>
    </r>
    <r>
      <rPr>
        <sz val="12"/>
        <color theme="1"/>
        <rFont val="Times New Roman"/>
        <family val="1"/>
      </rPr>
      <t>6</t>
    </r>
    <r>
      <rPr>
        <vertAlign val="superscript"/>
        <sz val="12"/>
        <color theme="1"/>
        <rFont val="Times New Roman"/>
        <family val="1"/>
      </rPr>
      <t>th</t>
    </r>
    <r>
      <rPr>
        <sz val="12"/>
        <color theme="1"/>
        <rFont val="Times New Roman"/>
        <family val="1"/>
      </rPr>
      <t xml:space="preserve"> 2014</t>
    </r>
  </si>
  <si>
    <t>13.89±3.06</t>
  </si>
  <si>
    <t>154.09±36.30</t>
  </si>
  <si>
    <t>7.97±1.12</t>
  </si>
  <si>
    <t>69.67±11.94</t>
  </si>
  <si>
    <t>3.91±1.49</t>
  </si>
  <si>
    <t>52.96±29.27</t>
  </si>
  <si>
    <t>15.15±1.87</t>
  </si>
  <si>
    <t>208.31±44.20</t>
  </si>
  <si>
    <t>9.66±1.46</t>
  </si>
  <si>
    <t>88.44±16.73</t>
  </si>
  <si>
    <t>4.70±1.34</t>
  </si>
  <si>
    <t>74.41±11.14</t>
  </si>
  <si>
    <t>16.29±0.95</t>
  </si>
  <si>
    <t>226.80±43.75</t>
  </si>
  <si>
    <t>10.14±1.99</t>
  </si>
  <si>
    <t>97.61±29.71</t>
  </si>
  <si>
    <t>4.80±1.97</t>
  </si>
  <si>
    <t>78.88±26.84</t>
  </si>
  <si>
    <r>
      <t>LSD</t>
    </r>
    <r>
      <rPr>
        <vertAlign val="subscript"/>
        <sz val="12"/>
        <color rgb="FF000000"/>
        <rFont val="Times New Roman"/>
        <family val="1"/>
      </rPr>
      <t>0.05</t>
    </r>
  </si>
  <si>
    <r>
      <rPr>
        <i/>
        <sz val="11"/>
        <color indexed="8"/>
        <rFont val="宋体"/>
        <family val="3"/>
        <charset val="134"/>
      </rPr>
      <t>LSD</t>
    </r>
    <r>
      <rPr>
        <i/>
        <vertAlign val="subscript"/>
        <sz val="11"/>
        <color indexed="8"/>
        <rFont val="宋体"/>
        <family val="3"/>
        <charset val="134"/>
      </rPr>
      <t>0.05</t>
    </r>
    <phoneticPr fontId="17" type="noConversion"/>
  </si>
  <si>
    <t>SE</t>
    <phoneticPr fontId="17" type="noConversion"/>
  </si>
  <si>
    <t>CK</t>
    <phoneticPr fontId="17" type="noConversion"/>
  </si>
  <si>
    <r>
      <rPr>
        <i/>
        <sz val="11"/>
        <color indexed="8"/>
        <rFont val="宋体"/>
        <family val="3"/>
        <charset val="134"/>
      </rPr>
      <t>LSD</t>
    </r>
    <r>
      <rPr>
        <i/>
        <vertAlign val="subscript"/>
        <sz val="11"/>
        <color indexed="8"/>
        <rFont val="宋体"/>
        <family val="3"/>
        <charset val="134"/>
      </rPr>
      <t>0.05</t>
    </r>
    <phoneticPr fontId="17" type="noConversion"/>
  </si>
  <si>
    <t>SE</t>
    <phoneticPr fontId="17" type="noConversion"/>
  </si>
  <si>
    <t>10.23±0.61</t>
    <phoneticPr fontId="2" type="noConversion"/>
  </si>
  <si>
    <t>8.54±0.47</t>
    <phoneticPr fontId="2" type="noConversion"/>
  </si>
  <si>
    <t>7.52±0.47</t>
    <phoneticPr fontId="2" type="noConversion"/>
  </si>
  <si>
    <t>13.49±0.77</t>
    <phoneticPr fontId="2" type="noConversion"/>
  </si>
  <si>
    <t>11.20±0.62</t>
    <phoneticPr fontId="2" type="noConversion"/>
  </si>
  <si>
    <t>8.42±0.42</t>
    <phoneticPr fontId="2" type="noConversion"/>
  </si>
  <si>
    <t>16.45±1.37</t>
    <phoneticPr fontId="2" type="noConversion"/>
  </si>
  <si>
    <t>13.64±1.17</t>
    <phoneticPr fontId="2" type="noConversion"/>
  </si>
  <si>
    <t>8.62±0.38</t>
    <phoneticPr fontId="2" type="noConversion"/>
  </si>
  <si>
    <t>1.11±0.01</t>
    <phoneticPr fontId="2" type="noConversion"/>
  </si>
  <si>
    <t>0.88±0.06</t>
    <phoneticPr fontId="2" type="noConversion"/>
  </si>
  <si>
    <t>0.89±0.04</t>
    <phoneticPr fontId="2" type="noConversion"/>
  </si>
  <si>
    <t>1.62±0.11</t>
    <phoneticPr fontId="2" type="noConversion"/>
  </si>
  <si>
    <t>1.26±0.08</t>
    <phoneticPr fontId="2" type="noConversion"/>
  </si>
  <si>
    <t>0.90±0.09</t>
    <phoneticPr fontId="2" type="noConversion"/>
  </si>
  <si>
    <t>1.82±0.11</t>
    <phoneticPr fontId="2" type="noConversion"/>
  </si>
  <si>
    <t>1.39±0.09</t>
    <phoneticPr fontId="2" type="noConversion"/>
  </si>
  <si>
    <t>0.94±0.07</t>
    <phoneticPr fontId="2" type="noConversion"/>
  </si>
  <si>
    <t>9.22±2.20</t>
    <phoneticPr fontId="2" type="noConversion"/>
  </si>
  <si>
    <t>9.71±3.19</t>
    <phoneticPr fontId="2" type="noConversion"/>
  </si>
  <si>
    <t>8.46±1.14</t>
    <phoneticPr fontId="2" type="noConversion"/>
  </si>
  <si>
    <t>8.32±2.78</t>
    <phoneticPr fontId="2" type="noConversion"/>
  </si>
  <si>
    <t>8.90±2.41</t>
    <phoneticPr fontId="2" type="noConversion"/>
  </si>
  <si>
    <t>9.32±0.85</t>
    <phoneticPr fontId="2" type="noConversion"/>
  </si>
  <si>
    <t>9.04±4.11</t>
    <phoneticPr fontId="2" type="noConversion"/>
  </si>
  <si>
    <t>9.80±4.50</t>
    <phoneticPr fontId="2" type="noConversion"/>
  </si>
  <si>
    <t>9.17±1.89</t>
    <phoneticPr fontId="2" type="noConversion"/>
  </si>
  <si>
    <t>4-year</t>
    <phoneticPr fontId="2" type="noConversion"/>
  </si>
  <si>
    <t>11-year</t>
    <phoneticPr fontId="2" type="noConversion"/>
  </si>
  <si>
    <t>4-year</t>
    <phoneticPr fontId="17" type="noConversion"/>
  </si>
  <si>
    <t>11-year</t>
    <phoneticPr fontId="17" type="noConversion"/>
  </si>
  <si>
    <t>4-year</t>
    <phoneticPr fontId="17" type="noConversion"/>
  </si>
  <si>
    <t>11-year</t>
    <phoneticPr fontId="17" type="noConversion"/>
  </si>
  <si>
    <t>MEAN</t>
    <phoneticPr fontId="2" type="noConversion"/>
  </si>
  <si>
    <t>SD</t>
    <phoneticPr fontId="2" type="noConversion"/>
  </si>
  <si>
    <t>SE</t>
    <phoneticPr fontId="2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</si>
</sst>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0">
    <numFmt numFmtId="176" formatCode="h:mm;@"/>
    <numFmt numFmtId="177" formatCode="####.00000"/>
    <numFmt numFmtId="178" formatCode="0_);\(0\)"/>
    <numFmt numFmtId="179" formatCode="yyyy/m/d;@"/>
    <numFmt numFmtId="180" formatCode="0.00_ "/>
    <numFmt numFmtId="181" formatCode="m/d;@"/>
    <numFmt numFmtId="182" formatCode="####.00"/>
    <numFmt numFmtId="183" formatCode="####.0000"/>
    <numFmt numFmtId="184" formatCode="0.0000_ "/>
    <numFmt numFmtId="185" formatCode="0.000_ "/>
  </numFmts>
  <fonts count="40" x14ac:knownFonts="1">
    <font>
      <sz val="11"/>
      <color theme="1"/>
      <name val="宋体"/>
      <family val="2"/>
      <scheme val="minor"/>
    </font>
    <font>
      <sz val="11"/>
      <color theme="1"/>
      <name val="宋体"/>
      <family val="2"/>
      <charset val="134"/>
      <scheme val="minor"/>
    </font>
    <font>
      <sz val="9"/>
      <name val="宋体"/>
      <family val="3"/>
      <charset val="134"/>
      <scheme val="minor"/>
    </font>
    <font>
      <sz val="9"/>
      <name val="宋体"/>
      <family val="2"/>
      <charset val="134"/>
      <scheme val="minor"/>
    </font>
    <font>
      <sz val="10"/>
      <name val="Arial"/>
      <family val="2"/>
    </font>
    <font>
      <sz val="11"/>
      <color indexed="8"/>
      <name val="MingLiU"/>
      <family val="3"/>
    </font>
    <font>
      <i/>
      <sz val="11"/>
      <color theme="1"/>
      <name val="宋体"/>
      <family val="3"/>
      <charset val="134"/>
      <scheme val="minor"/>
    </font>
    <font>
      <i/>
      <vertAlign val="subscript"/>
      <sz val="11"/>
      <color theme="1"/>
      <name val="宋体"/>
      <family val="3"/>
      <charset val="134"/>
      <scheme val="minor"/>
    </font>
    <font>
      <sz val="12"/>
      <color theme="1"/>
      <name val="宋体"/>
      <family val="2"/>
      <charset val="134"/>
      <scheme val="minor"/>
    </font>
    <font>
      <sz val="10"/>
      <color indexed="8"/>
      <name val="宋体"/>
      <family val="3"/>
      <charset val="134"/>
      <scheme val="minor"/>
    </font>
    <font>
      <sz val="11"/>
      <name val="Arial"/>
      <family val="2"/>
    </font>
    <font>
      <sz val="11"/>
      <color indexed="8"/>
      <name val="宋体"/>
      <family val="3"/>
      <charset val="134"/>
    </font>
    <font>
      <sz val="11"/>
      <name val="宋体"/>
      <family val="2"/>
      <scheme val="minor"/>
    </font>
    <font>
      <sz val="11"/>
      <color theme="1"/>
      <name val="宋体"/>
      <family val="3"/>
      <charset val="134"/>
      <scheme val="minor"/>
    </font>
    <font>
      <sz val="12"/>
      <name val="宋体"/>
      <family val="3"/>
      <charset val="134"/>
    </font>
    <font>
      <sz val="11"/>
      <color indexed="8"/>
      <name val="MingLiU"/>
      <family val="3"/>
      <charset val="136"/>
    </font>
    <font>
      <sz val="10"/>
      <color indexed="8"/>
      <name val="宋体"/>
      <family val="3"/>
      <charset val="134"/>
    </font>
    <font>
      <sz val="9"/>
      <name val="宋体"/>
      <family val="3"/>
      <charset val="134"/>
    </font>
    <font>
      <b/>
      <sz val="14"/>
      <color indexed="8"/>
      <name val="宋体"/>
      <family val="3"/>
      <charset val="134"/>
    </font>
    <font>
      <sz val="11"/>
      <color theme="1"/>
      <name val="Times New Roman"/>
      <family val="1"/>
    </font>
    <font>
      <sz val="10.5"/>
      <color theme="1"/>
      <name val="Calibri"/>
      <family val="2"/>
    </font>
    <font>
      <sz val="10.5"/>
      <color theme="1"/>
      <name val="Times New Roman"/>
      <family val="1"/>
    </font>
    <font>
      <sz val="10.5"/>
      <color rgb="FF000000"/>
      <name val="Times New Roman"/>
      <family val="1"/>
    </font>
    <font>
      <sz val="12"/>
      <color rgb="FF000000"/>
      <name val="Times New Roman"/>
      <family val="1"/>
    </font>
    <font>
      <sz val="9"/>
      <color rgb="FF000000"/>
      <name val="Times New Roman"/>
      <family val="1"/>
    </font>
    <font>
      <i/>
      <sz val="10.5"/>
      <color rgb="FF000000"/>
      <name val="Times New Roman"/>
      <family val="1"/>
    </font>
    <font>
      <vertAlign val="subscript"/>
      <sz val="10.5"/>
      <color rgb="FF000000"/>
      <name val="Times New Roman"/>
      <family val="1"/>
    </font>
    <font>
      <sz val="12"/>
      <color rgb="FF000000"/>
      <name val="宋体"/>
      <family val="3"/>
      <charset val="134"/>
    </font>
    <font>
      <sz val="7.5"/>
      <color theme="1"/>
      <name val="Times New Roman"/>
      <family val="1"/>
    </font>
    <font>
      <b/>
      <sz val="7.5"/>
      <color theme="1"/>
      <name val="Times New Roman"/>
      <family val="1"/>
    </font>
    <font>
      <vertAlign val="subscript"/>
      <sz val="7.5"/>
      <color theme="1"/>
      <name val="Times New Roman"/>
      <family val="1"/>
    </font>
    <font>
      <vertAlign val="superscript"/>
      <sz val="7.5"/>
      <color theme="1"/>
      <name val="Times New Roman"/>
      <family val="1"/>
    </font>
    <font>
      <sz val="12"/>
      <color theme="1"/>
      <name val="Times New Roman"/>
      <family val="1"/>
    </font>
    <font>
      <vertAlign val="superscript"/>
      <sz val="12"/>
      <color theme="1"/>
      <name val="Times New Roman"/>
      <family val="1"/>
    </font>
    <font>
      <sz val="10"/>
      <color theme="1"/>
      <name val="Calibri"/>
      <family val="2"/>
    </font>
    <font>
      <sz val="9"/>
      <color theme="1"/>
      <name val="Times New Roman"/>
      <family val="1"/>
    </font>
    <font>
      <i/>
      <sz val="12"/>
      <color rgb="FF000000"/>
      <name val="Times New Roman"/>
      <family val="1"/>
    </font>
    <font>
      <vertAlign val="subscript"/>
      <sz val="12"/>
      <color rgb="FF000000"/>
      <name val="Times New Roman"/>
      <family val="1"/>
    </font>
    <font>
      <i/>
      <sz val="11"/>
      <color indexed="8"/>
      <name val="宋体"/>
      <family val="3"/>
      <charset val="134"/>
    </font>
    <font>
      <i/>
      <vertAlign val="subscript"/>
      <sz val="11"/>
      <color indexed="8"/>
      <name val="宋体"/>
      <family val="3"/>
      <charset val="134"/>
    </font>
  </fonts>
  <fills count="4">
    <fill>
      <patternFill patternType="none"/>
    </fill>
    <fill>
      <patternFill patternType="gray125"/>
    </fill>
    <fill>
      <patternFill patternType="solid">
        <fgColor indexed="13"/>
        <bgColor indexed="64"/>
      </patternFill>
    </fill>
    <fill>
      <patternFill patternType="solid">
        <fgColor rgb="FFFFFF00"/>
        <bgColor indexed="64"/>
      </patternFill>
    </fill>
  </fills>
  <borders count="18">
    <border>
      <left/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/>
      <right/>
      <top/>
      <bottom style="medium">
        <color indexed="64"/>
      </bottom>
      <diagonal/>
    </border>
    <border>
      <left/>
      <right/>
      <top style="thick">
        <color rgb="FF000000"/>
      </top>
      <bottom/>
      <diagonal/>
    </border>
    <border>
      <left/>
      <right style="thick">
        <color rgb="FFFFFFFF"/>
      </right>
      <top style="thick">
        <color rgb="FF000000"/>
      </top>
      <bottom/>
      <diagonal/>
    </border>
    <border>
      <left/>
      <right/>
      <top/>
      <bottom style="thick">
        <color rgb="FF000000"/>
      </bottom>
      <diagonal/>
    </border>
    <border>
      <left/>
      <right style="thick">
        <color rgb="FFFFFFFF"/>
      </right>
      <top/>
      <bottom style="thick">
        <color rgb="FF000000"/>
      </bottom>
      <diagonal/>
    </border>
    <border>
      <left/>
      <right style="thick">
        <color rgb="FFFFFFFF"/>
      </right>
      <top/>
      <bottom/>
      <diagonal/>
    </border>
    <border>
      <left/>
      <right/>
      <top style="thick">
        <color rgb="FF000000"/>
      </top>
      <bottom style="thick">
        <color rgb="FF000000"/>
      </bottom>
      <diagonal/>
    </border>
    <border>
      <left/>
      <right/>
      <top style="thick">
        <color indexed="64"/>
      </top>
      <bottom style="thick">
        <color indexed="64"/>
      </bottom>
      <diagonal/>
    </border>
    <border>
      <left/>
      <right/>
      <top/>
      <bottom style="thick">
        <color indexed="64"/>
      </bottom>
      <diagonal/>
    </border>
    <border>
      <left/>
      <right/>
      <top style="thick">
        <color indexed="64"/>
      </top>
      <bottom/>
      <diagonal/>
    </border>
    <border>
      <left/>
      <right style="medium">
        <color rgb="FFFFFFFF"/>
      </right>
      <top style="thick">
        <color indexed="64"/>
      </top>
      <bottom/>
      <diagonal/>
    </border>
    <border>
      <left/>
      <right style="thick">
        <color rgb="FFFFFFFF"/>
      </right>
      <top style="thick">
        <color indexed="64"/>
      </top>
      <bottom/>
      <diagonal/>
    </border>
    <border>
      <left/>
      <right style="thick">
        <color rgb="FFFFFFFF"/>
      </right>
      <top/>
      <bottom style="thick">
        <color indexed="64"/>
      </bottom>
      <diagonal/>
    </border>
    <border>
      <left style="medium">
        <color rgb="FFFFFFFF"/>
      </left>
      <right/>
      <top style="thick">
        <color indexed="64"/>
      </top>
      <bottom/>
      <diagonal/>
    </border>
    <border>
      <left style="thick">
        <color rgb="FFFFFFFF"/>
      </left>
      <right/>
      <top style="thick">
        <color indexed="64"/>
      </top>
      <bottom/>
      <diagonal/>
    </border>
  </borders>
  <cellStyleXfs count="38">
    <xf numFmtId="0" fontId="0" fillId="0" borderId="0"/>
    <xf numFmtId="0" fontId="1" fillId="0" borderId="0">
      <alignment vertical="center"/>
    </xf>
    <xf numFmtId="0" fontId="4" fillId="0" borderId="0"/>
    <xf numFmtId="0" fontId="4" fillId="0" borderId="0"/>
    <xf numFmtId="0" fontId="4" fillId="0" borderId="0"/>
    <xf numFmtId="0" fontId="4" fillId="0" borderId="0"/>
    <xf numFmtId="0" fontId="11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>
      <alignment vertical="center"/>
    </xf>
    <xf numFmtId="0" fontId="14" fillId="0" borderId="0">
      <alignment vertical="center"/>
    </xf>
    <xf numFmtId="0" fontId="13" fillId="0" borderId="0">
      <alignment vertical="center"/>
    </xf>
    <xf numFmtId="0" fontId="14" fillId="0" borderId="0">
      <alignment vertical="center"/>
    </xf>
    <xf numFmtId="0" fontId="1" fillId="0" borderId="0">
      <alignment vertical="center"/>
    </xf>
    <xf numFmtId="0" fontId="13" fillId="0" borderId="0">
      <alignment vertical="center"/>
    </xf>
    <xf numFmtId="0" fontId="14" fillId="0" borderId="0"/>
    <xf numFmtId="0" fontId="13" fillId="0" borderId="0">
      <alignment vertical="center"/>
    </xf>
    <xf numFmtId="0" fontId="13" fillId="0" borderId="0">
      <alignment vertical="center"/>
    </xf>
    <xf numFmtId="0" fontId="13" fillId="0" borderId="0">
      <alignment vertical="center"/>
    </xf>
    <xf numFmtId="0" fontId="4" fillId="0" borderId="0"/>
    <xf numFmtId="0" fontId="13" fillId="0" borderId="0">
      <alignment vertical="center"/>
    </xf>
    <xf numFmtId="0" fontId="13" fillId="0" borderId="0"/>
    <xf numFmtId="0" fontId="13" fillId="0" borderId="0">
      <alignment vertical="center"/>
    </xf>
    <xf numFmtId="0" fontId="4" fillId="0" borderId="0"/>
    <xf numFmtId="0" fontId="4" fillId="0" borderId="0"/>
    <xf numFmtId="0" fontId="4" fillId="0" borderId="0"/>
    <xf numFmtId="0" fontId="13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</cellStyleXfs>
  <cellXfs count="222">
    <xf numFmtId="0" fontId="0" fillId="0" borderId="0" xfId="0"/>
    <xf numFmtId="0" fontId="1" fillId="0" borderId="0" xfId="1" applyAlignment="1">
      <alignment horizontal="center" vertical="center"/>
    </xf>
    <xf numFmtId="49" fontId="1" fillId="0" borderId="0" xfId="1" applyNumberFormat="1" applyAlignment="1">
      <alignment horizontal="center" vertical="center"/>
    </xf>
    <xf numFmtId="0" fontId="1" fillId="0" borderId="0" xfId="1" applyFont="1" applyBorder="1" applyAlignment="1">
      <alignment horizontal="center" vertical="center"/>
    </xf>
    <xf numFmtId="0" fontId="5" fillId="0" borderId="0" xfId="3" applyFont="1" applyBorder="1" applyAlignment="1">
      <alignment horizontal="center" vertical="center" wrapText="1"/>
    </xf>
    <xf numFmtId="0" fontId="6" fillId="0" borderId="0" xfId="1" applyFont="1" applyAlignment="1">
      <alignment horizontal="center" vertical="center"/>
    </xf>
    <xf numFmtId="0" fontId="8" fillId="0" borderId="0" xfId="1" applyFont="1" applyAlignment="1">
      <alignment horizontal="center" vertical="center"/>
    </xf>
    <xf numFmtId="176" fontId="5" fillId="0" borderId="0" xfId="4" applyNumberFormat="1" applyFont="1" applyBorder="1" applyAlignment="1">
      <alignment horizontal="center" vertical="center" wrapText="1"/>
    </xf>
    <xf numFmtId="177" fontId="5" fillId="0" borderId="0" xfId="3" applyNumberFormat="1" applyFont="1" applyBorder="1" applyAlignment="1">
      <alignment horizontal="center" vertical="top"/>
    </xf>
    <xf numFmtId="177" fontId="9" fillId="0" borderId="0" xfId="5" applyNumberFormat="1" applyFont="1" applyBorder="1" applyAlignment="1">
      <alignment horizontal="center" vertical="top"/>
    </xf>
    <xf numFmtId="177" fontId="5" fillId="0" borderId="0" xfId="5" applyNumberFormat="1" applyFont="1" applyBorder="1" applyAlignment="1">
      <alignment horizontal="center" vertical="top"/>
    </xf>
    <xf numFmtId="0" fontId="1" fillId="0" borderId="0" xfId="1" applyAlignment="1">
      <alignment horizontal="center"/>
    </xf>
    <xf numFmtId="177" fontId="9" fillId="0" borderId="0" xfId="2" applyNumberFormat="1" applyFont="1" applyBorder="1" applyAlignment="1">
      <alignment horizontal="center" vertical="top"/>
    </xf>
    <xf numFmtId="177" fontId="5" fillId="0" borderId="0" xfId="2" applyNumberFormat="1" applyFont="1" applyBorder="1" applyAlignment="1">
      <alignment horizontal="center" vertical="top"/>
    </xf>
    <xf numFmtId="0" fontId="10" fillId="0" borderId="0" xfId="2" applyFont="1" applyBorder="1" applyAlignment="1">
      <alignment horizontal="center" vertical="center"/>
    </xf>
    <xf numFmtId="176" fontId="5" fillId="0" borderId="0" xfId="4" applyNumberFormat="1" applyFont="1" applyFill="1" applyBorder="1" applyAlignment="1">
      <alignment horizontal="center" vertical="center" wrapText="1"/>
    </xf>
    <xf numFmtId="177" fontId="5" fillId="0" borderId="0" xfId="3" applyNumberFormat="1" applyFont="1" applyFill="1" applyBorder="1" applyAlignment="1">
      <alignment horizontal="center" vertical="top"/>
    </xf>
    <xf numFmtId="0" fontId="1" fillId="0" borderId="0" xfId="1" applyFont="1" applyFill="1" applyBorder="1" applyAlignment="1">
      <alignment horizontal="center" vertical="center"/>
    </xf>
    <xf numFmtId="177" fontId="9" fillId="0" borderId="0" xfId="5" applyNumberFormat="1" applyFont="1" applyFill="1" applyBorder="1" applyAlignment="1">
      <alignment horizontal="center" vertical="top"/>
    </xf>
    <xf numFmtId="177" fontId="5" fillId="0" borderId="0" xfId="5" applyNumberFormat="1" applyFont="1" applyFill="1" applyBorder="1" applyAlignment="1">
      <alignment horizontal="center" vertical="top"/>
    </xf>
    <xf numFmtId="177" fontId="9" fillId="0" borderId="0" xfId="2" applyNumberFormat="1" applyFont="1" applyFill="1" applyBorder="1" applyAlignment="1">
      <alignment horizontal="center" vertical="top"/>
    </xf>
    <xf numFmtId="177" fontId="5" fillId="0" borderId="0" xfId="2" applyNumberFormat="1" applyFont="1" applyFill="1" applyBorder="1" applyAlignment="1">
      <alignment horizontal="center" vertical="top"/>
    </xf>
    <xf numFmtId="0" fontId="1" fillId="0" borderId="0" xfId="1" applyFill="1" applyAlignment="1">
      <alignment horizontal="center" vertical="center"/>
    </xf>
    <xf numFmtId="177" fontId="1" fillId="0" borderId="0" xfId="1" applyNumberFormat="1" applyFont="1" applyBorder="1" applyAlignment="1">
      <alignment horizontal="center" vertical="center"/>
    </xf>
    <xf numFmtId="178" fontId="4" fillId="0" borderId="0" xfId="4" applyNumberFormat="1" applyAlignment="1">
      <alignment horizontal="center" vertical="center"/>
    </xf>
    <xf numFmtId="178" fontId="4" fillId="0" borderId="0" xfId="4" applyNumberFormat="1" applyFill="1" applyAlignment="1">
      <alignment horizontal="center" vertical="center"/>
    </xf>
    <xf numFmtId="176" fontId="1" fillId="0" borderId="0" xfId="1" applyNumberFormat="1" applyFont="1" applyBorder="1" applyAlignment="1">
      <alignment horizontal="center" vertical="center"/>
    </xf>
    <xf numFmtId="177" fontId="5" fillId="0" borderId="0" xfId="3" applyNumberFormat="1" applyFont="1" applyBorder="1" applyAlignment="1">
      <alignment horizontal="center" vertical="center"/>
    </xf>
    <xf numFmtId="177" fontId="5" fillId="0" borderId="0" xfId="7" applyNumberFormat="1" applyFont="1" applyBorder="1" applyAlignment="1">
      <alignment horizontal="center" vertical="center"/>
    </xf>
    <xf numFmtId="177" fontId="5" fillId="0" borderId="0" xfId="3" applyNumberFormat="1" applyFont="1" applyFill="1" applyBorder="1" applyAlignment="1">
      <alignment horizontal="center" vertical="center"/>
    </xf>
    <xf numFmtId="177" fontId="5" fillId="0" borderId="0" xfId="7" applyNumberFormat="1" applyFont="1" applyFill="1" applyBorder="1" applyAlignment="1">
      <alignment horizontal="center" vertical="center"/>
    </xf>
    <xf numFmtId="176" fontId="1" fillId="0" borderId="0" xfId="1" applyNumberFormat="1" applyFont="1" applyFill="1" applyBorder="1" applyAlignment="1">
      <alignment horizontal="center" vertical="center"/>
    </xf>
    <xf numFmtId="177" fontId="1" fillId="0" borderId="0" xfId="1" applyNumberFormat="1" applyAlignment="1">
      <alignment horizontal="center" vertical="center"/>
    </xf>
    <xf numFmtId="0" fontId="1" fillId="0" borderId="0" xfId="1">
      <alignment vertical="center"/>
    </xf>
    <xf numFmtId="177" fontId="5" fillId="0" borderId="0" xfId="8" applyNumberFormat="1" applyFont="1" applyBorder="1" applyAlignment="1">
      <alignment horizontal="right" vertical="top"/>
    </xf>
    <xf numFmtId="177" fontId="5" fillId="0" borderId="0" xfId="9" applyNumberFormat="1" applyFont="1" applyBorder="1" applyAlignment="1">
      <alignment horizontal="right" vertical="top"/>
    </xf>
    <xf numFmtId="177" fontId="5" fillId="0" borderId="0" xfId="3" applyNumberFormat="1" applyFont="1" applyBorder="1" applyAlignment="1">
      <alignment horizontal="right" vertical="top"/>
    </xf>
    <xf numFmtId="177" fontId="5" fillId="0" borderId="0" xfId="8" applyNumberFormat="1" applyFont="1" applyFill="1" applyBorder="1" applyAlignment="1">
      <alignment horizontal="right" vertical="top"/>
    </xf>
    <xf numFmtId="177" fontId="5" fillId="0" borderId="0" xfId="9" applyNumberFormat="1" applyFont="1" applyFill="1" applyBorder="1" applyAlignment="1">
      <alignment horizontal="right" vertical="top"/>
    </xf>
    <xf numFmtId="177" fontId="5" fillId="0" borderId="0" xfId="3" applyNumberFormat="1" applyFont="1" applyFill="1" applyBorder="1" applyAlignment="1">
      <alignment horizontal="right" vertical="top"/>
    </xf>
    <xf numFmtId="0" fontId="1" fillId="0" borderId="0" xfId="1" applyFill="1">
      <alignment vertical="center"/>
    </xf>
    <xf numFmtId="177" fontId="1" fillId="0" borderId="0" xfId="1" applyNumberFormat="1">
      <alignment vertical="center"/>
    </xf>
    <xf numFmtId="49" fontId="0" fillId="0" borderId="0" xfId="0" applyNumberFormat="1" applyAlignment="1"/>
    <xf numFmtId="0" fontId="0" fillId="0" borderId="0" xfId="0" applyFill="1" applyAlignment="1">
      <alignment horizontal="center" vertical="center"/>
    </xf>
    <xf numFmtId="0" fontId="0" fillId="0" borderId="0" xfId="0" applyFill="1" applyAlignment="1">
      <alignment vertical="center"/>
    </xf>
    <xf numFmtId="179" fontId="11" fillId="0" borderId="0" xfId="10" applyNumberFormat="1" applyFont="1" applyFill="1" applyAlignment="1">
      <alignment vertical="center"/>
    </xf>
    <xf numFmtId="0" fontId="14" fillId="0" borderId="0" xfId="11" applyFill="1">
      <alignment vertical="center"/>
    </xf>
    <xf numFmtId="0" fontId="13" fillId="0" borderId="0" xfId="12" applyFill="1">
      <alignment vertical="center"/>
    </xf>
    <xf numFmtId="0" fontId="14" fillId="0" borderId="0" xfId="13" applyFill="1">
      <alignment vertical="center"/>
    </xf>
    <xf numFmtId="0" fontId="1" fillId="0" borderId="0" xfId="14" applyFill="1">
      <alignment vertical="center"/>
    </xf>
    <xf numFmtId="14" fontId="12" fillId="0" borderId="0" xfId="0" applyNumberFormat="1" applyFont="1" applyFill="1" applyAlignment="1">
      <alignment vertical="center"/>
    </xf>
    <xf numFmtId="0" fontId="13" fillId="0" borderId="0" xfId="15" applyFill="1">
      <alignment vertical="center"/>
    </xf>
    <xf numFmtId="0" fontId="14" fillId="0" borderId="0" xfId="16" applyFill="1" applyAlignment="1">
      <alignment vertical="center"/>
    </xf>
    <xf numFmtId="0" fontId="13" fillId="0" borderId="0" xfId="17" applyFill="1">
      <alignment vertical="center"/>
    </xf>
    <xf numFmtId="0" fontId="11" fillId="0" borderId="0" xfId="18" applyFont="1" applyAlignment="1">
      <alignment horizontal="center" vertical="center"/>
    </xf>
    <xf numFmtId="0" fontId="13" fillId="0" borderId="0" xfId="19" applyAlignment="1">
      <alignment horizontal="center" vertical="center"/>
    </xf>
    <xf numFmtId="177" fontId="15" fillId="0" borderId="0" xfId="20" applyNumberFormat="1" applyFont="1" applyBorder="1" applyAlignment="1">
      <alignment horizontal="right" vertical="top"/>
    </xf>
    <xf numFmtId="180" fontId="13" fillId="0" borderId="0" xfId="21" applyNumberFormat="1">
      <alignment vertical="center"/>
    </xf>
    <xf numFmtId="0" fontId="13" fillId="0" borderId="0" xfId="22" applyAlignment="1">
      <alignment horizontal="center" vertical="center"/>
    </xf>
    <xf numFmtId="49" fontId="13" fillId="0" borderId="0" xfId="22" applyNumberFormat="1" applyAlignment="1">
      <alignment horizontal="center" vertical="center"/>
    </xf>
    <xf numFmtId="49" fontId="16" fillId="0" borderId="0" xfId="22" applyNumberFormat="1" applyFont="1" applyAlignment="1">
      <alignment horizontal="center" vertical="center"/>
    </xf>
    <xf numFmtId="49" fontId="11" fillId="0" borderId="0" xfId="23" applyNumberFormat="1" applyFont="1" applyFill="1" applyAlignment="1">
      <alignment horizontal="center" vertical="center"/>
    </xf>
    <xf numFmtId="179" fontId="11" fillId="0" borderId="0" xfId="23" applyNumberFormat="1" applyFont="1" applyAlignment="1">
      <alignment horizontal="center" vertical="center"/>
    </xf>
    <xf numFmtId="2" fontId="13" fillId="0" borderId="0" xfId="19" applyNumberFormat="1" applyAlignment="1">
      <alignment horizontal="center" vertical="center"/>
    </xf>
    <xf numFmtId="181" fontId="11" fillId="0" borderId="0" xfId="23" applyNumberFormat="1" applyFont="1" applyAlignment="1">
      <alignment horizontal="center" vertical="center"/>
    </xf>
    <xf numFmtId="182" fontId="15" fillId="0" borderId="0" xfId="24" applyNumberFormat="1" applyFont="1" applyBorder="1" applyAlignment="1">
      <alignment horizontal="right" vertical="top"/>
    </xf>
    <xf numFmtId="181" fontId="13" fillId="0" borderId="0" xfId="22" applyNumberFormat="1" applyAlignment="1">
      <alignment horizontal="center" vertical="center"/>
    </xf>
    <xf numFmtId="182" fontId="15" fillId="0" borderId="0" xfId="25" applyNumberFormat="1" applyFont="1" applyBorder="1" applyAlignment="1">
      <alignment horizontal="right" vertical="top"/>
    </xf>
    <xf numFmtId="182" fontId="15" fillId="0" borderId="0" xfId="26" applyNumberFormat="1" applyFont="1" applyBorder="1" applyAlignment="1">
      <alignment horizontal="right" vertical="top"/>
    </xf>
    <xf numFmtId="0" fontId="13" fillId="2" borderId="0" xfId="19" applyFill="1" applyAlignment="1">
      <alignment horizontal="center" vertical="center"/>
    </xf>
    <xf numFmtId="0" fontId="13" fillId="0" borderId="0" xfId="22" applyAlignment="1">
      <alignment horizontal="center"/>
    </xf>
    <xf numFmtId="181" fontId="11" fillId="0" borderId="0" xfId="18" applyNumberFormat="1" applyFont="1" applyAlignment="1">
      <alignment horizontal="center" vertical="center"/>
    </xf>
    <xf numFmtId="181" fontId="13" fillId="0" borderId="0" xfId="19" applyNumberFormat="1" applyAlignment="1">
      <alignment horizontal="center" vertical="center"/>
    </xf>
    <xf numFmtId="181" fontId="11" fillId="0" borderId="0" xfId="18" applyNumberFormat="1" applyFont="1" applyFill="1" applyAlignment="1">
      <alignment horizontal="center" vertical="center"/>
    </xf>
    <xf numFmtId="0" fontId="13" fillId="0" borderId="0" xfId="23" applyFont="1" applyAlignment="1">
      <alignment horizontal="center" vertical="center"/>
    </xf>
    <xf numFmtId="179" fontId="18" fillId="0" borderId="0" xfId="23" applyNumberFormat="1" applyFont="1" applyFill="1" applyAlignment="1">
      <alignment horizontal="center" vertical="center"/>
    </xf>
    <xf numFmtId="49" fontId="13" fillId="0" borderId="0" xfId="23" applyNumberFormat="1" applyFill="1" applyAlignment="1">
      <alignment horizontal="center" vertical="center"/>
    </xf>
    <xf numFmtId="0" fontId="13" fillId="0" borderId="0" xfId="23" applyFill="1" applyAlignment="1">
      <alignment horizontal="center" vertical="center"/>
    </xf>
    <xf numFmtId="0" fontId="13" fillId="0" borderId="0" xfId="19" applyBorder="1" applyAlignment="1">
      <alignment horizontal="center" vertical="center"/>
    </xf>
    <xf numFmtId="0" fontId="13" fillId="0" borderId="0" xfId="27" applyBorder="1"/>
    <xf numFmtId="0" fontId="13" fillId="0" borderId="0" xfId="19" applyFont="1" applyBorder="1" applyAlignment="1">
      <alignment horizontal="center" vertical="center"/>
    </xf>
    <xf numFmtId="0" fontId="19" fillId="0" borderId="1" xfId="27" applyFont="1" applyBorder="1" applyAlignment="1">
      <alignment horizontal="center" vertical="center"/>
    </xf>
    <xf numFmtId="49" fontId="13" fillId="0" borderId="0" xfId="19" applyNumberFormat="1" applyFont="1" applyBorder="1" applyAlignment="1">
      <alignment horizontal="center" vertical="center"/>
    </xf>
    <xf numFmtId="0" fontId="19" fillId="0" borderId="2" xfId="27" applyFont="1" applyBorder="1" applyAlignment="1">
      <alignment horizontal="center" vertical="center"/>
    </xf>
    <xf numFmtId="0" fontId="19" fillId="0" borderId="0" xfId="27" applyFont="1" applyBorder="1" applyAlignment="1">
      <alignment horizontal="center" vertical="center"/>
    </xf>
    <xf numFmtId="0" fontId="19" fillId="0" borderId="3" xfId="27" applyFont="1" applyBorder="1" applyAlignment="1">
      <alignment horizontal="center" vertical="center"/>
    </xf>
    <xf numFmtId="0" fontId="13" fillId="0" borderId="0" xfId="27"/>
    <xf numFmtId="0" fontId="20" fillId="0" borderId="4" xfId="0" applyFont="1" applyBorder="1"/>
    <xf numFmtId="0" fontId="21" fillId="0" borderId="4" xfId="0" applyFont="1" applyBorder="1" applyAlignment="1">
      <alignment horizontal="center" vertical="center"/>
    </xf>
    <xf numFmtId="0" fontId="20" fillId="0" borderId="5" xfId="0" applyFont="1" applyBorder="1"/>
    <xf numFmtId="17" fontId="21" fillId="0" borderId="4" xfId="0" applyNumberFormat="1" applyFont="1" applyBorder="1" applyAlignment="1">
      <alignment horizontal="center" vertical="center"/>
    </xf>
    <xf numFmtId="0" fontId="21" fillId="0" borderId="6" xfId="0" applyFont="1" applyBorder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1" fillId="0" borderId="7" xfId="0" applyFont="1" applyBorder="1" applyAlignment="1">
      <alignment horizontal="center" vertical="center"/>
    </xf>
    <xf numFmtId="0" fontId="23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3" fillId="0" borderId="8" xfId="0" applyFont="1" applyBorder="1" applyAlignment="1">
      <alignment horizontal="left" vertical="center"/>
    </xf>
    <xf numFmtId="0" fontId="24" fillId="0" borderId="8" xfId="0" applyFont="1" applyBorder="1" applyAlignment="1">
      <alignment horizontal="left" vertical="center"/>
    </xf>
    <xf numFmtId="0" fontId="24" fillId="0" borderId="6" xfId="0" applyFont="1" applyBorder="1" applyAlignment="1">
      <alignment horizontal="left" vertical="center"/>
    </xf>
    <xf numFmtId="0" fontId="23" fillId="0" borderId="6" xfId="0" applyFont="1" applyBorder="1" applyAlignment="1">
      <alignment horizontal="left" vertical="center"/>
    </xf>
    <xf numFmtId="0" fontId="22" fillId="0" borderId="0" xfId="0" applyFont="1" applyAlignment="1">
      <alignment horizontal="center" vertical="center"/>
    </xf>
    <xf numFmtId="0" fontId="21" fillId="0" borderId="10" xfId="0" applyFont="1" applyBorder="1" applyAlignment="1">
      <alignment horizontal="center" vertical="center"/>
    </xf>
    <xf numFmtId="0" fontId="22" fillId="0" borderId="10" xfId="0" applyFont="1" applyBorder="1" applyAlignment="1">
      <alignment horizontal="center" vertical="center"/>
    </xf>
    <xf numFmtId="0" fontId="22" fillId="0" borderId="11" xfId="0" applyFont="1" applyBorder="1" applyAlignment="1">
      <alignment horizontal="center" vertical="center"/>
    </xf>
    <xf numFmtId="0" fontId="23" fillId="0" borderId="11" xfId="0" applyFont="1" applyBorder="1" applyAlignment="1">
      <alignment horizontal="left" vertical="center"/>
    </xf>
    <xf numFmtId="0" fontId="28" fillId="0" borderId="12" xfId="0" applyFont="1" applyBorder="1" applyAlignment="1">
      <alignment horizontal="justify" vertical="center" wrapText="1"/>
    </xf>
    <xf numFmtId="0" fontId="28" fillId="0" borderId="0" xfId="0" applyFont="1" applyAlignment="1">
      <alignment horizontal="justify" vertical="center" wrapText="1"/>
    </xf>
    <xf numFmtId="0" fontId="28" fillId="0" borderId="0" xfId="0" applyFont="1" applyAlignment="1">
      <alignment horizontal="justify" vertical="center"/>
    </xf>
    <xf numFmtId="0" fontId="28" fillId="0" borderId="11" xfId="0" applyFont="1" applyBorder="1" applyAlignment="1">
      <alignment horizontal="justify" vertical="center"/>
    </xf>
    <xf numFmtId="0" fontId="28" fillId="0" borderId="11" xfId="0" applyFont="1" applyBorder="1" applyAlignment="1">
      <alignment horizontal="justify" vertical="center" wrapText="1"/>
    </xf>
    <xf numFmtId="0" fontId="28" fillId="0" borderId="15" xfId="0" applyFont="1" applyBorder="1" applyAlignment="1">
      <alignment horizontal="justify" vertical="center" wrapText="1"/>
    </xf>
    <xf numFmtId="0" fontId="29" fillId="0" borderId="0" xfId="0" applyFont="1" applyAlignment="1">
      <alignment horizontal="justify" vertical="center"/>
    </xf>
    <xf numFmtId="0" fontId="29" fillId="0" borderId="8" xfId="0" applyFont="1" applyBorder="1" applyAlignment="1">
      <alignment horizontal="justify" vertical="center"/>
    </xf>
    <xf numFmtId="0" fontId="29" fillId="0" borderId="11" xfId="0" applyFont="1" applyBorder="1" applyAlignment="1">
      <alignment horizontal="justify" vertical="center"/>
    </xf>
    <xf numFmtId="0" fontId="32" fillId="0" borderId="0" xfId="0" applyFont="1"/>
    <xf numFmtId="0" fontId="0" fillId="0" borderId="0" xfId="0" applyAlignment="1">
      <alignment horizontal="center"/>
    </xf>
    <xf numFmtId="0" fontId="34" fillId="0" borderId="12" xfId="0" applyFont="1" applyBorder="1"/>
    <xf numFmtId="49" fontId="32" fillId="0" borderId="12" xfId="0" applyNumberFormat="1" applyFont="1" applyBorder="1" applyAlignment="1">
      <alignment horizontal="center" vertical="center"/>
    </xf>
    <xf numFmtId="0" fontId="0" fillId="0" borderId="2" xfId="0" applyBorder="1"/>
    <xf numFmtId="49" fontId="32" fillId="0" borderId="3" xfId="0" applyNumberFormat="1" applyFont="1" applyBorder="1" applyAlignment="1">
      <alignment horizontal="center" vertical="center"/>
    </xf>
    <xf numFmtId="0" fontId="1" fillId="3" borderId="0" xfId="1" applyFill="1" applyAlignment="1">
      <alignment horizontal="center" vertical="center"/>
    </xf>
    <xf numFmtId="0" fontId="5" fillId="3" borderId="0" xfId="3" applyFont="1" applyFill="1" applyBorder="1" applyAlignment="1">
      <alignment horizontal="center" vertical="center" wrapText="1"/>
    </xf>
    <xf numFmtId="177" fontId="9" fillId="3" borderId="0" xfId="5" applyNumberFormat="1" applyFont="1" applyFill="1" applyBorder="1" applyAlignment="1">
      <alignment horizontal="center" vertical="top"/>
    </xf>
    <xf numFmtId="177" fontId="1" fillId="3" borderId="0" xfId="1" applyNumberFormat="1" applyFont="1" applyFill="1" applyBorder="1" applyAlignment="1">
      <alignment horizontal="center" vertical="center"/>
    </xf>
    <xf numFmtId="0" fontId="1" fillId="3" borderId="0" xfId="1" applyFill="1" applyAlignment="1">
      <alignment horizontal="center"/>
    </xf>
    <xf numFmtId="177" fontId="5" fillId="3" borderId="0" xfId="3" applyNumberFormat="1" applyFont="1" applyFill="1" applyBorder="1" applyAlignment="1">
      <alignment horizontal="center" vertical="top"/>
    </xf>
    <xf numFmtId="49" fontId="1" fillId="3" borderId="0" xfId="1" applyNumberFormat="1" applyFill="1" applyAlignment="1">
      <alignment horizontal="center" vertical="center"/>
    </xf>
    <xf numFmtId="177" fontId="9" fillId="3" borderId="0" xfId="2" applyNumberFormat="1" applyFont="1" applyFill="1" applyBorder="1" applyAlignment="1">
      <alignment horizontal="center" vertical="top"/>
    </xf>
    <xf numFmtId="177" fontId="5" fillId="3" borderId="0" xfId="8" applyNumberFormat="1" applyFont="1" applyFill="1" applyBorder="1" applyAlignment="1">
      <alignment horizontal="right" vertical="top"/>
    </xf>
    <xf numFmtId="177" fontId="1" fillId="3" borderId="0" xfId="1" applyNumberFormat="1" applyFill="1">
      <alignment vertical="center"/>
    </xf>
    <xf numFmtId="0" fontId="1" fillId="3" borderId="0" xfId="1" applyFill="1">
      <alignment vertical="center"/>
    </xf>
    <xf numFmtId="177" fontId="5" fillId="3" borderId="0" xfId="9" applyNumberFormat="1" applyFont="1" applyFill="1" applyBorder="1" applyAlignment="1">
      <alignment horizontal="right" vertical="top"/>
    </xf>
    <xf numFmtId="177" fontId="5" fillId="3" borderId="0" xfId="3" applyNumberFormat="1" applyFont="1" applyFill="1" applyBorder="1" applyAlignment="1">
      <alignment horizontal="right" vertical="top"/>
    </xf>
    <xf numFmtId="177" fontId="5" fillId="3" borderId="0" xfId="3" applyNumberFormat="1" applyFont="1" applyFill="1" applyBorder="1" applyAlignment="1">
      <alignment horizontal="center" vertical="center"/>
    </xf>
    <xf numFmtId="177" fontId="1" fillId="3" borderId="0" xfId="1" applyNumberFormat="1" applyFill="1" applyAlignment="1">
      <alignment horizontal="center" vertical="center"/>
    </xf>
    <xf numFmtId="0" fontId="1" fillId="3" borderId="0" xfId="1" applyFont="1" applyFill="1" applyBorder="1" applyAlignment="1">
      <alignment horizontal="center" vertical="center"/>
    </xf>
    <xf numFmtId="177" fontId="5" fillId="3" borderId="0" xfId="7" applyNumberFormat="1" applyFont="1" applyFill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179" fontId="13" fillId="0" borderId="0" xfId="17" applyNumberFormat="1" applyFill="1" applyAlignment="1">
      <alignment horizontal="center" vertical="center"/>
    </xf>
    <xf numFmtId="49" fontId="13" fillId="0" borderId="0" xfId="17" applyNumberFormat="1" applyFill="1" applyAlignment="1">
      <alignment horizontal="center" vertical="center"/>
    </xf>
    <xf numFmtId="0" fontId="13" fillId="0" borderId="0" xfId="17" applyFill="1" applyAlignment="1">
      <alignment horizontal="center" vertical="center"/>
    </xf>
    <xf numFmtId="0" fontId="13" fillId="0" borderId="0" xfId="17" applyFont="1" applyFill="1" applyAlignment="1">
      <alignment horizontal="center" vertical="center"/>
    </xf>
    <xf numFmtId="0" fontId="13" fillId="0" borderId="0" xfId="17" applyFont="1" applyFill="1" applyBorder="1" applyAlignment="1">
      <alignment horizontal="center" vertical="center"/>
    </xf>
    <xf numFmtId="49" fontId="13" fillId="0" borderId="0" xfId="17" applyNumberFormat="1" applyFont="1" applyFill="1" applyAlignment="1">
      <alignment horizontal="center" vertical="center"/>
    </xf>
    <xf numFmtId="0" fontId="6" fillId="0" borderId="0" xfId="22" applyFont="1" applyFill="1" applyAlignment="1">
      <alignment horizontal="center"/>
    </xf>
    <xf numFmtId="179" fontId="13" fillId="0" borderId="0" xfId="17" applyNumberFormat="1" applyFont="1" applyAlignment="1">
      <alignment horizontal="center" vertical="center"/>
    </xf>
    <xf numFmtId="183" fontId="15" fillId="0" borderId="0" xfId="28" applyNumberFormat="1" applyFont="1" applyBorder="1" applyAlignment="1">
      <alignment horizontal="center" vertical="top"/>
    </xf>
    <xf numFmtId="0" fontId="13" fillId="0" borderId="0" xfId="22" applyFill="1" applyAlignment="1">
      <alignment horizontal="center" vertical="center"/>
    </xf>
    <xf numFmtId="183" fontId="15" fillId="0" borderId="0" xfId="29" applyNumberFormat="1" applyFont="1" applyBorder="1" applyAlignment="1">
      <alignment horizontal="center" vertical="top"/>
    </xf>
    <xf numFmtId="183" fontId="15" fillId="0" borderId="0" xfId="30" applyNumberFormat="1" applyFont="1" applyBorder="1" applyAlignment="1">
      <alignment horizontal="center" vertical="top"/>
    </xf>
    <xf numFmtId="0" fontId="13" fillId="0" borderId="0" xfId="22" applyFill="1" applyAlignment="1">
      <alignment horizontal="center"/>
    </xf>
    <xf numFmtId="184" fontId="13" fillId="0" borderId="0" xfId="22" applyNumberFormat="1" applyAlignment="1">
      <alignment horizontal="center"/>
    </xf>
    <xf numFmtId="184" fontId="13" fillId="0" borderId="0" xfId="22" applyNumberFormat="1" applyFill="1" applyAlignment="1">
      <alignment horizontal="center"/>
    </xf>
    <xf numFmtId="177" fontId="15" fillId="0" borderId="0" xfId="28" applyNumberFormat="1" applyFont="1" applyBorder="1" applyAlignment="1">
      <alignment horizontal="center" vertical="top"/>
    </xf>
    <xf numFmtId="177" fontId="15" fillId="0" borderId="0" xfId="28" applyNumberFormat="1" applyFont="1" applyFill="1" applyBorder="1" applyAlignment="1">
      <alignment horizontal="center" vertical="top"/>
    </xf>
    <xf numFmtId="179" fontId="13" fillId="0" borderId="0" xfId="17" applyNumberFormat="1" applyFont="1" applyFill="1" applyAlignment="1">
      <alignment horizontal="center" vertical="center"/>
    </xf>
    <xf numFmtId="183" fontId="15" fillId="0" borderId="0" xfId="31" applyNumberFormat="1" applyFont="1" applyFill="1" applyBorder="1" applyAlignment="1">
      <alignment horizontal="center" vertical="top"/>
    </xf>
    <xf numFmtId="183" fontId="15" fillId="0" borderId="0" xfId="29" applyNumberFormat="1" applyFont="1" applyFill="1" applyBorder="1" applyAlignment="1">
      <alignment horizontal="center" vertical="top"/>
    </xf>
    <xf numFmtId="183" fontId="15" fillId="0" borderId="0" xfId="30" applyNumberFormat="1" applyFont="1" applyFill="1" applyBorder="1" applyAlignment="1">
      <alignment horizontal="center" vertical="top"/>
    </xf>
    <xf numFmtId="179" fontId="18" fillId="0" borderId="0" xfId="17" applyNumberFormat="1" applyFont="1" applyFill="1" applyAlignment="1">
      <alignment horizontal="center" vertical="center"/>
    </xf>
    <xf numFmtId="177" fontId="15" fillId="0" borderId="0" xfId="29" applyNumberFormat="1" applyFont="1" applyBorder="1" applyAlignment="1">
      <alignment horizontal="center" vertical="top"/>
    </xf>
    <xf numFmtId="177" fontId="15" fillId="0" borderId="0" xfId="29" applyNumberFormat="1" applyFont="1" applyFill="1" applyBorder="1" applyAlignment="1">
      <alignment horizontal="center" vertical="top"/>
    </xf>
    <xf numFmtId="177" fontId="15" fillId="0" borderId="0" xfId="30" applyNumberFormat="1" applyFont="1" applyBorder="1" applyAlignment="1">
      <alignment horizontal="center" vertical="top"/>
    </xf>
    <xf numFmtId="177" fontId="15" fillId="0" borderId="0" xfId="30" applyNumberFormat="1" applyFont="1" applyFill="1" applyBorder="1" applyAlignment="1">
      <alignment horizontal="center" vertical="top"/>
    </xf>
    <xf numFmtId="177" fontId="15" fillId="0" borderId="0" xfId="31" applyNumberFormat="1" applyFont="1" applyFill="1" applyBorder="1" applyAlignment="1">
      <alignment horizontal="center" vertical="top"/>
    </xf>
    <xf numFmtId="185" fontId="13" fillId="0" borderId="0" xfId="17" applyNumberFormat="1" applyFill="1" applyAlignment="1">
      <alignment horizontal="center" vertical="center"/>
    </xf>
    <xf numFmtId="0" fontId="13" fillId="0" borderId="0" xfId="17" applyAlignment="1">
      <alignment horizontal="center" vertical="center"/>
    </xf>
    <xf numFmtId="0" fontId="13" fillId="0" borderId="0" xfId="17" applyFont="1" applyAlignment="1">
      <alignment horizontal="center" vertical="center"/>
    </xf>
    <xf numFmtId="0" fontId="13" fillId="0" borderId="0" xfId="17">
      <alignment vertical="center"/>
    </xf>
    <xf numFmtId="0" fontId="13" fillId="0" borderId="0" xfId="22"/>
    <xf numFmtId="183" fontId="15" fillId="0" borderId="0" xfId="32" applyNumberFormat="1" applyFont="1" applyBorder="1" applyAlignment="1">
      <alignment horizontal="right" vertical="top"/>
    </xf>
    <xf numFmtId="183" fontId="15" fillId="0" borderId="0" xfId="32" applyNumberFormat="1" applyFont="1" applyFill="1" applyBorder="1" applyAlignment="1">
      <alignment horizontal="right" vertical="top"/>
    </xf>
    <xf numFmtId="183" fontId="15" fillId="0" borderId="0" xfId="33" applyNumberFormat="1" applyFont="1" applyBorder="1" applyAlignment="1">
      <alignment horizontal="right" vertical="top"/>
    </xf>
    <xf numFmtId="183" fontId="15" fillId="0" borderId="0" xfId="33" applyNumberFormat="1" applyFont="1" applyFill="1" applyBorder="1" applyAlignment="1">
      <alignment horizontal="right" vertical="top"/>
    </xf>
    <xf numFmtId="183" fontId="15" fillId="0" borderId="0" xfId="34" applyNumberFormat="1" applyFont="1" applyBorder="1" applyAlignment="1">
      <alignment horizontal="right" vertical="top"/>
    </xf>
    <xf numFmtId="183" fontId="15" fillId="0" borderId="0" xfId="35" applyNumberFormat="1" applyFont="1" applyFill="1" applyBorder="1" applyAlignment="1">
      <alignment horizontal="right" vertical="top"/>
    </xf>
    <xf numFmtId="0" fontId="13" fillId="0" borderId="0" xfId="22" applyFill="1"/>
    <xf numFmtId="183" fontId="13" fillId="0" borderId="0" xfId="22" applyNumberFormat="1" applyAlignment="1">
      <alignment horizontal="center"/>
    </xf>
    <xf numFmtId="183" fontId="13" fillId="0" borderId="0" xfId="22" applyNumberFormat="1" applyFill="1" applyAlignment="1">
      <alignment horizontal="center"/>
    </xf>
    <xf numFmtId="183" fontId="15" fillId="0" borderId="0" xfId="28" applyNumberFormat="1" applyFont="1" applyBorder="1" applyAlignment="1">
      <alignment horizontal="right" vertical="top"/>
    </xf>
    <xf numFmtId="183" fontId="15" fillId="0" borderId="0" xfId="28" applyNumberFormat="1" applyFont="1" applyFill="1" applyBorder="1" applyAlignment="1">
      <alignment horizontal="right" vertical="top"/>
    </xf>
    <xf numFmtId="177" fontId="15" fillId="0" borderId="0" xfId="28" applyNumberFormat="1" applyFont="1" applyBorder="1" applyAlignment="1">
      <alignment horizontal="right" vertical="top"/>
    </xf>
    <xf numFmtId="177" fontId="15" fillId="0" borderId="0" xfId="28" applyNumberFormat="1" applyFont="1" applyFill="1" applyBorder="1" applyAlignment="1">
      <alignment horizontal="right" vertical="top"/>
    </xf>
    <xf numFmtId="183" fontId="15" fillId="0" borderId="0" xfId="36" applyNumberFormat="1" applyFont="1" applyFill="1" applyBorder="1" applyAlignment="1">
      <alignment horizontal="right" vertical="top"/>
    </xf>
    <xf numFmtId="183" fontId="15" fillId="0" borderId="0" xfId="37" applyNumberFormat="1" applyFont="1" applyFill="1" applyBorder="1" applyAlignment="1">
      <alignment horizontal="right" vertical="top"/>
    </xf>
    <xf numFmtId="177" fontId="15" fillId="0" borderId="0" xfId="32" applyNumberFormat="1" applyFont="1" applyBorder="1" applyAlignment="1">
      <alignment horizontal="right" vertical="top"/>
    </xf>
    <xf numFmtId="177" fontId="15" fillId="0" borderId="0" xfId="32" applyNumberFormat="1" applyFont="1" applyFill="1" applyBorder="1" applyAlignment="1">
      <alignment horizontal="right" vertical="top"/>
    </xf>
    <xf numFmtId="177" fontId="15" fillId="0" borderId="0" xfId="34" applyNumberFormat="1" applyFont="1" applyBorder="1" applyAlignment="1">
      <alignment horizontal="right" vertical="top"/>
    </xf>
    <xf numFmtId="14" fontId="11" fillId="3" borderId="0" xfId="6" applyNumberFormat="1" applyFill="1" applyAlignment="1">
      <alignment horizontal="center" vertical="center"/>
    </xf>
    <xf numFmtId="14" fontId="12" fillId="0" borderId="0" xfId="0" applyNumberFormat="1" applyFont="1" applyFill="1" applyAlignment="1">
      <alignment horizontal="center" vertical="center"/>
    </xf>
    <xf numFmtId="14" fontId="21" fillId="0" borderId="0" xfId="0" applyNumberFormat="1" applyFont="1" applyAlignment="1">
      <alignment horizontal="center" vertical="center"/>
    </xf>
    <xf numFmtId="14" fontId="21" fillId="0" borderId="6" xfId="0" applyNumberFormat="1" applyFont="1" applyBorder="1" applyAlignment="1">
      <alignment horizontal="center" vertical="center"/>
    </xf>
    <xf numFmtId="0" fontId="22" fillId="0" borderId="0" xfId="0" applyFont="1" applyAlignment="1">
      <alignment horizontal="center" vertical="center"/>
    </xf>
    <xf numFmtId="0" fontId="22" fillId="0" borderId="6" xfId="0" applyFont="1" applyBorder="1" applyAlignment="1">
      <alignment horizontal="center" vertical="center"/>
    </xf>
    <xf numFmtId="0" fontId="25" fillId="0" borderId="9" xfId="0" applyFont="1" applyBorder="1" applyAlignment="1">
      <alignment horizontal="center" vertical="center" wrapText="1"/>
    </xf>
    <xf numFmtId="14" fontId="21" fillId="0" borderId="4" xfId="0" applyNumberFormat="1" applyFont="1" applyBorder="1" applyAlignment="1">
      <alignment horizontal="center" vertical="center"/>
    </xf>
    <xf numFmtId="0" fontId="22" fillId="0" borderId="4" xfId="0" applyFont="1" applyBorder="1" applyAlignment="1">
      <alignment horizontal="center" vertical="center"/>
    </xf>
    <xf numFmtId="0" fontId="32" fillId="0" borderId="12" xfId="0" applyFont="1" applyBorder="1" applyAlignment="1">
      <alignment horizontal="center" vertical="center"/>
    </xf>
    <xf numFmtId="0" fontId="32" fillId="0" borderId="11" xfId="0" applyFont="1" applyBorder="1" applyAlignment="1">
      <alignment horizontal="center" vertical="center"/>
    </xf>
    <xf numFmtId="0" fontId="23" fillId="0" borderId="12" xfId="0" applyFont="1" applyBorder="1" applyAlignment="1">
      <alignment horizontal="center" vertical="center"/>
    </xf>
    <xf numFmtId="0" fontId="23" fillId="0" borderId="11" xfId="0" applyFont="1" applyBorder="1" applyAlignment="1">
      <alignment horizontal="center" vertical="center"/>
    </xf>
    <xf numFmtId="0" fontId="32" fillId="0" borderId="0" xfId="0" applyFont="1" applyAlignment="1">
      <alignment horizontal="center" vertical="center"/>
    </xf>
    <xf numFmtId="0" fontId="36" fillId="0" borderId="10" xfId="0" applyFont="1" applyBorder="1" applyAlignment="1">
      <alignment horizontal="center" vertical="center" wrapText="1"/>
    </xf>
    <xf numFmtId="0" fontId="32" fillId="0" borderId="2" xfId="0" applyFont="1" applyBorder="1" applyAlignment="1">
      <alignment horizontal="center" vertical="center"/>
    </xf>
    <xf numFmtId="0" fontId="32" fillId="0" borderId="3" xfId="0" applyFont="1" applyBorder="1" applyAlignment="1">
      <alignment horizontal="center" vertical="center"/>
    </xf>
    <xf numFmtId="0" fontId="23" fillId="0" borderId="2" xfId="0" applyFont="1" applyBorder="1" applyAlignment="1">
      <alignment horizontal="center" vertical="center"/>
    </xf>
    <xf numFmtId="0" fontId="23" fillId="0" borderId="3" xfId="0" applyFont="1" applyBorder="1" applyAlignment="1">
      <alignment horizontal="center" vertical="center"/>
    </xf>
    <xf numFmtId="0" fontId="32" fillId="0" borderId="0" xfId="0" applyFont="1" applyBorder="1" applyAlignment="1">
      <alignment horizontal="center" vertical="center"/>
    </xf>
    <xf numFmtId="14" fontId="21" fillId="0" borderId="12" xfId="0" applyNumberFormat="1" applyFont="1" applyBorder="1" applyAlignment="1">
      <alignment horizontal="center" vertical="center"/>
    </xf>
    <xf numFmtId="14" fontId="21" fillId="0" borderId="11" xfId="0" applyNumberFormat="1" applyFont="1" applyBorder="1" applyAlignment="1">
      <alignment horizontal="center" vertical="center"/>
    </xf>
    <xf numFmtId="0" fontId="25" fillId="0" borderId="10" xfId="0" applyFont="1" applyBorder="1" applyAlignment="1">
      <alignment horizontal="center" vertical="center" wrapText="1"/>
    </xf>
    <xf numFmtId="0" fontId="28" fillId="0" borderId="12" xfId="0" applyFont="1" applyBorder="1" applyAlignment="1">
      <alignment horizontal="justify" vertical="center" wrapText="1"/>
    </xf>
    <xf numFmtId="0" fontId="28" fillId="0" borderId="13" xfId="0" applyFont="1" applyBorder="1" applyAlignment="1">
      <alignment horizontal="justify" vertical="center" wrapText="1"/>
    </xf>
    <xf numFmtId="17" fontId="28" fillId="0" borderId="16" xfId="0" applyNumberFormat="1" applyFont="1" applyBorder="1" applyAlignment="1">
      <alignment horizontal="justify" vertical="center" wrapText="1"/>
    </xf>
    <xf numFmtId="17" fontId="28" fillId="0" borderId="12" xfId="0" applyNumberFormat="1" applyFont="1" applyBorder="1" applyAlignment="1">
      <alignment horizontal="justify" vertical="center" wrapText="1"/>
    </xf>
    <xf numFmtId="17" fontId="28" fillId="0" borderId="14" xfId="0" applyNumberFormat="1" applyFont="1" applyBorder="1" applyAlignment="1">
      <alignment horizontal="justify" vertical="center" wrapText="1"/>
    </xf>
    <xf numFmtId="0" fontId="28" fillId="0" borderId="17" xfId="0" applyFont="1" applyBorder="1" applyAlignment="1">
      <alignment horizontal="justify" vertical="center"/>
    </xf>
    <xf numFmtId="0" fontId="28" fillId="0" borderId="12" xfId="0" applyFont="1" applyBorder="1" applyAlignment="1">
      <alignment horizontal="justify" vertical="center"/>
    </xf>
  </cellXfs>
  <cellStyles count="38">
    <cellStyle name="常规" xfId="0" builtinId="0"/>
    <cellStyle name="常规 10" xfId="5" xr:uid="{00000000-0005-0000-0000-000001000000}"/>
    <cellStyle name="常规 10 2" xfId="17" xr:uid="{00000000-0005-0000-0000-000002000000}"/>
    <cellStyle name="常规 104" xfId="21" xr:uid="{00000000-0005-0000-0000-000003000000}"/>
    <cellStyle name="常规 105" xfId="20" xr:uid="{00000000-0005-0000-0000-000004000000}"/>
    <cellStyle name="常规 107" xfId="24" xr:uid="{00000000-0005-0000-0000-000005000000}"/>
    <cellStyle name="常规 109" xfId="25" xr:uid="{00000000-0005-0000-0000-000006000000}"/>
    <cellStyle name="常规 110" xfId="26" xr:uid="{00000000-0005-0000-0000-000007000000}"/>
    <cellStyle name="常规 119" xfId="27" xr:uid="{00000000-0005-0000-0000-000008000000}"/>
    <cellStyle name="常规 2" xfId="1" xr:uid="{00000000-0005-0000-0000-000009000000}"/>
    <cellStyle name="常规 2 2" xfId="3" xr:uid="{00000000-0005-0000-0000-00000A000000}"/>
    <cellStyle name="常规 2 3" xfId="16" xr:uid="{00000000-0005-0000-0000-00000B000000}"/>
    <cellStyle name="常规 29" xfId="28" xr:uid="{00000000-0005-0000-0000-00000C000000}"/>
    <cellStyle name="常规 29 4" xfId="31" xr:uid="{00000000-0005-0000-0000-00000D000000}"/>
    <cellStyle name="常规 3" xfId="2" xr:uid="{00000000-0005-0000-0000-00000E000000}"/>
    <cellStyle name="常规 30" xfId="12" xr:uid="{00000000-0005-0000-0000-00000F000000}"/>
    <cellStyle name="常规 30 3" xfId="14" xr:uid="{00000000-0005-0000-0000-000010000000}"/>
    <cellStyle name="常规 32" xfId="29" xr:uid="{00000000-0005-0000-0000-000011000000}"/>
    <cellStyle name="常规 35" xfId="30" xr:uid="{00000000-0005-0000-0000-000012000000}"/>
    <cellStyle name="常规 37" xfId="32" xr:uid="{00000000-0005-0000-0000-000013000000}"/>
    <cellStyle name="常规 37 5" xfId="36" xr:uid="{00000000-0005-0000-0000-000014000000}"/>
    <cellStyle name="常规 39" xfId="33" xr:uid="{00000000-0005-0000-0000-000015000000}"/>
    <cellStyle name="常规 4" xfId="8" xr:uid="{00000000-0005-0000-0000-000016000000}"/>
    <cellStyle name="常规 4 2" xfId="15" xr:uid="{00000000-0005-0000-0000-000017000000}"/>
    <cellStyle name="常规 42" xfId="34" xr:uid="{00000000-0005-0000-0000-000018000000}"/>
    <cellStyle name="常规 42 6" xfId="35" xr:uid="{00000000-0005-0000-0000-000019000000}"/>
    <cellStyle name="常规 42 7" xfId="37" xr:uid="{00000000-0005-0000-0000-00001A000000}"/>
    <cellStyle name="常规 5" xfId="7" xr:uid="{00000000-0005-0000-0000-00001B000000}"/>
    <cellStyle name="常规 6" xfId="9" xr:uid="{00000000-0005-0000-0000-00001C000000}"/>
    <cellStyle name="常规 7" xfId="4" xr:uid="{00000000-0005-0000-0000-00001D000000}"/>
    <cellStyle name="常规 79 4 2" xfId="22" xr:uid="{00000000-0005-0000-0000-00001E000000}"/>
    <cellStyle name="常规 8" xfId="6" xr:uid="{00000000-0005-0000-0000-00001F000000}"/>
    <cellStyle name="常规 9" xfId="19" xr:uid="{00000000-0005-0000-0000-000020000000}"/>
    <cellStyle name="常规 90 11" xfId="18" xr:uid="{00000000-0005-0000-0000-000021000000}"/>
    <cellStyle name="常规 97 2" xfId="23" xr:uid="{00000000-0005-0000-0000-000022000000}"/>
    <cellStyle name="常规 99" xfId="10" xr:uid="{00000000-0005-0000-0000-000023000000}"/>
    <cellStyle name="常规_Sheet1 2" xfId="11" xr:uid="{00000000-0005-0000-0000-000024000000}"/>
    <cellStyle name="常规_Sheet1 6" xfId="13" xr:uid="{00000000-0005-0000-0000-000025000000}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externalLink" Target="externalLinks/externalLink1.xml"/><Relationship Id="rId1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6" Type="http://schemas.openxmlformats.org/officeDocument/2006/relationships/styles" Target="styles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theme" Target="theme/theme1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externalLink" Target="externalLinks/externalLink2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_rels/chart10.xml.rels><?xml version="1.0" encoding="UTF-8" standalone="yes"?>
<Relationships xmlns="http://schemas.openxmlformats.org/package/2006/relationships"><Relationship Id="rId2" Type="http://schemas.microsoft.com/office/2011/relationships/chartColorStyle" Target="colors10.xml"/><Relationship Id="rId1" Type="http://schemas.microsoft.com/office/2011/relationships/chartStyle" Target="style10.xml"/></Relationships>
</file>

<file path=xl/charts/_rels/chart11.xml.rels><?xml version="1.0" encoding="UTF-8" standalone="yes"?>
<Relationships xmlns="http://schemas.openxmlformats.org/package/2006/relationships"><Relationship Id="rId2" Type="http://schemas.microsoft.com/office/2011/relationships/chartColorStyle" Target="colors11.xml"/><Relationship Id="rId1" Type="http://schemas.microsoft.com/office/2011/relationships/chartStyle" Target="style11.xml"/></Relationships>
</file>

<file path=xl/charts/_rels/chart12.xml.rels><?xml version="1.0" encoding="UTF-8" standalone="yes"?>
<Relationships xmlns="http://schemas.openxmlformats.org/package/2006/relationships"><Relationship Id="rId2" Type="http://schemas.microsoft.com/office/2011/relationships/chartColorStyle" Target="colors12.xml"/><Relationship Id="rId1" Type="http://schemas.microsoft.com/office/2011/relationships/chartStyle" Target="style12.xml"/></Relationships>
</file>

<file path=xl/charts/_rels/chart13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7.xml"/><Relationship Id="rId2" Type="http://schemas.microsoft.com/office/2011/relationships/chartColorStyle" Target="colors13.xml"/><Relationship Id="rId1" Type="http://schemas.microsoft.com/office/2011/relationships/chartStyle" Target="style13.xml"/></Relationships>
</file>

<file path=xl/charts/_rels/chart14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8.xml"/><Relationship Id="rId2" Type="http://schemas.microsoft.com/office/2011/relationships/chartColorStyle" Target="colors14.xml"/><Relationship Id="rId1" Type="http://schemas.microsoft.com/office/2011/relationships/chartStyle" Target="style14.xml"/></Relationships>
</file>

<file path=xl/charts/_rels/chart15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9.xml"/><Relationship Id="rId2" Type="http://schemas.microsoft.com/office/2011/relationships/chartColorStyle" Target="colors15.xml"/><Relationship Id="rId1" Type="http://schemas.microsoft.com/office/2011/relationships/chartStyle" Target="style15.xml"/></Relationships>
</file>

<file path=xl/charts/_rels/chart16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0.xml"/><Relationship Id="rId2" Type="http://schemas.microsoft.com/office/2011/relationships/chartColorStyle" Target="colors16.xml"/><Relationship Id="rId1" Type="http://schemas.microsoft.com/office/2011/relationships/chartStyle" Target="style16.xml"/></Relationships>
</file>

<file path=xl/charts/_rels/chart17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1.xml"/><Relationship Id="rId2" Type="http://schemas.microsoft.com/office/2011/relationships/chartColorStyle" Target="colors17.xml"/><Relationship Id="rId1" Type="http://schemas.microsoft.com/office/2011/relationships/chartStyle" Target="style17.xml"/></Relationships>
</file>

<file path=xl/charts/_rels/chart18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2.xml"/><Relationship Id="rId2" Type="http://schemas.microsoft.com/office/2011/relationships/chartColorStyle" Target="colors18.xml"/><Relationship Id="rId1" Type="http://schemas.microsoft.com/office/2011/relationships/chartStyle" Target="style18.xml"/></Relationships>
</file>

<file path=xl/charts/_rels/chart19.xml.rels><?xml version="1.0" encoding="UTF-8" standalone="yes"?>
<Relationships xmlns="http://schemas.openxmlformats.org/package/2006/relationships"><Relationship Id="rId2" Type="http://schemas.microsoft.com/office/2011/relationships/chartColorStyle" Target="colors19.xml"/><Relationship Id="rId1" Type="http://schemas.microsoft.com/office/2011/relationships/chartStyle" Target="style19.xml"/></Relationships>
</file>

<file path=xl/charts/_rels/chart2.xml.rels><?xml version="1.0" encoding="UTF-8" standalone="yes"?>
<Relationships xmlns="http://schemas.openxmlformats.org/package/2006/relationships"><Relationship Id="rId2" Type="http://schemas.microsoft.com/office/2011/relationships/chartColorStyle" Target="colors2.xml"/><Relationship Id="rId1" Type="http://schemas.microsoft.com/office/2011/relationships/chartStyle" Target="style2.xml"/></Relationships>
</file>

<file path=xl/charts/_rels/chart20.xml.rels><?xml version="1.0" encoding="UTF-8" standalone="yes"?>
<Relationships xmlns="http://schemas.openxmlformats.org/package/2006/relationships"><Relationship Id="rId2" Type="http://schemas.microsoft.com/office/2011/relationships/chartColorStyle" Target="colors20.xml"/><Relationship Id="rId1" Type="http://schemas.microsoft.com/office/2011/relationships/chartStyle" Target="style20.xml"/></Relationships>
</file>

<file path=xl/charts/_rels/chart21.xml.rels><?xml version="1.0" encoding="UTF-8" standalone="yes"?>
<Relationships xmlns="http://schemas.openxmlformats.org/package/2006/relationships"><Relationship Id="rId3" Type="http://schemas.openxmlformats.org/officeDocument/2006/relationships/chartUserShapes" Target="../drawings/drawing13.xml"/><Relationship Id="rId2" Type="http://schemas.microsoft.com/office/2011/relationships/chartColorStyle" Target="colors21.xml"/><Relationship Id="rId1" Type="http://schemas.microsoft.com/office/2011/relationships/chartStyle" Target="style21.xml"/></Relationships>
</file>

<file path=xl/charts/_rels/chart22.xml.rels><?xml version="1.0" encoding="UTF-8" standalone="yes"?>
<Relationships xmlns="http://schemas.openxmlformats.org/package/2006/relationships"><Relationship Id="rId2" Type="http://schemas.microsoft.com/office/2011/relationships/chartColorStyle" Target="colors22.xml"/><Relationship Id="rId1" Type="http://schemas.microsoft.com/office/2011/relationships/chartStyle" Target="style22.xml"/></Relationships>
</file>

<file path=xl/charts/_rels/chart23.xml.rels><?xml version="1.0" encoding="UTF-8" standalone="yes"?>
<Relationships xmlns="http://schemas.openxmlformats.org/package/2006/relationships"><Relationship Id="rId2" Type="http://schemas.microsoft.com/office/2011/relationships/chartColorStyle" Target="colors23.xml"/><Relationship Id="rId1" Type="http://schemas.microsoft.com/office/2011/relationships/chartStyle" Target="style23.xml"/></Relationships>
</file>

<file path=xl/charts/_rels/chart24.xml.rels><?xml version="1.0" encoding="UTF-8" standalone="yes"?>
<Relationships xmlns="http://schemas.openxmlformats.org/package/2006/relationships"><Relationship Id="rId2" Type="http://schemas.microsoft.com/office/2011/relationships/chartColorStyle" Target="colors24.xml"/><Relationship Id="rId1" Type="http://schemas.microsoft.com/office/2011/relationships/chartStyle" Target="style24.xml"/></Relationships>
</file>

<file path=xl/charts/_rels/chart3.xml.rels><?xml version="1.0" encoding="UTF-8" standalone="yes"?>
<Relationships xmlns="http://schemas.openxmlformats.org/package/2006/relationships"><Relationship Id="rId2" Type="http://schemas.microsoft.com/office/2011/relationships/chartColorStyle" Target="colors3.xml"/><Relationship Id="rId1" Type="http://schemas.microsoft.com/office/2011/relationships/chartStyle" Target="style3.xml"/></Relationships>
</file>

<file path=xl/charts/_rels/chart4.xml.rels><?xml version="1.0" encoding="UTF-8" standalone="yes"?>
<Relationships xmlns="http://schemas.openxmlformats.org/package/2006/relationships"><Relationship Id="rId2" Type="http://schemas.microsoft.com/office/2011/relationships/chartColorStyle" Target="colors4.xml"/><Relationship Id="rId1" Type="http://schemas.microsoft.com/office/2011/relationships/chartStyle" Target="style4.xml"/></Relationships>
</file>

<file path=xl/charts/_rels/chart5.xml.rels><?xml version="1.0" encoding="UTF-8" standalone="yes"?>
<Relationships xmlns="http://schemas.openxmlformats.org/package/2006/relationships"><Relationship Id="rId2" Type="http://schemas.microsoft.com/office/2011/relationships/chartColorStyle" Target="colors5.xml"/><Relationship Id="rId1" Type="http://schemas.microsoft.com/office/2011/relationships/chartStyle" Target="style5.xml"/></Relationships>
</file>

<file path=xl/charts/_rels/chart6.xml.rels><?xml version="1.0" encoding="UTF-8" standalone="yes"?>
<Relationships xmlns="http://schemas.openxmlformats.org/package/2006/relationships"><Relationship Id="rId2" Type="http://schemas.microsoft.com/office/2011/relationships/chartColorStyle" Target="colors6.xml"/><Relationship Id="rId1" Type="http://schemas.microsoft.com/office/2011/relationships/chartStyle" Target="style6.xml"/></Relationships>
</file>

<file path=xl/charts/_rels/chart7.xml.rels><?xml version="1.0" encoding="UTF-8" standalone="yes"?>
<Relationships xmlns="http://schemas.openxmlformats.org/package/2006/relationships"><Relationship Id="rId2" Type="http://schemas.microsoft.com/office/2011/relationships/chartColorStyle" Target="colors7.xml"/><Relationship Id="rId1" Type="http://schemas.microsoft.com/office/2011/relationships/chartStyle" Target="style7.xml"/></Relationships>
</file>

<file path=xl/charts/_rels/chart8.xml.rels><?xml version="1.0" encoding="UTF-8" standalone="yes"?>
<Relationships xmlns="http://schemas.openxmlformats.org/package/2006/relationships"><Relationship Id="rId2" Type="http://schemas.microsoft.com/office/2011/relationships/chartColorStyle" Target="colors8.xml"/><Relationship Id="rId1" Type="http://schemas.microsoft.com/office/2011/relationships/chartStyle" Target="style8.xml"/></Relationships>
</file>

<file path=xl/charts/_rels/chart9.xml.rels><?xml version="1.0" encoding="UTF-8" standalone="yes"?>
<Relationships xmlns="http://schemas.openxmlformats.org/package/2006/relationships"><Relationship Id="rId2" Type="http://schemas.microsoft.com/office/2011/relationships/chartColorStyle" Target="colors9.xml"/><Relationship Id="rId1" Type="http://schemas.microsoft.com/office/2011/relationships/chartStyle" Target="style9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34"/>
          <c:y val="5.0925925925925923E-2"/>
          <c:w val="0.81981955380577465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 A'!$C$1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A'!$B$3:$B$26</c:f>
              <c:numCache>
                <c:formatCode>####.00000</c:formatCode>
                <c:ptCount val="24"/>
                <c:pt idx="0">
                  <c:v>1.2033333333333333E-2</c:v>
                </c:pt>
                <c:pt idx="1">
                  <c:v>1.1266666666666666E-2</c:v>
                </c:pt>
                <c:pt idx="2">
                  <c:v>2.1616666666666663E-2</c:v>
                </c:pt>
                <c:pt idx="3">
                  <c:v>3.0600000000000002E-2</c:v>
                </c:pt>
                <c:pt idx="4">
                  <c:v>-4.1349999999999998E-2</c:v>
                </c:pt>
                <c:pt idx="5">
                  <c:v>0.10448333333333332</c:v>
                </c:pt>
                <c:pt idx="6">
                  <c:v>6.54E-2</c:v>
                </c:pt>
                <c:pt idx="7">
                  <c:v>-4.1116666666666669E-2</c:v>
                </c:pt>
                <c:pt idx="8">
                  <c:v>-3.9299999999999995E-2</c:v>
                </c:pt>
                <c:pt idx="9">
                  <c:v>-4.5383333333333324E-2</c:v>
                </c:pt>
                <c:pt idx="10">
                  <c:v>-5.4716666666666663E-2</c:v>
                </c:pt>
                <c:pt idx="11">
                  <c:v>-3.991666666666667E-2</c:v>
                </c:pt>
                <c:pt idx="12">
                  <c:v>-4.2349999999999999E-2</c:v>
                </c:pt>
                <c:pt idx="13">
                  <c:v>-4.2333333333333327E-2</c:v>
                </c:pt>
                <c:pt idx="14">
                  <c:v>-4.4700000000000004E-2</c:v>
                </c:pt>
                <c:pt idx="15">
                  <c:v>-3.755E-2</c:v>
                </c:pt>
                <c:pt idx="16">
                  <c:v>-2.4849999999999997E-2</c:v>
                </c:pt>
                <c:pt idx="17">
                  <c:v>5.2500000000000005E-2</c:v>
                </c:pt>
                <c:pt idx="18">
                  <c:v>6.961666666666666E-2</c:v>
                </c:pt>
                <c:pt idx="19">
                  <c:v>5.6783333333333331E-2</c:v>
                </c:pt>
                <c:pt idx="20">
                  <c:v>4.9733333333333338E-2</c:v>
                </c:pt>
                <c:pt idx="21">
                  <c:v>4.1316666666666661E-2</c:v>
                </c:pt>
                <c:pt idx="22">
                  <c:v>-5.5166666666666662E-2</c:v>
                </c:pt>
                <c:pt idx="23">
                  <c:v>3.0900000000000004E-2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A7-4100-8A42-B174115D3509}"/>
            </c:ext>
          </c:extLst>
        </c:ser>
        <c:ser>
          <c:idx val="1"/>
          <c:order val="1"/>
          <c:tx>
            <c:strRef>
              <c:f>'Fig 1 A'!$G$1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A'!$F$3:$F$26</c:f>
              <c:numCache>
                <c:formatCode>####.00000</c:formatCode>
                <c:ptCount val="24"/>
                <c:pt idx="0">
                  <c:v>1.4400000000000001E-2</c:v>
                </c:pt>
                <c:pt idx="1">
                  <c:v>-7.8250000000000004E-3</c:v>
                </c:pt>
                <c:pt idx="2">
                  <c:v>-1.9587500000000001E-2</c:v>
                </c:pt>
                <c:pt idx="3">
                  <c:v>-1.5612500000000001E-2</c:v>
                </c:pt>
                <c:pt idx="4">
                  <c:v>-1.39125E-2</c:v>
                </c:pt>
                <c:pt idx="5">
                  <c:v>-1.4625000000000001E-2</c:v>
                </c:pt>
                <c:pt idx="6">
                  <c:v>-9.4125000000000007E-3</c:v>
                </c:pt>
                <c:pt idx="7">
                  <c:v>2.7425000000000001E-2</c:v>
                </c:pt>
                <c:pt idx="8">
                  <c:v>3.2737499999999996E-2</c:v>
                </c:pt>
                <c:pt idx="9">
                  <c:v>-2.2212500000000003E-2</c:v>
                </c:pt>
                <c:pt idx="10">
                  <c:v>1.17E-2</c:v>
                </c:pt>
                <c:pt idx="11">
                  <c:v>1.2225E-2</c:v>
                </c:pt>
                <c:pt idx="12">
                  <c:v>1.0662499999999998E-2</c:v>
                </c:pt>
                <c:pt idx="13">
                  <c:v>7.025E-3</c:v>
                </c:pt>
                <c:pt idx="14">
                  <c:v>4.8999999999999998E-3</c:v>
                </c:pt>
                <c:pt idx="15">
                  <c:v>2.7375000000000003E-3</c:v>
                </c:pt>
                <c:pt idx="16">
                  <c:v>-1.6875000000000002E-3</c:v>
                </c:pt>
                <c:pt idx="17">
                  <c:v>-2.5000000000000001E-3</c:v>
                </c:pt>
                <c:pt idx="18">
                  <c:v>-5.4000000000000003E-3</c:v>
                </c:pt>
                <c:pt idx="19">
                  <c:v>-6.8250000000000003E-3</c:v>
                </c:pt>
                <c:pt idx="20">
                  <c:v>-7.6749999999999995E-3</c:v>
                </c:pt>
                <c:pt idx="21">
                  <c:v>-3.0124999999999996E-3</c:v>
                </c:pt>
                <c:pt idx="22">
                  <c:v>-5.0500000000000007E-3</c:v>
                </c:pt>
                <c:pt idx="23">
                  <c:v>-8.0249999999999991E-3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A7-4100-8A42-B174115D3509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bevel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A'!$J$3:$J$26</c:f>
              <c:numCache>
                <c:formatCode>####.00000</c:formatCode>
                <c:ptCount val="24"/>
                <c:pt idx="0">
                  <c:v>-6.0387500000000011E-2</c:v>
                </c:pt>
                <c:pt idx="1">
                  <c:v>1.3299999999999998E-2</c:v>
                </c:pt>
                <c:pt idx="2">
                  <c:v>7.9262499999999986E-2</c:v>
                </c:pt>
                <c:pt idx="3">
                  <c:v>-6.2650000000000011E-2</c:v>
                </c:pt>
                <c:pt idx="4">
                  <c:v>-1.6975000000000004E-2</c:v>
                </c:pt>
                <c:pt idx="5">
                  <c:v>-3.5087499999999994E-2</c:v>
                </c:pt>
                <c:pt idx="6">
                  <c:v>5.7474999999999998E-2</c:v>
                </c:pt>
                <c:pt idx="7">
                  <c:v>-3.28875E-2</c:v>
                </c:pt>
                <c:pt idx="8">
                  <c:v>5.7312499999999995E-2</c:v>
                </c:pt>
                <c:pt idx="9">
                  <c:v>3.64125E-2</c:v>
                </c:pt>
                <c:pt idx="10">
                  <c:v>7.9450000000000007E-2</c:v>
                </c:pt>
                <c:pt idx="11">
                  <c:v>1.37625E-2</c:v>
                </c:pt>
                <c:pt idx="12">
                  <c:v>-3.2162500000000004E-2</c:v>
                </c:pt>
                <c:pt idx="13">
                  <c:v>-2.0012499999999999E-2</c:v>
                </c:pt>
                <c:pt idx="14">
                  <c:v>1.3987499999999998E-2</c:v>
                </c:pt>
                <c:pt idx="15">
                  <c:v>2.9837500000000003E-2</c:v>
                </c:pt>
                <c:pt idx="16">
                  <c:v>-3.7312499999999998E-2</c:v>
                </c:pt>
                <c:pt idx="17">
                  <c:v>1.97875E-2</c:v>
                </c:pt>
                <c:pt idx="18">
                  <c:v>4.9287499999999998E-2</c:v>
                </c:pt>
                <c:pt idx="19">
                  <c:v>4.2075000000000001E-2</c:v>
                </c:pt>
                <c:pt idx="20">
                  <c:v>-6.2162500000000002E-2</c:v>
                </c:pt>
                <c:pt idx="21">
                  <c:v>7.6275000000000009E-2</c:v>
                </c:pt>
                <c:pt idx="22">
                  <c:v>6.0299999999999999E-2</c:v>
                </c:pt>
                <c:pt idx="23">
                  <c:v>-5.9874999999999998E-2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A7-4100-8A42-B174115D3509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A'!$P$3:$P$26</c:f>
                <c:numCache>
                  <c:formatCode>General</c:formatCode>
                  <c:ptCount val="24"/>
                  <c:pt idx="0">
                    <c:v>2.3700000000000002E-2</c:v>
                  </c:pt>
                  <c:pt idx="1">
                    <c:v>5.6849999999999999E-3</c:v>
                  </c:pt>
                  <c:pt idx="2">
                    <c:v>3.295E-2</c:v>
                  </c:pt>
                  <c:pt idx="3">
                    <c:v>2.7275000000000001E-2</c:v>
                  </c:pt>
                  <c:pt idx="4">
                    <c:v>8.2325000000000002E-3</c:v>
                  </c:pt>
                  <c:pt idx="5">
                    <c:v>5.0825000000000002E-2</c:v>
                  </c:pt>
                  <c:pt idx="6">
                    <c:v>3.2799999999999996E-2</c:v>
                  </c:pt>
                  <c:pt idx="7">
                    <c:v>1.8749999999999999E-2</c:v>
                  </c:pt>
                  <c:pt idx="8">
                    <c:v>2.3400000000000001E-2</c:v>
                  </c:pt>
                  <c:pt idx="9">
                    <c:v>1.755E-2</c:v>
                  </c:pt>
                  <c:pt idx="10">
                    <c:v>1.5275E-2</c:v>
                  </c:pt>
                  <c:pt idx="11">
                    <c:v>1.575E-2</c:v>
                  </c:pt>
                  <c:pt idx="12">
                    <c:v>1.28725E-2</c:v>
                  </c:pt>
                  <c:pt idx="13">
                    <c:v>2.0925000000000003E-2</c:v>
                  </c:pt>
                  <c:pt idx="14">
                    <c:v>8.5375E-3</c:v>
                  </c:pt>
                  <c:pt idx="15">
                    <c:v>1.755E-2</c:v>
                  </c:pt>
                  <c:pt idx="16">
                    <c:v>1.6175000000000002E-2</c:v>
                  </c:pt>
                  <c:pt idx="17">
                    <c:v>1.2030000000000001E-2</c:v>
                  </c:pt>
                  <c:pt idx="18">
                    <c:v>1.515E-2</c:v>
                  </c:pt>
                  <c:pt idx="19">
                    <c:v>2.7100000000000003E-2</c:v>
                  </c:pt>
                  <c:pt idx="20">
                    <c:v>2.6749999999999999E-2</c:v>
                  </c:pt>
                  <c:pt idx="21">
                    <c:v>4.2075000000000001E-2</c:v>
                  </c:pt>
                  <c:pt idx="22">
                    <c:v>1.457E-2</c:v>
                  </c:pt>
                  <c:pt idx="23">
                    <c:v>3.1399999999999997E-2</c:v>
                  </c:pt>
                </c:numCache>
              </c:numRef>
            </c:plus>
            <c:minus>
              <c:numRef>
                <c:f>'Fig 1 A'!$P$3:$P$26</c:f>
                <c:numCache>
                  <c:formatCode>General</c:formatCode>
                  <c:ptCount val="24"/>
                  <c:pt idx="0">
                    <c:v>2.3700000000000002E-2</c:v>
                  </c:pt>
                  <c:pt idx="1">
                    <c:v>5.6849999999999999E-3</c:v>
                  </c:pt>
                  <c:pt idx="2">
                    <c:v>3.295E-2</c:v>
                  </c:pt>
                  <c:pt idx="3">
                    <c:v>2.7275000000000001E-2</c:v>
                  </c:pt>
                  <c:pt idx="4">
                    <c:v>8.2325000000000002E-3</c:v>
                  </c:pt>
                  <c:pt idx="5">
                    <c:v>5.0825000000000002E-2</c:v>
                  </c:pt>
                  <c:pt idx="6">
                    <c:v>3.2799999999999996E-2</c:v>
                  </c:pt>
                  <c:pt idx="7">
                    <c:v>1.8749999999999999E-2</c:v>
                  </c:pt>
                  <c:pt idx="8">
                    <c:v>2.3400000000000001E-2</c:v>
                  </c:pt>
                  <c:pt idx="9">
                    <c:v>1.755E-2</c:v>
                  </c:pt>
                  <c:pt idx="10">
                    <c:v>1.5275E-2</c:v>
                  </c:pt>
                  <c:pt idx="11">
                    <c:v>1.575E-2</c:v>
                  </c:pt>
                  <c:pt idx="12">
                    <c:v>1.28725E-2</c:v>
                  </c:pt>
                  <c:pt idx="13">
                    <c:v>2.0925000000000003E-2</c:v>
                  </c:pt>
                  <c:pt idx="14">
                    <c:v>8.5375E-3</c:v>
                  </c:pt>
                  <c:pt idx="15">
                    <c:v>1.755E-2</c:v>
                  </c:pt>
                  <c:pt idx="16">
                    <c:v>1.6175000000000002E-2</c:v>
                  </c:pt>
                  <c:pt idx="17">
                    <c:v>1.2030000000000001E-2</c:v>
                  </c:pt>
                  <c:pt idx="18">
                    <c:v>1.515E-2</c:v>
                  </c:pt>
                  <c:pt idx="19">
                    <c:v>2.7100000000000003E-2</c:v>
                  </c:pt>
                  <c:pt idx="20">
                    <c:v>2.6749999999999999E-2</c:v>
                  </c:pt>
                  <c:pt idx="21">
                    <c:v>4.2075000000000001E-2</c:v>
                  </c:pt>
                  <c:pt idx="22">
                    <c:v>1.457E-2</c:v>
                  </c:pt>
                  <c:pt idx="23">
                    <c:v>3.1399999999999997E-2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val>
            <c:numRef>
              <c:f>'Fig 1 A'!$N$3:$N$26</c:f>
              <c:numCache>
                <c:formatCode>General</c:formatCode>
                <c:ptCount val="2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0CA7-4100-8A42-B174115D350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98416"/>
        <c:axId val="218498808"/>
      </c:lineChart>
      <c:catAx>
        <c:axId val="21849841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498808"/>
        <c:crossesAt val="-0.30000000000000004"/>
        <c:auto val="1"/>
        <c:lblAlgn val="ctr"/>
        <c:lblOffset val="100"/>
        <c:tickLblSkip val="2"/>
        <c:noMultiLvlLbl val="0"/>
      </c:catAx>
      <c:valAx>
        <c:axId val="218498808"/>
        <c:scaling>
          <c:orientation val="minMax"/>
          <c:max val="0.5"/>
          <c:min val="-0.30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</a:t>
                </a:r>
                <a:r>
                  <a:rPr lang="en-US" altLang="zh-CN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 emission flux  (mg•m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•h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zh-CN" sz="1200" b="1" baseline="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7.2859731057712939E-3"/>
              <c:y val="0.15534992145882129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4984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1'!$C$3:$C$26</c:f>
              <c:numCache>
                <c:formatCode>General</c:formatCode>
                <c:ptCount val="24"/>
                <c:pt idx="0">
                  <c:v>12.46</c:v>
                </c:pt>
                <c:pt idx="1">
                  <c:v>12.41</c:v>
                </c:pt>
                <c:pt idx="2">
                  <c:v>12.43</c:v>
                </c:pt>
                <c:pt idx="3">
                  <c:v>12.41</c:v>
                </c:pt>
                <c:pt idx="4">
                  <c:v>12.41</c:v>
                </c:pt>
                <c:pt idx="5">
                  <c:v>12.37</c:v>
                </c:pt>
                <c:pt idx="6">
                  <c:v>12.35</c:v>
                </c:pt>
                <c:pt idx="7">
                  <c:v>12.31</c:v>
                </c:pt>
                <c:pt idx="8">
                  <c:v>12.31</c:v>
                </c:pt>
                <c:pt idx="9">
                  <c:v>12.31</c:v>
                </c:pt>
                <c:pt idx="10">
                  <c:v>12.29</c:v>
                </c:pt>
                <c:pt idx="11">
                  <c:v>12.36</c:v>
                </c:pt>
                <c:pt idx="12">
                  <c:v>12.4</c:v>
                </c:pt>
                <c:pt idx="13">
                  <c:v>12.58</c:v>
                </c:pt>
                <c:pt idx="14">
                  <c:v>12.71</c:v>
                </c:pt>
                <c:pt idx="15">
                  <c:v>12.74</c:v>
                </c:pt>
                <c:pt idx="16">
                  <c:v>12.67</c:v>
                </c:pt>
                <c:pt idx="17">
                  <c:v>12.61</c:v>
                </c:pt>
                <c:pt idx="18">
                  <c:v>12.55</c:v>
                </c:pt>
                <c:pt idx="19">
                  <c:v>12.5</c:v>
                </c:pt>
                <c:pt idx="20">
                  <c:v>12.47</c:v>
                </c:pt>
                <c:pt idx="21">
                  <c:v>12.45</c:v>
                </c:pt>
                <c:pt idx="22">
                  <c:v>12.41</c:v>
                </c:pt>
                <c:pt idx="23">
                  <c:v>12.39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A3D-48D3-AA08-EEF09AF28B1C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1'!$E$3:$E$26</c:f>
              <c:numCache>
                <c:formatCode>General</c:formatCode>
                <c:ptCount val="24"/>
                <c:pt idx="0">
                  <c:v>11.07</c:v>
                </c:pt>
                <c:pt idx="1">
                  <c:v>11.08</c:v>
                </c:pt>
                <c:pt idx="2">
                  <c:v>11.08</c:v>
                </c:pt>
                <c:pt idx="3">
                  <c:v>11.07</c:v>
                </c:pt>
                <c:pt idx="4">
                  <c:v>11.06</c:v>
                </c:pt>
                <c:pt idx="5">
                  <c:v>11.03</c:v>
                </c:pt>
                <c:pt idx="6">
                  <c:v>11.04</c:v>
                </c:pt>
                <c:pt idx="7">
                  <c:v>11.05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10.99</c:v>
                </c:pt>
                <c:pt idx="12">
                  <c:v>10.99</c:v>
                </c:pt>
                <c:pt idx="13">
                  <c:v>11.03</c:v>
                </c:pt>
                <c:pt idx="14">
                  <c:v>11.03</c:v>
                </c:pt>
                <c:pt idx="15">
                  <c:v>11.04</c:v>
                </c:pt>
                <c:pt idx="16">
                  <c:v>11.04</c:v>
                </c:pt>
                <c:pt idx="17">
                  <c:v>11.07</c:v>
                </c:pt>
                <c:pt idx="18">
                  <c:v>11.07</c:v>
                </c:pt>
                <c:pt idx="19">
                  <c:v>11.05</c:v>
                </c:pt>
                <c:pt idx="20">
                  <c:v>11.06</c:v>
                </c:pt>
                <c:pt idx="21">
                  <c:v>11.06</c:v>
                </c:pt>
                <c:pt idx="22">
                  <c:v>11.04</c:v>
                </c:pt>
                <c:pt idx="23">
                  <c:v>11.04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A3D-48D3-AA08-EEF09AF28B1C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1'!$G$3:$G$26</c:f>
              <c:numCache>
                <c:formatCode>General</c:formatCode>
                <c:ptCount val="24"/>
                <c:pt idx="0">
                  <c:v>11.68</c:v>
                </c:pt>
                <c:pt idx="1">
                  <c:v>11.69</c:v>
                </c:pt>
                <c:pt idx="2">
                  <c:v>11.65</c:v>
                </c:pt>
                <c:pt idx="3">
                  <c:v>11.61</c:v>
                </c:pt>
                <c:pt idx="4">
                  <c:v>11.6</c:v>
                </c:pt>
                <c:pt idx="5">
                  <c:v>11.59</c:v>
                </c:pt>
                <c:pt idx="6">
                  <c:v>11.57</c:v>
                </c:pt>
                <c:pt idx="7">
                  <c:v>11.55</c:v>
                </c:pt>
                <c:pt idx="8">
                  <c:v>11.53</c:v>
                </c:pt>
                <c:pt idx="9">
                  <c:v>11.54</c:v>
                </c:pt>
                <c:pt idx="10">
                  <c:v>11.53</c:v>
                </c:pt>
                <c:pt idx="11">
                  <c:v>11.52</c:v>
                </c:pt>
                <c:pt idx="12">
                  <c:v>11.51</c:v>
                </c:pt>
                <c:pt idx="13">
                  <c:v>11.54</c:v>
                </c:pt>
                <c:pt idx="14">
                  <c:v>11.66</c:v>
                </c:pt>
                <c:pt idx="15">
                  <c:v>11.7</c:v>
                </c:pt>
                <c:pt idx="16">
                  <c:v>11.73</c:v>
                </c:pt>
                <c:pt idx="17">
                  <c:v>11.74</c:v>
                </c:pt>
                <c:pt idx="18">
                  <c:v>11.7</c:v>
                </c:pt>
                <c:pt idx="19">
                  <c:v>11.67</c:v>
                </c:pt>
                <c:pt idx="20">
                  <c:v>11.68</c:v>
                </c:pt>
                <c:pt idx="21">
                  <c:v>11.67</c:v>
                </c:pt>
                <c:pt idx="22">
                  <c:v>11.65</c:v>
                </c:pt>
                <c:pt idx="23">
                  <c:v>11.64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A3D-48D3-AA08-EEF09AF28B1C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00768"/>
        <c:axId val="213563632"/>
      </c:lineChart>
      <c:catAx>
        <c:axId val="21850076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3563632"/>
        <c:crossesAt val="0"/>
        <c:auto val="1"/>
        <c:lblAlgn val="ctr"/>
        <c:lblOffset val="100"/>
        <c:tickLblSkip val="2"/>
        <c:noMultiLvlLbl val="0"/>
      </c:catAx>
      <c:valAx>
        <c:axId val="21356363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moisture content / %</a:t>
                </a:r>
              </a:p>
            </c:rich>
          </c:tx>
          <c:layout>
            <c:manualLayout>
              <c:xMode val="edge"/>
              <c:yMode val="edge"/>
              <c:x val="8.5480573886124907E-3"/>
              <c:y val="0.20199713750154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500768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1'!$C$28:$C$51</c:f>
              <c:numCache>
                <c:formatCode>General</c:formatCode>
                <c:ptCount val="24"/>
                <c:pt idx="0">
                  <c:v>7.84</c:v>
                </c:pt>
                <c:pt idx="1">
                  <c:v>7.7</c:v>
                </c:pt>
                <c:pt idx="2">
                  <c:v>7.58</c:v>
                </c:pt>
                <c:pt idx="3">
                  <c:v>7.5</c:v>
                </c:pt>
                <c:pt idx="4">
                  <c:v>7.4</c:v>
                </c:pt>
                <c:pt idx="5">
                  <c:v>7.26</c:v>
                </c:pt>
                <c:pt idx="6">
                  <c:v>7.24</c:v>
                </c:pt>
                <c:pt idx="7">
                  <c:v>7.14</c:v>
                </c:pt>
                <c:pt idx="8">
                  <c:v>7.06</c:v>
                </c:pt>
                <c:pt idx="9">
                  <c:v>7.01</c:v>
                </c:pt>
                <c:pt idx="10">
                  <c:v>7.03</c:v>
                </c:pt>
                <c:pt idx="11">
                  <c:v>7.12</c:v>
                </c:pt>
                <c:pt idx="12">
                  <c:v>7.24</c:v>
                </c:pt>
                <c:pt idx="13">
                  <c:v>7.31</c:v>
                </c:pt>
                <c:pt idx="14">
                  <c:v>7.47</c:v>
                </c:pt>
                <c:pt idx="15">
                  <c:v>7.59</c:v>
                </c:pt>
                <c:pt idx="16">
                  <c:v>7.66</c:v>
                </c:pt>
                <c:pt idx="17">
                  <c:v>7.73</c:v>
                </c:pt>
                <c:pt idx="18">
                  <c:v>7.76</c:v>
                </c:pt>
                <c:pt idx="19">
                  <c:v>7.77</c:v>
                </c:pt>
                <c:pt idx="20">
                  <c:v>7.77</c:v>
                </c:pt>
                <c:pt idx="21">
                  <c:v>7.77</c:v>
                </c:pt>
                <c:pt idx="22">
                  <c:v>7.77</c:v>
                </c:pt>
                <c:pt idx="2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594-4BBD-9FFB-627A584A7D71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1'!$E$28:$E$51</c:f>
              <c:numCache>
                <c:formatCode>General</c:formatCode>
                <c:ptCount val="24"/>
                <c:pt idx="0">
                  <c:v>7.92</c:v>
                </c:pt>
                <c:pt idx="1">
                  <c:v>7.86</c:v>
                </c:pt>
                <c:pt idx="2">
                  <c:v>7.77</c:v>
                </c:pt>
                <c:pt idx="3">
                  <c:v>7.71</c:v>
                </c:pt>
                <c:pt idx="4">
                  <c:v>7.62</c:v>
                </c:pt>
                <c:pt idx="5">
                  <c:v>7.49</c:v>
                </c:pt>
                <c:pt idx="6">
                  <c:v>7.48</c:v>
                </c:pt>
                <c:pt idx="7">
                  <c:v>7.41</c:v>
                </c:pt>
                <c:pt idx="8">
                  <c:v>7.34</c:v>
                </c:pt>
                <c:pt idx="9">
                  <c:v>7.29</c:v>
                </c:pt>
                <c:pt idx="10">
                  <c:v>7.28</c:v>
                </c:pt>
                <c:pt idx="11">
                  <c:v>7.35</c:v>
                </c:pt>
                <c:pt idx="12">
                  <c:v>7.43</c:v>
                </c:pt>
                <c:pt idx="13">
                  <c:v>7.58</c:v>
                </c:pt>
                <c:pt idx="14">
                  <c:v>7.78</c:v>
                </c:pt>
                <c:pt idx="15">
                  <c:v>7.87</c:v>
                </c:pt>
                <c:pt idx="16">
                  <c:v>8.08</c:v>
                </c:pt>
                <c:pt idx="17">
                  <c:v>8.1999999999999993</c:v>
                </c:pt>
                <c:pt idx="18">
                  <c:v>8.2200000000000006</c:v>
                </c:pt>
                <c:pt idx="19">
                  <c:v>8.1999999999999993</c:v>
                </c:pt>
                <c:pt idx="20">
                  <c:v>8.17</c:v>
                </c:pt>
                <c:pt idx="21">
                  <c:v>8.11</c:v>
                </c:pt>
                <c:pt idx="22">
                  <c:v>8.0299999999999994</c:v>
                </c:pt>
                <c:pt idx="23">
                  <c:v>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594-4BBD-9FFB-627A584A7D71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1'!$G$28:$G$51</c:f>
              <c:numCache>
                <c:formatCode>General</c:formatCode>
                <c:ptCount val="24"/>
                <c:pt idx="0">
                  <c:v>7.23</c:v>
                </c:pt>
                <c:pt idx="1">
                  <c:v>7.22</c:v>
                </c:pt>
                <c:pt idx="2">
                  <c:v>7.15</c:v>
                </c:pt>
                <c:pt idx="3">
                  <c:v>7.1</c:v>
                </c:pt>
                <c:pt idx="4">
                  <c:v>7.03</c:v>
                </c:pt>
                <c:pt idx="5">
                  <c:v>7</c:v>
                </c:pt>
                <c:pt idx="6">
                  <c:v>6.93</c:v>
                </c:pt>
                <c:pt idx="7">
                  <c:v>6.92</c:v>
                </c:pt>
                <c:pt idx="8">
                  <c:v>6.87</c:v>
                </c:pt>
                <c:pt idx="9">
                  <c:v>6.85</c:v>
                </c:pt>
                <c:pt idx="10">
                  <c:v>6.88</c:v>
                </c:pt>
                <c:pt idx="11">
                  <c:v>7</c:v>
                </c:pt>
                <c:pt idx="12">
                  <c:v>7.08</c:v>
                </c:pt>
                <c:pt idx="13">
                  <c:v>7.26</c:v>
                </c:pt>
                <c:pt idx="14">
                  <c:v>7.38</c:v>
                </c:pt>
                <c:pt idx="15">
                  <c:v>7.52</c:v>
                </c:pt>
                <c:pt idx="16">
                  <c:v>7.66</c:v>
                </c:pt>
                <c:pt idx="17">
                  <c:v>7.7</c:v>
                </c:pt>
                <c:pt idx="18">
                  <c:v>7.75</c:v>
                </c:pt>
                <c:pt idx="19">
                  <c:v>7.74</c:v>
                </c:pt>
                <c:pt idx="20">
                  <c:v>7.74</c:v>
                </c:pt>
                <c:pt idx="21">
                  <c:v>7.73</c:v>
                </c:pt>
                <c:pt idx="22">
                  <c:v>7.67</c:v>
                </c:pt>
                <c:pt idx="23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594-4BBD-9FFB-627A584A7D7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83160"/>
        <c:axId val="219583552"/>
      </c:lineChart>
      <c:catAx>
        <c:axId val="21958316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83552"/>
        <c:crossesAt val="0"/>
        <c:auto val="1"/>
        <c:lblAlgn val="ctr"/>
        <c:lblOffset val="100"/>
        <c:tickLblSkip val="2"/>
        <c:noMultiLvlLbl val="0"/>
      </c:catAx>
      <c:valAx>
        <c:axId val="219583552"/>
        <c:scaling>
          <c:orientation val="minMax"/>
          <c:max val="14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moisture content / %</a:t>
                </a:r>
              </a:p>
            </c:rich>
          </c:tx>
          <c:layout>
            <c:manualLayout>
              <c:xMode val="edge"/>
              <c:yMode val="edge"/>
              <c:x val="8.5480573886124907E-3"/>
              <c:y val="0.20199713750154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8316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1'!$C$53:$C$76</c:f>
              <c:numCache>
                <c:formatCode>General</c:formatCode>
                <c:ptCount val="24"/>
                <c:pt idx="0">
                  <c:v>10.050000000000001</c:v>
                </c:pt>
                <c:pt idx="1">
                  <c:v>10.029999999999999</c:v>
                </c:pt>
                <c:pt idx="2">
                  <c:v>10</c:v>
                </c:pt>
                <c:pt idx="3">
                  <c:v>9.99</c:v>
                </c:pt>
                <c:pt idx="4">
                  <c:v>9.9600000000000009</c:v>
                </c:pt>
                <c:pt idx="5">
                  <c:v>9.93</c:v>
                </c:pt>
                <c:pt idx="6">
                  <c:v>9.92</c:v>
                </c:pt>
                <c:pt idx="7">
                  <c:v>9.9</c:v>
                </c:pt>
                <c:pt idx="8">
                  <c:v>9.8800000000000008</c:v>
                </c:pt>
                <c:pt idx="9">
                  <c:v>9.9</c:v>
                </c:pt>
                <c:pt idx="10">
                  <c:v>9.9</c:v>
                </c:pt>
                <c:pt idx="11">
                  <c:v>10.01</c:v>
                </c:pt>
                <c:pt idx="12">
                  <c:v>10.18</c:v>
                </c:pt>
                <c:pt idx="13">
                  <c:v>10.199999999999999</c:v>
                </c:pt>
                <c:pt idx="14">
                  <c:v>10.220000000000001</c:v>
                </c:pt>
                <c:pt idx="15">
                  <c:v>10.210000000000001</c:v>
                </c:pt>
                <c:pt idx="16">
                  <c:v>10.210000000000001</c:v>
                </c:pt>
                <c:pt idx="17">
                  <c:v>10.17</c:v>
                </c:pt>
                <c:pt idx="18">
                  <c:v>10.14</c:v>
                </c:pt>
                <c:pt idx="19">
                  <c:v>10.1</c:v>
                </c:pt>
                <c:pt idx="20">
                  <c:v>10.06</c:v>
                </c:pt>
                <c:pt idx="21">
                  <c:v>10.050000000000001</c:v>
                </c:pt>
                <c:pt idx="22">
                  <c:v>10.039999999999999</c:v>
                </c:pt>
                <c:pt idx="23">
                  <c:v>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D5A2-4EAE-B954-234624863A5E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1'!$E$53:$E$76</c:f>
              <c:numCache>
                <c:formatCode>General</c:formatCode>
                <c:ptCount val="24"/>
                <c:pt idx="0">
                  <c:v>12</c:v>
                </c:pt>
                <c:pt idx="1">
                  <c:v>11.94</c:v>
                </c:pt>
                <c:pt idx="2">
                  <c:v>11.93</c:v>
                </c:pt>
                <c:pt idx="3">
                  <c:v>11.9</c:v>
                </c:pt>
                <c:pt idx="4">
                  <c:v>11.86</c:v>
                </c:pt>
                <c:pt idx="5">
                  <c:v>11.76</c:v>
                </c:pt>
                <c:pt idx="6">
                  <c:v>11.78</c:v>
                </c:pt>
                <c:pt idx="7">
                  <c:v>11.71</c:v>
                </c:pt>
                <c:pt idx="8">
                  <c:v>11.65</c:v>
                </c:pt>
                <c:pt idx="9">
                  <c:v>11.66</c:v>
                </c:pt>
                <c:pt idx="10">
                  <c:v>11.61</c:v>
                </c:pt>
                <c:pt idx="11">
                  <c:v>11.62</c:v>
                </c:pt>
                <c:pt idx="12">
                  <c:v>11.87</c:v>
                </c:pt>
                <c:pt idx="13">
                  <c:v>11.9</c:v>
                </c:pt>
                <c:pt idx="14">
                  <c:v>11.98</c:v>
                </c:pt>
                <c:pt idx="15">
                  <c:v>11.95</c:v>
                </c:pt>
                <c:pt idx="16">
                  <c:v>12.01</c:v>
                </c:pt>
                <c:pt idx="17">
                  <c:v>12.01</c:v>
                </c:pt>
                <c:pt idx="18">
                  <c:v>11.95</c:v>
                </c:pt>
                <c:pt idx="19">
                  <c:v>11.94</c:v>
                </c:pt>
                <c:pt idx="20">
                  <c:v>11.92</c:v>
                </c:pt>
                <c:pt idx="21">
                  <c:v>11.87</c:v>
                </c:pt>
                <c:pt idx="22">
                  <c:v>11.89</c:v>
                </c:pt>
                <c:pt idx="23">
                  <c:v>11.87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D5A2-4EAE-B954-234624863A5E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1'!$G$53:$G$76</c:f>
              <c:numCache>
                <c:formatCode>General</c:formatCode>
                <c:ptCount val="24"/>
                <c:pt idx="0">
                  <c:v>12.8</c:v>
                </c:pt>
                <c:pt idx="1">
                  <c:v>12.77</c:v>
                </c:pt>
                <c:pt idx="2">
                  <c:v>12.76</c:v>
                </c:pt>
                <c:pt idx="3">
                  <c:v>12.74</c:v>
                </c:pt>
                <c:pt idx="4">
                  <c:v>12.7</c:v>
                </c:pt>
                <c:pt idx="5">
                  <c:v>12.67</c:v>
                </c:pt>
                <c:pt idx="6">
                  <c:v>12.68</c:v>
                </c:pt>
                <c:pt idx="7">
                  <c:v>12.68</c:v>
                </c:pt>
                <c:pt idx="8">
                  <c:v>12.63</c:v>
                </c:pt>
                <c:pt idx="9">
                  <c:v>12.63</c:v>
                </c:pt>
                <c:pt idx="10">
                  <c:v>12.62</c:v>
                </c:pt>
                <c:pt idx="11">
                  <c:v>12.67</c:v>
                </c:pt>
                <c:pt idx="12">
                  <c:v>12.69</c:v>
                </c:pt>
                <c:pt idx="13">
                  <c:v>12.75</c:v>
                </c:pt>
                <c:pt idx="14">
                  <c:v>12.8</c:v>
                </c:pt>
                <c:pt idx="15">
                  <c:v>12.89</c:v>
                </c:pt>
                <c:pt idx="16">
                  <c:v>12.91</c:v>
                </c:pt>
                <c:pt idx="17">
                  <c:v>12.9</c:v>
                </c:pt>
                <c:pt idx="18">
                  <c:v>12.88</c:v>
                </c:pt>
                <c:pt idx="19">
                  <c:v>12.78</c:v>
                </c:pt>
                <c:pt idx="20">
                  <c:v>12.72</c:v>
                </c:pt>
                <c:pt idx="21">
                  <c:v>12.73</c:v>
                </c:pt>
                <c:pt idx="22">
                  <c:v>12.64</c:v>
                </c:pt>
                <c:pt idx="23">
                  <c:v>12.62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D5A2-4EAE-B954-234624863A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87080"/>
        <c:axId val="219587472"/>
      </c:lineChart>
      <c:catAx>
        <c:axId val="2195870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87472"/>
        <c:crossesAt val="0"/>
        <c:auto val="1"/>
        <c:lblAlgn val="ctr"/>
        <c:lblOffset val="100"/>
        <c:tickLblSkip val="2"/>
        <c:noMultiLvlLbl val="0"/>
      </c:catAx>
      <c:valAx>
        <c:axId val="219587472"/>
        <c:scaling>
          <c:orientation val="minMax"/>
          <c:min val="0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moisture content / %</a:t>
                </a:r>
              </a:p>
            </c:rich>
          </c:tx>
          <c:layout>
            <c:manualLayout>
              <c:xMode val="edge"/>
              <c:yMode val="edge"/>
              <c:x val="8.5480573886124907E-3"/>
              <c:y val="0.20199713750154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8708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1'!$D$53:$D$76</c:f>
              <c:numCache>
                <c:formatCode>General</c:formatCode>
                <c:ptCount val="24"/>
                <c:pt idx="0">
                  <c:v>-1.6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-1.6</c:v>
                </c:pt>
                <c:pt idx="11">
                  <c:v>-0.8</c:v>
                </c:pt>
                <c:pt idx="12">
                  <c:v>1.5</c:v>
                </c:pt>
                <c:pt idx="13">
                  <c:v>2.5</c:v>
                </c:pt>
                <c:pt idx="14">
                  <c:v>2.5999999999999996</c:v>
                </c:pt>
                <c:pt idx="15">
                  <c:v>3</c:v>
                </c:pt>
                <c:pt idx="16">
                  <c:v>3.4000000000000004</c:v>
                </c:pt>
                <c:pt idx="17">
                  <c:v>2.9000000000000004</c:v>
                </c:pt>
                <c:pt idx="18">
                  <c:v>2.4000000000000004</c:v>
                </c:pt>
                <c:pt idx="19">
                  <c:v>1.5</c:v>
                </c:pt>
                <c:pt idx="20">
                  <c:v>0.39999999999999991</c:v>
                </c:pt>
                <c:pt idx="21">
                  <c:v>-0.19999999999999996</c:v>
                </c:pt>
                <c:pt idx="22">
                  <c:v>-0.7</c:v>
                </c:pt>
                <c:pt idx="23">
                  <c:v>-0.89999999999999991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062-4CFA-9D82-6D55E2A4BD38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1'!$F$53:$F$76</c:f>
              <c:numCache>
                <c:formatCode>General</c:formatCode>
                <c:ptCount val="24"/>
                <c:pt idx="0">
                  <c:v>-1.5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-1.7</c:v>
                </c:pt>
                <c:pt idx="8">
                  <c:v>-1.6</c:v>
                </c:pt>
                <c:pt idx="9">
                  <c:v>-1.6</c:v>
                </c:pt>
                <c:pt idx="10">
                  <c:v>-1.5</c:v>
                </c:pt>
                <c:pt idx="11">
                  <c:v>-1.5</c:v>
                </c:pt>
                <c:pt idx="12">
                  <c:v>0</c:v>
                </c:pt>
                <c:pt idx="13">
                  <c:v>0.10000000000000009</c:v>
                </c:pt>
                <c:pt idx="14">
                  <c:v>1.6</c:v>
                </c:pt>
                <c:pt idx="15">
                  <c:v>1.6</c:v>
                </c:pt>
                <c:pt idx="16">
                  <c:v>1.7000000000000002</c:v>
                </c:pt>
                <c:pt idx="17">
                  <c:v>1.6</c:v>
                </c:pt>
                <c:pt idx="18">
                  <c:v>1.2000000000000002</c:v>
                </c:pt>
                <c:pt idx="19">
                  <c:v>0.5</c:v>
                </c:pt>
                <c:pt idx="20">
                  <c:v>-0.60000000000000009</c:v>
                </c:pt>
                <c:pt idx="21">
                  <c:v>-1.1000000000000001</c:v>
                </c:pt>
                <c:pt idx="22">
                  <c:v>-1.2</c:v>
                </c:pt>
                <c:pt idx="23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062-4CFA-9D82-6D55E2A4BD38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1'!$H$53:$H$76</c:f>
              <c:numCache>
                <c:formatCode>General</c:formatCode>
                <c:ptCount val="24"/>
                <c:pt idx="0">
                  <c:v>-1.3</c:v>
                </c:pt>
                <c:pt idx="1">
                  <c:v>-1.3</c:v>
                </c:pt>
                <c:pt idx="2">
                  <c:v>-1.4</c:v>
                </c:pt>
                <c:pt idx="3">
                  <c:v>-1.4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-1.5</c:v>
                </c:pt>
                <c:pt idx="11">
                  <c:v>-1</c:v>
                </c:pt>
                <c:pt idx="12">
                  <c:v>-0.89999999999999991</c:v>
                </c:pt>
                <c:pt idx="13">
                  <c:v>0.60000000000000009</c:v>
                </c:pt>
                <c:pt idx="14">
                  <c:v>2.2000000000000002</c:v>
                </c:pt>
                <c:pt idx="15">
                  <c:v>4.8</c:v>
                </c:pt>
                <c:pt idx="16">
                  <c:v>5.3</c:v>
                </c:pt>
                <c:pt idx="17">
                  <c:v>5.5</c:v>
                </c:pt>
                <c:pt idx="18">
                  <c:v>5.2</c:v>
                </c:pt>
                <c:pt idx="19">
                  <c:v>4</c:v>
                </c:pt>
                <c:pt idx="20">
                  <c:v>3.0999999999999996</c:v>
                </c:pt>
                <c:pt idx="21">
                  <c:v>2.4000000000000004</c:v>
                </c:pt>
                <c:pt idx="22">
                  <c:v>1.5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062-4CFA-9D82-6D55E2A4BD3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89040"/>
        <c:axId val="219589432"/>
      </c:lineChart>
      <c:catAx>
        <c:axId val="219589040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89432"/>
        <c:crossesAt val="-6"/>
        <c:auto val="1"/>
        <c:lblAlgn val="ctr"/>
        <c:lblOffset val="100"/>
        <c:tickLblSkip val="2"/>
        <c:noMultiLvlLbl val="0"/>
      </c:catAx>
      <c:valAx>
        <c:axId val="219589432"/>
        <c:scaling>
          <c:orientation val="minMax"/>
          <c:max val="10"/>
          <c:min val="-6"/>
        </c:scaling>
        <c:delete val="0"/>
        <c:axPos val="l"/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890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1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593253968254"/>
          <c:y val="4.308641975308642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1'!$D$28:$D$51</c:f>
              <c:numCache>
                <c:formatCode>General</c:formatCode>
                <c:ptCount val="24"/>
                <c:pt idx="0">
                  <c:v>-2.1</c:v>
                </c:pt>
                <c:pt idx="1">
                  <c:v>-2.5</c:v>
                </c:pt>
                <c:pt idx="2">
                  <c:v>-2.7</c:v>
                </c:pt>
                <c:pt idx="3">
                  <c:v>-2.9</c:v>
                </c:pt>
                <c:pt idx="4">
                  <c:v>-3.3</c:v>
                </c:pt>
                <c:pt idx="5">
                  <c:v>-3.6</c:v>
                </c:pt>
                <c:pt idx="6">
                  <c:v>-3.7</c:v>
                </c:pt>
                <c:pt idx="7">
                  <c:v>-3.9</c:v>
                </c:pt>
                <c:pt idx="8">
                  <c:v>-4.2</c:v>
                </c:pt>
                <c:pt idx="9">
                  <c:v>-4.3</c:v>
                </c:pt>
                <c:pt idx="10">
                  <c:v>-3.8</c:v>
                </c:pt>
                <c:pt idx="11">
                  <c:v>-3</c:v>
                </c:pt>
                <c:pt idx="12">
                  <c:v>-2.4</c:v>
                </c:pt>
                <c:pt idx="13">
                  <c:v>-2.1</c:v>
                </c:pt>
                <c:pt idx="14">
                  <c:v>-1.9</c:v>
                </c:pt>
                <c:pt idx="15">
                  <c:v>-1.8</c:v>
                </c:pt>
                <c:pt idx="16">
                  <c:v>-1.8</c:v>
                </c:pt>
                <c:pt idx="17">
                  <c:v>-1.9</c:v>
                </c:pt>
                <c:pt idx="18">
                  <c:v>-1.9</c:v>
                </c:pt>
                <c:pt idx="19">
                  <c:v>-1.9</c:v>
                </c:pt>
                <c:pt idx="20">
                  <c:v>-1.9</c:v>
                </c:pt>
                <c:pt idx="21">
                  <c:v>-2</c:v>
                </c:pt>
                <c:pt idx="22">
                  <c:v>-2.1</c:v>
                </c:pt>
                <c:pt idx="23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A34-4E91-AFD3-8A10A48B8B35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1'!$F$28:$F$51</c:f>
              <c:numCache>
                <c:formatCode>General</c:formatCode>
                <c:ptCount val="24"/>
                <c:pt idx="0">
                  <c:v>-2.2000000000000002</c:v>
                </c:pt>
                <c:pt idx="1">
                  <c:v>-2.2999999999999998</c:v>
                </c:pt>
                <c:pt idx="2">
                  <c:v>-2.2999999999999998</c:v>
                </c:pt>
                <c:pt idx="3">
                  <c:v>-2.6</c:v>
                </c:pt>
                <c:pt idx="4">
                  <c:v>-2.8</c:v>
                </c:pt>
                <c:pt idx="5">
                  <c:v>-3</c:v>
                </c:pt>
                <c:pt idx="6">
                  <c:v>-3</c:v>
                </c:pt>
                <c:pt idx="7">
                  <c:v>-3.3</c:v>
                </c:pt>
                <c:pt idx="8">
                  <c:v>-3.4</c:v>
                </c:pt>
                <c:pt idx="9">
                  <c:v>-3.5</c:v>
                </c:pt>
                <c:pt idx="10">
                  <c:v>-3.2</c:v>
                </c:pt>
                <c:pt idx="11">
                  <c:v>-2.7</c:v>
                </c:pt>
                <c:pt idx="12">
                  <c:v>-2.2000000000000002</c:v>
                </c:pt>
                <c:pt idx="13">
                  <c:v>-1.7</c:v>
                </c:pt>
                <c:pt idx="14">
                  <c:v>-1.3</c:v>
                </c:pt>
                <c:pt idx="15">
                  <c:v>-1.2</c:v>
                </c:pt>
                <c:pt idx="16">
                  <c:v>-1.3</c:v>
                </c:pt>
                <c:pt idx="17">
                  <c:v>-1.5</c:v>
                </c:pt>
                <c:pt idx="18">
                  <c:v>-1.8</c:v>
                </c:pt>
                <c:pt idx="19">
                  <c:v>-1.9</c:v>
                </c:pt>
                <c:pt idx="20">
                  <c:v>-2</c:v>
                </c:pt>
                <c:pt idx="21">
                  <c:v>-2.1</c:v>
                </c:pt>
                <c:pt idx="22">
                  <c:v>-2.2000000000000002</c:v>
                </c:pt>
                <c:pt idx="23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A34-4E91-AFD3-8A10A48B8B35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1'!$H$28:$H$51</c:f>
              <c:numCache>
                <c:formatCode>General</c:formatCode>
                <c:ptCount val="24"/>
                <c:pt idx="0">
                  <c:v>-3.5</c:v>
                </c:pt>
                <c:pt idx="1">
                  <c:v>-3.6</c:v>
                </c:pt>
                <c:pt idx="2">
                  <c:v>-3.8</c:v>
                </c:pt>
                <c:pt idx="3">
                  <c:v>-4.0999999999999996</c:v>
                </c:pt>
                <c:pt idx="4">
                  <c:v>-4.4000000000000004</c:v>
                </c:pt>
                <c:pt idx="5">
                  <c:v>-4.5</c:v>
                </c:pt>
                <c:pt idx="6">
                  <c:v>-4.8</c:v>
                </c:pt>
                <c:pt idx="7">
                  <c:v>-5</c:v>
                </c:pt>
                <c:pt idx="8">
                  <c:v>-5.0999999999999996</c:v>
                </c:pt>
                <c:pt idx="9">
                  <c:v>-5</c:v>
                </c:pt>
                <c:pt idx="10">
                  <c:v>-4.5</c:v>
                </c:pt>
                <c:pt idx="11">
                  <c:v>-3.3</c:v>
                </c:pt>
                <c:pt idx="12">
                  <c:v>-2.8</c:v>
                </c:pt>
                <c:pt idx="13">
                  <c:v>-2.2000000000000002</c:v>
                </c:pt>
                <c:pt idx="14">
                  <c:v>-1.9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-2</c:v>
                </c:pt>
                <c:pt idx="19">
                  <c:v>-2.1</c:v>
                </c:pt>
                <c:pt idx="20">
                  <c:v>-2</c:v>
                </c:pt>
                <c:pt idx="21">
                  <c:v>-2.2000000000000002</c:v>
                </c:pt>
                <c:pt idx="22">
                  <c:v>-2.2999999999999998</c:v>
                </c:pt>
                <c:pt idx="23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A34-4E91-AFD3-8A10A48B8B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90608"/>
        <c:axId val="219591000"/>
      </c:lineChart>
      <c:catAx>
        <c:axId val="219590608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1000"/>
        <c:crossesAt val="-6"/>
        <c:auto val="1"/>
        <c:lblAlgn val="ctr"/>
        <c:lblOffset val="100"/>
        <c:tickLblSkip val="2"/>
        <c:noMultiLvlLbl val="0"/>
      </c:catAx>
      <c:valAx>
        <c:axId val="219591000"/>
        <c:scaling>
          <c:orientation val="minMax"/>
          <c:max val="10"/>
          <c:min val="-6"/>
        </c:scaling>
        <c:delete val="0"/>
        <c:axPos val="l"/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0608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1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1'!$D$3:$D$26</c:f>
              <c:numCache>
                <c:formatCode>General</c:formatCode>
                <c:ptCount val="24"/>
                <c:pt idx="0">
                  <c:v>0</c:v>
                </c:pt>
                <c:pt idx="1">
                  <c:v>-0.30000000000000004</c:v>
                </c:pt>
                <c:pt idx="2">
                  <c:v>-0.60000000000000009</c:v>
                </c:pt>
                <c:pt idx="3">
                  <c:v>-0.7</c:v>
                </c:pt>
                <c:pt idx="4">
                  <c:v>-0.7</c:v>
                </c:pt>
                <c:pt idx="5">
                  <c:v>-0.89999999999999991</c:v>
                </c:pt>
                <c:pt idx="6">
                  <c:v>-1</c:v>
                </c:pt>
                <c:pt idx="7">
                  <c:v>-1.1000000000000001</c:v>
                </c:pt>
                <c:pt idx="8">
                  <c:v>-1.2</c:v>
                </c:pt>
                <c:pt idx="9">
                  <c:v>-1.2</c:v>
                </c:pt>
                <c:pt idx="10">
                  <c:v>-1</c:v>
                </c:pt>
                <c:pt idx="11">
                  <c:v>-0.30000000000000004</c:v>
                </c:pt>
                <c:pt idx="12">
                  <c:v>0.70000000000000018</c:v>
                </c:pt>
                <c:pt idx="13">
                  <c:v>4.9000000000000004</c:v>
                </c:pt>
                <c:pt idx="14">
                  <c:v>7.1</c:v>
                </c:pt>
                <c:pt idx="15">
                  <c:v>8</c:v>
                </c:pt>
                <c:pt idx="16">
                  <c:v>6.6999999999999993</c:v>
                </c:pt>
                <c:pt idx="17">
                  <c:v>5.4</c:v>
                </c:pt>
                <c:pt idx="18">
                  <c:v>4.2</c:v>
                </c:pt>
                <c:pt idx="19">
                  <c:v>2.9000000000000004</c:v>
                </c:pt>
                <c:pt idx="20">
                  <c:v>1.9</c:v>
                </c:pt>
                <c:pt idx="21">
                  <c:v>1</c:v>
                </c:pt>
                <c:pt idx="22">
                  <c:v>0.39999999999999991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3E9-4D06-B5EB-21A6133B4BA8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1'!$F$3:$F$26</c:f>
              <c:numCache>
                <c:formatCode>General</c:formatCode>
                <c:ptCount val="24"/>
                <c:pt idx="0">
                  <c:v>0</c:v>
                </c:pt>
                <c:pt idx="1">
                  <c:v>-0.10000000000000009</c:v>
                </c:pt>
                <c:pt idx="2">
                  <c:v>-0.30000000000000004</c:v>
                </c:pt>
                <c:pt idx="3">
                  <c:v>-0.39999999999999991</c:v>
                </c:pt>
                <c:pt idx="4">
                  <c:v>-0.39999999999999991</c:v>
                </c:pt>
                <c:pt idx="5">
                  <c:v>-0.5</c:v>
                </c:pt>
                <c:pt idx="6">
                  <c:v>-0.7</c:v>
                </c:pt>
                <c:pt idx="7">
                  <c:v>-0.7</c:v>
                </c:pt>
                <c:pt idx="8">
                  <c:v>-0.8</c:v>
                </c:pt>
                <c:pt idx="9">
                  <c:v>-0.7</c:v>
                </c:pt>
                <c:pt idx="10">
                  <c:v>-0.7</c:v>
                </c:pt>
                <c:pt idx="11">
                  <c:v>-0.7</c:v>
                </c:pt>
                <c:pt idx="12">
                  <c:v>-0.10000000000000009</c:v>
                </c:pt>
                <c:pt idx="13">
                  <c:v>0.29999999999999982</c:v>
                </c:pt>
                <c:pt idx="14">
                  <c:v>0.89999999999999991</c:v>
                </c:pt>
                <c:pt idx="15">
                  <c:v>1.2000000000000002</c:v>
                </c:pt>
                <c:pt idx="16">
                  <c:v>1.5</c:v>
                </c:pt>
                <c:pt idx="17">
                  <c:v>1.5</c:v>
                </c:pt>
                <c:pt idx="18">
                  <c:v>1.2000000000000002</c:v>
                </c:pt>
                <c:pt idx="19">
                  <c:v>1</c:v>
                </c:pt>
                <c:pt idx="20">
                  <c:v>0.5</c:v>
                </c:pt>
                <c:pt idx="21">
                  <c:v>0.29999999999999982</c:v>
                </c:pt>
                <c:pt idx="22">
                  <c:v>0</c:v>
                </c:pt>
                <c:pt idx="23">
                  <c:v>-0.10000000000000009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3E9-4D06-B5EB-21A6133B4BA8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1'!$H$3:$H$26</c:f>
              <c:numCache>
                <c:formatCode>General</c:formatCode>
                <c:ptCount val="24"/>
                <c:pt idx="0">
                  <c:v>-1.2</c:v>
                </c:pt>
                <c:pt idx="1">
                  <c:v>-1.2</c:v>
                </c:pt>
                <c:pt idx="2">
                  <c:v>-1.4</c:v>
                </c:pt>
                <c:pt idx="3">
                  <c:v>-1.4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-1.4</c:v>
                </c:pt>
                <c:pt idx="10">
                  <c:v>-1.5</c:v>
                </c:pt>
                <c:pt idx="11">
                  <c:v>-1.3</c:v>
                </c:pt>
                <c:pt idx="12">
                  <c:v>-1.3</c:v>
                </c:pt>
                <c:pt idx="13">
                  <c:v>-1.2</c:v>
                </c:pt>
                <c:pt idx="14">
                  <c:v>0.79999999999999982</c:v>
                </c:pt>
                <c:pt idx="15">
                  <c:v>1.5</c:v>
                </c:pt>
                <c:pt idx="16">
                  <c:v>2.0999999999999996</c:v>
                </c:pt>
                <c:pt idx="17">
                  <c:v>2</c:v>
                </c:pt>
                <c:pt idx="18">
                  <c:v>1.2000000000000002</c:v>
                </c:pt>
                <c:pt idx="19">
                  <c:v>0.29999999999999982</c:v>
                </c:pt>
                <c:pt idx="20">
                  <c:v>-0.30000000000000004</c:v>
                </c:pt>
                <c:pt idx="21">
                  <c:v>-0.5</c:v>
                </c:pt>
                <c:pt idx="22">
                  <c:v>-0.8</c:v>
                </c:pt>
                <c:pt idx="23">
                  <c:v>-0.89999999999999991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3E9-4D06-B5EB-21A6133B4BA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92176"/>
        <c:axId val="219592568"/>
      </c:lineChart>
      <c:catAx>
        <c:axId val="219592176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2568"/>
        <c:crossesAt val="-6"/>
        <c:auto val="1"/>
        <c:lblAlgn val="ctr"/>
        <c:lblOffset val="100"/>
        <c:tickLblSkip val="2"/>
        <c:noMultiLvlLbl val="0"/>
      </c:catAx>
      <c:valAx>
        <c:axId val="219592568"/>
        <c:scaling>
          <c:orientation val="minMax"/>
          <c:min val="-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temperature / ℃</a:t>
                </a: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21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1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1'!$D$3:$D$26</c:f>
              <c:numCache>
                <c:formatCode>General</c:formatCode>
                <c:ptCount val="24"/>
                <c:pt idx="0">
                  <c:v>0</c:v>
                </c:pt>
                <c:pt idx="1">
                  <c:v>-0.30000000000000004</c:v>
                </c:pt>
                <c:pt idx="2">
                  <c:v>-0.60000000000000009</c:v>
                </c:pt>
                <c:pt idx="3">
                  <c:v>-0.7</c:v>
                </c:pt>
                <c:pt idx="4">
                  <c:v>-0.7</c:v>
                </c:pt>
                <c:pt idx="5">
                  <c:v>-0.89999999999999991</c:v>
                </c:pt>
                <c:pt idx="6">
                  <c:v>-1</c:v>
                </c:pt>
                <c:pt idx="7">
                  <c:v>-1.1000000000000001</c:v>
                </c:pt>
                <c:pt idx="8">
                  <c:v>-1.2</c:v>
                </c:pt>
                <c:pt idx="9">
                  <c:v>-1.2</c:v>
                </c:pt>
                <c:pt idx="10">
                  <c:v>-1</c:v>
                </c:pt>
                <c:pt idx="11">
                  <c:v>-0.30000000000000004</c:v>
                </c:pt>
                <c:pt idx="12">
                  <c:v>0.70000000000000018</c:v>
                </c:pt>
                <c:pt idx="13">
                  <c:v>4.9000000000000004</c:v>
                </c:pt>
                <c:pt idx="14">
                  <c:v>7.1</c:v>
                </c:pt>
                <c:pt idx="15">
                  <c:v>8</c:v>
                </c:pt>
                <c:pt idx="16">
                  <c:v>6.6999999999999993</c:v>
                </c:pt>
                <c:pt idx="17">
                  <c:v>5.4</c:v>
                </c:pt>
                <c:pt idx="18">
                  <c:v>4.2</c:v>
                </c:pt>
                <c:pt idx="19">
                  <c:v>2.9000000000000004</c:v>
                </c:pt>
                <c:pt idx="20">
                  <c:v>1.9</c:v>
                </c:pt>
                <c:pt idx="21">
                  <c:v>1</c:v>
                </c:pt>
                <c:pt idx="22">
                  <c:v>0.39999999999999991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EBD-442E-A9E4-38B0F87279CE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1'!$F$3:$F$26</c:f>
              <c:numCache>
                <c:formatCode>General</c:formatCode>
                <c:ptCount val="24"/>
                <c:pt idx="0">
                  <c:v>0</c:v>
                </c:pt>
                <c:pt idx="1">
                  <c:v>-0.10000000000000009</c:v>
                </c:pt>
                <c:pt idx="2">
                  <c:v>-0.30000000000000004</c:v>
                </c:pt>
                <c:pt idx="3">
                  <c:v>-0.39999999999999991</c:v>
                </c:pt>
                <c:pt idx="4">
                  <c:v>-0.39999999999999991</c:v>
                </c:pt>
                <c:pt idx="5">
                  <c:v>-0.5</c:v>
                </c:pt>
                <c:pt idx="6">
                  <c:v>-0.7</c:v>
                </c:pt>
                <c:pt idx="7">
                  <c:v>-0.7</c:v>
                </c:pt>
                <c:pt idx="8">
                  <c:v>-0.8</c:v>
                </c:pt>
                <c:pt idx="9">
                  <c:v>-0.7</c:v>
                </c:pt>
                <c:pt idx="10">
                  <c:v>-0.7</c:v>
                </c:pt>
                <c:pt idx="11">
                  <c:v>-0.7</c:v>
                </c:pt>
                <c:pt idx="12">
                  <c:v>-0.10000000000000009</c:v>
                </c:pt>
                <c:pt idx="13">
                  <c:v>0.29999999999999982</c:v>
                </c:pt>
                <c:pt idx="14">
                  <c:v>0.89999999999999991</c:v>
                </c:pt>
                <c:pt idx="15">
                  <c:v>1.2000000000000002</c:v>
                </c:pt>
                <c:pt idx="16">
                  <c:v>1.5</c:v>
                </c:pt>
                <c:pt idx="17">
                  <c:v>1.5</c:v>
                </c:pt>
                <c:pt idx="18">
                  <c:v>1.2000000000000002</c:v>
                </c:pt>
                <c:pt idx="19">
                  <c:v>1</c:v>
                </c:pt>
                <c:pt idx="20">
                  <c:v>0.5</c:v>
                </c:pt>
                <c:pt idx="21">
                  <c:v>0.29999999999999982</c:v>
                </c:pt>
                <c:pt idx="22">
                  <c:v>0</c:v>
                </c:pt>
                <c:pt idx="23">
                  <c:v>-0.10000000000000009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EBD-442E-A9E4-38B0F87279CE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1'!$H$3:$H$26</c:f>
              <c:numCache>
                <c:formatCode>General</c:formatCode>
                <c:ptCount val="24"/>
                <c:pt idx="0">
                  <c:v>-1.2</c:v>
                </c:pt>
                <c:pt idx="1">
                  <c:v>-1.2</c:v>
                </c:pt>
                <c:pt idx="2">
                  <c:v>-1.4</c:v>
                </c:pt>
                <c:pt idx="3">
                  <c:v>-1.4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-1.4</c:v>
                </c:pt>
                <c:pt idx="10">
                  <c:v>-1.5</c:v>
                </c:pt>
                <c:pt idx="11">
                  <c:v>-1.3</c:v>
                </c:pt>
                <c:pt idx="12">
                  <c:v>-1.3</c:v>
                </c:pt>
                <c:pt idx="13">
                  <c:v>-1.2</c:v>
                </c:pt>
                <c:pt idx="14">
                  <c:v>0.79999999999999982</c:v>
                </c:pt>
                <c:pt idx="15">
                  <c:v>1.5</c:v>
                </c:pt>
                <c:pt idx="16">
                  <c:v>2.0999999999999996</c:v>
                </c:pt>
                <c:pt idx="17">
                  <c:v>2</c:v>
                </c:pt>
                <c:pt idx="18">
                  <c:v>1.2000000000000002</c:v>
                </c:pt>
                <c:pt idx="19">
                  <c:v>0.29999999999999982</c:v>
                </c:pt>
                <c:pt idx="20">
                  <c:v>-0.30000000000000004</c:v>
                </c:pt>
                <c:pt idx="21">
                  <c:v>-0.5</c:v>
                </c:pt>
                <c:pt idx="22">
                  <c:v>-0.8</c:v>
                </c:pt>
                <c:pt idx="23">
                  <c:v>-0.89999999999999991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EBD-442E-A9E4-38B0F87279C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93744"/>
        <c:axId val="219594136"/>
      </c:lineChart>
      <c:catAx>
        <c:axId val="219593744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9594136"/>
        <c:crossesAt val="-6"/>
        <c:auto val="1"/>
        <c:lblAlgn val="ctr"/>
        <c:lblOffset val="100"/>
        <c:tickLblSkip val="2"/>
        <c:noMultiLvlLbl val="0"/>
      </c:catAx>
      <c:valAx>
        <c:axId val="219594136"/>
        <c:scaling>
          <c:orientation val="minMax"/>
          <c:min val="-6"/>
        </c:scaling>
        <c:delete val="0"/>
        <c:axPos val="l"/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37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6998921733463824"/>
          <c:y val="5.3921400136786909E-2"/>
          <c:w val="0.58374988199613553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1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23593253968254"/>
          <c:y val="4.308641975308642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1'!$D$28:$D$51</c:f>
              <c:numCache>
                <c:formatCode>General</c:formatCode>
                <c:ptCount val="24"/>
                <c:pt idx="0">
                  <c:v>-2.1</c:v>
                </c:pt>
                <c:pt idx="1">
                  <c:v>-2.5</c:v>
                </c:pt>
                <c:pt idx="2">
                  <c:v>-2.7</c:v>
                </c:pt>
                <c:pt idx="3">
                  <c:v>-2.9</c:v>
                </c:pt>
                <c:pt idx="4">
                  <c:v>-3.3</c:v>
                </c:pt>
                <c:pt idx="5">
                  <c:v>-3.6</c:v>
                </c:pt>
                <c:pt idx="6">
                  <c:v>-3.7</c:v>
                </c:pt>
                <c:pt idx="7">
                  <c:v>-3.9</c:v>
                </c:pt>
                <c:pt idx="8">
                  <c:v>-4.2</c:v>
                </c:pt>
                <c:pt idx="9">
                  <c:v>-4.3</c:v>
                </c:pt>
                <c:pt idx="10">
                  <c:v>-3.8</c:v>
                </c:pt>
                <c:pt idx="11">
                  <c:v>-3</c:v>
                </c:pt>
                <c:pt idx="12">
                  <c:v>-2.4</c:v>
                </c:pt>
                <c:pt idx="13">
                  <c:v>-2.1</c:v>
                </c:pt>
                <c:pt idx="14">
                  <c:v>-1.9</c:v>
                </c:pt>
                <c:pt idx="15">
                  <c:v>-1.8</c:v>
                </c:pt>
                <c:pt idx="16">
                  <c:v>-1.8</c:v>
                </c:pt>
                <c:pt idx="17">
                  <c:v>-1.9</c:v>
                </c:pt>
                <c:pt idx="18">
                  <c:v>-1.9</c:v>
                </c:pt>
                <c:pt idx="19">
                  <c:v>-1.9</c:v>
                </c:pt>
                <c:pt idx="20">
                  <c:v>-1.9</c:v>
                </c:pt>
                <c:pt idx="21">
                  <c:v>-2</c:v>
                </c:pt>
                <c:pt idx="22">
                  <c:v>-2.1</c:v>
                </c:pt>
                <c:pt idx="23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28D6-429A-A8F7-85D719A5E199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1'!$F$28:$F$51</c:f>
              <c:numCache>
                <c:formatCode>General</c:formatCode>
                <c:ptCount val="24"/>
                <c:pt idx="0">
                  <c:v>-2.2000000000000002</c:v>
                </c:pt>
                <c:pt idx="1">
                  <c:v>-2.2999999999999998</c:v>
                </c:pt>
                <c:pt idx="2">
                  <c:v>-2.2999999999999998</c:v>
                </c:pt>
                <c:pt idx="3">
                  <c:v>-2.6</c:v>
                </c:pt>
                <c:pt idx="4">
                  <c:v>-2.8</c:v>
                </c:pt>
                <c:pt idx="5">
                  <c:v>-3</c:v>
                </c:pt>
                <c:pt idx="6">
                  <c:v>-3</c:v>
                </c:pt>
                <c:pt idx="7">
                  <c:v>-3.3</c:v>
                </c:pt>
                <c:pt idx="8">
                  <c:v>-3.4</c:v>
                </c:pt>
                <c:pt idx="9">
                  <c:v>-3.5</c:v>
                </c:pt>
                <c:pt idx="10">
                  <c:v>-3.2</c:v>
                </c:pt>
                <c:pt idx="11">
                  <c:v>-2.7</c:v>
                </c:pt>
                <c:pt idx="12">
                  <c:v>-2.2000000000000002</c:v>
                </c:pt>
                <c:pt idx="13">
                  <c:v>-1.7</c:v>
                </c:pt>
                <c:pt idx="14">
                  <c:v>-1.3</c:v>
                </c:pt>
                <c:pt idx="15">
                  <c:v>-1.2</c:v>
                </c:pt>
                <c:pt idx="16">
                  <c:v>-1.3</c:v>
                </c:pt>
                <c:pt idx="17">
                  <c:v>-1.5</c:v>
                </c:pt>
                <c:pt idx="18">
                  <c:v>-1.8</c:v>
                </c:pt>
                <c:pt idx="19">
                  <c:v>-1.9</c:v>
                </c:pt>
                <c:pt idx="20">
                  <c:v>-2</c:v>
                </c:pt>
                <c:pt idx="21">
                  <c:v>-2.1</c:v>
                </c:pt>
                <c:pt idx="22">
                  <c:v>-2.2000000000000002</c:v>
                </c:pt>
                <c:pt idx="23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28D6-429A-A8F7-85D719A5E199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1'!$H$28:$H$51</c:f>
              <c:numCache>
                <c:formatCode>General</c:formatCode>
                <c:ptCount val="24"/>
                <c:pt idx="0">
                  <c:v>-3.5</c:v>
                </c:pt>
                <c:pt idx="1">
                  <c:v>-3.6</c:v>
                </c:pt>
                <c:pt idx="2">
                  <c:v>-3.8</c:v>
                </c:pt>
                <c:pt idx="3">
                  <c:v>-4.0999999999999996</c:v>
                </c:pt>
                <c:pt idx="4">
                  <c:v>-4.4000000000000004</c:v>
                </c:pt>
                <c:pt idx="5">
                  <c:v>-4.5</c:v>
                </c:pt>
                <c:pt idx="6">
                  <c:v>-4.8</c:v>
                </c:pt>
                <c:pt idx="7">
                  <c:v>-5</c:v>
                </c:pt>
                <c:pt idx="8">
                  <c:v>-5.0999999999999996</c:v>
                </c:pt>
                <c:pt idx="9">
                  <c:v>-5</c:v>
                </c:pt>
                <c:pt idx="10">
                  <c:v>-4.5</c:v>
                </c:pt>
                <c:pt idx="11">
                  <c:v>-3.3</c:v>
                </c:pt>
                <c:pt idx="12">
                  <c:v>-2.8</c:v>
                </c:pt>
                <c:pt idx="13">
                  <c:v>-2.2000000000000002</c:v>
                </c:pt>
                <c:pt idx="14">
                  <c:v>-1.9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-2</c:v>
                </c:pt>
                <c:pt idx="19">
                  <c:v>-2.1</c:v>
                </c:pt>
                <c:pt idx="20">
                  <c:v>-2</c:v>
                </c:pt>
                <c:pt idx="21">
                  <c:v>-2.2000000000000002</c:v>
                </c:pt>
                <c:pt idx="22">
                  <c:v>-2.2999999999999998</c:v>
                </c:pt>
                <c:pt idx="23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28D6-429A-A8F7-85D719A5E199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95312"/>
        <c:axId val="219595704"/>
      </c:lineChart>
      <c:catAx>
        <c:axId val="219595312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9595704"/>
        <c:crossesAt val="-6"/>
        <c:auto val="1"/>
        <c:lblAlgn val="ctr"/>
        <c:lblOffset val="100"/>
        <c:tickLblSkip val="2"/>
        <c:noMultiLvlLbl val="0"/>
      </c:catAx>
      <c:valAx>
        <c:axId val="219595704"/>
        <c:scaling>
          <c:orientation val="minMax"/>
          <c:max val="10"/>
          <c:min val="-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temperature / ℃</a:t>
                </a:r>
              </a:p>
            </c:rich>
          </c:tx>
          <c:layout>
            <c:manualLayout>
              <c:xMode val="edge"/>
              <c:yMode val="edge"/>
              <c:x val="3.5449314197492678E-3"/>
              <c:y val="0.2797424975727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5312"/>
        <c:crosses val="autoZero"/>
        <c:crossBetween val="between"/>
      </c:valAx>
      <c:spPr>
        <a:noFill/>
        <a:ln w="25400"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1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1'!$D$53:$D$76</c:f>
              <c:numCache>
                <c:formatCode>General</c:formatCode>
                <c:ptCount val="24"/>
                <c:pt idx="0">
                  <c:v>-1.6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-1.6</c:v>
                </c:pt>
                <c:pt idx="11">
                  <c:v>-0.8</c:v>
                </c:pt>
                <c:pt idx="12">
                  <c:v>1.5</c:v>
                </c:pt>
                <c:pt idx="13">
                  <c:v>2.5</c:v>
                </c:pt>
                <c:pt idx="14">
                  <c:v>2.5999999999999996</c:v>
                </c:pt>
                <c:pt idx="15">
                  <c:v>3</c:v>
                </c:pt>
                <c:pt idx="16">
                  <c:v>3.4000000000000004</c:v>
                </c:pt>
                <c:pt idx="17">
                  <c:v>2.9000000000000004</c:v>
                </c:pt>
                <c:pt idx="18">
                  <c:v>2.4000000000000004</c:v>
                </c:pt>
                <c:pt idx="19">
                  <c:v>1.5</c:v>
                </c:pt>
                <c:pt idx="20">
                  <c:v>0.39999999999999991</c:v>
                </c:pt>
                <c:pt idx="21">
                  <c:v>-0.19999999999999996</c:v>
                </c:pt>
                <c:pt idx="22">
                  <c:v>-0.7</c:v>
                </c:pt>
                <c:pt idx="23">
                  <c:v>-0.89999999999999991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967E-4E75-8479-EE6EFFED04A6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1'!$F$53:$F$76</c:f>
              <c:numCache>
                <c:formatCode>General</c:formatCode>
                <c:ptCount val="24"/>
                <c:pt idx="0">
                  <c:v>-1.5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-1.7</c:v>
                </c:pt>
                <c:pt idx="8">
                  <c:v>-1.6</c:v>
                </c:pt>
                <c:pt idx="9">
                  <c:v>-1.6</c:v>
                </c:pt>
                <c:pt idx="10">
                  <c:v>-1.5</c:v>
                </c:pt>
                <c:pt idx="11">
                  <c:v>-1.5</c:v>
                </c:pt>
                <c:pt idx="12">
                  <c:v>0</c:v>
                </c:pt>
                <c:pt idx="13">
                  <c:v>0.10000000000000009</c:v>
                </c:pt>
                <c:pt idx="14">
                  <c:v>1.6</c:v>
                </c:pt>
                <c:pt idx="15">
                  <c:v>1.6</c:v>
                </c:pt>
                <c:pt idx="16">
                  <c:v>1.7000000000000002</c:v>
                </c:pt>
                <c:pt idx="17">
                  <c:v>1.6</c:v>
                </c:pt>
                <c:pt idx="18">
                  <c:v>1.2000000000000002</c:v>
                </c:pt>
                <c:pt idx="19">
                  <c:v>0.5</c:v>
                </c:pt>
                <c:pt idx="20">
                  <c:v>-0.60000000000000009</c:v>
                </c:pt>
                <c:pt idx="21">
                  <c:v>-1.1000000000000001</c:v>
                </c:pt>
                <c:pt idx="22">
                  <c:v>-1.2</c:v>
                </c:pt>
                <c:pt idx="23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967E-4E75-8479-EE6EFFED04A6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1'!$H$53:$H$76</c:f>
              <c:numCache>
                <c:formatCode>General</c:formatCode>
                <c:ptCount val="24"/>
                <c:pt idx="0">
                  <c:v>-1.3</c:v>
                </c:pt>
                <c:pt idx="1">
                  <c:v>-1.3</c:v>
                </c:pt>
                <c:pt idx="2">
                  <c:v>-1.4</c:v>
                </c:pt>
                <c:pt idx="3">
                  <c:v>-1.4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-1.5</c:v>
                </c:pt>
                <c:pt idx="11">
                  <c:v>-1</c:v>
                </c:pt>
                <c:pt idx="12">
                  <c:v>-0.89999999999999991</c:v>
                </c:pt>
                <c:pt idx="13">
                  <c:v>0.60000000000000009</c:v>
                </c:pt>
                <c:pt idx="14">
                  <c:v>2.2000000000000002</c:v>
                </c:pt>
                <c:pt idx="15">
                  <c:v>4.8</c:v>
                </c:pt>
                <c:pt idx="16">
                  <c:v>5.3</c:v>
                </c:pt>
                <c:pt idx="17">
                  <c:v>5.5</c:v>
                </c:pt>
                <c:pt idx="18">
                  <c:v>5.2</c:v>
                </c:pt>
                <c:pt idx="19">
                  <c:v>4</c:v>
                </c:pt>
                <c:pt idx="20">
                  <c:v>3.0999999999999996</c:v>
                </c:pt>
                <c:pt idx="21">
                  <c:v>2.4000000000000004</c:v>
                </c:pt>
                <c:pt idx="22">
                  <c:v>1.5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967E-4E75-8479-EE6EFFED04A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9596880"/>
        <c:axId val="219597272"/>
      </c:lineChart>
      <c:catAx>
        <c:axId val="21959688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7272"/>
        <c:crossesAt val="-6"/>
        <c:auto val="1"/>
        <c:lblAlgn val="ctr"/>
        <c:lblOffset val="100"/>
        <c:tickLblSkip val="2"/>
        <c:noMultiLvlLbl val="0"/>
      </c:catAx>
      <c:valAx>
        <c:axId val="219597272"/>
        <c:scaling>
          <c:orientation val="minMax"/>
          <c:max val="10"/>
          <c:min val="-6"/>
        </c:scaling>
        <c:delete val="0"/>
        <c:axPos val="l"/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959688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1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1'!$C$3:$C$26</c:f>
              <c:numCache>
                <c:formatCode>General</c:formatCode>
                <c:ptCount val="24"/>
                <c:pt idx="0">
                  <c:v>12.46</c:v>
                </c:pt>
                <c:pt idx="1">
                  <c:v>12.41</c:v>
                </c:pt>
                <c:pt idx="2">
                  <c:v>12.43</c:v>
                </c:pt>
                <c:pt idx="3">
                  <c:v>12.41</c:v>
                </c:pt>
                <c:pt idx="4">
                  <c:v>12.41</c:v>
                </c:pt>
                <c:pt idx="5">
                  <c:v>12.37</c:v>
                </c:pt>
                <c:pt idx="6">
                  <c:v>12.35</c:v>
                </c:pt>
                <c:pt idx="7">
                  <c:v>12.31</c:v>
                </c:pt>
                <c:pt idx="8">
                  <c:v>12.31</c:v>
                </c:pt>
                <c:pt idx="9">
                  <c:v>12.31</c:v>
                </c:pt>
                <c:pt idx="10">
                  <c:v>12.29</c:v>
                </c:pt>
                <c:pt idx="11">
                  <c:v>12.36</c:v>
                </c:pt>
                <c:pt idx="12">
                  <c:v>12.4</c:v>
                </c:pt>
                <c:pt idx="13">
                  <c:v>12.58</c:v>
                </c:pt>
                <c:pt idx="14">
                  <c:v>12.71</c:v>
                </c:pt>
                <c:pt idx="15">
                  <c:v>12.74</c:v>
                </c:pt>
                <c:pt idx="16">
                  <c:v>12.67</c:v>
                </c:pt>
                <c:pt idx="17">
                  <c:v>12.61</c:v>
                </c:pt>
                <c:pt idx="18">
                  <c:v>12.55</c:v>
                </c:pt>
                <c:pt idx="19">
                  <c:v>12.5</c:v>
                </c:pt>
                <c:pt idx="20">
                  <c:v>12.47</c:v>
                </c:pt>
                <c:pt idx="21">
                  <c:v>12.45</c:v>
                </c:pt>
                <c:pt idx="22">
                  <c:v>12.41</c:v>
                </c:pt>
                <c:pt idx="23">
                  <c:v>12.39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23A-4DF7-BF5D-7E8AF0929F56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1'!$E$3:$E$26</c:f>
              <c:numCache>
                <c:formatCode>General</c:formatCode>
                <c:ptCount val="24"/>
                <c:pt idx="0">
                  <c:v>11.07</c:v>
                </c:pt>
                <c:pt idx="1">
                  <c:v>11.08</c:v>
                </c:pt>
                <c:pt idx="2">
                  <c:v>11.08</c:v>
                </c:pt>
                <c:pt idx="3">
                  <c:v>11.07</c:v>
                </c:pt>
                <c:pt idx="4">
                  <c:v>11.06</c:v>
                </c:pt>
                <c:pt idx="5">
                  <c:v>11.03</c:v>
                </c:pt>
                <c:pt idx="6">
                  <c:v>11.04</c:v>
                </c:pt>
                <c:pt idx="7">
                  <c:v>11.05</c:v>
                </c:pt>
                <c:pt idx="8">
                  <c:v>11</c:v>
                </c:pt>
                <c:pt idx="9">
                  <c:v>11</c:v>
                </c:pt>
                <c:pt idx="10">
                  <c:v>11</c:v>
                </c:pt>
                <c:pt idx="11">
                  <c:v>10.99</c:v>
                </c:pt>
                <c:pt idx="12">
                  <c:v>10.99</c:v>
                </c:pt>
                <c:pt idx="13">
                  <c:v>11.03</c:v>
                </c:pt>
                <c:pt idx="14">
                  <c:v>11.03</c:v>
                </c:pt>
                <c:pt idx="15">
                  <c:v>11.04</c:v>
                </c:pt>
                <c:pt idx="16">
                  <c:v>11.04</c:v>
                </c:pt>
                <c:pt idx="17">
                  <c:v>11.07</c:v>
                </c:pt>
                <c:pt idx="18">
                  <c:v>11.07</c:v>
                </c:pt>
                <c:pt idx="19">
                  <c:v>11.05</c:v>
                </c:pt>
                <c:pt idx="20">
                  <c:v>11.06</c:v>
                </c:pt>
                <c:pt idx="21">
                  <c:v>11.06</c:v>
                </c:pt>
                <c:pt idx="22">
                  <c:v>11.04</c:v>
                </c:pt>
                <c:pt idx="23">
                  <c:v>11.04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23A-4DF7-BF5D-7E8AF0929F56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1'!$G$3:$G$26</c:f>
              <c:numCache>
                <c:formatCode>General</c:formatCode>
                <c:ptCount val="24"/>
                <c:pt idx="0">
                  <c:v>11.68</c:v>
                </c:pt>
                <c:pt idx="1">
                  <c:v>11.69</c:v>
                </c:pt>
                <c:pt idx="2">
                  <c:v>11.65</c:v>
                </c:pt>
                <c:pt idx="3">
                  <c:v>11.61</c:v>
                </c:pt>
                <c:pt idx="4">
                  <c:v>11.6</c:v>
                </c:pt>
                <c:pt idx="5">
                  <c:v>11.59</c:v>
                </c:pt>
                <c:pt idx="6">
                  <c:v>11.57</c:v>
                </c:pt>
                <c:pt idx="7">
                  <c:v>11.55</c:v>
                </c:pt>
                <c:pt idx="8">
                  <c:v>11.53</c:v>
                </c:pt>
                <c:pt idx="9">
                  <c:v>11.54</c:v>
                </c:pt>
                <c:pt idx="10">
                  <c:v>11.53</c:v>
                </c:pt>
                <c:pt idx="11">
                  <c:v>11.52</c:v>
                </c:pt>
                <c:pt idx="12">
                  <c:v>11.51</c:v>
                </c:pt>
                <c:pt idx="13">
                  <c:v>11.54</c:v>
                </c:pt>
                <c:pt idx="14">
                  <c:v>11.66</c:v>
                </c:pt>
                <c:pt idx="15">
                  <c:v>11.7</c:v>
                </c:pt>
                <c:pt idx="16">
                  <c:v>11.73</c:v>
                </c:pt>
                <c:pt idx="17">
                  <c:v>11.74</c:v>
                </c:pt>
                <c:pt idx="18">
                  <c:v>11.7</c:v>
                </c:pt>
                <c:pt idx="19">
                  <c:v>11.67</c:v>
                </c:pt>
                <c:pt idx="20">
                  <c:v>11.68</c:v>
                </c:pt>
                <c:pt idx="21">
                  <c:v>11.67</c:v>
                </c:pt>
                <c:pt idx="22">
                  <c:v>11.65</c:v>
                </c:pt>
                <c:pt idx="23">
                  <c:v>11.64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23A-4DF7-BF5D-7E8AF0929F5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6424"/>
        <c:axId val="218636032"/>
      </c:lineChart>
      <c:catAx>
        <c:axId val="218636424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8636032"/>
        <c:crossesAt val="0"/>
        <c:auto val="1"/>
        <c:lblAlgn val="ctr"/>
        <c:lblOffset val="100"/>
        <c:tickLblSkip val="2"/>
        <c:noMultiLvlLbl val="0"/>
      </c:catAx>
      <c:valAx>
        <c:axId val="218636032"/>
        <c:scaling>
          <c:orientation val="minMax"/>
          <c:min val="6"/>
        </c:scaling>
        <c:delete val="0"/>
        <c:axPos val="l"/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3642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32921933296166128"/>
          <c:y val="5.3921400136786909E-2"/>
          <c:w val="0.62451986257444247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23"/>
          <c:y val="5.0925925925925923E-2"/>
          <c:w val="0.81981955380577465"/>
          <c:h val="0.80712445827992441"/>
        </c:manualLayout>
      </c:layout>
      <c:lineChart>
        <c:grouping val="standard"/>
        <c:varyColors val="0"/>
        <c:ser>
          <c:idx val="0"/>
          <c:order val="0"/>
          <c:tx>
            <c:strRef>
              <c:f>'Fig 1 B'!$C$1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B'!$D$3:$D$26</c:f>
                <c:numCache>
                  <c:formatCode>General</c:formatCode>
                  <c:ptCount val="24"/>
                  <c:pt idx="0">
                    <c:v>2.7394220801718987E-2</c:v>
                  </c:pt>
                  <c:pt idx="1">
                    <c:v>1.3917924094889697E-2</c:v>
                  </c:pt>
                  <c:pt idx="2">
                    <c:v>2.8708786885628668E-3</c:v>
                  </c:pt>
                  <c:pt idx="3">
                    <c:v>1.8110409836457165E-2</c:v>
                  </c:pt>
                  <c:pt idx="4">
                    <c:v>7.9213494922126624E-3</c:v>
                  </c:pt>
                  <c:pt idx="5">
                    <c:v>1.6320573247012838E-3</c:v>
                  </c:pt>
                  <c:pt idx="6">
                    <c:v>2.1955131012539593E-3</c:v>
                  </c:pt>
                  <c:pt idx="7">
                    <c:v>1.1980435440055313E-2</c:v>
                  </c:pt>
                  <c:pt idx="8">
                    <c:v>6.7537676727718278E-3</c:v>
                  </c:pt>
                  <c:pt idx="9">
                    <c:v>3.1041638702448259E-3</c:v>
                  </c:pt>
                  <c:pt idx="10">
                    <c:v>1.4067259071253994E-2</c:v>
                  </c:pt>
                  <c:pt idx="11">
                    <c:v>1.3853679816007167E-2</c:v>
                  </c:pt>
                  <c:pt idx="12">
                    <c:v>4.3936263812228926E-2</c:v>
                  </c:pt>
                  <c:pt idx="13">
                    <c:v>2.1642557098868372E-2</c:v>
                  </c:pt>
                  <c:pt idx="14">
                    <c:v>2.6085330062018464E-3</c:v>
                  </c:pt>
                  <c:pt idx="15">
                    <c:v>2.5948715446690866E-2</c:v>
                  </c:pt>
                  <c:pt idx="16">
                    <c:v>2.2125707772734513E-2</c:v>
                  </c:pt>
                  <c:pt idx="17">
                    <c:v>6.0847824757979459E-2</c:v>
                  </c:pt>
                  <c:pt idx="18">
                    <c:v>6.5534554074761046E-3</c:v>
                  </c:pt>
                  <c:pt idx="19">
                    <c:v>3.4204560287254743E-2</c:v>
                  </c:pt>
                  <c:pt idx="20">
                    <c:v>3.2138156622792033E-3</c:v>
                  </c:pt>
                  <c:pt idx="21">
                    <c:v>4.9024087050256347E-3</c:v>
                  </c:pt>
                  <c:pt idx="22">
                    <c:v>2.6621435598654958E-2</c:v>
                  </c:pt>
                  <c:pt idx="23">
                    <c:v>2.3736733136638669E-2</c:v>
                  </c:pt>
                </c:numCache>
              </c:numRef>
            </c:plus>
            <c:minus>
              <c:numRef>
                <c:f>'Fig 1 B'!$D$3:$D$26</c:f>
                <c:numCache>
                  <c:formatCode>General</c:formatCode>
                  <c:ptCount val="24"/>
                  <c:pt idx="0">
                    <c:v>2.7394220801718987E-2</c:v>
                  </c:pt>
                  <c:pt idx="1">
                    <c:v>1.3917924094889697E-2</c:v>
                  </c:pt>
                  <c:pt idx="2">
                    <c:v>2.8708786885628668E-3</c:v>
                  </c:pt>
                  <c:pt idx="3">
                    <c:v>1.8110409836457165E-2</c:v>
                  </c:pt>
                  <c:pt idx="4">
                    <c:v>7.9213494922126624E-3</c:v>
                  </c:pt>
                  <c:pt idx="5">
                    <c:v>1.6320573247012838E-3</c:v>
                  </c:pt>
                  <c:pt idx="6">
                    <c:v>2.1955131012539593E-3</c:v>
                  </c:pt>
                  <c:pt idx="7">
                    <c:v>1.1980435440055313E-2</c:v>
                  </c:pt>
                  <c:pt idx="8">
                    <c:v>6.7537676727718278E-3</c:v>
                  </c:pt>
                  <c:pt idx="9">
                    <c:v>3.1041638702448259E-3</c:v>
                  </c:pt>
                  <c:pt idx="10">
                    <c:v>1.4067259071253994E-2</c:v>
                  </c:pt>
                  <c:pt idx="11">
                    <c:v>1.3853679816007167E-2</c:v>
                  </c:pt>
                  <c:pt idx="12">
                    <c:v>4.3936263812228926E-2</c:v>
                  </c:pt>
                  <c:pt idx="13">
                    <c:v>2.1642557098868372E-2</c:v>
                  </c:pt>
                  <c:pt idx="14">
                    <c:v>2.6085330062018464E-3</c:v>
                  </c:pt>
                  <c:pt idx="15">
                    <c:v>2.5948715446690866E-2</c:v>
                  </c:pt>
                  <c:pt idx="16">
                    <c:v>2.2125707772734513E-2</c:v>
                  </c:pt>
                  <c:pt idx="17">
                    <c:v>6.0847824757979459E-2</c:v>
                  </c:pt>
                  <c:pt idx="18">
                    <c:v>6.5534554074761046E-3</c:v>
                  </c:pt>
                  <c:pt idx="19">
                    <c:v>3.4204560287254743E-2</c:v>
                  </c:pt>
                  <c:pt idx="20">
                    <c:v>3.2138156622792033E-3</c:v>
                  </c:pt>
                  <c:pt idx="21">
                    <c:v>4.9024087050256347E-3</c:v>
                  </c:pt>
                  <c:pt idx="22">
                    <c:v>2.6621435598654958E-2</c:v>
                  </c:pt>
                  <c:pt idx="23">
                    <c:v>2.3736733136638669E-2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B'!$B$3:$B$26</c:f>
              <c:numCache>
                <c:formatCode>####.00000</c:formatCode>
                <c:ptCount val="24"/>
                <c:pt idx="0">
                  <c:v>-6.515E-2</c:v>
                </c:pt>
                <c:pt idx="1">
                  <c:v>-7.8866666666666668E-2</c:v>
                </c:pt>
                <c:pt idx="2">
                  <c:v>9.8666666666666677E-3</c:v>
                </c:pt>
                <c:pt idx="3">
                  <c:v>7.1833333333333332E-2</c:v>
                </c:pt>
                <c:pt idx="4">
                  <c:v>-2.8833333333333336E-2</c:v>
                </c:pt>
                <c:pt idx="5">
                  <c:v>3.5033333333333333E-2</c:v>
                </c:pt>
                <c:pt idx="6">
                  <c:v>-1.4383333333333333E-2</c:v>
                </c:pt>
                <c:pt idx="7">
                  <c:v>-6.1900000000000011E-2</c:v>
                </c:pt>
                <c:pt idx="8">
                  <c:v>-1.2523333333333334E-2</c:v>
                </c:pt>
                <c:pt idx="9">
                  <c:v>-2.0700000000000003E-2</c:v>
                </c:pt>
                <c:pt idx="10">
                  <c:v>-0.10411666666666666</c:v>
                </c:pt>
                <c:pt idx="11">
                  <c:v>-5.7766666666666661E-2</c:v>
                </c:pt>
                <c:pt idx="12">
                  <c:v>-0.21536666666666665</c:v>
                </c:pt>
                <c:pt idx="13">
                  <c:v>0.15486666666666668</c:v>
                </c:pt>
                <c:pt idx="14">
                  <c:v>3.7666666666666668E-2</c:v>
                </c:pt>
                <c:pt idx="15">
                  <c:v>9.5000000000000001E-2</c:v>
                </c:pt>
                <c:pt idx="16">
                  <c:v>0.10603333333333334</c:v>
                </c:pt>
                <c:pt idx="17">
                  <c:v>0.14546666666666666</c:v>
                </c:pt>
                <c:pt idx="18">
                  <c:v>6.9766666666666671E-2</c:v>
                </c:pt>
                <c:pt idx="19">
                  <c:v>-7.8483333333333336E-2</c:v>
                </c:pt>
                <c:pt idx="20">
                  <c:v>3.2516666666666666E-2</c:v>
                </c:pt>
                <c:pt idx="21">
                  <c:v>-2.4683333333333331E-2</c:v>
                </c:pt>
                <c:pt idx="22">
                  <c:v>7.4799999999999991E-2</c:v>
                </c:pt>
                <c:pt idx="23">
                  <c:v>0.16789999999999999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709-46BA-8843-FF4408A589B1}"/>
            </c:ext>
          </c:extLst>
        </c:ser>
        <c:ser>
          <c:idx val="1"/>
          <c:order val="1"/>
          <c:tx>
            <c:strRef>
              <c:f>'Fig 1 B'!$G$1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B'!$H$3:$H$26</c:f>
                <c:numCache>
                  <c:formatCode>General</c:formatCode>
                  <c:ptCount val="24"/>
                  <c:pt idx="0">
                    <c:v>7.1462839993943717E-3</c:v>
                  </c:pt>
                  <c:pt idx="1">
                    <c:v>5.2141034703964209E-3</c:v>
                  </c:pt>
                  <c:pt idx="2">
                    <c:v>6.1313529977757237E-3</c:v>
                  </c:pt>
                  <c:pt idx="3">
                    <c:v>4.8297849762351398E-3</c:v>
                  </c:pt>
                  <c:pt idx="4">
                    <c:v>3.6987892163066909E-3</c:v>
                  </c:pt>
                  <c:pt idx="5">
                    <c:v>1.9843308065945055E-2</c:v>
                  </c:pt>
                  <c:pt idx="6">
                    <c:v>3.4420024301511858E-2</c:v>
                  </c:pt>
                  <c:pt idx="7">
                    <c:v>1.6827264273097595E-2</c:v>
                  </c:pt>
                  <c:pt idx="8">
                    <c:v>1.6444507378351795E-2</c:v>
                  </c:pt>
                  <c:pt idx="9">
                    <c:v>3.4344913348510094E-2</c:v>
                  </c:pt>
                  <c:pt idx="10">
                    <c:v>2.0827455837587716E-2</c:v>
                  </c:pt>
                  <c:pt idx="11">
                    <c:v>2.4770774109825474E-2</c:v>
                  </c:pt>
                  <c:pt idx="12">
                    <c:v>5.5239393778353492E-3</c:v>
                  </c:pt>
                  <c:pt idx="13">
                    <c:v>3.2733376824478919E-3</c:v>
                  </c:pt>
                  <c:pt idx="14">
                    <c:v>1.0707131093341484E-2</c:v>
                  </c:pt>
                  <c:pt idx="15">
                    <c:v>7.1966716844200501E-3</c:v>
                  </c:pt>
                  <c:pt idx="16">
                    <c:v>5.7108449462404424E-3</c:v>
                  </c:pt>
                  <c:pt idx="17">
                    <c:v>2.9101474762171994E-3</c:v>
                  </c:pt>
                  <c:pt idx="18">
                    <c:v>9.3708546390746383E-3</c:v>
                  </c:pt>
                  <c:pt idx="19">
                    <c:v>2.0523628405247126E-2</c:v>
                  </c:pt>
                  <c:pt idx="20">
                    <c:v>1.206306345834258E-2</c:v>
                  </c:pt>
                  <c:pt idx="21">
                    <c:v>1.3282528859997506E-2</c:v>
                  </c:pt>
                  <c:pt idx="22">
                    <c:v>1.5549938035782224E-2</c:v>
                  </c:pt>
                  <c:pt idx="23">
                    <c:v>3.2915921932503527E-2</c:v>
                  </c:pt>
                </c:numCache>
              </c:numRef>
            </c:plus>
            <c:minus>
              <c:numRef>
                <c:f>'Fig 1 B'!$H$3:$H$26</c:f>
                <c:numCache>
                  <c:formatCode>General</c:formatCode>
                  <c:ptCount val="24"/>
                  <c:pt idx="0">
                    <c:v>7.1462839993943717E-3</c:v>
                  </c:pt>
                  <c:pt idx="1">
                    <c:v>5.2141034703964209E-3</c:v>
                  </c:pt>
                  <c:pt idx="2">
                    <c:v>6.1313529977757237E-3</c:v>
                  </c:pt>
                  <c:pt idx="3">
                    <c:v>4.8297849762351398E-3</c:v>
                  </c:pt>
                  <c:pt idx="4">
                    <c:v>3.6987892163066909E-3</c:v>
                  </c:pt>
                  <c:pt idx="5">
                    <c:v>1.9843308065945055E-2</c:v>
                  </c:pt>
                  <c:pt idx="6">
                    <c:v>3.4420024301511858E-2</c:v>
                  </c:pt>
                  <c:pt idx="7">
                    <c:v>1.6827264273097595E-2</c:v>
                  </c:pt>
                  <c:pt idx="8">
                    <c:v>1.6444507378351795E-2</c:v>
                  </c:pt>
                  <c:pt idx="9">
                    <c:v>3.4344913348510094E-2</c:v>
                  </c:pt>
                  <c:pt idx="10">
                    <c:v>2.0827455837587716E-2</c:v>
                  </c:pt>
                  <c:pt idx="11">
                    <c:v>2.4770774109825474E-2</c:v>
                  </c:pt>
                  <c:pt idx="12">
                    <c:v>5.5239393778353492E-3</c:v>
                  </c:pt>
                  <c:pt idx="13">
                    <c:v>3.2733376824478919E-3</c:v>
                  </c:pt>
                  <c:pt idx="14">
                    <c:v>1.0707131093341484E-2</c:v>
                  </c:pt>
                  <c:pt idx="15">
                    <c:v>7.1966716844200501E-3</c:v>
                  </c:pt>
                  <c:pt idx="16">
                    <c:v>5.7108449462404424E-3</c:v>
                  </c:pt>
                  <c:pt idx="17">
                    <c:v>2.9101474762171994E-3</c:v>
                  </c:pt>
                  <c:pt idx="18">
                    <c:v>9.3708546390746383E-3</c:v>
                  </c:pt>
                  <c:pt idx="19">
                    <c:v>2.0523628405247126E-2</c:v>
                  </c:pt>
                  <c:pt idx="20">
                    <c:v>1.206306345834258E-2</c:v>
                  </c:pt>
                  <c:pt idx="21">
                    <c:v>1.3282528859997506E-2</c:v>
                  </c:pt>
                  <c:pt idx="22">
                    <c:v>1.5549938035782224E-2</c:v>
                  </c:pt>
                  <c:pt idx="23">
                    <c:v>3.2915921932503527E-2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B'!$F$3:$F$26</c:f>
              <c:numCache>
                <c:formatCode>####.00000</c:formatCode>
                <c:ptCount val="24"/>
                <c:pt idx="0">
                  <c:v>-2.5475000000000005E-2</c:v>
                </c:pt>
                <c:pt idx="1">
                  <c:v>2.5374999999999998E-2</c:v>
                </c:pt>
                <c:pt idx="2">
                  <c:v>3.1337500000000004E-2</c:v>
                </c:pt>
                <c:pt idx="3">
                  <c:v>3.2837500000000006E-2</c:v>
                </c:pt>
                <c:pt idx="4">
                  <c:v>-2.2875E-2</c:v>
                </c:pt>
                <c:pt idx="5">
                  <c:v>-5.9675000000000006E-2</c:v>
                </c:pt>
                <c:pt idx="6">
                  <c:v>-9.1637499999999997E-2</c:v>
                </c:pt>
                <c:pt idx="7">
                  <c:v>-9.6137500000000015E-2</c:v>
                </c:pt>
                <c:pt idx="8">
                  <c:v>5.4137500000000005E-2</c:v>
                </c:pt>
                <c:pt idx="9">
                  <c:v>-0.11663750000000001</c:v>
                </c:pt>
                <c:pt idx="10">
                  <c:v>-0.15800000000000003</c:v>
                </c:pt>
                <c:pt idx="11">
                  <c:v>6.6299999999999998E-2</c:v>
                </c:pt>
                <c:pt idx="12">
                  <c:v>-2.9312499999999998E-2</c:v>
                </c:pt>
                <c:pt idx="13">
                  <c:v>-3.0787499999999999E-2</c:v>
                </c:pt>
                <c:pt idx="14">
                  <c:v>2.1212499999999999E-2</c:v>
                </c:pt>
                <c:pt idx="15">
                  <c:v>2.4999999999999994E-2</c:v>
                </c:pt>
                <c:pt idx="16">
                  <c:v>-1.7749999999999998E-2</c:v>
                </c:pt>
                <c:pt idx="17">
                  <c:v>1.5425000000000001E-2</c:v>
                </c:pt>
                <c:pt idx="18">
                  <c:v>-4.5700000000000005E-2</c:v>
                </c:pt>
                <c:pt idx="19">
                  <c:v>-0.13476250000000001</c:v>
                </c:pt>
                <c:pt idx="20">
                  <c:v>-9.9049999999999999E-2</c:v>
                </c:pt>
                <c:pt idx="21">
                  <c:v>0.12341249999999999</c:v>
                </c:pt>
                <c:pt idx="22">
                  <c:v>-8.1287500000000013E-2</c:v>
                </c:pt>
                <c:pt idx="23">
                  <c:v>-0.1391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709-46BA-8843-FF4408A589B1}"/>
            </c:ext>
          </c:extLst>
        </c:ser>
        <c:ser>
          <c:idx val="2"/>
          <c:order val="2"/>
          <c:tx>
            <c:strRef>
              <c:f>'Fig 1 B'!$K$1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B'!$L$3:$L$26</c:f>
                <c:numCache>
                  <c:formatCode>General</c:formatCode>
                  <c:ptCount val="24"/>
                  <c:pt idx="0">
                    <c:v>1.6970249703525286E-2</c:v>
                  </c:pt>
                  <c:pt idx="1">
                    <c:v>2.1795196097229012E-2</c:v>
                  </c:pt>
                  <c:pt idx="2">
                    <c:v>1.5515440897699297E-2</c:v>
                  </c:pt>
                  <c:pt idx="3">
                    <c:v>2.2919778576591877E-2</c:v>
                  </c:pt>
                  <c:pt idx="4">
                    <c:v>4.1205220644153009E-2</c:v>
                  </c:pt>
                  <c:pt idx="5">
                    <c:v>4.6912990124950003E-2</c:v>
                  </c:pt>
                  <c:pt idx="6">
                    <c:v>1.7519168073855562E-2</c:v>
                  </c:pt>
                  <c:pt idx="7">
                    <c:v>3.1914628960191073E-2</c:v>
                  </c:pt>
                  <c:pt idx="8">
                    <c:v>2.5804214772009629E-2</c:v>
                  </c:pt>
                  <c:pt idx="9">
                    <c:v>3.1370823095141553E-2</c:v>
                  </c:pt>
                  <c:pt idx="10">
                    <c:v>2.2661558860766835E-2</c:v>
                  </c:pt>
                  <c:pt idx="11">
                    <c:v>3.9628069676051592E-2</c:v>
                  </c:pt>
                  <c:pt idx="12">
                    <c:v>1.3612815652905903E-2</c:v>
                  </c:pt>
                  <c:pt idx="13">
                    <c:v>5.8485174403433218E-3</c:v>
                  </c:pt>
                  <c:pt idx="14">
                    <c:v>7.0414398385557492E-3</c:v>
                  </c:pt>
                  <c:pt idx="15">
                    <c:v>1.0028799674769993E-2</c:v>
                  </c:pt>
                  <c:pt idx="16">
                    <c:v>4.7412645003732906E-2</c:v>
                  </c:pt>
                  <c:pt idx="17">
                    <c:v>3.1275432151290888E-2</c:v>
                  </c:pt>
                  <c:pt idx="18">
                    <c:v>2.1412243382389125E-2</c:v>
                  </c:pt>
                  <c:pt idx="19">
                    <c:v>2.7567193477936774E-2</c:v>
                  </c:pt>
                  <c:pt idx="20">
                    <c:v>4.4858060869814691E-2</c:v>
                  </c:pt>
                  <c:pt idx="21">
                    <c:v>2.857228041884885E-2</c:v>
                  </c:pt>
                  <c:pt idx="22">
                    <c:v>4.5115310594076599E-2</c:v>
                  </c:pt>
                  <c:pt idx="23">
                    <c:v>2.9442061748457763E-2</c:v>
                  </c:pt>
                </c:numCache>
              </c:numRef>
            </c:plus>
            <c:minus>
              <c:numRef>
                <c:f>'Fig 1 B'!$L$3:$L$26</c:f>
                <c:numCache>
                  <c:formatCode>General</c:formatCode>
                  <c:ptCount val="24"/>
                  <c:pt idx="0">
                    <c:v>1.6970249703525286E-2</c:v>
                  </c:pt>
                  <c:pt idx="1">
                    <c:v>2.1795196097229012E-2</c:v>
                  </c:pt>
                  <c:pt idx="2">
                    <c:v>1.5515440897699297E-2</c:v>
                  </c:pt>
                  <c:pt idx="3">
                    <c:v>2.2919778576591877E-2</c:v>
                  </c:pt>
                  <c:pt idx="4">
                    <c:v>4.1205220644153009E-2</c:v>
                  </c:pt>
                  <c:pt idx="5">
                    <c:v>4.6912990124950003E-2</c:v>
                  </c:pt>
                  <c:pt idx="6">
                    <c:v>1.7519168073855562E-2</c:v>
                  </c:pt>
                  <c:pt idx="7">
                    <c:v>3.1914628960191073E-2</c:v>
                  </c:pt>
                  <c:pt idx="8">
                    <c:v>2.5804214772009629E-2</c:v>
                  </c:pt>
                  <c:pt idx="9">
                    <c:v>3.1370823095141553E-2</c:v>
                  </c:pt>
                  <c:pt idx="10">
                    <c:v>2.2661558860766835E-2</c:v>
                  </c:pt>
                  <c:pt idx="11">
                    <c:v>3.9628069676051592E-2</c:v>
                  </c:pt>
                  <c:pt idx="12">
                    <c:v>1.3612815652905903E-2</c:v>
                  </c:pt>
                  <c:pt idx="13">
                    <c:v>5.8485174403433218E-3</c:v>
                  </c:pt>
                  <c:pt idx="14">
                    <c:v>7.0414398385557492E-3</c:v>
                  </c:pt>
                  <c:pt idx="15">
                    <c:v>1.0028799674769993E-2</c:v>
                  </c:pt>
                  <c:pt idx="16">
                    <c:v>4.7412645003732906E-2</c:v>
                  </c:pt>
                  <c:pt idx="17">
                    <c:v>3.1275432151290888E-2</c:v>
                  </c:pt>
                  <c:pt idx="18">
                    <c:v>2.1412243382389125E-2</c:v>
                  </c:pt>
                  <c:pt idx="19">
                    <c:v>2.7567193477936774E-2</c:v>
                  </c:pt>
                  <c:pt idx="20">
                    <c:v>4.4858060869814691E-2</c:v>
                  </c:pt>
                  <c:pt idx="21">
                    <c:v>2.857228041884885E-2</c:v>
                  </c:pt>
                  <c:pt idx="22">
                    <c:v>4.5115310594076599E-2</c:v>
                  </c:pt>
                  <c:pt idx="23">
                    <c:v>2.9442061748457763E-2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B'!$J$3:$J$26</c:f>
              <c:numCache>
                <c:formatCode>####.00000</c:formatCode>
                <c:ptCount val="24"/>
                <c:pt idx="0">
                  <c:v>4.7525000000000005E-2</c:v>
                </c:pt>
                <c:pt idx="1">
                  <c:v>4.7862500000000002E-2</c:v>
                </c:pt>
                <c:pt idx="2">
                  <c:v>5.6637499999999993E-2</c:v>
                </c:pt>
                <c:pt idx="3">
                  <c:v>4.0800000000000003E-2</c:v>
                </c:pt>
                <c:pt idx="4">
                  <c:v>-6.6174999999999998E-2</c:v>
                </c:pt>
                <c:pt idx="5">
                  <c:v>0.17711250000000001</c:v>
                </c:pt>
                <c:pt idx="6">
                  <c:v>-8.635000000000001E-2</c:v>
                </c:pt>
                <c:pt idx="7">
                  <c:v>-7.0174999999999987E-2</c:v>
                </c:pt>
                <c:pt idx="8">
                  <c:v>7.2399999999999992E-2</c:v>
                </c:pt>
                <c:pt idx="9">
                  <c:v>-8.0174999999999996E-2</c:v>
                </c:pt>
                <c:pt idx="10">
                  <c:v>-6.515E-2</c:v>
                </c:pt>
                <c:pt idx="11">
                  <c:v>-0.15438750000000001</c:v>
                </c:pt>
                <c:pt idx="12">
                  <c:v>7.6899999999999996E-2</c:v>
                </c:pt>
                <c:pt idx="13">
                  <c:v>2.67125E-2</c:v>
                </c:pt>
                <c:pt idx="14">
                  <c:v>2.3875E-2</c:v>
                </c:pt>
                <c:pt idx="15">
                  <c:v>2.5887500000000004E-2</c:v>
                </c:pt>
                <c:pt idx="16">
                  <c:v>0.10168749999999999</c:v>
                </c:pt>
                <c:pt idx="17">
                  <c:v>-6.98125E-2</c:v>
                </c:pt>
                <c:pt idx="18">
                  <c:v>6.565E-2</c:v>
                </c:pt>
                <c:pt idx="19">
                  <c:v>5.6787499999999998E-2</c:v>
                </c:pt>
                <c:pt idx="20">
                  <c:v>7.4275000000000008E-2</c:v>
                </c:pt>
                <c:pt idx="21">
                  <c:v>6.2325000000000005E-2</c:v>
                </c:pt>
                <c:pt idx="22">
                  <c:v>9.0850000000000014E-2</c:v>
                </c:pt>
                <c:pt idx="23">
                  <c:v>8.3300000000000013E-2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709-46BA-8843-FF4408A589B1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B'!$P$3:$P$26</c:f>
                <c:numCache>
                  <c:formatCode>General</c:formatCode>
                  <c:ptCount val="24"/>
                  <c:pt idx="0">
                    <c:v>3.0899999999999997E-2</c:v>
                  </c:pt>
                  <c:pt idx="1">
                    <c:v>3.2274999999999998E-2</c:v>
                  </c:pt>
                  <c:pt idx="2">
                    <c:v>7.4725E-3</c:v>
                  </c:pt>
                  <c:pt idx="3">
                    <c:v>2.1324999999999997E-2</c:v>
                  </c:pt>
                  <c:pt idx="4">
                    <c:v>5.8250000000000003E-2</c:v>
                  </c:pt>
                  <c:pt idx="5">
                    <c:v>7.9899999999999999E-2</c:v>
                  </c:pt>
                  <c:pt idx="6">
                    <c:v>3.6975000000000001E-2</c:v>
                  </c:pt>
                  <c:pt idx="7">
                    <c:v>4.1625000000000002E-2</c:v>
                  </c:pt>
                  <c:pt idx="8">
                    <c:v>3.5674999999999998E-2</c:v>
                  </c:pt>
                  <c:pt idx="9">
                    <c:v>5.4050000000000001E-2</c:v>
                  </c:pt>
                  <c:pt idx="10">
                    <c:v>3.4375000000000003E-2</c:v>
                  </c:pt>
                  <c:pt idx="11">
                    <c:v>6.6049999999999998E-2</c:v>
                  </c:pt>
                  <c:pt idx="12">
                    <c:v>4.8524999999999999E-2</c:v>
                  </c:pt>
                  <c:pt idx="13">
                    <c:v>2.35E-2</c:v>
                  </c:pt>
                  <c:pt idx="14">
                    <c:v>1.5200000000000002E-2</c:v>
                  </c:pt>
                  <c:pt idx="15">
                    <c:v>3.0675000000000001E-2</c:v>
                  </c:pt>
                  <c:pt idx="16">
                    <c:v>5.4949999999999999E-2</c:v>
                  </c:pt>
                  <c:pt idx="17">
                    <c:v>6.8025000000000002E-2</c:v>
                  </c:pt>
                  <c:pt idx="18">
                    <c:v>3.2474999999999997E-2</c:v>
                  </c:pt>
                  <c:pt idx="19">
                    <c:v>5.2174999999999999E-2</c:v>
                  </c:pt>
                  <c:pt idx="20">
                    <c:v>6.0025000000000002E-2</c:v>
                  </c:pt>
                  <c:pt idx="21">
                    <c:v>4.4149999999999995E-2</c:v>
                  </c:pt>
                  <c:pt idx="22">
                    <c:v>6.5199999999999994E-2</c:v>
                  </c:pt>
                  <c:pt idx="23">
                    <c:v>3.6324999999999996E-2</c:v>
                  </c:pt>
                </c:numCache>
              </c:numRef>
            </c:plus>
            <c:minus>
              <c:numRef>
                <c:f>'Fig 1 B'!$P$3:$P$26</c:f>
                <c:numCache>
                  <c:formatCode>General</c:formatCode>
                  <c:ptCount val="24"/>
                  <c:pt idx="0">
                    <c:v>3.0899999999999997E-2</c:v>
                  </c:pt>
                  <c:pt idx="1">
                    <c:v>3.2274999999999998E-2</c:v>
                  </c:pt>
                  <c:pt idx="2">
                    <c:v>7.4725E-3</c:v>
                  </c:pt>
                  <c:pt idx="3">
                    <c:v>2.1324999999999997E-2</c:v>
                  </c:pt>
                  <c:pt idx="4">
                    <c:v>5.8250000000000003E-2</c:v>
                  </c:pt>
                  <c:pt idx="5">
                    <c:v>7.9899999999999999E-2</c:v>
                  </c:pt>
                  <c:pt idx="6">
                    <c:v>3.6975000000000001E-2</c:v>
                  </c:pt>
                  <c:pt idx="7">
                    <c:v>4.1625000000000002E-2</c:v>
                  </c:pt>
                  <c:pt idx="8">
                    <c:v>3.5674999999999998E-2</c:v>
                  </c:pt>
                  <c:pt idx="9">
                    <c:v>5.4050000000000001E-2</c:v>
                  </c:pt>
                  <c:pt idx="10">
                    <c:v>3.4375000000000003E-2</c:v>
                  </c:pt>
                  <c:pt idx="11">
                    <c:v>6.6049999999999998E-2</c:v>
                  </c:pt>
                  <c:pt idx="12">
                    <c:v>4.8524999999999999E-2</c:v>
                  </c:pt>
                  <c:pt idx="13">
                    <c:v>2.35E-2</c:v>
                  </c:pt>
                  <c:pt idx="14">
                    <c:v>1.5200000000000002E-2</c:v>
                  </c:pt>
                  <c:pt idx="15">
                    <c:v>3.0675000000000001E-2</c:v>
                  </c:pt>
                  <c:pt idx="16">
                    <c:v>5.4949999999999999E-2</c:v>
                  </c:pt>
                  <c:pt idx="17">
                    <c:v>6.8025000000000002E-2</c:v>
                  </c:pt>
                  <c:pt idx="18">
                    <c:v>3.2474999999999997E-2</c:v>
                  </c:pt>
                  <c:pt idx="19">
                    <c:v>5.2174999999999999E-2</c:v>
                  </c:pt>
                  <c:pt idx="20">
                    <c:v>6.0025000000000002E-2</c:v>
                  </c:pt>
                  <c:pt idx="21">
                    <c:v>4.4149999999999995E-2</c:v>
                  </c:pt>
                  <c:pt idx="22">
                    <c:v>6.5199999999999994E-2</c:v>
                  </c:pt>
                  <c:pt idx="23">
                    <c:v>3.6324999999999996E-2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B'!$N$3:$N$26</c:f>
              <c:numCache>
                <c:formatCode>General</c:formatCod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709-46BA-8843-FF4408A589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03120"/>
        <c:axId val="218503512"/>
      </c:lineChart>
      <c:catAx>
        <c:axId val="21850312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503512"/>
        <c:crossesAt val="-0.30000000000000004"/>
        <c:auto val="1"/>
        <c:lblAlgn val="ctr"/>
        <c:lblOffset val="100"/>
        <c:tickLblSkip val="2"/>
        <c:noMultiLvlLbl val="0"/>
      </c:catAx>
      <c:valAx>
        <c:axId val="218503512"/>
        <c:scaling>
          <c:orientation val="minMax"/>
          <c:min val="-0.30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</a:t>
                </a:r>
                <a:r>
                  <a:rPr lang="en-US" altLang="zh-CN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 emission flux  (mg•m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•h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8.6707351609541707E-3"/>
              <c:y val="0.1475209058170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503120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0799232598357114"/>
          <c:y val="2.679099323110927E-2"/>
          <c:w val="0.46614191526156501"/>
          <c:h val="9.5906432748538065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1'!$C$28:$C$51</c:f>
              <c:numCache>
                <c:formatCode>General</c:formatCode>
                <c:ptCount val="24"/>
                <c:pt idx="0">
                  <c:v>7.84</c:v>
                </c:pt>
                <c:pt idx="1">
                  <c:v>7.7</c:v>
                </c:pt>
                <c:pt idx="2">
                  <c:v>7.58</c:v>
                </c:pt>
                <c:pt idx="3">
                  <c:v>7.5</c:v>
                </c:pt>
                <c:pt idx="4">
                  <c:v>7.4</c:v>
                </c:pt>
                <c:pt idx="5">
                  <c:v>7.26</c:v>
                </c:pt>
                <c:pt idx="6">
                  <c:v>7.24</c:v>
                </c:pt>
                <c:pt idx="7">
                  <c:v>7.14</c:v>
                </c:pt>
                <c:pt idx="8">
                  <c:v>7.06</c:v>
                </c:pt>
                <c:pt idx="9">
                  <c:v>7.01</c:v>
                </c:pt>
                <c:pt idx="10">
                  <c:v>7.03</c:v>
                </c:pt>
                <c:pt idx="11">
                  <c:v>7.12</c:v>
                </c:pt>
                <c:pt idx="12">
                  <c:v>7.24</c:v>
                </c:pt>
                <c:pt idx="13">
                  <c:v>7.31</c:v>
                </c:pt>
                <c:pt idx="14">
                  <c:v>7.47</c:v>
                </c:pt>
                <c:pt idx="15">
                  <c:v>7.59</c:v>
                </c:pt>
                <c:pt idx="16">
                  <c:v>7.66</c:v>
                </c:pt>
                <c:pt idx="17">
                  <c:v>7.73</c:v>
                </c:pt>
                <c:pt idx="18">
                  <c:v>7.76</c:v>
                </c:pt>
                <c:pt idx="19">
                  <c:v>7.77</c:v>
                </c:pt>
                <c:pt idx="20">
                  <c:v>7.77</c:v>
                </c:pt>
                <c:pt idx="21">
                  <c:v>7.77</c:v>
                </c:pt>
                <c:pt idx="22">
                  <c:v>7.77</c:v>
                </c:pt>
                <c:pt idx="23">
                  <c:v>7.75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3F7B-47CD-BB9B-23DE31AE53C5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1'!$E$28:$E$51</c:f>
              <c:numCache>
                <c:formatCode>General</c:formatCode>
                <c:ptCount val="24"/>
                <c:pt idx="0">
                  <c:v>7.92</c:v>
                </c:pt>
                <c:pt idx="1">
                  <c:v>7.86</c:v>
                </c:pt>
                <c:pt idx="2">
                  <c:v>7.77</c:v>
                </c:pt>
                <c:pt idx="3">
                  <c:v>7.71</c:v>
                </c:pt>
                <c:pt idx="4">
                  <c:v>7.62</c:v>
                </c:pt>
                <c:pt idx="5">
                  <c:v>7.49</c:v>
                </c:pt>
                <c:pt idx="6">
                  <c:v>7.48</c:v>
                </c:pt>
                <c:pt idx="7">
                  <c:v>7.41</c:v>
                </c:pt>
                <c:pt idx="8">
                  <c:v>7.34</c:v>
                </c:pt>
                <c:pt idx="9">
                  <c:v>7.29</c:v>
                </c:pt>
                <c:pt idx="10">
                  <c:v>7.28</c:v>
                </c:pt>
                <c:pt idx="11">
                  <c:v>7.35</c:v>
                </c:pt>
                <c:pt idx="12">
                  <c:v>7.43</c:v>
                </c:pt>
                <c:pt idx="13">
                  <c:v>7.58</c:v>
                </c:pt>
                <c:pt idx="14">
                  <c:v>7.78</c:v>
                </c:pt>
                <c:pt idx="15">
                  <c:v>7.87</c:v>
                </c:pt>
                <c:pt idx="16">
                  <c:v>8.08</c:v>
                </c:pt>
                <c:pt idx="17">
                  <c:v>8.1999999999999993</c:v>
                </c:pt>
                <c:pt idx="18">
                  <c:v>8.2200000000000006</c:v>
                </c:pt>
                <c:pt idx="19">
                  <c:v>8.1999999999999993</c:v>
                </c:pt>
                <c:pt idx="20">
                  <c:v>8.17</c:v>
                </c:pt>
                <c:pt idx="21">
                  <c:v>8.11</c:v>
                </c:pt>
                <c:pt idx="22">
                  <c:v>8.0299999999999994</c:v>
                </c:pt>
                <c:pt idx="23">
                  <c:v>7.94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3F7B-47CD-BB9B-23DE31AE53C5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1'!$G$28:$G$51</c:f>
              <c:numCache>
                <c:formatCode>General</c:formatCode>
                <c:ptCount val="24"/>
                <c:pt idx="0">
                  <c:v>7.23</c:v>
                </c:pt>
                <c:pt idx="1">
                  <c:v>7.22</c:v>
                </c:pt>
                <c:pt idx="2">
                  <c:v>7.15</c:v>
                </c:pt>
                <c:pt idx="3">
                  <c:v>7.1</c:v>
                </c:pt>
                <c:pt idx="4">
                  <c:v>7.03</c:v>
                </c:pt>
                <c:pt idx="5">
                  <c:v>7</c:v>
                </c:pt>
                <c:pt idx="6">
                  <c:v>6.93</c:v>
                </c:pt>
                <c:pt idx="7">
                  <c:v>6.92</c:v>
                </c:pt>
                <c:pt idx="8">
                  <c:v>6.87</c:v>
                </c:pt>
                <c:pt idx="9">
                  <c:v>6.85</c:v>
                </c:pt>
                <c:pt idx="10">
                  <c:v>6.88</c:v>
                </c:pt>
                <c:pt idx="11">
                  <c:v>7</c:v>
                </c:pt>
                <c:pt idx="12">
                  <c:v>7.08</c:v>
                </c:pt>
                <c:pt idx="13">
                  <c:v>7.26</c:v>
                </c:pt>
                <c:pt idx="14">
                  <c:v>7.38</c:v>
                </c:pt>
                <c:pt idx="15">
                  <c:v>7.52</c:v>
                </c:pt>
                <c:pt idx="16">
                  <c:v>7.66</c:v>
                </c:pt>
                <c:pt idx="17">
                  <c:v>7.7</c:v>
                </c:pt>
                <c:pt idx="18">
                  <c:v>7.75</c:v>
                </c:pt>
                <c:pt idx="19">
                  <c:v>7.74</c:v>
                </c:pt>
                <c:pt idx="20">
                  <c:v>7.74</c:v>
                </c:pt>
                <c:pt idx="21">
                  <c:v>7.73</c:v>
                </c:pt>
                <c:pt idx="22">
                  <c:v>7.67</c:v>
                </c:pt>
                <c:pt idx="23">
                  <c:v>7.64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3F7B-47CD-BB9B-23DE31AE53C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0736"/>
        <c:axId val="218503904"/>
      </c:lineChart>
      <c:catAx>
        <c:axId val="218640736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tx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8503904"/>
        <c:crossesAt val="0"/>
        <c:auto val="1"/>
        <c:lblAlgn val="ctr"/>
        <c:lblOffset val="100"/>
        <c:tickLblSkip val="2"/>
        <c:noMultiLvlLbl val="0"/>
      </c:catAx>
      <c:valAx>
        <c:axId val="218503904"/>
        <c:scaling>
          <c:orientation val="minMax"/>
          <c:max val="14"/>
          <c:min val="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moisture content / %</a:t>
                </a:r>
              </a:p>
            </c:rich>
          </c:tx>
          <c:layout>
            <c:manualLayout>
              <c:xMode val="edge"/>
              <c:yMode val="edge"/>
              <c:x val="8.5480573886124907E-3"/>
              <c:y val="0.2019971375015457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4073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1'!$C$53:$C$76</c:f>
              <c:numCache>
                <c:formatCode>General</c:formatCode>
                <c:ptCount val="24"/>
                <c:pt idx="0">
                  <c:v>10.050000000000001</c:v>
                </c:pt>
                <c:pt idx="1">
                  <c:v>10.029999999999999</c:v>
                </c:pt>
                <c:pt idx="2">
                  <c:v>10</c:v>
                </c:pt>
                <c:pt idx="3">
                  <c:v>9.99</c:v>
                </c:pt>
                <c:pt idx="4">
                  <c:v>9.9600000000000009</c:v>
                </c:pt>
                <c:pt idx="5">
                  <c:v>9.93</c:v>
                </c:pt>
                <c:pt idx="6">
                  <c:v>9.92</c:v>
                </c:pt>
                <c:pt idx="7">
                  <c:v>9.9</c:v>
                </c:pt>
                <c:pt idx="8">
                  <c:v>9.8800000000000008</c:v>
                </c:pt>
                <c:pt idx="9">
                  <c:v>9.9</c:v>
                </c:pt>
                <c:pt idx="10">
                  <c:v>9.9</c:v>
                </c:pt>
                <c:pt idx="11">
                  <c:v>10.01</c:v>
                </c:pt>
                <c:pt idx="12">
                  <c:v>10.18</c:v>
                </c:pt>
                <c:pt idx="13">
                  <c:v>10.199999999999999</c:v>
                </c:pt>
                <c:pt idx="14">
                  <c:v>10.220000000000001</c:v>
                </c:pt>
                <c:pt idx="15">
                  <c:v>10.210000000000001</c:v>
                </c:pt>
                <c:pt idx="16">
                  <c:v>10.210000000000001</c:v>
                </c:pt>
                <c:pt idx="17">
                  <c:v>10.17</c:v>
                </c:pt>
                <c:pt idx="18">
                  <c:v>10.14</c:v>
                </c:pt>
                <c:pt idx="19">
                  <c:v>10.1</c:v>
                </c:pt>
                <c:pt idx="20">
                  <c:v>10.06</c:v>
                </c:pt>
                <c:pt idx="21">
                  <c:v>10.050000000000001</c:v>
                </c:pt>
                <c:pt idx="22">
                  <c:v>10.039999999999999</c:v>
                </c:pt>
                <c:pt idx="23">
                  <c:v>10.01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0C7C-489E-B4C4-E472B50BDC25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1'!$E$53:$E$76</c:f>
              <c:numCache>
                <c:formatCode>General</c:formatCode>
                <c:ptCount val="24"/>
                <c:pt idx="0">
                  <c:v>12</c:v>
                </c:pt>
                <c:pt idx="1">
                  <c:v>11.94</c:v>
                </c:pt>
                <c:pt idx="2">
                  <c:v>11.93</c:v>
                </c:pt>
                <c:pt idx="3">
                  <c:v>11.9</c:v>
                </c:pt>
                <c:pt idx="4">
                  <c:v>11.86</c:v>
                </c:pt>
                <c:pt idx="5">
                  <c:v>11.76</c:v>
                </c:pt>
                <c:pt idx="6">
                  <c:v>11.78</c:v>
                </c:pt>
                <c:pt idx="7">
                  <c:v>11.71</c:v>
                </c:pt>
                <c:pt idx="8">
                  <c:v>11.65</c:v>
                </c:pt>
                <c:pt idx="9">
                  <c:v>11.66</c:v>
                </c:pt>
                <c:pt idx="10">
                  <c:v>11.61</c:v>
                </c:pt>
                <c:pt idx="11">
                  <c:v>11.62</c:v>
                </c:pt>
                <c:pt idx="12">
                  <c:v>11.87</c:v>
                </c:pt>
                <c:pt idx="13">
                  <c:v>11.9</c:v>
                </c:pt>
                <c:pt idx="14">
                  <c:v>11.98</c:v>
                </c:pt>
                <c:pt idx="15">
                  <c:v>11.95</c:v>
                </c:pt>
                <c:pt idx="16">
                  <c:v>12.01</c:v>
                </c:pt>
                <c:pt idx="17">
                  <c:v>12.01</c:v>
                </c:pt>
                <c:pt idx="18">
                  <c:v>11.95</c:v>
                </c:pt>
                <c:pt idx="19">
                  <c:v>11.94</c:v>
                </c:pt>
                <c:pt idx="20">
                  <c:v>11.92</c:v>
                </c:pt>
                <c:pt idx="21">
                  <c:v>11.87</c:v>
                </c:pt>
                <c:pt idx="22">
                  <c:v>11.89</c:v>
                </c:pt>
                <c:pt idx="23">
                  <c:v>11.87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0C7C-489E-B4C4-E472B50BDC25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1'!$G$53:$G$76</c:f>
              <c:numCache>
                <c:formatCode>General</c:formatCode>
                <c:ptCount val="24"/>
                <c:pt idx="0">
                  <c:v>12.8</c:v>
                </c:pt>
                <c:pt idx="1">
                  <c:v>12.77</c:v>
                </c:pt>
                <c:pt idx="2">
                  <c:v>12.76</c:v>
                </c:pt>
                <c:pt idx="3">
                  <c:v>12.74</c:v>
                </c:pt>
                <c:pt idx="4">
                  <c:v>12.7</c:v>
                </c:pt>
                <c:pt idx="5">
                  <c:v>12.67</c:v>
                </c:pt>
                <c:pt idx="6">
                  <c:v>12.68</c:v>
                </c:pt>
                <c:pt idx="7">
                  <c:v>12.68</c:v>
                </c:pt>
                <c:pt idx="8">
                  <c:v>12.63</c:v>
                </c:pt>
                <c:pt idx="9">
                  <c:v>12.63</c:v>
                </c:pt>
                <c:pt idx="10">
                  <c:v>12.62</c:v>
                </c:pt>
                <c:pt idx="11">
                  <c:v>12.67</c:v>
                </c:pt>
                <c:pt idx="12">
                  <c:v>12.69</c:v>
                </c:pt>
                <c:pt idx="13">
                  <c:v>12.75</c:v>
                </c:pt>
                <c:pt idx="14">
                  <c:v>12.8</c:v>
                </c:pt>
                <c:pt idx="15">
                  <c:v>12.89</c:v>
                </c:pt>
                <c:pt idx="16">
                  <c:v>12.91</c:v>
                </c:pt>
                <c:pt idx="17">
                  <c:v>12.9</c:v>
                </c:pt>
                <c:pt idx="18">
                  <c:v>12.88</c:v>
                </c:pt>
                <c:pt idx="19">
                  <c:v>12.78</c:v>
                </c:pt>
                <c:pt idx="20">
                  <c:v>12.72</c:v>
                </c:pt>
                <c:pt idx="21">
                  <c:v>12.73</c:v>
                </c:pt>
                <c:pt idx="22">
                  <c:v>12.64</c:v>
                </c:pt>
                <c:pt idx="23">
                  <c:v>12.62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0C7C-489E-B4C4-E472B50BDC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52840"/>
        <c:axId val="217953232"/>
      </c:lineChart>
      <c:catAx>
        <c:axId val="217952840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7953232"/>
        <c:crossesAt val="0"/>
        <c:auto val="1"/>
        <c:lblAlgn val="ctr"/>
        <c:lblOffset val="100"/>
        <c:tickLblSkip val="2"/>
        <c:noMultiLvlLbl val="0"/>
      </c:catAx>
      <c:valAx>
        <c:axId val="217953232"/>
        <c:scaling>
          <c:orientation val="minMax"/>
          <c:min val="6"/>
        </c:scaling>
        <c:delete val="0"/>
        <c:axPos val="l"/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795284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  <c:userShapes r:id="rId3"/>
</c:chartSpace>
</file>

<file path=xl/charts/chart2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34"/>
          <c:y val="5.0925925925925923E-2"/>
          <c:w val="0.81981955380577465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 A'!$C$1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A'!$B$3:$B$26</c:f>
              <c:numCache>
                <c:formatCode>####.00000</c:formatCode>
                <c:ptCount val="24"/>
                <c:pt idx="0">
                  <c:v>1.2033333333333333E-2</c:v>
                </c:pt>
                <c:pt idx="1">
                  <c:v>1.1266666666666666E-2</c:v>
                </c:pt>
                <c:pt idx="2">
                  <c:v>2.1616666666666663E-2</c:v>
                </c:pt>
                <c:pt idx="3">
                  <c:v>3.0600000000000002E-2</c:v>
                </c:pt>
                <c:pt idx="4">
                  <c:v>-4.1349999999999998E-2</c:v>
                </c:pt>
                <c:pt idx="5">
                  <c:v>0.10448333333333332</c:v>
                </c:pt>
                <c:pt idx="6">
                  <c:v>6.54E-2</c:v>
                </c:pt>
                <c:pt idx="7">
                  <c:v>-4.1116666666666669E-2</c:v>
                </c:pt>
                <c:pt idx="8">
                  <c:v>-3.9299999999999995E-2</c:v>
                </c:pt>
                <c:pt idx="9">
                  <c:v>-4.5383333333333324E-2</c:v>
                </c:pt>
                <c:pt idx="10">
                  <c:v>-5.4716666666666663E-2</c:v>
                </c:pt>
                <c:pt idx="11">
                  <c:v>-3.991666666666667E-2</c:v>
                </c:pt>
                <c:pt idx="12">
                  <c:v>-4.2349999999999999E-2</c:v>
                </c:pt>
                <c:pt idx="13">
                  <c:v>-4.2333333333333327E-2</c:v>
                </c:pt>
                <c:pt idx="14">
                  <c:v>-4.4700000000000004E-2</c:v>
                </c:pt>
                <c:pt idx="15">
                  <c:v>-3.755E-2</c:v>
                </c:pt>
                <c:pt idx="16">
                  <c:v>-2.4849999999999997E-2</c:v>
                </c:pt>
                <c:pt idx="17">
                  <c:v>5.2500000000000005E-2</c:v>
                </c:pt>
                <c:pt idx="18">
                  <c:v>6.961666666666666E-2</c:v>
                </c:pt>
                <c:pt idx="19">
                  <c:v>5.6783333333333331E-2</c:v>
                </c:pt>
                <c:pt idx="20">
                  <c:v>4.9733333333333338E-2</c:v>
                </c:pt>
                <c:pt idx="21">
                  <c:v>4.1316666666666661E-2</c:v>
                </c:pt>
                <c:pt idx="22">
                  <c:v>-5.5166666666666662E-2</c:v>
                </c:pt>
                <c:pt idx="23">
                  <c:v>3.0900000000000004E-2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F8A-4889-B6BE-69452FEAAC93}"/>
            </c:ext>
          </c:extLst>
        </c:ser>
        <c:ser>
          <c:idx val="1"/>
          <c:order val="1"/>
          <c:tx>
            <c:strRef>
              <c:f>'Fig 1 A'!$G$1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A'!$F$3:$F$26</c:f>
              <c:numCache>
                <c:formatCode>####.00000</c:formatCode>
                <c:ptCount val="24"/>
                <c:pt idx="0">
                  <c:v>1.4400000000000001E-2</c:v>
                </c:pt>
                <c:pt idx="1">
                  <c:v>-7.8250000000000004E-3</c:v>
                </c:pt>
                <c:pt idx="2">
                  <c:v>-1.9587500000000001E-2</c:v>
                </c:pt>
                <c:pt idx="3">
                  <c:v>-1.5612500000000001E-2</c:v>
                </c:pt>
                <c:pt idx="4">
                  <c:v>-1.39125E-2</c:v>
                </c:pt>
                <c:pt idx="5">
                  <c:v>-1.4625000000000001E-2</c:v>
                </c:pt>
                <c:pt idx="6">
                  <c:v>-9.4125000000000007E-3</c:v>
                </c:pt>
                <c:pt idx="7">
                  <c:v>2.7425000000000001E-2</c:v>
                </c:pt>
                <c:pt idx="8">
                  <c:v>3.2737499999999996E-2</c:v>
                </c:pt>
                <c:pt idx="9">
                  <c:v>-2.2212500000000003E-2</c:v>
                </c:pt>
                <c:pt idx="10">
                  <c:v>1.17E-2</c:v>
                </c:pt>
                <c:pt idx="11">
                  <c:v>1.2225E-2</c:v>
                </c:pt>
                <c:pt idx="12">
                  <c:v>1.0662499999999998E-2</c:v>
                </c:pt>
                <c:pt idx="13">
                  <c:v>7.025E-3</c:v>
                </c:pt>
                <c:pt idx="14">
                  <c:v>4.8999999999999998E-3</c:v>
                </c:pt>
                <c:pt idx="15">
                  <c:v>2.7375000000000003E-3</c:v>
                </c:pt>
                <c:pt idx="16">
                  <c:v>-1.6875000000000002E-3</c:v>
                </c:pt>
                <c:pt idx="17">
                  <c:v>-2.5000000000000001E-3</c:v>
                </c:pt>
                <c:pt idx="18">
                  <c:v>-5.4000000000000003E-3</c:v>
                </c:pt>
                <c:pt idx="19">
                  <c:v>-6.8250000000000003E-3</c:v>
                </c:pt>
                <c:pt idx="20">
                  <c:v>-7.6749999999999995E-3</c:v>
                </c:pt>
                <c:pt idx="21">
                  <c:v>-3.0124999999999996E-3</c:v>
                </c:pt>
                <c:pt idx="22">
                  <c:v>-5.0500000000000007E-3</c:v>
                </c:pt>
                <c:pt idx="23">
                  <c:v>-8.0249999999999991E-3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F8A-4889-B6BE-69452FEAAC93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A'!$J$3:$J$26</c:f>
              <c:numCache>
                <c:formatCode>####.00000</c:formatCode>
                <c:ptCount val="24"/>
                <c:pt idx="0">
                  <c:v>-6.0387500000000011E-2</c:v>
                </c:pt>
                <c:pt idx="1">
                  <c:v>1.3299999999999998E-2</c:v>
                </c:pt>
                <c:pt idx="2">
                  <c:v>7.9262499999999986E-2</c:v>
                </c:pt>
                <c:pt idx="3">
                  <c:v>-6.2650000000000011E-2</c:v>
                </c:pt>
                <c:pt idx="4">
                  <c:v>-1.6975000000000004E-2</c:v>
                </c:pt>
                <c:pt idx="5">
                  <c:v>-3.5087499999999994E-2</c:v>
                </c:pt>
                <c:pt idx="6">
                  <c:v>5.7474999999999998E-2</c:v>
                </c:pt>
                <c:pt idx="7">
                  <c:v>-3.28875E-2</c:v>
                </c:pt>
                <c:pt idx="8">
                  <c:v>5.7312499999999995E-2</c:v>
                </c:pt>
                <c:pt idx="9">
                  <c:v>3.64125E-2</c:v>
                </c:pt>
                <c:pt idx="10">
                  <c:v>7.9450000000000007E-2</c:v>
                </c:pt>
                <c:pt idx="11">
                  <c:v>1.37625E-2</c:v>
                </c:pt>
                <c:pt idx="12">
                  <c:v>-3.2162500000000004E-2</c:v>
                </c:pt>
                <c:pt idx="13">
                  <c:v>-2.0012499999999999E-2</c:v>
                </c:pt>
                <c:pt idx="14">
                  <c:v>1.3987499999999998E-2</c:v>
                </c:pt>
                <c:pt idx="15">
                  <c:v>2.9837500000000003E-2</c:v>
                </c:pt>
                <c:pt idx="16">
                  <c:v>-3.7312499999999998E-2</c:v>
                </c:pt>
                <c:pt idx="17">
                  <c:v>1.97875E-2</c:v>
                </c:pt>
                <c:pt idx="18">
                  <c:v>4.9287499999999998E-2</c:v>
                </c:pt>
                <c:pt idx="19">
                  <c:v>4.2075000000000001E-2</c:v>
                </c:pt>
                <c:pt idx="20">
                  <c:v>-6.2162500000000002E-2</c:v>
                </c:pt>
                <c:pt idx="21">
                  <c:v>7.6275000000000009E-2</c:v>
                </c:pt>
                <c:pt idx="22">
                  <c:v>6.0299999999999999E-2</c:v>
                </c:pt>
                <c:pt idx="23">
                  <c:v>-5.9874999999999998E-2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F8A-4889-B6BE-69452FEAAC93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A'!$P$3:$P$26</c:f>
                <c:numCache>
                  <c:formatCode>General</c:formatCode>
                  <c:ptCount val="24"/>
                  <c:pt idx="0">
                    <c:v>2.3700000000000002E-2</c:v>
                  </c:pt>
                  <c:pt idx="1">
                    <c:v>5.6849999999999999E-3</c:v>
                  </c:pt>
                  <c:pt idx="2">
                    <c:v>3.295E-2</c:v>
                  </c:pt>
                  <c:pt idx="3">
                    <c:v>2.7275000000000001E-2</c:v>
                  </c:pt>
                  <c:pt idx="4">
                    <c:v>8.2325000000000002E-3</c:v>
                  </c:pt>
                  <c:pt idx="5">
                    <c:v>5.0825000000000002E-2</c:v>
                  </c:pt>
                  <c:pt idx="6">
                    <c:v>3.2799999999999996E-2</c:v>
                  </c:pt>
                  <c:pt idx="7">
                    <c:v>1.8749999999999999E-2</c:v>
                  </c:pt>
                  <c:pt idx="8">
                    <c:v>2.3400000000000001E-2</c:v>
                  </c:pt>
                  <c:pt idx="9">
                    <c:v>1.755E-2</c:v>
                  </c:pt>
                  <c:pt idx="10">
                    <c:v>1.5275E-2</c:v>
                  </c:pt>
                  <c:pt idx="11">
                    <c:v>1.575E-2</c:v>
                  </c:pt>
                  <c:pt idx="12">
                    <c:v>1.28725E-2</c:v>
                  </c:pt>
                  <c:pt idx="13">
                    <c:v>2.0925000000000003E-2</c:v>
                  </c:pt>
                  <c:pt idx="14">
                    <c:v>8.5375E-3</c:v>
                  </c:pt>
                  <c:pt idx="15">
                    <c:v>1.755E-2</c:v>
                  </c:pt>
                  <c:pt idx="16">
                    <c:v>1.6175000000000002E-2</c:v>
                  </c:pt>
                  <c:pt idx="17">
                    <c:v>1.2030000000000001E-2</c:v>
                  </c:pt>
                  <c:pt idx="18">
                    <c:v>1.515E-2</c:v>
                  </c:pt>
                  <c:pt idx="19">
                    <c:v>2.7100000000000003E-2</c:v>
                  </c:pt>
                  <c:pt idx="20">
                    <c:v>2.6749999999999999E-2</c:v>
                  </c:pt>
                  <c:pt idx="21">
                    <c:v>4.2075000000000001E-2</c:v>
                  </c:pt>
                  <c:pt idx="22">
                    <c:v>1.457E-2</c:v>
                  </c:pt>
                  <c:pt idx="23">
                    <c:v>3.1399999999999997E-2</c:v>
                  </c:pt>
                </c:numCache>
              </c:numRef>
            </c:plus>
            <c:minus>
              <c:numRef>
                <c:f>'Fig 1 A'!$P$3:$P$26</c:f>
                <c:numCache>
                  <c:formatCode>General</c:formatCode>
                  <c:ptCount val="24"/>
                  <c:pt idx="0">
                    <c:v>2.3700000000000002E-2</c:v>
                  </c:pt>
                  <c:pt idx="1">
                    <c:v>5.6849999999999999E-3</c:v>
                  </c:pt>
                  <c:pt idx="2">
                    <c:v>3.295E-2</c:v>
                  </c:pt>
                  <c:pt idx="3">
                    <c:v>2.7275000000000001E-2</c:v>
                  </c:pt>
                  <c:pt idx="4">
                    <c:v>8.2325000000000002E-3</c:v>
                  </c:pt>
                  <c:pt idx="5">
                    <c:v>5.0825000000000002E-2</c:v>
                  </c:pt>
                  <c:pt idx="6">
                    <c:v>3.2799999999999996E-2</c:v>
                  </c:pt>
                  <c:pt idx="7">
                    <c:v>1.8749999999999999E-2</c:v>
                  </c:pt>
                  <c:pt idx="8">
                    <c:v>2.3400000000000001E-2</c:v>
                  </c:pt>
                  <c:pt idx="9">
                    <c:v>1.755E-2</c:v>
                  </c:pt>
                  <c:pt idx="10">
                    <c:v>1.5275E-2</c:v>
                  </c:pt>
                  <c:pt idx="11">
                    <c:v>1.575E-2</c:v>
                  </c:pt>
                  <c:pt idx="12">
                    <c:v>1.28725E-2</c:v>
                  </c:pt>
                  <c:pt idx="13">
                    <c:v>2.0925000000000003E-2</c:v>
                  </c:pt>
                  <c:pt idx="14">
                    <c:v>8.5375E-3</c:v>
                  </c:pt>
                  <c:pt idx="15">
                    <c:v>1.755E-2</c:v>
                  </c:pt>
                  <c:pt idx="16">
                    <c:v>1.6175000000000002E-2</c:v>
                  </c:pt>
                  <c:pt idx="17">
                    <c:v>1.2030000000000001E-2</c:v>
                  </c:pt>
                  <c:pt idx="18">
                    <c:v>1.515E-2</c:v>
                  </c:pt>
                  <c:pt idx="19">
                    <c:v>2.7100000000000003E-2</c:v>
                  </c:pt>
                  <c:pt idx="20">
                    <c:v>2.6749999999999999E-2</c:v>
                  </c:pt>
                  <c:pt idx="21">
                    <c:v>4.2075000000000001E-2</c:v>
                  </c:pt>
                  <c:pt idx="22">
                    <c:v>1.457E-2</c:v>
                  </c:pt>
                  <c:pt idx="23">
                    <c:v>3.1399999999999997E-2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val>
            <c:numRef>
              <c:f>'Fig 1 A'!$N$3:$N$26</c:f>
              <c:numCache>
                <c:formatCode>General</c:formatCode>
                <c:ptCount val="2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F8A-4889-B6BE-69452FEAAC9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59112"/>
        <c:axId val="217959504"/>
      </c:lineChart>
      <c:catAx>
        <c:axId val="217959112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7959504"/>
        <c:crossesAt val="-0.30000000000000004"/>
        <c:auto val="1"/>
        <c:lblAlgn val="ctr"/>
        <c:lblOffset val="100"/>
        <c:tickLblSkip val="2"/>
        <c:noMultiLvlLbl val="0"/>
      </c:catAx>
      <c:valAx>
        <c:axId val="217959504"/>
        <c:scaling>
          <c:orientation val="minMax"/>
          <c:max val="0.5"/>
          <c:min val="-0.30000000000000004"/>
        </c:scaling>
        <c:delete val="0"/>
        <c:axPos val="l"/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795911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33431911405816811"/>
          <c:y val="5.3921400136786909E-2"/>
          <c:w val="0.6194199467782146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2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23"/>
          <c:y val="5.0925925925925923E-2"/>
          <c:w val="0.81981955380577465"/>
          <c:h val="0.80712445827992441"/>
        </c:manualLayout>
      </c:layout>
      <c:lineChart>
        <c:grouping val="standard"/>
        <c:varyColors val="0"/>
        <c:ser>
          <c:idx val="0"/>
          <c:order val="0"/>
          <c:tx>
            <c:strRef>
              <c:f>'Fig 1 B'!$C$1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B'!$D$3:$D$26</c:f>
                <c:numCache>
                  <c:formatCode>General</c:formatCode>
                  <c:ptCount val="24"/>
                  <c:pt idx="0">
                    <c:v>2.7394220801718987E-2</c:v>
                  </c:pt>
                  <c:pt idx="1">
                    <c:v>1.3917924094889697E-2</c:v>
                  </c:pt>
                  <c:pt idx="2">
                    <c:v>2.8708786885628668E-3</c:v>
                  </c:pt>
                  <c:pt idx="3">
                    <c:v>1.8110409836457165E-2</c:v>
                  </c:pt>
                  <c:pt idx="4">
                    <c:v>7.9213494922126624E-3</c:v>
                  </c:pt>
                  <c:pt idx="5">
                    <c:v>1.6320573247012838E-3</c:v>
                  </c:pt>
                  <c:pt idx="6">
                    <c:v>2.1955131012539593E-3</c:v>
                  </c:pt>
                  <c:pt idx="7">
                    <c:v>1.1980435440055313E-2</c:v>
                  </c:pt>
                  <c:pt idx="8">
                    <c:v>6.7537676727718278E-3</c:v>
                  </c:pt>
                  <c:pt idx="9">
                    <c:v>3.1041638702448259E-3</c:v>
                  </c:pt>
                  <c:pt idx="10">
                    <c:v>1.4067259071253994E-2</c:v>
                  </c:pt>
                  <c:pt idx="11">
                    <c:v>1.3853679816007167E-2</c:v>
                  </c:pt>
                  <c:pt idx="12">
                    <c:v>4.3936263812228926E-2</c:v>
                  </c:pt>
                  <c:pt idx="13">
                    <c:v>2.1642557098868372E-2</c:v>
                  </c:pt>
                  <c:pt idx="14">
                    <c:v>2.6085330062018464E-3</c:v>
                  </c:pt>
                  <c:pt idx="15">
                    <c:v>2.5948715446690866E-2</c:v>
                  </c:pt>
                  <c:pt idx="16">
                    <c:v>2.2125707772734513E-2</c:v>
                  </c:pt>
                  <c:pt idx="17">
                    <c:v>6.0847824757979459E-2</c:v>
                  </c:pt>
                  <c:pt idx="18">
                    <c:v>6.5534554074761046E-3</c:v>
                  </c:pt>
                  <c:pt idx="19">
                    <c:v>3.4204560287254743E-2</c:v>
                  </c:pt>
                  <c:pt idx="20">
                    <c:v>3.2138156622792033E-3</c:v>
                  </c:pt>
                  <c:pt idx="21">
                    <c:v>4.9024087050256347E-3</c:v>
                  </c:pt>
                  <c:pt idx="22">
                    <c:v>2.6621435598654958E-2</c:v>
                  </c:pt>
                  <c:pt idx="23">
                    <c:v>2.3736733136638669E-2</c:v>
                  </c:pt>
                </c:numCache>
              </c:numRef>
            </c:plus>
            <c:minus>
              <c:numRef>
                <c:f>'Fig 1 B'!$D$3:$D$26</c:f>
                <c:numCache>
                  <c:formatCode>General</c:formatCode>
                  <c:ptCount val="24"/>
                  <c:pt idx="0">
                    <c:v>2.7394220801718987E-2</c:v>
                  </c:pt>
                  <c:pt idx="1">
                    <c:v>1.3917924094889697E-2</c:v>
                  </c:pt>
                  <c:pt idx="2">
                    <c:v>2.8708786885628668E-3</c:v>
                  </c:pt>
                  <c:pt idx="3">
                    <c:v>1.8110409836457165E-2</c:v>
                  </c:pt>
                  <c:pt idx="4">
                    <c:v>7.9213494922126624E-3</c:v>
                  </c:pt>
                  <c:pt idx="5">
                    <c:v>1.6320573247012838E-3</c:v>
                  </c:pt>
                  <c:pt idx="6">
                    <c:v>2.1955131012539593E-3</c:v>
                  </c:pt>
                  <c:pt idx="7">
                    <c:v>1.1980435440055313E-2</c:v>
                  </c:pt>
                  <c:pt idx="8">
                    <c:v>6.7537676727718278E-3</c:v>
                  </c:pt>
                  <c:pt idx="9">
                    <c:v>3.1041638702448259E-3</c:v>
                  </c:pt>
                  <c:pt idx="10">
                    <c:v>1.4067259071253994E-2</c:v>
                  </c:pt>
                  <c:pt idx="11">
                    <c:v>1.3853679816007167E-2</c:v>
                  </c:pt>
                  <c:pt idx="12">
                    <c:v>4.3936263812228926E-2</c:v>
                  </c:pt>
                  <c:pt idx="13">
                    <c:v>2.1642557098868372E-2</c:v>
                  </c:pt>
                  <c:pt idx="14">
                    <c:v>2.6085330062018464E-3</c:v>
                  </c:pt>
                  <c:pt idx="15">
                    <c:v>2.5948715446690866E-2</c:v>
                  </c:pt>
                  <c:pt idx="16">
                    <c:v>2.2125707772734513E-2</c:v>
                  </c:pt>
                  <c:pt idx="17">
                    <c:v>6.0847824757979459E-2</c:v>
                  </c:pt>
                  <c:pt idx="18">
                    <c:v>6.5534554074761046E-3</c:v>
                  </c:pt>
                  <c:pt idx="19">
                    <c:v>3.4204560287254743E-2</c:v>
                  </c:pt>
                  <c:pt idx="20">
                    <c:v>3.2138156622792033E-3</c:v>
                  </c:pt>
                  <c:pt idx="21">
                    <c:v>4.9024087050256347E-3</c:v>
                  </c:pt>
                  <c:pt idx="22">
                    <c:v>2.6621435598654958E-2</c:v>
                  </c:pt>
                  <c:pt idx="23">
                    <c:v>2.3736733136638669E-2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B'!$B$3:$B$26</c:f>
              <c:numCache>
                <c:formatCode>####.00000</c:formatCode>
                <c:ptCount val="24"/>
                <c:pt idx="0">
                  <c:v>-6.515E-2</c:v>
                </c:pt>
                <c:pt idx="1">
                  <c:v>-7.8866666666666668E-2</c:v>
                </c:pt>
                <c:pt idx="2">
                  <c:v>9.8666666666666677E-3</c:v>
                </c:pt>
                <c:pt idx="3">
                  <c:v>7.1833333333333332E-2</c:v>
                </c:pt>
                <c:pt idx="4">
                  <c:v>-2.8833333333333336E-2</c:v>
                </c:pt>
                <c:pt idx="5">
                  <c:v>3.5033333333333333E-2</c:v>
                </c:pt>
                <c:pt idx="6">
                  <c:v>-1.4383333333333333E-2</c:v>
                </c:pt>
                <c:pt idx="7">
                  <c:v>-6.1900000000000011E-2</c:v>
                </c:pt>
                <c:pt idx="8">
                  <c:v>-1.2523333333333334E-2</c:v>
                </c:pt>
                <c:pt idx="9">
                  <c:v>-2.0700000000000003E-2</c:v>
                </c:pt>
                <c:pt idx="10">
                  <c:v>-0.10411666666666666</c:v>
                </c:pt>
                <c:pt idx="11">
                  <c:v>-5.7766666666666661E-2</c:v>
                </c:pt>
                <c:pt idx="12">
                  <c:v>-0.21536666666666665</c:v>
                </c:pt>
                <c:pt idx="13">
                  <c:v>0.15486666666666668</c:v>
                </c:pt>
                <c:pt idx="14">
                  <c:v>3.7666666666666668E-2</c:v>
                </c:pt>
                <c:pt idx="15">
                  <c:v>9.5000000000000001E-2</c:v>
                </c:pt>
                <c:pt idx="16">
                  <c:v>0.10603333333333334</c:v>
                </c:pt>
                <c:pt idx="17">
                  <c:v>0.14546666666666666</c:v>
                </c:pt>
                <c:pt idx="18">
                  <c:v>6.9766666666666671E-2</c:v>
                </c:pt>
                <c:pt idx="19">
                  <c:v>-7.8483333333333336E-2</c:v>
                </c:pt>
                <c:pt idx="20">
                  <c:v>3.2516666666666666E-2</c:v>
                </c:pt>
                <c:pt idx="21">
                  <c:v>-2.4683333333333331E-2</c:v>
                </c:pt>
                <c:pt idx="22">
                  <c:v>7.4799999999999991E-2</c:v>
                </c:pt>
                <c:pt idx="23">
                  <c:v>0.16789999999999999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17A8-4378-9869-81EFD7126335}"/>
            </c:ext>
          </c:extLst>
        </c:ser>
        <c:ser>
          <c:idx val="1"/>
          <c:order val="1"/>
          <c:tx>
            <c:strRef>
              <c:f>'Fig 1 B'!$G$1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B'!$H$3:$H$26</c:f>
                <c:numCache>
                  <c:formatCode>General</c:formatCode>
                  <c:ptCount val="24"/>
                  <c:pt idx="0">
                    <c:v>7.1462839993943717E-3</c:v>
                  </c:pt>
                  <c:pt idx="1">
                    <c:v>5.2141034703964209E-3</c:v>
                  </c:pt>
                  <c:pt idx="2">
                    <c:v>6.1313529977757237E-3</c:v>
                  </c:pt>
                  <c:pt idx="3">
                    <c:v>4.8297849762351398E-3</c:v>
                  </c:pt>
                  <c:pt idx="4">
                    <c:v>3.6987892163066909E-3</c:v>
                  </c:pt>
                  <c:pt idx="5">
                    <c:v>1.9843308065945055E-2</c:v>
                  </c:pt>
                  <c:pt idx="6">
                    <c:v>3.4420024301511858E-2</c:v>
                  </c:pt>
                  <c:pt idx="7">
                    <c:v>1.6827264273097595E-2</c:v>
                  </c:pt>
                  <c:pt idx="8">
                    <c:v>1.6444507378351795E-2</c:v>
                  </c:pt>
                  <c:pt idx="9">
                    <c:v>3.4344913348510094E-2</c:v>
                  </c:pt>
                  <c:pt idx="10">
                    <c:v>2.0827455837587716E-2</c:v>
                  </c:pt>
                  <c:pt idx="11">
                    <c:v>2.4770774109825474E-2</c:v>
                  </c:pt>
                  <c:pt idx="12">
                    <c:v>5.5239393778353492E-3</c:v>
                  </c:pt>
                  <c:pt idx="13">
                    <c:v>3.2733376824478919E-3</c:v>
                  </c:pt>
                  <c:pt idx="14">
                    <c:v>1.0707131093341484E-2</c:v>
                  </c:pt>
                  <c:pt idx="15">
                    <c:v>7.1966716844200501E-3</c:v>
                  </c:pt>
                  <c:pt idx="16">
                    <c:v>5.7108449462404424E-3</c:v>
                  </c:pt>
                  <c:pt idx="17">
                    <c:v>2.9101474762171994E-3</c:v>
                  </c:pt>
                  <c:pt idx="18">
                    <c:v>9.3708546390746383E-3</c:v>
                  </c:pt>
                  <c:pt idx="19">
                    <c:v>2.0523628405247126E-2</c:v>
                  </c:pt>
                  <c:pt idx="20">
                    <c:v>1.206306345834258E-2</c:v>
                  </c:pt>
                  <c:pt idx="21">
                    <c:v>1.3282528859997506E-2</c:v>
                  </c:pt>
                  <c:pt idx="22">
                    <c:v>1.5549938035782224E-2</c:v>
                  </c:pt>
                  <c:pt idx="23">
                    <c:v>3.2915921932503527E-2</c:v>
                  </c:pt>
                </c:numCache>
              </c:numRef>
            </c:plus>
            <c:minus>
              <c:numRef>
                <c:f>'Fig 1 B'!$H$3:$H$26</c:f>
                <c:numCache>
                  <c:formatCode>General</c:formatCode>
                  <c:ptCount val="24"/>
                  <c:pt idx="0">
                    <c:v>7.1462839993943717E-3</c:v>
                  </c:pt>
                  <c:pt idx="1">
                    <c:v>5.2141034703964209E-3</c:v>
                  </c:pt>
                  <c:pt idx="2">
                    <c:v>6.1313529977757237E-3</c:v>
                  </c:pt>
                  <c:pt idx="3">
                    <c:v>4.8297849762351398E-3</c:v>
                  </c:pt>
                  <c:pt idx="4">
                    <c:v>3.6987892163066909E-3</c:v>
                  </c:pt>
                  <c:pt idx="5">
                    <c:v>1.9843308065945055E-2</c:v>
                  </c:pt>
                  <c:pt idx="6">
                    <c:v>3.4420024301511858E-2</c:v>
                  </c:pt>
                  <c:pt idx="7">
                    <c:v>1.6827264273097595E-2</c:v>
                  </c:pt>
                  <c:pt idx="8">
                    <c:v>1.6444507378351795E-2</c:v>
                  </c:pt>
                  <c:pt idx="9">
                    <c:v>3.4344913348510094E-2</c:v>
                  </c:pt>
                  <c:pt idx="10">
                    <c:v>2.0827455837587716E-2</c:v>
                  </c:pt>
                  <c:pt idx="11">
                    <c:v>2.4770774109825474E-2</c:v>
                  </c:pt>
                  <c:pt idx="12">
                    <c:v>5.5239393778353492E-3</c:v>
                  </c:pt>
                  <c:pt idx="13">
                    <c:v>3.2733376824478919E-3</c:v>
                  </c:pt>
                  <c:pt idx="14">
                    <c:v>1.0707131093341484E-2</c:v>
                  </c:pt>
                  <c:pt idx="15">
                    <c:v>7.1966716844200501E-3</c:v>
                  </c:pt>
                  <c:pt idx="16">
                    <c:v>5.7108449462404424E-3</c:v>
                  </c:pt>
                  <c:pt idx="17">
                    <c:v>2.9101474762171994E-3</c:v>
                  </c:pt>
                  <c:pt idx="18">
                    <c:v>9.3708546390746383E-3</c:v>
                  </c:pt>
                  <c:pt idx="19">
                    <c:v>2.0523628405247126E-2</c:v>
                  </c:pt>
                  <c:pt idx="20">
                    <c:v>1.206306345834258E-2</c:v>
                  </c:pt>
                  <c:pt idx="21">
                    <c:v>1.3282528859997506E-2</c:v>
                  </c:pt>
                  <c:pt idx="22">
                    <c:v>1.5549938035782224E-2</c:v>
                  </c:pt>
                  <c:pt idx="23">
                    <c:v>3.2915921932503527E-2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B'!$F$3:$F$26</c:f>
              <c:numCache>
                <c:formatCode>####.00000</c:formatCode>
                <c:ptCount val="24"/>
                <c:pt idx="0">
                  <c:v>-2.5475000000000005E-2</c:v>
                </c:pt>
                <c:pt idx="1">
                  <c:v>2.5374999999999998E-2</c:v>
                </c:pt>
                <c:pt idx="2">
                  <c:v>3.1337500000000004E-2</c:v>
                </c:pt>
                <c:pt idx="3">
                  <c:v>3.2837500000000006E-2</c:v>
                </c:pt>
                <c:pt idx="4">
                  <c:v>-2.2875E-2</c:v>
                </c:pt>
                <c:pt idx="5">
                  <c:v>-5.9675000000000006E-2</c:v>
                </c:pt>
                <c:pt idx="6">
                  <c:v>-9.1637499999999997E-2</c:v>
                </c:pt>
                <c:pt idx="7">
                  <c:v>-9.6137500000000015E-2</c:v>
                </c:pt>
                <c:pt idx="8">
                  <c:v>5.4137500000000005E-2</c:v>
                </c:pt>
                <c:pt idx="9">
                  <c:v>-0.11663750000000001</c:v>
                </c:pt>
                <c:pt idx="10">
                  <c:v>-0.15800000000000003</c:v>
                </c:pt>
                <c:pt idx="11">
                  <c:v>6.6299999999999998E-2</c:v>
                </c:pt>
                <c:pt idx="12">
                  <c:v>-2.9312499999999998E-2</c:v>
                </c:pt>
                <c:pt idx="13">
                  <c:v>-3.0787499999999999E-2</c:v>
                </c:pt>
                <c:pt idx="14">
                  <c:v>2.1212499999999999E-2</c:v>
                </c:pt>
                <c:pt idx="15">
                  <c:v>2.4999999999999994E-2</c:v>
                </c:pt>
                <c:pt idx="16">
                  <c:v>-1.7749999999999998E-2</c:v>
                </c:pt>
                <c:pt idx="17">
                  <c:v>1.5425000000000001E-2</c:v>
                </c:pt>
                <c:pt idx="18">
                  <c:v>-4.5700000000000005E-2</c:v>
                </c:pt>
                <c:pt idx="19">
                  <c:v>-0.13476250000000001</c:v>
                </c:pt>
                <c:pt idx="20">
                  <c:v>-9.9049999999999999E-2</c:v>
                </c:pt>
                <c:pt idx="21">
                  <c:v>0.12341249999999999</c:v>
                </c:pt>
                <c:pt idx="22">
                  <c:v>-8.1287500000000013E-2</c:v>
                </c:pt>
                <c:pt idx="23">
                  <c:v>-0.1391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17A8-4378-9869-81EFD7126335}"/>
            </c:ext>
          </c:extLst>
        </c:ser>
        <c:ser>
          <c:idx val="2"/>
          <c:order val="2"/>
          <c:tx>
            <c:strRef>
              <c:f>'Fig 1 B'!$K$1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B'!$L$3:$L$26</c:f>
                <c:numCache>
                  <c:formatCode>General</c:formatCode>
                  <c:ptCount val="24"/>
                  <c:pt idx="0">
                    <c:v>1.6970249703525286E-2</c:v>
                  </c:pt>
                  <c:pt idx="1">
                    <c:v>2.1795196097229012E-2</c:v>
                  </c:pt>
                  <c:pt idx="2">
                    <c:v>1.5515440897699297E-2</c:v>
                  </c:pt>
                  <c:pt idx="3">
                    <c:v>2.2919778576591877E-2</c:v>
                  </c:pt>
                  <c:pt idx="4">
                    <c:v>4.1205220644153009E-2</c:v>
                  </c:pt>
                  <c:pt idx="5">
                    <c:v>4.6912990124950003E-2</c:v>
                  </c:pt>
                  <c:pt idx="6">
                    <c:v>1.7519168073855562E-2</c:v>
                  </c:pt>
                  <c:pt idx="7">
                    <c:v>3.1914628960191073E-2</c:v>
                  </c:pt>
                  <c:pt idx="8">
                    <c:v>2.5804214772009629E-2</c:v>
                  </c:pt>
                  <c:pt idx="9">
                    <c:v>3.1370823095141553E-2</c:v>
                  </c:pt>
                  <c:pt idx="10">
                    <c:v>2.2661558860766835E-2</c:v>
                  </c:pt>
                  <c:pt idx="11">
                    <c:v>3.9628069676051592E-2</c:v>
                  </c:pt>
                  <c:pt idx="12">
                    <c:v>1.3612815652905903E-2</c:v>
                  </c:pt>
                  <c:pt idx="13">
                    <c:v>5.8485174403433218E-3</c:v>
                  </c:pt>
                  <c:pt idx="14">
                    <c:v>7.0414398385557492E-3</c:v>
                  </c:pt>
                  <c:pt idx="15">
                    <c:v>1.0028799674769993E-2</c:v>
                  </c:pt>
                  <c:pt idx="16">
                    <c:v>4.7412645003732906E-2</c:v>
                  </c:pt>
                  <c:pt idx="17">
                    <c:v>3.1275432151290888E-2</c:v>
                  </c:pt>
                  <c:pt idx="18">
                    <c:v>2.1412243382389125E-2</c:v>
                  </c:pt>
                  <c:pt idx="19">
                    <c:v>2.7567193477936774E-2</c:v>
                  </c:pt>
                  <c:pt idx="20">
                    <c:v>4.4858060869814691E-2</c:v>
                  </c:pt>
                  <c:pt idx="21">
                    <c:v>2.857228041884885E-2</c:v>
                  </c:pt>
                  <c:pt idx="22">
                    <c:v>4.5115310594076599E-2</c:v>
                  </c:pt>
                  <c:pt idx="23">
                    <c:v>2.9442061748457763E-2</c:v>
                  </c:pt>
                </c:numCache>
              </c:numRef>
            </c:plus>
            <c:minus>
              <c:numRef>
                <c:f>'Fig 1 B'!$L$3:$L$26</c:f>
                <c:numCache>
                  <c:formatCode>General</c:formatCode>
                  <c:ptCount val="24"/>
                  <c:pt idx="0">
                    <c:v>1.6970249703525286E-2</c:v>
                  </c:pt>
                  <c:pt idx="1">
                    <c:v>2.1795196097229012E-2</c:v>
                  </c:pt>
                  <c:pt idx="2">
                    <c:v>1.5515440897699297E-2</c:v>
                  </c:pt>
                  <c:pt idx="3">
                    <c:v>2.2919778576591877E-2</c:v>
                  </c:pt>
                  <c:pt idx="4">
                    <c:v>4.1205220644153009E-2</c:v>
                  </c:pt>
                  <c:pt idx="5">
                    <c:v>4.6912990124950003E-2</c:v>
                  </c:pt>
                  <c:pt idx="6">
                    <c:v>1.7519168073855562E-2</c:v>
                  </c:pt>
                  <c:pt idx="7">
                    <c:v>3.1914628960191073E-2</c:v>
                  </c:pt>
                  <c:pt idx="8">
                    <c:v>2.5804214772009629E-2</c:v>
                  </c:pt>
                  <c:pt idx="9">
                    <c:v>3.1370823095141553E-2</c:v>
                  </c:pt>
                  <c:pt idx="10">
                    <c:v>2.2661558860766835E-2</c:v>
                  </c:pt>
                  <c:pt idx="11">
                    <c:v>3.9628069676051592E-2</c:v>
                  </c:pt>
                  <c:pt idx="12">
                    <c:v>1.3612815652905903E-2</c:v>
                  </c:pt>
                  <c:pt idx="13">
                    <c:v>5.8485174403433218E-3</c:v>
                  </c:pt>
                  <c:pt idx="14">
                    <c:v>7.0414398385557492E-3</c:v>
                  </c:pt>
                  <c:pt idx="15">
                    <c:v>1.0028799674769993E-2</c:v>
                  </c:pt>
                  <c:pt idx="16">
                    <c:v>4.7412645003732906E-2</c:v>
                  </c:pt>
                  <c:pt idx="17">
                    <c:v>3.1275432151290888E-2</c:v>
                  </c:pt>
                  <c:pt idx="18">
                    <c:v>2.1412243382389125E-2</c:v>
                  </c:pt>
                  <c:pt idx="19">
                    <c:v>2.7567193477936774E-2</c:v>
                  </c:pt>
                  <c:pt idx="20">
                    <c:v>4.4858060869814691E-2</c:v>
                  </c:pt>
                  <c:pt idx="21">
                    <c:v>2.857228041884885E-2</c:v>
                  </c:pt>
                  <c:pt idx="22">
                    <c:v>4.5115310594076599E-2</c:v>
                  </c:pt>
                  <c:pt idx="23">
                    <c:v>2.9442061748457763E-2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B'!$J$3:$J$26</c:f>
              <c:numCache>
                <c:formatCode>####.00000</c:formatCode>
                <c:ptCount val="24"/>
                <c:pt idx="0">
                  <c:v>4.7525000000000005E-2</c:v>
                </c:pt>
                <c:pt idx="1">
                  <c:v>4.7862500000000002E-2</c:v>
                </c:pt>
                <c:pt idx="2">
                  <c:v>5.6637499999999993E-2</c:v>
                </c:pt>
                <c:pt idx="3">
                  <c:v>4.0800000000000003E-2</c:v>
                </c:pt>
                <c:pt idx="4">
                  <c:v>-6.6174999999999998E-2</c:v>
                </c:pt>
                <c:pt idx="5">
                  <c:v>0.17711250000000001</c:v>
                </c:pt>
                <c:pt idx="6">
                  <c:v>-8.635000000000001E-2</c:v>
                </c:pt>
                <c:pt idx="7">
                  <c:v>-7.0174999999999987E-2</c:v>
                </c:pt>
                <c:pt idx="8">
                  <c:v>7.2399999999999992E-2</c:v>
                </c:pt>
                <c:pt idx="9">
                  <c:v>-8.0174999999999996E-2</c:v>
                </c:pt>
                <c:pt idx="10">
                  <c:v>-6.515E-2</c:v>
                </c:pt>
                <c:pt idx="11">
                  <c:v>-0.15438750000000001</c:v>
                </c:pt>
                <c:pt idx="12">
                  <c:v>7.6899999999999996E-2</c:v>
                </c:pt>
                <c:pt idx="13">
                  <c:v>2.67125E-2</c:v>
                </c:pt>
                <c:pt idx="14">
                  <c:v>2.3875E-2</c:v>
                </c:pt>
                <c:pt idx="15">
                  <c:v>2.5887500000000004E-2</c:v>
                </c:pt>
                <c:pt idx="16">
                  <c:v>0.10168749999999999</c:v>
                </c:pt>
                <c:pt idx="17">
                  <c:v>-6.98125E-2</c:v>
                </c:pt>
                <c:pt idx="18">
                  <c:v>6.565E-2</c:v>
                </c:pt>
                <c:pt idx="19">
                  <c:v>5.6787499999999998E-2</c:v>
                </c:pt>
                <c:pt idx="20">
                  <c:v>7.4275000000000008E-2</c:v>
                </c:pt>
                <c:pt idx="21">
                  <c:v>6.2325000000000005E-2</c:v>
                </c:pt>
                <c:pt idx="22">
                  <c:v>9.0850000000000014E-2</c:v>
                </c:pt>
                <c:pt idx="23">
                  <c:v>8.3300000000000013E-2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17A8-4378-9869-81EFD7126335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B'!$P$3:$P$26</c:f>
                <c:numCache>
                  <c:formatCode>General</c:formatCode>
                  <c:ptCount val="24"/>
                  <c:pt idx="0">
                    <c:v>3.0899999999999997E-2</c:v>
                  </c:pt>
                  <c:pt idx="1">
                    <c:v>3.2274999999999998E-2</c:v>
                  </c:pt>
                  <c:pt idx="2">
                    <c:v>7.4725E-3</c:v>
                  </c:pt>
                  <c:pt idx="3">
                    <c:v>2.1324999999999997E-2</c:v>
                  </c:pt>
                  <c:pt idx="4">
                    <c:v>5.8250000000000003E-2</c:v>
                  </c:pt>
                  <c:pt idx="5">
                    <c:v>7.9899999999999999E-2</c:v>
                  </c:pt>
                  <c:pt idx="6">
                    <c:v>3.6975000000000001E-2</c:v>
                  </c:pt>
                  <c:pt idx="7">
                    <c:v>4.1625000000000002E-2</c:v>
                  </c:pt>
                  <c:pt idx="8">
                    <c:v>3.5674999999999998E-2</c:v>
                  </c:pt>
                  <c:pt idx="9">
                    <c:v>5.4050000000000001E-2</c:v>
                  </c:pt>
                  <c:pt idx="10">
                    <c:v>3.4375000000000003E-2</c:v>
                  </c:pt>
                  <c:pt idx="11">
                    <c:v>6.6049999999999998E-2</c:v>
                  </c:pt>
                  <c:pt idx="12">
                    <c:v>4.8524999999999999E-2</c:v>
                  </c:pt>
                  <c:pt idx="13">
                    <c:v>2.35E-2</c:v>
                  </c:pt>
                  <c:pt idx="14">
                    <c:v>1.5200000000000002E-2</c:v>
                  </c:pt>
                  <c:pt idx="15">
                    <c:v>3.0675000000000001E-2</c:v>
                  </c:pt>
                  <c:pt idx="16">
                    <c:v>5.4949999999999999E-2</c:v>
                  </c:pt>
                  <c:pt idx="17">
                    <c:v>6.8025000000000002E-2</c:v>
                  </c:pt>
                  <c:pt idx="18">
                    <c:v>3.2474999999999997E-2</c:v>
                  </c:pt>
                  <c:pt idx="19">
                    <c:v>5.2174999999999999E-2</c:v>
                  </c:pt>
                  <c:pt idx="20">
                    <c:v>6.0025000000000002E-2</c:v>
                  </c:pt>
                  <c:pt idx="21">
                    <c:v>4.4149999999999995E-2</c:v>
                  </c:pt>
                  <c:pt idx="22">
                    <c:v>6.5199999999999994E-2</c:v>
                  </c:pt>
                  <c:pt idx="23">
                    <c:v>3.6324999999999996E-2</c:v>
                  </c:pt>
                </c:numCache>
              </c:numRef>
            </c:plus>
            <c:minus>
              <c:numRef>
                <c:f>'Fig 1 B'!$P$3:$P$26</c:f>
                <c:numCache>
                  <c:formatCode>General</c:formatCode>
                  <c:ptCount val="24"/>
                  <c:pt idx="0">
                    <c:v>3.0899999999999997E-2</c:v>
                  </c:pt>
                  <c:pt idx="1">
                    <c:v>3.2274999999999998E-2</c:v>
                  </c:pt>
                  <c:pt idx="2">
                    <c:v>7.4725E-3</c:v>
                  </c:pt>
                  <c:pt idx="3">
                    <c:v>2.1324999999999997E-2</c:v>
                  </c:pt>
                  <c:pt idx="4">
                    <c:v>5.8250000000000003E-2</c:v>
                  </c:pt>
                  <c:pt idx="5">
                    <c:v>7.9899999999999999E-2</c:v>
                  </c:pt>
                  <c:pt idx="6">
                    <c:v>3.6975000000000001E-2</c:v>
                  </c:pt>
                  <c:pt idx="7">
                    <c:v>4.1625000000000002E-2</c:v>
                  </c:pt>
                  <c:pt idx="8">
                    <c:v>3.5674999999999998E-2</c:v>
                  </c:pt>
                  <c:pt idx="9">
                    <c:v>5.4050000000000001E-2</c:v>
                  </c:pt>
                  <c:pt idx="10">
                    <c:v>3.4375000000000003E-2</c:v>
                  </c:pt>
                  <c:pt idx="11">
                    <c:v>6.6049999999999998E-2</c:v>
                  </c:pt>
                  <c:pt idx="12">
                    <c:v>4.8524999999999999E-2</c:v>
                  </c:pt>
                  <c:pt idx="13">
                    <c:v>2.35E-2</c:v>
                  </c:pt>
                  <c:pt idx="14">
                    <c:v>1.5200000000000002E-2</c:v>
                  </c:pt>
                  <c:pt idx="15">
                    <c:v>3.0675000000000001E-2</c:v>
                  </c:pt>
                  <c:pt idx="16">
                    <c:v>5.4949999999999999E-2</c:v>
                  </c:pt>
                  <c:pt idx="17">
                    <c:v>6.8025000000000002E-2</c:v>
                  </c:pt>
                  <c:pt idx="18">
                    <c:v>3.2474999999999997E-2</c:v>
                  </c:pt>
                  <c:pt idx="19">
                    <c:v>5.2174999999999999E-2</c:v>
                  </c:pt>
                  <c:pt idx="20">
                    <c:v>6.0025000000000002E-2</c:v>
                  </c:pt>
                  <c:pt idx="21">
                    <c:v>4.4149999999999995E-2</c:v>
                  </c:pt>
                  <c:pt idx="22">
                    <c:v>6.5199999999999994E-2</c:v>
                  </c:pt>
                  <c:pt idx="23">
                    <c:v>3.6324999999999996E-2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B'!$N$3:$N$26</c:f>
              <c:numCache>
                <c:formatCode>General</c:formatCod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17A8-4378-9869-81EFD712633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60288"/>
        <c:axId val="217960680"/>
      </c:lineChart>
      <c:catAx>
        <c:axId val="217960288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7960680"/>
        <c:crossesAt val="-0.30000000000000004"/>
        <c:auto val="1"/>
        <c:lblAlgn val="ctr"/>
        <c:lblOffset val="100"/>
        <c:tickLblSkip val="2"/>
        <c:noMultiLvlLbl val="0"/>
      </c:catAx>
      <c:valAx>
        <c:axId val="217960680"/>
        <c:scaling>
          <c:orientation val="minMax"/>
          <c:min val="-0.30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</a:t>
                </a:r>
                <a:r>
                  <a:rPr lang="en-US" altLang="zh-CN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 emission flux  (mg m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 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h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8.6707351609541707E-3"/>
              <c:y val="0.1475209058170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7960288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28"/>
          <c:y val="5.0925925925925923E-2"/>
          <c:w val="0.81981955380577465"/>
          <c:h val="0.81340168416447944"/>
        </c:manualLayout>
      </c:layout>
      <c:lineChart>
        <c:grouping val="standard"/>
        <c:varyColors val="0"/>
        <c:ser>
          <c:idx val="0"/>
          <c:order val="0"/>
          <c:tx>
            <c:strRef>
              <c:f>'Fig 1 C'!$C$1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C'!$D$3:$D$26</c:f>
                <c:numCache>
                  <c:formatCode>General</c:formatCode>
                  <c:ptCount val="24"/>
                  <c:pt idx="0">
                    <c:v>1.1231552776788157E-2</c:v>
                  </c:pt>
                  <c:pt idx="1">
                    <c:v>3.6190852128373235E-3</c:v>
                  </c:pt>
                  <c:pt idx="2">
                    <c:v>6.9964872138333339E-3</c:v>
                  </c:pt>
                  <c:pt idx="3">
                    <c:v>2.0071400327608202E-3</c:v>
                  </c:pt>
                  <c:pt idx="4">
                    <c:v>7.4865620354813804E-3</c:v>
                  </c:pt>
                  <c:pt idx="5">
                    <c:v>6.5910924739378367E-3</c:v>
                  </c:pt>
                  <c:pt idx="6">
                    <c:v>1.059484937756707E-2</c:v>
                  </c:pt>
                  <c:pt idx="7">
                    <c:v>3.1322249812766219E-3</c:v>
                  </c:pt>
                  <c:pt idx="8">
                    <c:v>4.3566998213479587E-3</c:v>
                  </c:pt>
                  <c:pt idx="9">
                    <c:v>3.1668929743695333E-2</c:v>
                  </c:pt>
                  <c:pt idx="10">
                    <c:v>1.2711248299570476E-2</c:v>
                  </c:pt>
                  <c:pt idx="11">
                    <c:v>1.3438574246465947E-2</c:v>
                  </c:pt>
                  <c:pt idx="12">
                    <c:v>8.6956087257368669E-3</c:v>
                  </c:pt>
                  <c:pt idx="13">
                    <c:v>7.2417961246579654E-3</c:v>
                  </c:pt>
                  <c:pt idx="14">
                    <c:v>4.6591606301755436E-3</c:v>
                  </c:pt>
                  <c:pt idx="15">
                    <c:v>2.5065403336959176E-2</c:v>
                  </c:pt>
                  <c:pt idx="16">
                    <c:v>1.0744623978736736E-2</c:v>
                  </c:pt>
                  <c:pt idx="17">
                    <c:v>1.6539708112431866E-2</c:v>
                  </c:pt>
                  <c:pt idx="18">
                    <c:v>2.1178074353758732E-2</c:v>
                  </c:pt>
                  <c:pt idx="19">
                    <c:v>1.1954508679898886E-2</c:v>
                  </c:pt>
                  <c:pt idx="20">
                    <c:v>6.4144584945089317E-3</c:v>
                  </c:pt>
                  <c:pt idx="21">
                    <c:v>1.9411744726668269E-2</c:v>
                  </c:pt>
                  <c:pt idx="22">
                    <c:v>1.1581678538872412E-2</c:v>
                  </c:pt>
                  <c:pt idx="23">
                    <c:v>3.5712198351699259E-3</c:v>
                  </c:pt>
                </c:numCache>
              </c:numRef>
            </c:plus>
            <c:minus>
              <c:numRef>
                <c:f>'Fig 1 C'!$D$3:$D$26</c:f>
                <c:numCache>
                  <c:formatCode>General</c:formatCode>
                  <c:ptCount val="24"/>
                  <c:pt idx="0">
                    <c:v>1.1231552776788157E-2</c:v>
                  </c:pt>
                  <c:pt idx="1">
                    <c:v>3.6190852128373235E-3</c:v>
                  </c:pt>
                  <c:pt idx="2">
                    <c:v>6.9964872138333339E-3</c:v>
                  </c:pt>
                  <c:pt idx="3">
                    <c:v>2.0071400327608202E-3</c:v>
                  </c:pt>
                  <c:pt idx="4">
                    <c:v>7.4865620354813804E-3</c:v>
                  </c:pt>
                  <c:pt idx="5">
                    <c:v>6.5910924739378367E-3</c:v>
                  </c:pt>
                  <c:pt idx="6">
                    <c:v>1.059484937756707E-2</c:v>
                  </c:pt>
                  <c:pt idx="7">
                    <c:v>3.1322249812766219E-3</c:v>
                  </c:pt>
                  <c:pt idx="8">
                    <c:v>4.3566998213479587E-3</c:v>
                  </c:pt>
                  <c:pt idx="9">
                    <c:v>3.1668929743695333E-2</c:v>
                  </c:pt>
                  <c:pt idx="10">
                    <c:v>1.2711248299570476E-2</c:v>
                  </c:pt>
                  <c:pt idx="11">
                    <c:v>1.3438574246465947E-2</c:v>
                  </c:pt>
                  <c:pt idx="12">
                    <c:v>8.6956087257368669E-3</c:v>
                  </c:pt>
                  <c:pt idx="13">
                    <c:v>7.2417961246579654E-3</c:v>
                  </c:pt>
                  <c:pt idx="14">
                    <c:v>4.6591606301755436E-3</c:v>
                  </c:pt>
                  <c:pt idx="15">
                    <c:v>2.5065403336959176E-2</c:v>
                  </c:pt>
                  <c:pt idx="16">
                    <c:v>1.0744623978736736E-2</c:v>
                  </c:pt>
                  <c:pt idx="17">
                    <c:v>1.6539708112431866E-2</c:v>
                  </c:pt>
                  <c:pt idx="18">
                    <c:v>2.1178074353758732E-2</c:v>
                  </c:pt>
                  <c:pt idx="19">
                    <c:v>1.1954508679898886E-2</c:v>
                  </c:pt>
                  <c:pt idx="20">
                    <c:v>6.4144584945089317E-3</c:v>
                  </c:pt>
                  <c:pt idx="21">
                    <c:v>1.9411744726668269E-2</c:v>
                  </c:pt>
                  <c:pt idx="22">
                    <c:v>1.1581678538872412E-2</c:v>
                  </c:pt>
                  <c:pt idx="23">
                    <c:v>3.5712198351699259E-3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C'!$B$3:$B$26</c:f>
              <c:numCache>
                <c:formatCode>####.00000</c:formatCode>
                <c:ptCount val="24"/>
                <c:pt idx="0">
                  <c:v>-4.5633333333333331E-2</c:v>
                </c:pt>
                <c:pt idx="1">
                  <c:v>3.6366666666666665E-2</c:v>
                </c:pt>
                <c:pt idx="2">
                  <c:v>3.1549999999999995E-2</c:v>
                </c:pt>
                <c:pt idx="3">
                  <c:v>-2.3216666666666667E-2</c:v>
                </c:pt>
                <c:pt idx="4">
                  <c:v>1.5633333333333332E-2</c:v>
                </c:pt>
                <c:pt idx="5">
                  <c:v>2.7850000000000007E-2</c:v>
                </c:pt>
                <c:pt idx="6">
                  <c:v>2.1899999999999996E-2</c:v>
                </c:pt>
                <c:pt idx="7">
                  <c:v>2.555E-2</c:v>
                </c:pt>
                <c:pt idx="8">
                  <c:v>2.0999999999999999E-3</c:v>
                </c:pt>
                <c:pt idx="9">
                  <c:v>-9.3483333333333335E-2</c:v>
                </c:pt>
                <c:pt idx="10">
                  <c:v>-3.6499999999999998E-2</c:v>
                </c:pt>
                <c:pt idx="11">
                  <c:v>-3.8666666666666669E-2</c:v>
                </c:pt>
                <c:pt idx="12">
                  <c:v>-3.5066666666666663E-2</c:v>
                </c:pt>
                <c:pt idx="13">
                  <c:v>-4.1716666666666666E-2</c:v>
                </c:pt>
                <c:pt idx="14">
                  <c:v>-1.4216666666666666E-2</c:v>
                </c:pt>
                <c:pt idx="15">
                  <c:v>-6.0933333333333325E-2</c:v>
                </c:pt>
                <c:pt idx="16">
                  <c:v>1.8966666666666666E-2</c:v>
                </c:pt>
                <c:pt idx="17">
                  <c:v>3.3016666666666666E-2</c:v>
                </c:pt>
                <c:pt idx="18">
                  <c:v>4.2500000000000003E-2</c:v>
                </c:pt>
                <c:pt idx="19">
                  <c:v>2.6783333333333333E-2</c:v>
                </c:pt>
                <c:pt idx="20">
                  <c:v>1.5816666666666663E-2</c:v>
                </c:pt>
                <c:pt idx="21">
                  <c:v>7.4300000000000005E-2</c:v>
                </c:pt>
                <c:pt idx="22">
                  <c:v>2.6866666666666671E-2</c:v>
                </c:pt>
                <c:pt idx="23">
                  <c:v>1.2716666666666668E-2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1BA-4DC3-83C8-8FCA2DEA2451}"/>
            </c:ext>
          </c:extLst>
        </c:ser>
        <c:ser>
          <c:idx val="1"/>
          <c:order val="1"/>
          <c:tx>
            <c:strRef>
              <c:f>'Fig 1 C'!$G$1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C'!$H$3:$H$26</c:f>
                <c:numCache>
                  <c:formatCode>General</c:formatCode>
                  <c:ptCount val="24"/>
                  <c:pt idx="0">
                    <c:v>2.6139134932128105E-2</c:v>
                  </c:pt>
                  <c:pt idx="1">
                    <c:v>3.1961642149027698E-2</c:v>
                  </c:pt>
                  <c:pt idx="2">
                    <c:v>2.7394231258606256E-2</c:v>
                  </c:pt>
                  <c:pt idx="3">
                    <c:v>2.626481328063587E-2</c:v>
                  </c:pt>
                  <c:pt idx="4">
                    <c:v>4.8966278256061077E-2</c:v>
                  </c:pt>
                  <c:pt idx="5">
                    <c:v>1.7293934088286566E-2</c:v>
                  </c:pt>
                  <c:pt idx="6">
                    <c:v>3.0807726979877412E-2</c:v>
                  </c:pt>
                  <c:pt idx="7">
                    <c:v>1.4024775324997785E-2</c:v>
                  </c:pt>
                  <c:pt idx="8">
                    <c:v>1.0571275940017836E-2</c:v>
                  </c:pt>
                  <c:pt idx="9">
                    <c:v>1.7520456793417231E-2</c:v>
                  </c:pt>
                  <c:pt idx="10">
                    <c:v>2.5179563472520067E-2</c:v>
                  </c:pt>
                  <c:pt idx="11">
                    <c:v>2.8832543642846823E-2</c:v>
                  </c:pt>
                  <c:pt idx="12">
                    <c:v>1.8174507100148087E-2</c:v>
                  </c:pt>
                  <c:pt idx="13">
                    <c:v>3.3232476585412646E-2</c:v>
                  </c:pt>
                  <c:pt idx="14">
                    <c:v>1.9909863739352999E-2</c:v>
                  </c:pt>
                  <c:pt idx="15">
                    <c:v>8.0741195340420877E-3</c:v>
                  </c:pt>
                  <c:pt idx="16">
                    <c:v>3.246055298358301E-3</c:v>
                  </c:pt>
                  <c:pt idx="17">
                    <c:v>2.6752838634432796E-2</c:v>
                  </c:pt>
                  <c:pt idx="18">
                    <c:v>2.534451370612583E-2</c:v>
                  </c:pt>
                  <c:pt idx="19">
                    <c:v>1.550388896105318E-2</c:v>
                  </c:pt>
                  <c:pt idx="20">
                    <c:v>2.3851217430493281E-2</c:v>
                  </c:pt>
                  <c:pt idx="21">
                    <c:v>3.0036343025192001E-2</c:v>
                  </c:pt>
                  <c:pt idx="22">
                    <c:v>1.9486079432935365E-2</c:v>
                  </c:pt>
                  <c:pt idx="23">
                    <c:v>3.8835408564006808E-2</c:v>
                  </c:pt>
                </c:numCache>
              </c:numRef>
            </c:plus>
            <c:minus>
              <c:numRef>
                <c:f>'Fig 1 C'!$H$3:$H$26</c:f>
                <c:numCache>
                  <c:formatCode>General</c:formatCode>
                  <c:ptCount val="24"/>
                  <c:pt idx="0">
                    <c:v>2.6139134932128105E-2</c:v>
                  </c:pt>
                  <c:pt idx="1">
                    <c:v>3.1961642149027698E-2</c:v>
                  </c:pt>
                  <c:pt idx="2">
                    <c:v>2.7394231258606256E-2</c:v>
                  </c:pt>
                  <c:pt idx="3">
                    <c:v>2.626481328063587E-2</c:v>
                  </c:pt>
                  <c:pt idx="4">
                    <c:v>4.8966278256061077E-2</c:v>
                  </c:pt>
                  <c:pt idx="5">
                    <c:v>1.7293934088286566E-2</c:v>
                  </c:pt>
                  <c:pt idx="6">
                    <c:v>3.0807726979877412E-2</c:v>
                  </c:pt>
                  <c:pt idx="7">
                    <c:v>1.4024775324997785E-2</c:v>
                  </c:pt>
                  <c:pt idx="8">
                    <c:v>1.0571275940017836E-2</c:v>
                  </c:pt>
                  <c:pt idx="9">
                    <c:v>1.7520456793417231E-2</c:v>
                  </c:pt>
                  <c:pt idx="10">
                    <c:v>2.5179563472520067E-2</c:v>
                  </c:pt>
                  <c:pt idx="11">
                    <c:v>2.8832543642846823E-2</c:v>
                  </c:pt>
                  <c:pt idx="12">
                    <c:v>1.8174507100148087E-2</c:v>
                  </c:pt>
                  <c:pt idx="13">
                    <c:v>3.3232476585412646E-2</c:v>
                  </c:pt>
                  <c:pt idx="14">
                    <c:v>1.9909863739352999E-2</c:v>
                  </c:pt>
                  <c:pt idx="15">
                    <c:v>8.0741195340420877E-3</c:v>
                  </c:pt>
                  <c:pt idx="16">
                    <c:v>3.246055298358301E-3</c:v>
                  </c:pt>
                  <c:pt idx="17">
                    <c:v>2.6752838634432796E-2</c:v>
                  </c:pt>
                  <c:pt idx="18">
                    <c:v>2.534451370612583E-2</c:v>
                  </c:pt>
                  <c:pt idx="19">
                    <c:v>1.550388896105318E-2</c:v>
                  </c:pt>
                  <c:pt idx="20">
                    <c:v>2.3851217430493281E-2</c:v>
                  </c:pt>
                  <c:pt idx="21">
                    <c:v>3.0036343025192001E-2</c:v>
                  </c:pt>
                  <c:pt idx="22">
                    <c:v>1.9486079432935365E-2</c:v>
                  </c:pt>
                  <c:pt idx="23">
                    <c:v>3.8835408564006808E-2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C'!$F$3:$F$26</c:f>
              <c:numCache>
                <c:formatCode>####.00000</c:formatCode>
                <c:ptCount val="24"/>
                <c:pt idx="0">
                  <c:v>7.5374999999999998E-2</c:v>
                </c:pt>
                <c:pt idx="1">
                  <c:v>8.6999999999999994E-2</c:v>
                </c:pt>
                <c:pt idx="2">
                  <c:v>-0.10351249999999999</c:v>
                </c:pt>
                <c:pt idx="3">
                  <c:v>5.4249999999999993E-2</c:v>
                </c:pt>
                <c:pt idx="4">
                  <c:v>6.9512499999999991E-2</c:v>
                </c:pt>
                <c:pt idx="5">
                  <c:v>-8.2462499999999994E-2</c:v>
                </c:pt>
                <c:pt idx="6">
                  <c:v>4.9825000000000008E-2</c:v>
                </c:pt>
                <c:pt idx="7">
                  <c:v>-7.5687500000000005E-2</c:v>
                </c:pt>
                <c:pt idx="8">
                  <c:v>-5.0625000000000003E-2</c:v>
                </c:pt>
                <c:pt idx="9">
                  <c:v>4.1987500000000004E-2</c:v>
                </c:pt>
                <c:pt idx="10">
                  <c:v>6.3700000000000007E-2</c:v>
                </c:pt>
                <c:pt idx="11">
                  <c:v>-7.0462500000000011E-2</c:v>
                </c:pt>
                <c:pt idx="12">
                  <c:v>-6.2674999999999995E-2</c:v>
                </c:pt>
                <c:pt idx="13">
                  <c:v>-8.3150000000000002E-2</c:v>
                </c:pt>
                <c:pt idx="14">
                  <c:v>-6.4312499999999995E-2</c:v>
                </c:pt>
                <c:pt idx="15">
                  <c:v>1.60375E-2</c:v>
                </c:pt>
                <c:pt idx="16">
                  <c:v>6.2249999999999996E-3</c:v>
                </c:pt>
                <c:pt idx="17">
                  <c:v>6.0825000000000004E-2</c:v>
                </c:pt>
                <c:pt idx="18">
                  <c:v>6.6825000000000009E-2</c:v>
                </c:pt>
                <c:pt idx="19">
                  <c:v>6.0187499999999998E-2</c:v>
                </c:pt>
                <c:pt idx="20">
                  <c:v>0.1167875</c:v>
                </c:pt>
                <c:pt idx="21">
                  <c:v>0.1196875</c:v>
                </c:pt>
                <c:pt idx="22">
                  <c:v>-5.8724999999999992E-2</c:v>
                </c:pt>
                <c:pt idx="23">
                  <c:v>9.8975000000000007E-2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1BA-4DC3-83C8-8FCA2DEA2451}"/>
            </c:ext>
          </c:extLst>
        </c:ser>
        <c:ser>
          <c:idx val="2"/>
          <c:order val="2"/>
          <c:tx>
            <c:strRef>
              <c:f>'Fig 1 C'!$K$1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C'!$L$3:$L$26</c:f>
                <c:numCache>
                  <c:formatCode>General</c:formatCode>
                  <c:ptCount val="24"/>
                  <c:pt idx="0">
                    <c:v>3.7470196490010563E-3</c:v>
                  </c:pt>
                  <c:pt idx="1">
                    <c:v>1.0009274345159426E-2</c:v>
                  </c:pt>
                  <c:pt idx="2">
                    <c:v>1.0787519312458572E-2</c:v>
                  </c:pt>
                  <c:pt idx="3">
                    <c:v>2.0781452066686773E-2</c:v>
                  </c:pt>
                  <c:pt idx="4">
                    <c:v>2.715362448949802E-2</c:v>
                  </c:pt>
                  <c:pt idx="5">
                    <c:v>9.5731939114731546E-3</c:v>
                  </c:pt>
                  <c:pt idx="6">
                    <c:v>9.8455362136012359E-3</c:v>
                  </c:pt>
                  <c:pt idx="7">
                    <c:v>2.005725658375708E-2</c:v>
                  </c:pt>
                  <c:pt idx="8">
                    <c:v>4.0772935774440701E-3</c:v>
                  </c:pt>
                  <c:pt idx="9">
                    <c:v>9.4404355257936418E-3</c:v>
                  </c:pt>
                  <c:pt idx="10">
                    <c:v>2.9470497252902489E-2</c:v>
                  </c:pt>
                  <c:pt idx="11">
                    <c:v>2.0264175850911548E-2</c:v>
                  </c:pt>
                  <c:pt idx="12">
                    <c:v>5.8146904474786973E-3</c:v>
                  </c:pt>
                  <c:pt idx="13">
                    <c:v>2.0370621973404078E-2</c:v>
                  </c:pt>
                  <c:pt idx="14">
                    <c:v>3.4840269444997123E-2</c:v>
                  </c:pt>
                  <c:pt idx="15">
                    <c:v>3.4539780055032186E-2</c:v>
                  </c:pt>
                  <c:pt idx="16">
                    <c:v>1.851284886009354E-2</c:v>
                  </c:pt>
                  <c:pt idx="17">
                    <c:v>2.9825620802424214E-2</c:v>
                  </c:pt>
                  <c:pt idx="18">
                    <c:v>3.0843327209192809E-2</c:v>
                  </c:pt>
                  <c:pt idx="19">
                    <c:v>2.5835734095434566E-2</c:v>
                  </c:pt>
                  <c:pt idx="20">
                    <c:v>1.3827446129209501E-2</c:v>
                  </c:pt>
                  <c:pt idx="21">
                    <c:v>1.2354627591176783E-2</c:v>
                  </c:pt>
                  <c:pt idx="22">
                    <c:v>4.2317249241099468E-2</c:v>
                  </c:pt>
                  <c:pt idx="23">
                    <c:v>9.8836249254343235E-3</c:v>
                  </c:pt>
                </c:numCache>
              </c:numRef>
            </c:plus>
            <c:minus>
              <c:numRef>
                <c:f>'Fig 1 C'!$L$3:$L$26</c:f>
                <c:numCache>
                  <c:formatCode>General</c:formatCode>
                  <c:ptCount val="24"/>
                  <c:pt idx="0">
                    <c:v>3.7470196490010563E-3</c:v>
                  </c:pt>
                  <c:pt idx="1">
                    <c:v>1.0009274345159426E-2</c:v>
                  </c:pt>
                  <c:pt idx="2">
                    <c:v>1.0787519312458572E-2</c:v>
                  </c:pt>
                  <c:pt idx="3">
                    <c:v>2.0781452066686773E-2</c:v>
                  </c:pt>
                  <c:pt idx="4">
                    <c:v>2.715362448949802E-2</c:v>
                  </c:pt>
                  <c:pt idx="5">
                    <c:v>9.5731939114731546E-3</c:v>
                  </c:pt>
                  <c:pt idx="6">
                    <c:v>9.8455362136012359E-3</c:v>
                  </c:pt>
                  <c:pt idx="7">
                    <c:v>2.005725658375708E-2</c:v>
                  </c:pt>
                  <c:pt idx="8">
                    <c:v>4.0772935774440701E-3</c:v>
                  </c:pt>
                  <c:pt idx="9">
                    <c:v>9.4404355257936418E-3</c:v>
                  </c:pt>
                  <c:pt idx="10">
                    <c:v>2.9470497252902489E-2</c:v>
                  </c:pt>
                  <c:pt idx="11">
                    <c:v>2.0264175850911548E-2</c:v>
                  </c:pt>
                  <c:pt idx="12">
                    <c:v>5.8146904474786973E-3</c:v>
                  </c:pt>
                  <c:pt idx="13">
                    <c:v>2.0370621973404078E-2</c:v>
                  </c:pt>
                  <c:pt idx="14">
                    <c:v>3.4840269444997123E-2</c:v>
                  </c:pt>
                  <c:pt idx="15">
                    <c:v>3.4539780055032186E-2</c:v>
                  </c:pt>
                  <c:pt idx="16">
                    <c:v>1.851284886009354E-2</c:v>
                  </c:pt>
                  <c:pt idx="17">
                    <c:v>2.9825620802424214E-2</c:v>
                  </c:pt>
                  <c:pt idx="18">
                    <c:v>3.0843327209192809E-2</c:v>
                  </c:pt>
                  <c:pt idx="19">
                    <c:v>2.5835734095434566E-2</c:v>
                  </c:pt>
                  <c:pt idx="20">
                    <c:v>1.3827446129209501E-2</c:v>
                  </c:pt>
                  <c:pt idx="21">
                    <c:v>1.2354627591176783E-2</c:v>
                  </c:pt>
                  <c:pt idx="22">
                    <c:v>4.2317249241099468E-2</c:v>
                  </c:pt>
                  <c:pt idx="23">
                    <c:v>9.8836249254343235E-3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C'!$J$3:$J$26</c:f>
              <c:numCache>
                <c:formatCode>####.00000</c:formatCode>
                <c:ptCount val="24"/>
                <c:pt idx="0">
                  <c:v>-1.5137499999999998E-2</c:v>
                </c:pt>
                <c:pt idx="1">
                  <c:v>2.3262500000000002E-2</c:v>
                </c:pt>
                <c:pt idx="2">
                  <c:v>5.263749999999999E-2</c:v>
                </c:pt>
                <c:pt idx="3">
                  <c:v>6.5799999999999997E-2</c:v>
                </c:pt>
                <c:pt idx="4">
                  <c:v>8.4712499999999996E-2</c:v>
                </c:pt>
                <c:pt idx="5">
                  <c:v>-3.5424999999999998E-2</c:v>
                </c:pt>
                <c:pt idx="6">
                  <c:v>-3.4250000000000003E-2</c:v>
                </c:pt>
                <c:pt idx="7">
                  <c:v>-4.2325000000000002E-2</c:v>
                </c:pt>
                <c:pt idx="8">
                  <c:v>-2.1887499999999997E-2</c:v>
                </c:pt>
                <c:pt idx="9">
                  <c:v>-3.2562500000000001E-2</c:v>
                </c:pt>
                <c:pt idx="10">
                  <c:v>-6.1975000000000009E-2</c:v>
                </c:pt>
                <c:pt idx="11">
                  <c:v>-7.1462499999999998E-2</c:v>
                </c:pt>
                <c:pt idx="12">
                  <c:v>-6.6925000000000012E-2</c:v>
                </c:pt>
                <c:pt idx="13">
                  <c:v>-0.10816249999999999</c:v>
                </c:pt>
                <c:pt idx="14">
                  <c:v>-0.10942499999999999</c:v>
                </c:pt>
                <c:pt idx="15">
                  <c:v>-0.13633749999999997</c:v>
                </c:pt>
                <c:pt idx="16">
                  <c:v>-6.4462500000000006E-2</c:v>
                </c:pt>
                <c:pt idx="17">
                  <c:v>-7.5337500000000002E-2</c:v>
                </c:pt>
                <c:pt idx="18">
                  <c:v>8.0449999999999994E-2</c:v>
                </c:pt>
                <c:pt idx="19">
                  <c:v>0.15186250000000001</c:v>
                </c:pt>
                <c:pt idx="20">
                  <c:v>-4.1312500000000002E-2</c:v>
                </c:pt>
                <c:pt idx="21">
                  <c:v>-5.6387499999999993E-2</c:v>
                </c:pt>
                <c:pt idx="22">
                  <c:v>7.0949999999999999E-2</c:v>
                </c:pt>
                <c:pt idx="23">
                  <c:v>6.7574999999999996E-2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1BA-4DC3-83C8-8FCA2DEA2451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C'!$P$3:$P$26</c:f>
                <c:numCache>
                  <c:formatCode>General</c:formatCode>
                  <c:ptCount val="24"/>
                  <c:pt idx="0">
                    <c:v>2.7000000000000003E-2</c:v>
                  </c:pt>
                  <c:pt idx="1">
                    <c:v>6.3625000000000001E-2</c:v>
                  </c:pt>
                  <c:pt idx="2">
                    <c:v>3.3825000000000001E-2</c:v>
                  </c:pt>
                  <c:pt idx="3">
                    <c:v>4.4425000000000006E-2</c:v>
                  </c:pt>
                  <c:pt idx="4">
                    <c:v>7.5800000000000006E-2</c:v>
                  </c:pt>
                  <c:pt idx="5">
                    <c:v>2.6925000000000001E-2</c:v>
                  </c:pt>
                  <c:pt idx="6">
                    <c:v>4.4249999999999998E-2</c:v>
                  </c:pt>
                  <c:pt idx="7">
                    <c:v>2.7525000000000001E-2</c:v>
                  </c:pt>
                  <c:pt idx="8">
                    <c:v>1.4177499999999999E-2</c:v>
                  </c:pt>
                  <c:pt idx="9">
                    <c:v>3.8974999999999996E-2</c:v>
                  </c:pt>
                  <c:pt idx="10">
                    <c:v>5.6100000000000004E-2</c:v>
                  </c:pt>
                  <c:pt idx="11">
                    <c:v>4.3424999999999998E-2</c:v>
                  </c:pt>
                  <c:pt idx="12">
                    <c:v>2.7550000000000002E-2</c:v>
                  </c:pt>
                  <c:pt idx="13">
                    <c:v>4.5275000000000003E-2</c:v>
                  </c:pt>
                  <c:pt idx="14">
                    <c:v>7.0925000000000002E-2</c:v>
                  </c:pt>
                  <c:pt idx="15">
                    <c:v>3.8974999999999996E-2</c:v>
                  </c:pt>
                  <c:pt idx="16">
                    <c:v>2.7450000000000002E-2</c:v>
                  </c:pt>
                  <c:pt idx="17">
                    <c:v>5.8575000000000002E-2</c:v>
                  </c:pt>
                  <c:pt idx="18">
                    <c:v>4.6175000000000001E-2</c:v>
                  </c:pt>
                  <c:pt idx="19">
                    <c:v>3.6624999999999998E-2</c:v>
                  </c:pt>
                  <c:pt idx="20">
                    <c:v>3.4450000000000001E-2</c:v>
                  </c:pt>
                  <c:pt idx="21">
                    <c:v>4.7649999999999998E-2</c:v>
                  </c:pt>
                  <c:pt idx="22">
                    <c:v>5.4650000000000004E-2</c:v>
                  </c:pt>
                  <c:pt idx="23">
                    <c:v>5.1975E-2</c:v>
                  </c:pt>
                </c:numCache>
              </c:numRef>
            </c:plus>
            <c:minus>
              <c:numRef>
                <c:f>'Fig 1 C'!$P$3:$P$26</c:f>
                <c:numCache>
                  <c:formatCode>General</c:formatCode>
                  <c:ptCount val="24"/>
                  <c:pt idx="0">
                    <c:v>2.7000000000000003E-2</c:v>
                  </c:pt>
                  <c:pt idx="1">
                    <c:v>6.3625000000000001E-2</c:v>
                  </c:pt>
                  <c:pt idx="2">
                    <c:v>3.3825000000000001E-2</c:v>
                  </c:pt>
                  <c:pt idx="3">
                    <c:v>4.4425000000000006E-2</c:v>
                  </c:pt>
                  <c:pt idx="4">
                    <c:v>7.5800000000000006E-2</c:v>
                  </c:pt>
                  <c:pt idx="5">
                    <c:v>2.6925000000000001E-2</c:v>
                  </c:pt>
                  <c:pt idx="6">
                    <c:v>4.4249999999999998E-2</c:v>
                  </c:pt>
                  <c:pt idx="7">
                    <c:v>2.7525000000000001E-2</c:v>
                  </c:pt>
                  <c:pt idx="8">
                    <c:v>1.4177499999999999E-2</c:v>
                  </c:pt>
                  <c:pt idx="9">
                    <c:v>3.8974999999999996E-2</c:v>
                  </c:pt>
                  <c:pt idx="10">
                    <c:v>5.6100000000000004E-2</c:v>
                  </c:pt>
                  <c:pt idx="11">
                    <c:v>4.3424999999999998E-2</c:v>
                  </c:pt>
                  <c:pt idx="12">
                    <c:v>2.7550000000000002E-2</c:v>
                  </c:pt>
                  <c:pt idx="13">
                    <c:v>4.5275000000000003E-2</c:v>
                  </c:pt>
                  <c:pt idx="14">
                    <c:v>7.0925000000000002E-2</c:v>
                  </c:pt>
                  <c:pt idx="15">
                    <c:v>3.8974999999999996E-2</c:v>
                  </c:pt>
                  <c:pt idx="16">
                    <c:v>2.7450000000000002E-2</c:v>
                  </c:pt>
                  <c:pt idx="17">
                    <c:v>5.8575000000000002E-2</c:v>
                  </c:pt>
                  <c:pt idx="18">
                    <c:v>4.6175000000000001E-2</c:v>
                  </c:pt>
                  <c:pt idx="19">
                    <c:v>3.6624999999999998E-2</c:v>
                  </c:pt>
                  <c:pt idx="20">
                    <c:v>3.4450000000000001E-2</c:v>
                  </c:pt>
                  <c:pt idx="21">
                    <c:v>4.7649999999999998E-2</c:v>
                  </c:pt>
                  <c:pt idx="22">
                    <c:v>5.4650000000000004E-2</c:v>
                  </c:pt>
                  <c:pt idx="23">
                    <c:v>5.1975E-2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C'!$N$3:$N$26</c:f>
              <c:numCache>
                <c:formatCode>General</c:formatCod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1BA-4DC3-83C8-8FCA2DEA245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7961072"/>
        <c:axId val="217961464"/>
      </c:lineChart>
      <c:catAx>
        <c:axId val="21796107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8127545595262133"/>
              <c:y val="0.93029992344706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7961464"/>
        <c:crossesAt val="-0.30000000000000004"/>
        <c:auto val="1"/>
        <c:lblAlgn val="ctr"/>
        <c:lblOffset val="100"/>
        <c:tickLblSkip val="2"/>
        <c:noMultiLvlLbl val="0"/>
      </c:catAx>
      <c:valAx>
        <c:axId val="217961464"/>
        <c:scaling>
          <c:orientation val="minMax"/>
          <c:max val="0.5"/>
          <c:min val="-0.30000000000000004"/>
        </c:scaling>
        <c:delete val="0"/>
        <c:axPos val="l"/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796107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2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9.6847112860892384E-2"/>
          <c:y val="5.0925925925925923E-2"/>
          <c:w val="0.88093066491688543"/>
          <c:h val="0.68268518518518517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'Tab 1'!$Y$2</c:f>
              <c:strCache>
                <c:ptCount val="1"/>
                <c:pt idx="0">
                  <c:v>CK</c:v>
                </c:pt>
              </c:strCache>
            </c:strRef>
          </c:tx>
          <c:spPr>
            <a:noFill/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'Tab 1'!$U$19</c:f>
                <c:numCache>
                  <c:formatCode>General</c:formatCode>
                  <c:ptCount val="1"/>
                  <c:pt idx="0">
                    <c:v>6.0488485320625003</c:v>
                  </c:pt>
                </c:numCache>
              </c:numRef>
            </c:plus>
            <c:minus>
              <c:numRef>
                <c:f>'Tab 1'!$U$19</c:f>
                <c:numCache>
                  <c:formatCode>General</c:formatCode>
                  <c:ptCount val="1"/>
                  <c:pt idx="0">
                    <c:v>6.0488485320625003</c:v>
                  </c:pt>
                </c:numCache>
              </c:numRef>
            </c:minus>
            <c:spPr>
              <a:ln w="3175"/>
            </c:spPr>
          </c:errBars>
          <c:cat>
            <c:multiLvlStrRef>
              <c:f>'Tab 1'!$W$3:$X$13</c:f>
              <c:multiLvlStrCache>
                <c:ptCount val="11"/>
                <c:lvl>
                  <c:pt idx="0">
                    <c:v>5</c:v>
                  </c:pt>
                  <c:pt idx="1">
                    <c:v>15</c:v>
                  </c:pt>
                  <c:pt idx="2">
                    <c:v>25</c:v>
                  </c:pt>
                  <c:pt idx="4">
                    <c:v>5</c:v>
                  </c:pt>
                  <c:pt idx="5">
                    <c:v>15</c:v>
                  </c:pt>
                  <c:pt idx="6">
                    <c:v>25</c:v>
                  </c:pt>
                  <c:pt idx="8">
                    <c:v>5</c:v>
                  </c:pt>
                  <c:pt idx="9">
                    <c:v>15</c:v>
                  </c:pt>
                  <c:pt idx="10">
                    <c:v>25</c:v>
                  </c:pt>
                </c:lvl>
                <c:lvl>
                  <c:pt idx="0">
                    <c:v>11/28</c:v>
                  </c:pt>
                  <c:pt idx="4">
                    <c:v>1/6</c:v>
                  </c:pt>
                  <c:pt idx="8">
                    <c:v>3/7</c:v>
                  </c:pt>
                </c:lvl>
              </c:multiLvlStrCache>
            </c:multiLvlStrRef>
          </c:cat>
          <c:val>
            <c:numRef>
              <c:f>'Tab 1'!$Y$3:$Y$13</c:f>
              <c:numCache>
                <c:formatCode>####.00</c:formatCode>
                <c:ptCount val="11"/>
                <c:pt idx="0">
                  <c:v>22.383333333333336</c:v>
                </c:pt>
                <c:pt idx="1">
                  <c:v>13.6</c:v>
                </c:pt>
                <c:pt idx="2">
                  <c:v>15.25</c:v>
                </c:pt>
                <c:pt idx="4">
                  <c:v>22.216666666666669</c:v>
                </c:pt>
                <c:pt idx="5">
                  <c:v>10.496666666666666</c:v>
                </c:pt>
                <c:pt idx="6">
                  <c:v>16.190000000000001</c:v>
                </c:pt>
                <c:pt idx="8">
                  <c:v>11.043333333333335</c:v>
                </c:pt>
                <c:pt idx="9">
                  <c:v>9.1300000000000008</c:v>
                </c:pt>
                <c:pt idx="10">
                  <c:v>18.133333333333333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7C30-4CE2-92AC-5939C4CC72EE}"/>
            </c:ext>
          </c:extLst>
        </c:ser>
        <c:ser>
          <c:idx val="1"/>
          <c:order val="1"/>
          <c:tx>
            <c:strRef>
              <c:f>'Tab 1'!$Z$2</c:f>
              <c:strCache>
                <c:ptCount val="1"/>
                <c:pt idx="0">
                  <c:v>09</c:v>
                </c:pt>
              </c:strCache>
            </c:strRef>
          </c:tx>
          <c:spPr>
            <a:solidFill>
              <a:schemeClr val="bg1">
                <a:lumMod val="65000"/>
              </a:schemeClr>
            </a:solidFill>
            <a:ln>
              <a:solidFill>
                <a:sysClr val="windowText" lastClr="000000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'Tab 1'!$V$19</c:f>
                <c:numCache>
                  <c:formatCode>General</c:formatCode>
                  <c:ptCount val="1"/>
                  <c:pt idx="0">
                    <c:v>4.1122054099148961</c:v>
                  </c:pt>
                </c:numCache>
              </c:numRef>
            </c:plus>
            <c:minus>
              <c:numRef>
                <c:f>'Tab 1'!$V$19</c:f>
                <c:numCache>
                  <c:formatCode>General</c:formatCode>
                  <c:ptCount val="1"/>
                  <c:pt idx="0">
                    <c:v>4.1122054099148961</c:v>
                  </c:pt>
                </c:numCache>
              </c:numRef>
            </c:minus>
            <c:spPr>
              <a:ln w="3175"/>
            </c:spPr>
          </c:errBars>
          <c:cat>
            <c:multiLvlStrRef>
              <c:f>'Tab 1'!$W$3:$X$13</c:f>
              <c:multiLvlStrCache>
                <c:ptCount val="11"/>
                <c:lvl>
                  <c:pt idx="0">
                    <c:v>5</c:v>
                  </c:pt>
                  <c:pt idx="1">
                    <c:v>15</c:v>
                  </c:pt>
                  <c:pt idx="2">
                    <c:v>25</c:v>
                  </c:pt>
                  <c:pt idx="4">
                    <c:v>5</c:v>
                  </c:pt>
                  <c:pt idx="5">
                    <c:v>15</c:v>
                  </c:pt>
                  <c:pt idx="6">
                    <c:v>25</c:v>
                  </c:pt>
                  <c:pt idx="8">
                    <c:v>5</c:v>
                  </c:pt>
                  <c:pt idx="9">
                    <c:v>15</c:v>
                  </c:pt>
                  <c:pt idx="10">
                    <c:v>25</c:v>
                  </c:pt>
                </c:lvl>
                <c:lvl>
                  <c:pt idx="0">
                    <c:v>11/28</c:v>
                  </c:pt>
                  <c:pt idx="4">
                    <c:v>1/6</c:v>
                  </c:pt>
                  <c:pt idx="8">
                    <c:v>3/7</c:v>
                  </c:pt>
                </c:lvl>
              </c:multiLvlStrCache>
            </c:multiLvlStrRef>
          </c:cat>
          <c:val>
            <c:numRef>
              <c:f>'Tab 1'!$Z$3:$Z$13</c:f>
              <c:numCache>
                <c:formatCode>####.00</c:formatCode>
                <c:ptCount val="11"/>
                <c:pt idx="0">
                  <c:v>20.456666666666667</c:v>
                </c:pt>
                <c:pt idx="1">
                  <c:v>13.626666666666665</c:v>
                </c:pt>
                <c:pt idx="2">
                  <c:v>18.933333333333334</c:v>
                </c:pt>
                <c:pt idx="4">
                  <c:v>18.733333333333334</c:v>
                </c:pt>
                <c:pt idx="5">
                  <c:v>11.229999999999999</c:v>
                </c:pt>
                <c:pt idx="6">
                  <c:v>16.303333333333331</c:v>
                </c:pt>
                <c:pt idx="8">
                  <c:v>13.643333333333333</c:v>
                </c:pt>
                <c:pt idx="9">
                  <c:v>9.4833333333333343</c:v>
                </c:pt>
                <c:pt idx="10">
                  <c:v>16.66333333333333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7C30-4CE2-92AC-5939C4CC72EE}"/>
            </c:ext>
          </c:extLst>
        </c:ser>
        <c:ser>
          <c:idx val="2"/>
          <c:order val="2"/>
          <c:tx>
            <c:strRef>
              <c:f>'Tab 1'!$AA$2</c:f>
              <c:strCache>
                <c:ptCount val="1"/>
                <c:pt idx="0">
                  <c:v>02</c:v>
                </c:pt>
              </c:strCache>
            </c:strRef>
          </c:tx>
          <c:spPr>
            <a:solidFill>
              <a:schemeClr val="tx1">
                <a:lumMod val="75000"/>
                <a:lumOff val="25000"/>
              </a:schemeClr>
            </a:solidFill>
            <a:ln>
              <a:solidFill>
                <a:schemeClr val="tx1"/>
              </a:solidFill>
            </a:ln>
          </c:spPr>
          <c:invertIfNegative val="0"/>
          <c:errBars>
            <c:errBarType val="both"/>
            <c:errValType val="cust"/>
            <c:noEndCap val="0"/>
            <c:plus>
              <c:numRef>
                <c:f>'Tab 1'!$W$19</c:f>
                <c:numCache>
                  <c:formatCode>General</c:formatCode>
                  <c:ptCount val="1"/>
                  <c:pt idx="0">
                    <c:v>2.8479851051239899</c:v>
                  </c:pt>
                </c:numCache>
              </c:numRef>
            </c:plus>
            <c:minus>
              <c:numRef>
                <c:f>'Tab 1'!$W$19</c:f>
                <c:numCache>
                  <c:formatCode>General</c:formatCode>
                  <c:ptCount val="1"/>
                  <c:pt idx="0">
                    <c:v>2.8479851051239899</c:v>
                  </c:pt>
                </c:numCache>
              </c:numRef>
            </c:minus>
            <c:spPr>
              <a:ln w="3175"/>
            </c:spPr>
          </c:errBars>
          <c:cat>
            <c:multiLvlStrRef>
              <c:f>'Tab 1'!$W$3:$X$13</c:f>
              <c:multiLvlStrCache>
                <c:ptCount val="11"/>
                <c:lvl>
                  <c:pt idx="0">
                    <c:v>5</c:v>
                  </c:pt>
                  <c:pt idx="1">
                    <c:v>15</c:v>
                  </c:pt>
                  <c:pt idx="2">
                    <c:v>25</c:v>
                  </c:pt>
                  <c:pt idx="4">
                    <c:v>5</c:v>
                  </c:pt>
                  <c:pt idx="5">
                    <c:v>15</c:v>
                  </c:pt>
                  <c:pt idx="6">
                    <c:v>25</c:v>
                  </c:pt>
                  <c:pt idx="8">
                    <c:v>5</c:v>
                  </c:pt>
                  <c:pt idx="9">
                    <c:v>15</c:v>
                  </c:pt>
                  <c:pt idx="10">
                    <c:v>25</c:v>
                  </c:pt>
                </c:lvl>
                <c:lvl>
                  <c:pt idx="0">
                    <c:v>11/28</c:v>
                  </c:pt>
                  <c:pt idx="4">
                    <c:v>1/6</c:v>
                  </c:pt>
                  <c:pt idx="8">
                    <c:v>3/7</c:v>
                  </c:pt>
                </c:lvl>
              </c:multiLvlStrCache>
            </c:multiLvlStrRef>
          </c:cat>
          <c:val>
            <c:numRef>
              <c:f>'Tab 1'!$AA$3:$AA$13</c:f>
              <c:numCache>
                <c:formatCode>####.00</c:formatCode>
                <c:ptCount val="11"/>
                <c:pt idx="0">
                  <c:v>20.873333333333335</c:v>
                </c:pt>
                <c:pt idx="1">
                  <c:v>12.19</c:v>
                </c:pt>
                <c:pt idx="2">
                  <c:v>20.98</c:v>
                </c:pt>
                <c:pt idx="4">
                  <c:v>19.12</c:v>
                </c:pt>
                <c:pt idx="5">
                  <c:v>10.69</c:v>
                </c:pt>
                <c:pt idx="6">
                  <c:v>19.506666666666668</c:v>
                </c:pt>
                <c:pt idx="8">
                  <c:v>13.873333333333333</c:v>
                </c:pt>
                <c:pt idx="9">
                  <c:v>10.253333333333332</c:v>
                </c:pt>
                <c:pt idx="10">
                  <c:v>18.25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7C30-4CE2-92AC-5939C4CC72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217957152"/>
        <c:axId val="217957936"/>
      </c:barChart>
      <c:catAx>
        <c:axId val="217957152"/>
        <c:scaling>
          <c:orientation val="minMax"/>
        </c:scaling>
        <c:delete val="0"/>
        <c:axPos val="b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baseline="0">
                <a:latin typeface="Times New Roman" pitchFamily="18" charset="0"/>
              </a:defRPr>
            </a:pPr>
            <a:endParaRPr lang="zh-CN"/>
          </a:p>
        </c:txPr>
        <c:crossAx val="217957936"/>
        <c:crosses val="autoZero"/>
        <c:auto val="1"/>
        <c:lblAlgn val="ctr"/>
        <c:lblOffset val="100"/>
        <c:noMultiLvlLbl val="0"/>
      </c:catAx>
      <c:valAx>
        <c:axId val="217957936"/>
        <c:scaling>
          <c:orientation val="minMax"/>
        </c:scaling>
        <c:delete val="0"/>
        <c:axPos val="l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7957152"/>
        <c:crosses val="autoZero"/>
        <c:crossBetween val="between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69722222222222219"/>
          <c:y val="3.3101868977787177E-2"/>
          <c:w val="0.23611111111111116"/>
          <c:h val="0.10046292871109232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printSettings>
    <c:headerFooter/>
    <c:pageMargins b="0.75" l="0.7" r="0.7" t="0.75" header="0.3" footer="0.3"/>
    <c:pageSetup/>
  </c:printSettings>
</c:chartSpace>
</file>

<file path=xl/charts/chart2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A</a:t>
            </a:r>
          </a:p>
        </c:rich>
      </c:tx>
      <c:layout>
        <c:manualLayout>
          <c:xMode val="edge"/>
          <c:yMode val="edge"/>
          <c:x val="0.73813493107706019"/>
          <c:y val="0.8037546919538283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83"/>
          <c:w val="0.79898963387152366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2'!$D$18:$D$20</c:f>
                <c:numCache>
                  <c:formatCode>General</c:formatCode>
                  <c:ptCount val="3"/>
                  <c:pt idx="0">
                    <c:v>0.16344757909223104</c:v>
                  </c:pt>
                  <c:pt idx="1">
                    <c:v>8.1663945532897159E-2</c:v>
                  </c:pt>
                  <c:pt idx="2">
                    <c:v>0.16788488119343367</c:v>
                  </c:pt>
                </c:numCache>
              </c:numRef>
            </c:plus>
            <c:minus>
              <c:numRef>
                <c:f>'Fig 2'!$D$18:$D$20</c:f>
                <c:numCache>
                  <c:formatCode>General</c:formatCode>
                  <c:ptCount val="3"/>
                  <c:pt idx="0">
                    <c:v>0.16344757909223104</c:v>
                  </c:pt>
                  <c:pt idx="1">
                    <c:v>8.1663945532897159E-2</c:v>
                  </c:pt>
                  <c:pt idx="2">
                    <c:v>0.16788488119343367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2'!$D$3:$D$5</c:f>
              <c:numCache>
                <c:formatCode>####.0000</c:formatCode>
                <c:ptCount val="3"/>
                <c:pt idx="0">
                  <c:v>0.91933333333333334</c:v>
                </c:pt>
                <c:pt idx="1">
                  <c:v>0.8889999999999999</c:v>
                </c:pt>
                <c:pt idx="2">
                  <c:v>0.69699999999999995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DB7-47B0-9AFD-EA6746E5BF95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plus>
            <c:minus>
              <c:numRef>
                <c:f>'Fig 2'!$E$18:$E$20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2'!$E$3:$E$5</c:f>
              <c:numCache>
                <c:formatCode>####.0000</c:formatCode>
                <c:ptCount val="3"/>
                <c:pt idx="0">
                  <c:v>2.5166666666666666</c:v>
                </c:pt>
                <c:pt idx="1">
                  <c:v>1.484</c:v>
                </c:pt>
                <c:pt idx="2">
                  <c:v>1.2516666666666667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DB7-47B0-9AFD-EA6746E5BF95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plus>
            <c:minus>
              <c:numRef>
                <c:f>'Fig 2'!$F$18:$F$20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2'!$F$3:$F$5</c:f>
              <c:numCache>
                <c:formatCode>####.0000</c:formatCode>
                <c:ptCount val="3"/>
                <c:pt idx="0">
                  <c:v>1.9023333333333332</c:v>
                </c:pt>
                <c:pt idx="1">
                  <c:v>1.222</c:v>
                </c:pt>
                <c:pt idx="2">
                  <c:v>1.0413333333333332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DB7-47B0-9AFD-EA6746E5BF95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plus>
            <c:min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2'!$H$3:$H$5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DB7-47B0-9AFD-EA6746E5BF9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55976"/>
        <c:axId val="217956760"/>
      </c:scatterChart>
      <c:valAx>
        <c:axId val="217955976"/>
        <c:scaling>
          <c:orientation val="minMax"/>
          <c:max val="10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56760"/>
        <c:crosses val="autoZero"/>
        <c:crossBetween val="midCat"/>
        <c:majorUnit val="5"/>
      </c:valAx>
      <c:valAx>
        <c:axId val="21795676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crossAx val="21795597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2262480686058197"/>
          <c:y val="0.21940902548471763"/>
          <c:w val="0.27043647821657252"/>
          <c:h val="0.30943056849076661"/>
        </c:manualLayout>
      </c:layout>
      <c:overlay val="0"/>
    </c:legend>
    <c:plotVisOnly val="1"/>
    <c:dispBlanksAs val="gap"/>
    <c:showDLblsOverMax val="0"/>
  </c:chart>
  <c:spPr>
    <a:noFill/>
    <a:ln>
      <a:noFill/>
    </a:ln>
  </c:spPr>
  <c:txPr>
    <a:bodyPr/>
    <a:lstStyle/>
    <a:p>
      <a:pPr algn="ctr">
        <a:defRPr lang="zh-CN" altLang="en-US" sz="1000" b="1" i="0" u="none" strike="noStrike" kern="1200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2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B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79874096714774401"/>
          <c:y val="0.8037550682508772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89"/>
          <c:w val="0.79898963387152389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2'!$D$22:$D$24</c:f>
                <c:numCache>
                  <c:formatCode>General</c:formatCode>
                  <c:ptCount val="3"/>
                  <c:pt idx="0">
                    <c:v>3.7287173844813372E-2</c:v>
                  </c:pt>
                  <c:pt idx="1">
                    <c:v>0.42171825646686095</c:v>
                  </c:pt>
                  <c:pt idx="2">
                    <c:v>9.9974526480274772E-2</c:v>
                  </c:pt>
                </c:numCache>
              </c:numRef>
            </c:plus>
            <c:minus>
              <c:numRef>
                <c:f>'Fig 2'!$D$22:$D$24</c:f>
                <c:numCache>
                  <c:formatCode>General</c:formatCode>
                  <c:ptCount val="3"/>
                  <c:pt idx="0">
                    <c:v>3.7287173844813372E-2</c:v>
                  </c:pt>
                  <c:pt idx="1">
                    <c:v>0.42171825646686095</c:v>
                  </c:pt>
                  <c:pt idx="2">
                    <c:v>9.9974526480274772E-2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2'!$D$7:$D$9</c:f>
              <c:numCache>
                <c:formatCode>0.0000_ </c:formatCode>
                <c:ptCount val="3"/>
                <c:pt idx="0" formatCode="####.0000">
                  <c:v>1.296</c:v>
                </c:pt>
                <c:pt idx="1">
                  <c:v>1.3051666666666666</c:v>
                </c:pt>
                <c:pt idx="2">
                  <c:v>0.79366666666666663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CA7-4AF3-B960-7F4FEBA3B4E7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2'!$E$22:$E$24</c:f>
                <c:numCache>
                  <c:formatCode>General</c:formatCode>
                  <c:ptCount val="3"/>
                  <c:pt idx="0">
                    <c:v>0.23286906192107182</c:v>
                  </c:pt>
                  <c:pt idx="1">
                    <c:v>0.58194475192239326</c:v>
                  </c:pt>
                  <c:pt idx="2">
                    <c:v>0.72865011348936348</c:v>
                  </c:pt>
                </c:numCache>
              </c:numRef>
            </c:plus>
            <c:minus>
              <c:numRef>
                <c:f>'Fig 2'!$E$22:$E$24</c:f>
                <c:numCache>
                  <c:formatCode>General</c:formatCode>
                  <c:ptCount val="3"/>
                  <c:pt idx="0">
                    <c:v>0.23286906192107182</c:v>
                  </c:pt>
                  <c:pt idx="1">
                    <c:v>0.58194475192239326</c:v>
                  </c:pt>
                  <c:pt idx="2">
                    <c:v>0.72865011348936348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2'!$E$7:$E$9</c:f>
              <c:numCache>
                <c:formatCode>0.0000_ </c:formatCode>
                <c:ptCount val="3"/>
                <c:pt idx="0" formatCode="####.0000">
                  <c:v>1.7439999999999998</c:v>
                </c:pt>
                <c:pt idx="1">
                  <c:v>4.2663333333333338</c:v>
                </c:pt>
                <c:pt idx="2">
                  <c:v>4.3206666666666669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CA7-4AF3-B960-7F4FEBA3B4E7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2'!$F$22:$F$24</c:f>
                <c:numCache>
                  <c:formatCode>General</c:formatCode>
                  <c:ptCount val="3"/>
                  <c:pt idx="0">
                    <c:v>0.48920661392821652</c:v>
                  </c:pt>
                  <c:pt idx="1">
                    <c:v>4.836407068613368E-2</c:v>
                  </c:pt>
                  <c:pt idx="2">
                    <c:v>0.20104435504511034</c:v>
                  </c:pt>
                </c:numCache>
              </c:numRef>
            </c:plus>
            <c:minus>
              <c:numRef>
                <c:f>'Fig 2'!$F$22:$F$24</c:f>
                <c:numCache>
                  <c:formatCode>General</c:formatCode>
                  <c:ptCount val="3"/>
                  <c:pt idx="0">
                    <c:v>0.48920661392821652</c:v>
                  </c:pt>
                  <c:pt idx="1">
                    <c:v>4.836407068613368E-2</c:v>
                  </c:pt>
                  <c:pt idx="2">
                    <c:v>0.20104435504511034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2'!$F$7:$F$9</c:f>
              <c:numCache>
                <c:formatCode>0.0000_ </c:formatCode>
                <c:ptCount val="3"/>
                <c:pt idx="0" formatCode="####.0000">
                  <c:v>3.7706666666666671</c:v>
                </c:pt>
                <c:pt idx="1">
                  <c:v>4.7684999999999995</c:v>
                </c:pt>
                <c:pt idx="2">
                  <c:v>4.0036666666666667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CA7-4AF3-B960-7F4FEBA3B4E7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plus>
            <c:min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2'!$H$7:$H$9</c:f>
              <c:numCache>
                <c:formatCode>General</c:formatCode>
                <c:ptCount val="3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CA7-4AF3-B960-7F4FEBA3B4E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54800"/>
        <c:axId val="217955584"/>
      </c:scatterChart>
      <c:valAx>
        <c:axId val="217954800"/>
        <c:scaling>
          <c:orientation val="minMax"/>
          <c:max val="10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55584"/>
        <c:crosses val="autoZero"/>
        <c:crossBetween val="midCat"/>
        <c:majorUnit val="5"/>
      </c:valAx>
      <c:valAx>
        <c:axId val="217955584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54800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20969522768522827"/>
          <c:y val="0.57803177828577879"/>
          <c:w val="0.21559500435196247"/>
          <c:h val="0.32376710975644174"/>
        </c:manualLayout>
      </c:layout>
      <c:overlay val="0"/>
      <c:txPr>
        <a:bodyPr/>
        <a:lstStyle/>
        <a:p>
          <a:pPr>
            <a:defRPr sz="1100" b="1"/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C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829161521904878"/>
          <c:y val="0.80375506825087728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5159468702777"/>
          <c:y val="0.15545305790751052"/>
          <c:w val="0.77499639023271194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2'!$D$26:$D$28</c:f>
                <c:numCache>
                  <c:formatCode>General</c:formatCode>
                  <c:ptCount val="3"/>
                  <c:pt idx="0">
                    <c:v>0.26857421899935052</c:v>
                  </c:pt>
                  <c:pt idx="1">
                    <c:v>0.47671981055728924</c:v>
                  </c:pt>
                  <c:pt idx="2">
                    <c:v>3.2064171767115873E-2</c:v>
                  </c:pt>
                </c:numCache>
              </c:numRef>
            </c:plus>
            <c:minus>
              <c:numRef>
                <c:f>'Fig 2'!$D$26:$D$28</c:f>
                <c:numCache>
                  <c:formatCode>General</c:formatCode>
                  <c:ptCount val="3"/>
                  <c:pt idx="0">
                    <c:v>0.26857421899935052</c:v>
                  </c:pt>
                  <c:pt idx="1">
                    <c:v>0.47671981055728924</c:v>
                  </c:pt>
                  <c:pt idx="2">
                    <c:v>3.2064171767115873E-2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2'!$D$11:$D$13</c:f>
              <c:numCache>
                <c:formatCode>####.0000</c:formatCode>
                <c:ptCount val="3"/>
                <c:pt idx="0">
                  <c:v>1.7006666666666668</c:v>
                </c:pt>
                <c:pt idx="1">
                  <c:v>1.7213333333333332</c:v>
                </c:pt>
                <c:pt idx="2">
                  <c:v>0.89033333333333331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3B4-4CCF-BB24-130364CEA80D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2'!$E$26:$E$28</c:f>
                <c:numCache>
                  <c:formatCode>General</c:formatCode>
                  <c:ptCount val="3"/>
                  <c:pt idx="0">
                    <c:v>0.86955692909072002</c:v>
                  </c:pt>
                  <c:pt idx="1">
                    <c:v>0.76177256740082477</c:v>
                  </c:pt>
                  <c:pt idx="2">
                    <c:v>0.97917181558929933</c:v>
                  </c:pt>
                </c:numCache>
              </c:numRef>
            </c:plus>
            <c:minus>
              <c:numRef>
                <c:f>'Fig 2'!$E$26:$E$28</c:f>
                <c:numCache>
                  <c:formatCode>General</c:formatCode>
                  <c:ptCount val="3"/>
                  <c:pt idx="0">
                    <c:v>0.86955692909072002</c:v>
                  </c:pt>
                  <c:pt idx="1">
                    <c:v>0.76177256740082477</c:v>
                  </c:pt>
                  <c:pt idx="2">
                    <c:v>0.97917181558929933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2'!$E$11:$E$13</c:f>
              <c:numCache>
                <c:formatCode>####.0000</c:formatCode>
                <c:ptCount val="3"/>
                <c:pt idx="0">
                  <c:v>7.9937962688517787</c:v>
                </c:pt>
                <c:pt idx="1">
                  <c:v>7.0486666666666666</c:v>
                </c:pt>
                <c:pt idx="2">
                  <c:v>7.3896666666666668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3B4-4CCF-BB24-130364CEA80D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2'!$F$26:$F$28</c:f>
                <c:numCache>
                  <c:formatCode>General</c:formatCode>
                  <c:ptCount val="3"/>
                  <c:pt idx="0">
                    <c:v>0.83589134062588111</c:v>
                  </c:pt>
                  <c:pt idx="1">
                    <c:v>0.88816439919645507</c:v>
                  </c:pt>
                  <c:pt idx="2">
                    <c:v>0.32262103671852121</c:v>
                  </c:pt>
                </c:numCache>
              </c:numRef>
            </c:plus>
            <c:minus>
              <c:numRef>
                <c:f>'Fig 2'!$F$26:$F$28</c:f>
                <c:numCache>
                  <c:formatCode>General</c:formatCode>
                  <c:ptCount val="3"/>
                  <c:pt idx="0">
                    <c:v>0.83589134062588111</c:v>
                  </c:pt>
                  <c:pt idx="1">
                    <c:v>0.88816439919645507</c:v>
                  </c:pt>
                  <c:pt idx="2">
                    <c:v>0.32262103671852121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2'!$F$11:$F$13</c:f>
              <c:numCache>
                <c:formatCode>####.0000</c:formatCode>
                <c:ptCount val="3"/>
                <c:pt idx="0">
                  <c:v>8.8439999999999994</c:v>
                </c:pt>
                <c:pt idx="1">
                  <c:v>8.3149999999999995</c:v>
                </c:pt>
                <c:pt idx="2">
                  <c:v>6.9660000000000002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3B4-4CCF-BB24-130364CEA80D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plus>
            <c:minus>
              <c:numRef>
                <c:f>'Fig 2'!$J$11:$J$13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2'!$H$11:$H$13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3B4-4CCF-BB24-130364CEA80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54408"/>
        <c:axId val="217961856"/>
      </c:scatterChart>
      <c:valAx>
        <c:axId val="217954408"/>
        <c:scaling>
          <c:orientation val="minMax"/>
          <c:max val="10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61856"/>
        <c:crosses val="autoZero"/>
        <c:crossBetween val="midCat"/>
        <c:majorUnit val="5"/>
      </c:valAx>
      <c:valAx>
        <c:axId val="21796185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7954408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77198496717473297"/>
          <c:y val="0.600346945879077"/>
          <c:w val="0.21559500435196244"/>
          <c:h val="0.32376710975644174"/>
        </c:manualLayout>
      </c:layout>
      <c:overlay val="0"/>
      <c:txPr>
        <a:bodyPr/>
        <a:lstStyle/>
        <a:p>
          <a:pPr>
            <a:defRPr sz="1100" b="1"/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2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>
                <a:latin typeface="Times New Roman" pitchFamily="18" charset="0"/>
                <a:cs typeface="Times New Roman" pitchFamily="18" charset="0"/>
              </a:rPr>
              <a:t>C</a:t>
            </a:r>
            <a:endParaRPr lang="en-US" altLang="en-US" sz="12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9861111111112"/>
          <c:y val="0.882149999999999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5159468702777"/>
          <c:y val="0.15545305790751052"/>
          <c:w val="0.81531388888888878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2'!$D$26:$D$28</c:f>
                <c:numCache>
                  <c:formatCode>General</c:formatCode>
                  <c:ptCount val="3"/>
                  <c:pt idx="0">
                    <c:v>0.26857421899935052</c:v>
                  </c:pt>
                  <c:pt idx="1">
                    <c:v>0.47671981055728924</c:v>
                  </c:pt>
                  <c:pt idx="2">
                    <c:v>3.2064171767115873E-2</c:v>
                  </c:pt>
                </c:numCache>
              </c:numRef>
            </c:plus>
            <c:minus>
              <c:numRef>
                <c:f>'Fig 2'!$D$26:$D$28</c:f>
                <c:numCache>
                  <c:formatCode>General</c:formatCode>
                  <c:ptCount val="3"/>
                  <c:pt idx="0">
                    <c:v>0.26857421899935052</c:v>
                  </c:pt>
                  <c:pt idx="1">
                    <c:v>0.47671981055728924</c:v>
                  </c:pt>
                  <c:pt idx="2">
                    <c:v>3.2064171767115873E-2</c:v>
                  </c:pt>
                </c:numCache>
              </c:numRef>
            </c:minus>
          </c:errBars>
          <c:xVal>
            <c:numRef>
              <c:f>'Fig 2'!$D$11:$D$13</c:f>
              <c:numCache>
                <c:formatCode>####.0000</c:formatCode>
                <c:ptCount val="3"/>
                <c:pt idx="0">
                  <c:v>1.7006666666666668</c:v>
                </c:pt>
                <c:pt idx="1">
                  <c:v>1.7213333333333332</c:v>
                </c:pt>
                <c:pt idx="2">
                  <c:v>0.89033333333333331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A89-4B27-8685-DDDEEA253E60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2'!$E$26:$E$28</c:f>
                <c:numCache>
                  <c:formatCode>General</c:formatCode>
                  <c:ptCount val="3"/>
                  <c:pt idx="0">
                    <c:v>0.86955692909072002</c:v>
                  </c:pt>
                  <c:pt idx="1">
                    <c:v>0.76177256740082477</c:v>
                  </c:pt>
                  <c:pt idx="2">
                    <c:v>0.97917181558929933</c:v>
                  </c:pt>
                </c:numCache>
              </c:numRef>
            </c:plus>
            <c:minus>
              <c:numRef>
                <c:f>'Fig 2'!$E$26:$E$28</c:f>
                <c:numCache>
                  <c:formatCode>General</c:formatCode>
                  <c:ptCount val="3"/>
                  <c:pt idx="0">
                    <c:v>0.86955692909072002</c:v>
                  </c:pt>
                  <c:pt idx="1">
                    <c:v>0.76177256740082477</c:v>
                  </c:pt>
                  <c:pt idx="2">
                    <c:v>0.97917181558929933</c:v>
                  </c:pt>
                </c:numCache>
              </c:numRef>
            </c:minus>
          </c:errBars>
          <c:xVal>
            <c:numRef>
              <c:f>'Fig 2'!$E$11:$E$13</c:f>
              <c:numCache>
                <c:formatCode>####.0000</c:formatCode>
                <c:ptCount val="3"/>
                <c:pt idx="0">
                  <c:v>7.9937962688517787</c:v>
                </c:pt>
                <c:pt idx="1">
                  <c:v>7.0486666666666666</c:v>
                </c:pt>
                <c:pt idx="2">
                  <c:v>7.3896666666666668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A89-4B27-8685-DDDEEA253E60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2'!$F$26:$F$28</c:f>
                <c:numCache>
                  <c:formatCode>General</c:formatCode>
                  <c:ptCount val="3"/>
                  <c:pt idx="0">
                    <c:v>0.83589134062588111</c:v>
                  </c:pt>
                  <c:pt idx="1">
                    <c:v>0.88816439919645507</c:v>
                  </c:pt>
                  <c:pt idx="2">
                    <c:v>0.32262103671852121</c:v>
                  </c:pt>
                </c:numCache>
              </c:numRef>
            </c:plus>
            <c:minus>
              <c:numRef>
                <c:f>'Fig 2'!$F$26:$F$28</c:f>
                <c:numCache>
                  <c:formatCode>General</c:formatCode>
                  <c:ptCount val="3"/>
                  <c:pt idx="0">
                    <c:v>0.83589134062588111</c:v>
                  </c:pt>
                  <c:pt idx="1">
                    <c:v>0.88816439919645507</c:v>
                  </c:pt>
                  <c:pt idx="2">
                    <c:v>0.32262103671852121</c:v>
                  </c:pt>
                </c:numCache>
              </c:numRef>
            </c:minus>
          </c:errBars>
          <c:xVal>
            <c:numRef>
              <c:f>'Fig 2'!$F$11:$F$13</c:f>
              <c:numCache>
                <c:formatCode>####.0000</c:formatCode>
                <c:ptCount val="3"/>
                <c:pt idx="0">
                  <c:v>8.8439999999999994</c:v>
                </c:pt>
                <c:pt idx="1">
                  <c:v>8.3149999999999995</c:v>
                </c:pt>
                <c:pt idx="2">
                  <c:v>6.9660000000000002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A89-4B27-8685-DDDEEA253E60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plus>
            <c:minus>
              <c:numRef>
                <c:f>'Fig 2'!$J$11:$J$13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2'!$H$11:$H$13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A89-4B27-8685-DDDEEA253E6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62640"/>
        <c:axId val="217963032"/>
      </c:scatterChart>
      <c:valAx>
        <c:axId val="217962640"/>
        <c:scaling>
          <c:orientation val="minMax"/>
          <c:max val="10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63032"/>
        <c:crosses val="autoZero"/>
        <c:crossBetween val="midCat"/>
        <c:majorUnit val="5"/>
      </c:valAx>
      <c:valAx>
        <c:axId val="21796303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7962640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28"/>
          <c:y val="5.0925925925925923E-2"/>
          <c:w val="0.81981955380577465"/>
          <c:h val="0.81340168416447944"/>
        </c:manualLayout>
      </c:layout>
      <c:lineChart>
        <c:grouping val="standard"/>
        <c:varyColors val="0"/>
        <c:ser>
          <c:idx val="0"/>
          <c:order val="0"/>
          <c:tx>
            <c:strRef>
              <c:f>'Fig 1 C'!$C$1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C'!$D$3:$D$26</c:f>
                <c:numCache>
                  <c:formatCode>General</c:formatCode>
                  <c:ptCount val="24"/>
                  <c:pt idx="0">
                    <c:v>1.1231552776788157E-2</c:v>
                  </c:pt>
                  <c:pt idx="1">
                    <c:v>3.6190852128373235E-3</c:v>
                  </c:pt>
                  <c:pt idx="2">
                    <c:v>6.9964872138333339E-3</c:v>
                  </c:pt>
                  <c:pt idx="3">
                    <c:v>2.0071400327608202E-3</c:v>
                  </c:pt>
                  <c:pt idx="4">
                    <c:v>7.4865620354813804E-3</c:v>
                  </c:pt>
                  <c:pt idx="5">
                    <c:v>6.5910924739378367E-3</c:v>
                  </c:pt>
                  <c:pt idx="6">
                    <c:v>1.059484937756707E-2</c:v>
                  </c:pt>
                  <c:pt idx="7">
                    <c:v>3.1322249812766219E-3</c:v>
                  </c:pt>
                  <c:pt idx="8">
                    <c:v>4.3566998213479587E-3</c:v>
                  </c:pt>
                  <c:pt idx="9">
                    <c:v>3.1668929743695333E-2</c:v>
                  </c:pt>
                  <c:pt idx="10">
                    <c:v>1.2711248299570476E-2</c:v>
                  </c:pt>
                  <c:pt idx="11">
                    <c:v>1.3438574246465947E-2</c:v>
                  </c:pt>
                  <c:pt idx="12">
                    <c:v>8.6956087257368669E-3</c:v>
                  </c:pt>
                  <c:pt idx="13">
                    <c:v>7.2417961246579654E-3</c:v>
                  </c:pt>
                  <c:pt idx="14">
                    <c:v>4.6591606301755436E-3</c:v>
                  </c:pt>
                  <c:pt idx="15">
                    <c:v>2.5065403336959176E-2</c:v>
                  </c:pt>
                  <c:pt idx="16">
                    <c:v>1.0744623978736736E-2</c:v>
                  </c:pt>
                  <c:pt idx="17">
                    <c:v>1.6539708112431866E-2</c:v>
                  </c:pt>
                  <c:pt idx="18">
                    <c:v>2.1178074353758732E-2</c:v>
                  </c:pt>
                  <c:pt idx="19">
                    <c:v>1.1954508679898886E-2</c:v>
                  </c:pt>
                  <c:pt idx="20">
                    <c:v>6.4144584945089317E-3</c:v>
                  </c:pt>
                  <c:pt idx="21">
                    <c:v>1.9411744726668269E-2</c:v>
                  </c:pt>
                  <c:pt idx="22">
                    <c:v>1.1581678538872412E-2</c:v>
                  </c:pt>
                  <c:pt idx="23">
                    <c:v>3.5712198351699259E-3</c:v>
                  </c:pt>
                </c:numCache>
              </c:numRef>
            </c:plus>
            <c:minus>
              <c:numRef>
                <c:f>'Fig 1 C'!$D$3:$D$26</c:f>
                <c:numCache>
                  <c:formatCode>General</c:formatCode>
                  <c:ptCount val="24"/>
                  <c:pt idx="0">
                    <c:v>1.1231552776788157E-2</c:v>
                  </c:pt>
                  <c:pt idx="1">
                    <c:v>3.6190852128373235E-3</c:v>
                  </c:pt>
                  <c:pt idx="2">
                    <c:v>6.9964872138333339E-3</c:v>
                  </c:pt>
                  <c:pt idx="3">
                    <c:v>2.0071400327608202E-3</c:v>
                  </c:pt>
                  <c:pt idx="4">
                    <c:v>7.4865620354813804E-3</c:v>
                  </c:pt>
                  <c:pt idx="5">
                    <c:v>6.5910924739378367E-3</c:v>
                  </c:pt>
                  <c:pt idx="6">
                    <c:v>1.059484937756707E-2</c:v>
                  </c:pt>
                  <c:pt idx="7">
                    <c:v>3.1322249812766219E-3</c:v>
                  </c:pt>
                  <c:pt idx="8">
                    <c:v>4.3566998213479587E-3</c:v>
                  </c:pt>
                  <c:pt idx="9">
                    <c:v>3.1668929743695333E-2</c:v>
                  </c:pt>
                  <c:pt idx="10">
                    <c:v>1.2711248299570476E-2</c:v>
                  </c:pt>
                  <c:pt idx="11">
                    <c:v>1.3438574246465947E-2</c:v>
                  </c:pt>
                  <c:pt idx="12">
                    <c:v>8.6956087257368669E-3</c:v>
                  </c:pt>
                  <c:pt idx="13">
                    <c:v>7.2417961246579654E-3</c:v>
                  </c:pt>
                  <c:pt idx="14">
                    <c:v>4.6591606301755436E-3</c:v>
                  </c:pt>
                  <c:pt idx="15">
                    <c:v>2.5065403336959176E-2</c:v>
                  </c:pt>
                  <c:pt idx="16">
                    <c:v>1.0744623978736736E-2</c:v>
                  </c:pt>
                  <c:pt idx="17">
                    <c:v>1.6539708112431866E-2</c:v>
                  </c:pt>
                  <c:pt idx="18">
                    <c:v>2.1178074353758732E-2</c:v>
                  </c:pt>
                  <c:pt idx="19">
                    <c:v>1.1954508679898886E-2</c:v>
                  </c:pt>
                  <c:pt idx="20">
                    <c:v>6.4144584945089317E-3</c:v>
                  </c:pt>
                  <c:pt idx="21">
                    <c:v>1.9411744726668269E-2</c:v>
                  </c:pt>
                  <c:pt idx="22">
                    <c:v>1.1581678538872412E-2</c:v>
                  </c:pt>
                  <c:pt idx="23">
                    <c:v>3.5712198351699259E-3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C'!$B$3:$B$26</c:f>
              <c:numCache>
                <c:formatCode>####.00000</c:formatCode>
                <c:ptCount val="24"/>
                <c:pt idx="0">
                  <c:v>-4.5633333333333331E-2</c:v>
                </c:pt>
                <c:pt idx="1">
                  <c:v>3.6366666666666665E-2</c:v>
                </c:pt>
                <c:pt idx="2">
                  <c:v>3.1549999999999995E-2</c:v>
                </c:pt>
                <c:pt idx="3">
                  <c:v>-2.3216666666666667E-2</c:v>
                </c:pt>
                <c:pt idx="4">
                  <c:v>1.5633333333333332E-2</c:v>
                </c:pt>
                <c:pt idx="5">
                  <c:v>2.7850000000000007E-2</c:v>
                </c:pt>
                <c:pt idx="6">
                  <c:v>2.1899999999999996E-2</c:v>
                </c:pt>
                <c:pt idx="7">
                  <c:v>2.555E-2</c:v>
                </c:pt>
                <c:pt idx="8">
                  <c:v>2.0999999999999999E-3</c:v>
                </c:pt>
                <c:pt idx="9">
                  <c:v>-9.3483333333333335E-2</c:v>
                </c:pt>
                <c:pt idx="10">
                  <c:v>-3.6499999999999998E-2</c:v>
                </c:pt>
                <c:pt idx="11">
                  <c:v>-3.8666666666666669E-2</c:v>
                </c:pt>
                <c:pt idx="12">
                  <c:v>-3.5066666666666663E-2</c:v>
                </c:pt>
                <c:pt idx="13">
                  <c:v>-4.1716666666666666E-2</c:v>
                </c:pt>
                <c:pt idx="14">
                  <c:v>-1.4216666666666666E-2</c:v>
                </c:pt>
                <c:pt idx="15">
                  <c:v>-6.0933333333333325E-2</c:v>
                </c:pt>
                <c:pt idx="16">
                  <c:v>1.8966666666666666E-2</c:v>
                </c:pt>
                <c:pt idx="17">
                  <c:v>3.3016666666666666E-2</c:v>
                </c:pt>
                <c:pt idx="18">
                  <c:v>4.2500000000000003E-2</c:v>
                </c:pt>
                <c:pt idx="19">
                  <c:v>2.6783333333333333E-2</c:v>
                </c:pt>
                <c:pt idx="20">
                  <c:v>1.5816666666666663E-2</c:v>
                </c:pt>
                <c:pt idx="21">
                  <c:v>7.4300000000000005E-2</c:v>
                </c:pt>
                <c:pt idx="22">
                  <c:v>2.6866666666666671E-2</c:v>
                </c:pt>
                <c:pt idx="23">
                  <c:v>1.2716666666666668E-2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BB6-4991-8ACC-217502CA2D70}"/>
            </c:ext>
          </c:extLst>
        </c:ser>
        <c:ser>
          <c:idx val="1"/>
          <c:order val="1"/>
          <c:tx>
            <c:strRef>
              <c:f>'Fig 1 C'!$G$1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C'!$H$3:$H$26</c:f>
                <c:numCache>
                  <c:formatCode>General</c:formatCode>
                  <c:ptCount val="24"/>
                  <c:pt idx="0">
                    <c:v>2.6139134932128105E-2</c:v>
                  </c:pt>
                  <c:pt idx="1">
                    <c:v>3.1961642149027698E-2</c:v>
                  </c:pt>
                  <c:pt idx="2">
                    <c:v>2.7394231258606256E-2</c:v>
                  </c:pt>
                  <c:pt idx="3">
                    <c:v>2.626481328063587E-2</c:v>
                  </c:pt>
                  <c:pt idx="4">
                    <c:v>4.8966278256061077E-2</c:v>
                  </c:pt>
                  <c:pt idx="5">
                    <c:v>1.7293934088286566E-2</c:v>
                  </c:pt>
                  <c:pt idx="6">
                    <c:v>3.0807726979877412E-2</c:v>
                  </c:pt>
                  <c:pt idx="7">
                    <c:v>1.4024775324997785E-2</c:v>
                  </c:pt>
                  <c:pt idx="8">
                    <c:v>1.0571275940017836E-2</c:v>
                  </c:pt>
                  <c:pt idx="9">
                    <c:v>1.7520456793417231E-2</c:v>
                  </c:pt>
                  <c:pt idx="10">
                    <c:v>2.5179563472520067E-2</c:v>
                  </c:pt>
                  <c:pt idx="11">
                    <c:v>2.8832543642846823E-2</c:v>
                  </c:pt>
                  <c:pt idx="12">
                    <c:v>1.8174507100148087E-2</c:v>
                  </c:pt>
                  <c:pt idx="13">
                    <c:v>3.3232476585412646E-2</c:v>
                  </c:pt>
                  <c:pt idx="14">
                    <c:v>1.9909863739352999E-2</c:v>
                  </c:pt>
                  <c:pt idx="15">
                    <c:v>8.0741195340420877E-3</c:v>
                  </c:pt>
                  <c:pt idx="16">
                    <c:v>3.246055298358301E-3</c:v>
                  </c:pt>
                  <c:pt idx="17">
                    <c:v>2.6752838634432796E-2</c:v>
                  </c:pt>
                  <c:pt idx="18">
                    <c:v>2.534451370612583E-2</c:v>
                  </c:pt>
                  <c:pt idx="19">
                    <c:v>1.550388896105318E-2</c:v>
                  </c:pt>
                  <c:pt idx="20">
                    <c:v>2.3851217430493281E-2</c:v>
                  </c:pt>
                  <c:pt idx="21">
                    <c:v>3.0036343025192001E-2</c:v>
                  </c:pt>
                  <c:pt idx="22">
                    <c:v>1.9486079432935365E-2</c:v>
                  </c:pt>
                  <c:pt idx="23">
                    <c:v>3.8835408564006808E-2</c:v>
                  </c:pt>
                </c:numCache>
              </c:numRef>
            </c:plus>
            <c:minus>
              <c:numRef>
                <c:f>'Fig 1 C'!$H$3:$H$26</c:f>
                <c:numCache>
                  <c:formatCode>General</c:formatCode>
                  <c:ptCount val="24"/>
                  <c:pt idx="0">
                    <c:v>2.6139134932128105E-2</c:v>
                  </c:pt>
                  <c:pt idx="1">
                    <c:v>3.1961642149027698E-2</c:v>
                  </c:pt>
                  <c:pt idx="2">
                    <c:v>2.7394231258606256E-2</c:v>
                  </c:pt>
                  <c:pt idx="3">
                    <c:v>2.626481328063587E-2</c:v>
                  </c:pt>
                  <c:pt idx="4">
                    <c:v>4.8966278256061077E-2</c:v>
                  </c:pt>
                  <c:pt idx="5">
                    <c:v>1.7293934088286566E-2</c:v>
                  </c:pt>
                  <c:pt idx="6">
                    <c:v>3.0807726979877412E-2</c:v>
                  </c:pt>
                  <c:pt idx="7">
                    <c:v>1.4024775324997785E-2</c:v>
                  </c:pt>
                  <c:pt idx="8">
                    <c:v>1.0571275940017836E-2</c:v>
                  </c:pt>
                  <c:pt idx="9">
                    <c:v>1.7520456793417231E-2</c:v>
                  </c:pt>
                  <c:pt idx="10">
                    <c:v>2.5179563472520067E-2</c:v>
                  </c:pt>
                  <c:pt idx="11">
                    <c:v>2.8832543642846823E-2</c:v>
                  </c:pt>
                  <c:pt idx="12">
                    <c:v>1.8174507100148087E-2</c:v>
                  </c:pt>
                  <c:pt idx="13">
                    <c:v>3.3232476585412646E-2</c:v>
                  </c:pt>
                  <c:pt idx="14">
                    <c:v>1.9909863739352999E-2</c:v>
                  </c:pt>
                  <c:pt idx="15">
                    <c:v>8.0741195340420877E-3</c:v>
                  </c:pt>
                  <c:pt idx="16">
                    <c:v>3.246055298358301E-3</c:v>
                  </c:pt>
                  <c:pt idx="17">
                    <c:v>2.6752838634432796E-2</c:v>
                  </c:pt>
                  <c:pt idx="18">
                    <c:v>2.534451370612583E-2</c:v>
                  </c:pt>
                  <c:pt idx="19">
                    <c:v>1.550388896105318E-2</c:v>
                  </c:pt>
                  <c:pt idx="20">
                    <c:v>2.3851217430493281E-2</c:v>
                  </c:pt>
                  <c:pt idx="21">
                    <c:v>3.0036343025192001E-2</c:v>
                  </c:pt>
                  <c:pt idx="22">
                    <c:v>1.9486079432935365E-2</c:v>
                  </c:pt>
                  <c:pt idx="23">
                    <c:v>3.8835408564006808E-2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C'!$F$3:$F$26</c:f>
              <c:numCache>
                <c:formatCode>####.00000</c:formatCode>
                <c:ptCount val="24"/>
                <c:pt idx="0">
                  <c:v>7.5374999999999998E-2</c:v>
                </c:pt>
                <c:pt idx="1">
                  <c:v>8.6999999999999994E-2</c:v>
                </c:pt>
                <c:pt idx="2">
                  <c:v>-0.10351249999999999</c:v>
                </c:pt>
                <c:pt idx="3">
                  <c:v>5.4249999999999993E-2</c:v>
                </c:pt>
                <c:pt idx="4">
                  <c:v>6.9512499999999991E-2</c:v>
                </c:pt>
                <c:pt idx="5">
                  <c:v>-8.2462499999999994E-2</c:v>
                </c:pt>
                <c:pt idx="6">
                  <c:v>4.9825000000000008E-2</c:v>
                </c:pt>
                <c:pt idx="7">
                  <c:v>-7.5687500000000005E-2</c:v>
                </c:pt>
                <c:pt idx="8">
                  <c:v>-5.0625000000000003E-2</c:v>
                </c:pt>
                <c:pt idx="9">
                  <c:v>4.1987500000000004E-2</c:v>
                </c:pt>
                <c:pt idx="10">
                  <c:v>6.3700000000000007E-2</c:v>
                </c:pt>
                <c:pt idx="11">
                  <c:v>-7.0462500000000011E-2</c:v>
                </c:pt>
                <c:pt idx="12">
                  <c:v>-6.2674999999999995E-2</c:v>
                </c:pt>
                <c:pt idx="13">
                  <c:v>-8.3150000000000002E-2</c:v>
                </c:pt>
                <c:pt idx="14">
                  <c:v>-6.4312499999999995E-2</c:v>
                </c:pt>
                <c:pt idx="15">
                  <c:v>1.60375E-2</c:v>
                </c:pt>
                <c:pt idx="16">
                  <c:v>6.2249999999999996E-3</c:v>
                </c:pt>
                <c:pt idx="17">
                  <c:v>6.0825000000000004E-2</c:v>
                </c:pt>
                <c:pt idx="18">
                  <c:v>6.6825000000000009E-2</c:v>
                </c:pt>
                <c:pt idx="19">
                  <c:v>6.0187499999999998E-2</c:v>
                </c:pt>
                <c:pt idx="20">
                  <c:v>0.1167875</c:v>
                </c:pt>
                <c:pt idx="21">
                  <c:v>0.1196875</c:v>
                </c:pt>
                <c:pt idx="22">
                  <c:v>-5.8724999999999992E-2</c:v>
                </c:pt>
                <c:pt idx="23">
                  <c:v>9.8975000000000007E-2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BB6-4991-8ACC-217502CA2D70}"/>
            </c:ext>
          </c:extLst>
        </c:ser>
        <c:ser>
          <c:idx val="2"/>
          <c:order val="2"/>
          <c:tx>
            <c:strRef>
              <c:f>'Fig 1 C'!$K$1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C'!$L$3:$L$26</c:f>
                <c:numCache>
                  <c:formatCode>General</c:formatCode>
                  <c:ptCount val="24"/>
                  <c:pt idx="0">
                    <c:v>3.7470196490010563E-3</c:v>
                  </c:pt>
                  <c:pt idx="1">
                    <c:v>1.0009274345159426E-2</c:v>
                  </c:pt>
                  <c:pt idx="2">
                    <c:v>1.0787519312458572E-2</c:v>
                  </c:pt>
                  <c:pt idx="3">
                    <c:v>2.0781452066686773E-2</c:v>
                  </c:pt>
                  <c:pt idx="4">
                    <c:v>2.715362448949802E-2</c:v>
                  </c:pt>
                  <c:pt idx="5">
                    <c:v>9.5731939114731546E-3</c:v>
                  </c:pt>
                  <c:pt idx="6">
                    <c:v>9.8455362136012359E-3</c:v>
                  </c:pt>
                  <c:pt idx="7">
                    <c:v>2.005725658375708E-2</c:v>
                  </c:pt>
                  <c:pt idx="8">
                    <c:v>4.0772935774440701E-3</c:v>
                  </c:pt>
                  <c:pt idx="9">
                    <c:v>9.4404355257936418E-3</c:v>
                  </c:pt>
                  <c:pt idx="10">
                    <c:v>2.9470497252902489E-2</c:v>
                  </c:pt>
                  <c:pt idx="11">
                    <c:v>2.0264175850911548E-2</c:v>
                  </c:pt>
                  <c:pt idx="12">
                    <c:v>5.8146904474786973E-3</c:v>
                  </c:pt>
                  <c:pt idx="13">
                    <c:v>2.0370621973404078E-2</c:v>
                  </c:pt>
                  <c:pt idx="14">
                    <c:v>3.4840269444997123E-2</c:v>
                  </c:pt>
                  <c:pt idx="15">
                    <c:v>3.4539780055032186E-2</c:v>
                  </c:pt>
                  <c:pt idx="16">
                    <c:v>1.851284886009354E-2</c:v>
                  </c:pt>
                  <c:pt idx="17">
                    <c:v>2.9825620802424214E-2</c:v>
                  </c:pt>
                  <c:pt idx="18">
                    <c:v>3.0843327209192809E-2</c:v>
                  </c:pt>
                  <c:pt idx="19">
                    <c:v>2.5835734095434566E-2</c:v>
                  </c:pt>
                  <c:pt idx="20">
                    <c:v>1.3827446129209501E-2</c:v>
                  </c:pt>
                  <c:pt idx="21">
                    <c:v>1.2354627591176783E-2</c:v>
                  </c:pt>
                  <c:pt idx="22">
                    <c:v>4.2317249241099468E-2</c:v>
                  </c:pt>
                  <c:pt idx="23">
                    <c:v>9.8836249254343235E-3</c:v>
                  </c:pt>
                </c:numCache>
              </c:numRef>
            </c:plus>
            <c:minus>
              <c:numRef>
                <c:f>'Fig 1 C'!$L$3:$L$26</c:f>
                <c:numCache>
                  <c:formatCode>General</c:formatCode>
                  <c:ptCount val="24"/>
                  <c:pt idx="0">
                    <c:v>3.7470196490010563E-3</c:v>
                  </c:pt>
                  <c:pt idx="1">
                    <c:v>1.0009274345159426E-2</c:v>
                  </c:pt>
                  <c:pt idx="2">
                    <c:v>1.0787519312458572E-2</c:v>
                  </c:pt>
                  <c:pt idx="3">
                    <c:v>2.0781452066686773E-2</c:v>
                  </c:pt>
                  <c:pt idx="4">
                    <c:v>2.715362448949802E-2</c:v>
                  </c:pt>
                  <c:pt idx="5">
                    <c:v>9.5731939114731546E-3</c:v>
                  </c:pt>
                  <c:pt idx="6">
                    <c:v>9.8455362136012359E-3</c:v>
                  </c:pt>
                  <c:pt idx="7">
                    <c:v>2.005725658375708E-2</c:v>
                  </c:pt>
                  <c:pt idx="8">
                    <c:v>4.0772935774440701E-3</c:v>
                  </c:pt>
                  <c:pt idx="9">
                    <c:v>9.4404355257936418E-3</c:v>
                  </c:pt>
                  <c:pt idx="10">
                    <c:v>2.9470497252902489E-2</c:v>
                  </c:pt>
                  <c:pt idx="11">
                    <c:v>2.0264175850911548E-2</c:v>
                  </c:pt>
                  <c:pt idx="12">
                    <c:v>5.8146904474786973E-3</c:v>
                  </c:pt>
                  <c:pt idx="13">
                    <c:v>2.0370621973404078E-2</c:v>
                  </c:pt>
                  <c:pt idx="14">
                    <c:v>3.4840269444997123E-2</c:v>
                  </c:pt>
                  <c:pt idx="15">
                    <c:v>3.4539780055032186E-2</c:v>
                  </c:pt>
                  <c:pt idx="16">
                    <c:v>1.851284886009354E-2</c:v>
                  </c:pt>
                  <c:pt idx="17">
                    <c:v>2.9825620802424214E-2</c:v>
                  </c:pt>
                  <c:pt idx="18">
                    <c:v>3.0843327209192809E-2</c:v>
                  </c:pt>
                  <c:pt idx="19">
                    <c:v>2.5835734095434566E-2</c:v>
                  </c:pt>
                  <c:pt idx="20">
                    <c:v>1.3827446129209501E-2</c:v>
                  </c:pt>
                  <c:pt idx="21">
                    <c:v>1.2354627591176783E-2</c:v>
                  </c:pt>
                  <c:pt idx="22">
                    <c:v>4.2317249241099468E-2</c:v>
                  </c:pt>
                  <c:pt idx="23">
                    <c:v>9.8836249254343235E-3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C'!$J$3:$J$26</c:f>
              <c:numCache>
                <c:formatCode>####.00000</c:formatCode>
                <c:ptCount val="24"/>
                <c:pt idx="0">
                  <c:v>-1.5137499999999998E-2</c:v>
                </c:pt>
                <c:pt idx="1">
                  <c:v>2.3262500000000002E-2</c:v>
                </c:pt>
                <c:pt idx="2">
                  <c:v>5.263749999999999E-2</c:v>
                </c:pt>
                <c:pt idx="3">
                  <c:v>6.5799999999999997E-2</c:v>
                </c:pt>
                <c:pt idx="4">
                  <c:v>8.4712499999999996E-2</c:v>
                </c:pt>
                <c:pt idx="5">
                  <c:v>-3.5424999999999998E-2</c:v>
                </c:pt>
                <c:pt idx="6">
                  <c:v>-3.4250000000000003E-2</c:v>
                </c:pt>
                <c:pt idx="7">
                  <c:v>-4.2325000000000002E-2</c:v>
                </c:pt>
                <c:pt idx="8">
                  <c:v>-2.1887499999999997E-2</c:v>
                </c:pt>
                <c:pt idx="9">
                  <c:v>-3.2562500000000001E-2</c:v>
                </c:pt>
                <c:pt idx="10">
                  <c:v>-6.1975000000000009E-2</c:v>
                </c:pt>
                <c:pt idx="11">
                  <c:v>-7.1462499999999998E-2</c:v>
                </c:pt>
                <c:pt idx="12">
                  <c:v>-6.6925000000000012E-2</c:v>
                </c:pt>
                <c:pt idx="13">
                  <c:v>-0.10816249999999999</c:v>
                </c:pt>
                <c:pt idx="14">
                  <c:v>-0.10942499999999999</c:v>
                </c:pt>
                <c:pt idx="15">
                  <c:v>-0.13633749999999997</c:v>
                </c:pt>
                <c:pt idx="16">
                  <c:v>-6.4462500000000006E-2</c:v>
                </c:pt>
                <c:pt idx="17">
                  <c:v>-7.5337500000000002E-2</c:v>
                </c:pt>
                <c:pt idx="18">
                  <c:v>8.0449999999999994E-2</c:v>
                </c:pt>
                <c:pt idx="19">
                  <c:v>0.15186250000000001</c:v>
                </c:pt>
                <c:pt idx="20">
                  <c:v>-4.1312500000000002E-2</c:v>
                </c:pt>
                <c:pt idx="21">
                  <c:v>-5.6387499999999993E-2</c:v>
                </c:pt>
                <c:pt idx="22">
                  <c:v>7.0949999999999999E-2</c:v>
                </c:pt>
                <c:pt idx="23">
                  <c:v>6.7574999999999996E-2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BB6-4991-8ACC-217502CA2D70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C'!$P$3:$P$26</c:f>
                <c:numCache>
                  <c:formatCode>General</c:formatCode>
                  <c:ptCount val="24"/>
                  <c:pt idx="0">
                    <c:v>2.7000000000000003E-2</c:v>
                  </c:pt>
                  <c:pt idx="1">
                    <c:v>6.3625000000000001E-2</c:v>
                  </c:pt>
                  <c:pt idx="2">
                    <c:v>3.3825000000000001E-2</c:v>
                  </c:pt>
                  <c:pt idx="3">
                    <c:v>4.4425000000000006E-2</c:v>
                  </c:pt>
                  <c:pt idx="4">
                    <c:v>7.5800000000000006E-2</c:v>
                  </c:pt>
                  <c:pt idx="5">
                    <c:v>2.6925000000000001E-2</c:v>
                  </c:pt>
                  <c:pt idx="6">
                    <c:v>4.4249999999999998E-2</c:v>
                  </c:pt>
                  <c:pt idx="7">
                    <c:v>2.7525000000000001E-2</c:v>
                  </c:pt>
                  <c:pt idx="8">
                    <c:v>1.4177499999999999E-2</c:v>
                  </c:pt>
                  <c:pt idx="9">
                    <c:v>3.8974999999999996E-2</c:v>
                  </c:pt>
                  <c:pt idx="10">
                    <c:v>5.6100000000000004E-2</c:v>
                  </c:pt>
                  <c:pt idx="11">
                    <c:v>4.3424999999999998E-2</c:v>
                  </c:pt>
                  <c:pt idx="12">
                    <c:v>2.7550000000000002E-2</c:v>
                  </c:pt>
                  <c:pt idx="13">
                    <c:v>4.5275000000000003E-2</c:v>
                  </c:pt>
                  <c:pt idx="14">
                    <c:v>7.0925000000000002E-2</c:v>
                  </c:pt>
                  <c:pt idx="15">
                    <c:v>3.8974999999999996E-2</c:v>
                  </c:pt>
                  <c:pt idx="16">
                    <c:v>2.7450000000000002E-2</c:v>
                  </c:pt>
                  <c:pt idx="17">
                    <c:v>5.8575000000000002E-2</c:v>
                  </c:pt>
                  <c:pt idx="18">
                    <c:v>4.6175000000000001E-2</c:v>
                  </c:pt>
                  <c:pt idx="19">
                    <c:v>3.6624999999999998E-2</c:v>
                  </c:pt>
                  <c:pt idx="20">
                    <c:v>3.4450000000000001E-2</c:v>
                  </c:pt>
                  <c:pt idx="21">
                    <c:v>4.7649999999999998E-2</c:v>
                  </c:pt>
                  <c:pt idx="22">
                    <c:v>5.4650000000000004E-2</c:v>
                  </c:pt>
                  <c:pt idx="23">
                    <c:v>5.1975E-2</c:v>
                  </c:pt>
                </c:numCache>
              </c:numRef>
            </c:plus>
            <c:minus>
              <c:numRef>
                <c:f>'Fig 1 C'!$P$3:$P$26</c:f>
                <c:numCache>
                  <c:formatCode>General</c:formatCode>
                  <c:ptCount val="24"/>
                  <c:pt idx="0">
                    <c:v>2.7000000000000003E-2</c:v>
                  </c:pt>
                  <c:pt idx="1">
                    <c:v>6.3625000000000001E-2</c:v>
                  </c:pt>
                  <c:pt idx="2">
                    <c:v>3.3825000000000001E-2</c:v>
                  </c:pt>
                  <c:pt idx="3">
                    <c:v>4.4425000000000006E-2</c:v>
                  </c:pt>
                  <c:pt idx="4">
                    <c:v>7.5800000000000006E-2</c:v>
                  </c:pt>
                  <c:pt idx="5">
                    <c:v>2.6925000000000001E-2</c:v>
                  </c:pt>
                  <c:pt idx="6">
                    <c:v>4.4249999999999998E-2</c:v>
                  </c:pt>
                  <c:pt idx="7">
                    <c:v>2.7525000000000001E-2</c:v>
                  </c:pt>
                  <c:pt idx="8">
                    <c:v>1.4177499999999999E-2</c:v>
                  </c:pt>
                  <c:pt idx="9">
                    <c:v>3.8974999999999996E-2</c:v>
                  </c:pt>
                  <c:pt idx="10">
                    <c:v>5.6100000000000004E-2</c:v>
                  </c:pt>
                  <c:pt idx="11">
                    <c:v>4.3424999999999998E-2</c:v>
                  </c:pt>
                  <c:pt idx="12">
                    <c:v>2.7550000000000002E-2</c:v>
                  </c:pt>
                  <c:pt idx="13">
                    <c:v>4.5275000000000003E-2</c:v>
                  </c:pt>
                  <c:pt idx="14">
                    <c:v>7.0925000000000002E-2</c:v>
                  </c:pt>
                  <c:pt idx="15">
                    <c:v>3.8974999999999996E-2</c:v>
                  </c:pt>
                  <c:pt idx="16">
                    <c:v>2.7450000000000002E-2</c:v>
                  </c:pt>
                  <c:pt idx="17">
                    <c:v>5.8575000000000002E-2</c:v>
                  </c:pt>
                  <c:pt idx="18">
                    <c:v>4.6175000000000001E-2</c:v>
                  </c:pt>
                  <c:pt idx="19">
                    <c:v>3.6624999999999998E-2</c:v>
                  </c:pt>
                  <c:pt idx="20">
                    <c:v>3.4450000000000001E-2</c:v>
                  </c:pt>
                  <c:pt idx="21">
                    <c:v>4.7649999999999998E-2</c:v>
                  </c:pt>
                  <c:pt idx="22">
                    <c:v>5.4650000000000004E-2</c:v>
                  </c:pt>
                  <c:pt idx="23">
                    <c:v>5.1975E-2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C'!$N$3:$N$26</c:f>
              <c:numCache>
                <c:formatCode>General</c:formatCod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BB6-4991-8ACC-217502CA2D7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6368544"/>
        <c:axId val="216369328"/>
      </c:lineChart>
      <c:catAx>
        <c:axId val="2163685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8127545595262133"/>
              <c:y val="0.93029992344706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6369328"/>
        <c:crossesAt val="-0.30000000000000004"/>
        <c:auto val="1"/>
        <c:lblAlgn val="ctr"/>
        <c:lblOffset val="100"/>
        <c:tickLblSkip val="2"/>
        <c:noMultiLvlLbl val="0"/>
      </c:catAx>
      <c:valAx>
        <c:axId val="216369328"/>
        <c:scaling>
          <c:orientation val="minMax"/>
          <c:max val="0.5"/>
          <c:min val="-0.30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</a:t>
                </a:r>
                <a:r>
                  <a:rPr lang="en-US" altLang="zh-CN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 emission flux  (mg•m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•h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1.5260727969348659E-2"/>
              <c:y val="0.14559239130434784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63685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51547210444848235"/>
          <c:y val="0.10756589020122485"/>
          <c:w val="0.4423199490121098"/>
          <c:h val="9.9805068226121021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3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>
                <a:latin typeface="Times New Roman" pitchFamily="18" charset="0"/>
                <a:cs typeface="Times New Roman" pitchFamily="18" charset="0"/>
              </a:rPr>
              <a:t>B</a:t>
            </a:r>
            <a:endParaRPr lang="en-US" altLang="en-US" sz="12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2645912698412693"/>
          <c:y val="0.819433950617283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89"/>
          <c:w val="0.81662857142857148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2'!$D$22:$D$24</c:f>
                <c:numCache>
                  <c:formatCode>General</c:formatCode>
                  <c:ptCount val="3"/>
                  <c:pt idx="0">
                    <c:v>3.7287173844813372E-2</c:v>
                  </c:pt>
                  <c:pt idx="1">
                    <c:v>0.42171825646686095</c:v>
                  </c:pt>
                  <c:pt idx="2">
                    <c:v>9.9974526480274772E-2</c:v>
                  </c:pt>
                </c:numCache>
              </c:numRef>
            </c:plus>
            <c:minus>
              <c:numRef>
                <c:f>'Fig 2'!$D$22:$D$24</c:f>
                <c:numCache>
                  <c:formatCode>General</c:formatCode>
                  <c:ptCount val="3"/>
                  <c:pt idx="0">
                    <c:v>3.7287173844813372E-2</c:v>
                  </c:pt>
                  <c:pt idx="1">
                    <c:v>0.42171825646686095</c:v>
                  </c:pt>
                  <c:pt idx="2">
                    <c:v>9.9974526480274772E-2</c:v>
                  </c:pt>
                </c:numCache>
              </c:numRef>
            </c:minus>
          </c:errBars>
          <c:xVal>
            <c:numRef>
              <c:f>'Fig 2'!$D$7:$D$9</c:f>
              <c:numCache>
                <c:formatCode>0.0000_ </c:formatCode>
                <c:ptCount val="3"/>
                <c:pt idx="0" formatCode="####.0000">
                  <c:v>1.296</c:v>
                </c:pt>
                <c:pt idx="1">
                  <c:v>1.3051666666666666</c:v>
                </c:pt>
                <c:pt idx="2">
                  <c:v>0.79366666666666663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B15-4746-BFA1-3ACC73653280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2'!$E$22:$E$24</c:f>
                <c:numCache>
                  <c:formatCode>General</c:formatCode>
                  <c:ptCount val="3"/>
                  <c:pt idx="0">
                    <c:v>0.23286906192107182</c:v>
                  </c:pt>
                  <c:pt idx="1">
                    <c:v>0.58194475192239326</c:v>
                  </c:pt>
                  <c:pt idx="2">
                    <c:v>0.72865011348936348</c:v>
                  </c:pt>
                </c:numCache>
              </c:numRef>
            </c:plus>
            <c:minus>
              <c:numRef>
                <c:f>'Fig 2'!$E$22:$E$24</c:f>
                <c:numCache>
                  <c:formatCode>General</c:formatCode>
                  <c:ptCount val="3"/>
                  <c:pt idx="0">
                    <c:v>0.23286906192107182</c:v>
                  </c:pt>
                  <c:pt idx="1">
                    <c:v>0.58194475192239326</c:v>
                  </c:pt>
                  <c:pt idx="2">
                    <c:v>0.72865011348936348</c:v>
                  </c:pt>
                </c:numCache>
              </c:numRef>
            </c:minus>
          </c:errBars>
          <c:xVal>
            <c:numRef>
              <c:f>'Fig 2'!$E$7:$E$9</c:f>
              <c:numCache>
                <c:formatCode>0.0000_ </c:formatCode>
                <c:ptCount val="3"/>
                <c:pt idx="0" formatCode="####.0000">
                  <c:v>1.7439999999999998</c:v>
                </c:pt>
                <c:pt idx="1">
                  <c:v>4.2663333333333338</c:v>
                </c:pt>
                <c:pt idx="2">
                  <c:v>4.3206666666666669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B15-4746-BFA1-3ACC73653280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2'!$F$22:$F$24</c:f>
                <c:numCache>
                  <c:formatCode>General</c:formatCode>
                  <c:ptCount val="3"/>
                  <c:pt idx="0">
                    <c:v>0.48920661392821652</c:v>
                  </c:pt>
                  <c:pt idx="1">
                    <c:v>4.836407068613368E-2</c:v>
                  </c:pt>
                  <c:pt idx="2">
                    <c:v>0.20104435504511034</c:v>
                  </c:pt>
                </c:numCache>
              </c:numRef>
            </c:plus>
            <c:minus>
              <c:numRef>
                <c:f>'Fig 2'!$F$22:$F$24</c:f>
                <c:numCache>
                  <c:formatCode>General</c:formatCode>
                  <c:ptCount val="3"/>
                  <c:pt idx="0">
                    <c:v>0.48920661392821652</c:v>
                  </c:pt>
                  <c:pt idx="1">
                    <c:v>4.836407068613368E-2</c:v>
                  </c:pt>
                  <c:pt idx="2">
                    <c:v>0.20104435504511034</c:v>
                  </c:pt>
                </c:numCache>
              </c:numRef>
            </c:minus>
          </c:errBars>
          <c:xVal>
            <c:numRef>
              <c:f>'Fig 2'!$F$7:$F$9</c:f>
              <c:numCache>
                <c:formatCode>0.0000_ </c:formatCode>
                <c:ptCount val="3"/>
                <c:pt idx="0" formatCode="####.0000">
                  <c:v>3.7706666666666671</c:v>
                </c:pt>
                <c:pt idx="1">
                  <c:v>4.7684999999999995</c:v>
                </c:pt>
                <c:pt idx="2">
                  <c:v>4.0036666666666667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B15-4746-BFA1-3ACC73653280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plus>
            <c:min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2'!$H$7:$H$9</c:f>
              <c:numCache>
                <c:formatCode>General</c:formatCode>
                <c:ptCount val="3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B15-4746-BFA1-3ACC7365328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63816"/>
        <c:axId val="217964208"/>
      </c:scatterChart>
      <c:valAx>
        <c:axId val="217963816"/>
        <c:scaling>
          <c:orientation val="minMax"/>
          <c:max val="10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64208"/>
        <c:crosses val="autoZero"/>
        <c:crossBetween val="midCat"/>
        <c:majorUnit val="5"/>
      </c:valAx>
      <c:valAx>
        <c:axId val="21796420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 b="1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depth / cm </a:t>
                </a:r>
                <a:endParaRPr lang="zh-CN" altLang="en-US" sz="1200">
                  <a:solidFill>
                    <a:sysClr val="windowText" lastClr="000000"/>
                  </a:solidFill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638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</a:p>
        </c:rich>
      </c:tx>
      <c:layout>
        <c:manualLayout>
          <c:xMode val="edge"/>
          <c:yMode val="edge"/>
          <c:x val="0.80365079365079362"/>
          <c:y val="0.8037546296296296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4366512345679014"/>
          <c:w val="0.81158888888888892"/>
          <c:h val="0.783743209876543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2'!$D$18:$D$20</c:f>
                <c:numCache>
                  <c:formatCode>General</c:formatCode>
                  <c:ptCount val="3"/>
                  <c:pt idx="0">
                    <c:v>0.16344757909223104</c:v>
                  </c:pt>
                  <c:pt idx="1">
                    <c:v>8.1663945532897159E-2</c:v>
                  </c:pt>
                  <c:pt idx="2">
                    <c:v>0.16788488119343367</c:v>
                  </c:pt>
                </c:numCache>
              </c:numRef>
            </c:plus>
            <c:minus>
              <c:numRef>
                <c:f>'Fig 2'!$D$18:$D$20</c:f>
                <c:numCache>
                  <c:formatCode>General</c:formatCode>
                  <c:ptCount val="3"/>
                  <c:pt idx="0">
                    <c:v>0.16344757909223104</c:v>
                  </c:pt>
                  <c:pt idx="1">
                    <c:v>8.1663945532897159E-2</c:v>
                  </c:pt>
                  <c:pt idx="2">
                    <c:v>0.16788488119343367</c:v>
                  </c:pt>
                </c:numCache>
              </c:numRef>
            </c:minus>
          </c:errBars>
          <c:xVal>
            <c:numRef>
              <c:f>'Fig 2'!$D$3:$D$5</c:f>
              <c:numCache>
                <c:formatCode>####.0000</c:formatCode>
                <c:ptCount val="3"/>
                <c:pt idx="0">
                  <c:v>0.91933333333333334</c:v>
                </c:pt>
                <c:pt idx="1">
                  <c:v>0.8889999999999999</c:v>
                </c:pt>
                <c:pt idx="2">
                  <c:v>0.69699999999999995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41EA-443F-9371-76697FD27C36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plus>
            <c:minus>
              <c:numRef>
                <c:f>'Fig 2'!$E$18:$E$20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minus>
          </c:errBars>
          <c:xVal>
            <c:numRef>
              <c:f>'Fig 2'!$E$3:$E$5</c:f>
              <c:numCache>
                <c:formatCode>####.0000</c:formatCode>
                <c:ptCount val="3"/>
                <c:pt idx="0">
                  <c:v>2.5166666666666666</c:v>
                </c:pt>
                <c:pt idx="1">
                  <c:v>1.484</c:v>
                </c:pt>
                <c:pt idx="2">
                  <c:v>1.2516666666666667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41EA-443F-9371-76697FD27C36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plus>
            <c:minus>
              <c:numRef>
                <c:f>'Fig 2'!$F$18:$F$20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minus>
          </c:errBars>
          <c:xVal>
            <c:numRef>
              <c:f>'Fig 2'!$F$3:$F$5</c:f>
              <c:numCache>
                <c:formatCode>####.0000</c:formatCode>
                <c:ptCount val="3"/>
                <c:pt idx="0">
                  <c:v>1.9023333333333332</c:v>
                </c:pt>
                <c:pt idx="1">
                  <c:v>1.222</c:v>
                </c:pt>
                <c:pt idx="2">
                  <c:v>1.0413333333333332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41EA-443F-9371-76697FD27C36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plus>
            <c:min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2'!$H$3:$H$5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41EA-443F-9371-76697FD27C36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65384"/>
        <c:axId val="217965776"/>
      </c:scatterChart>
      <c:valAx>
        <c:axId val="217965384"/>
        <c:scaling>
          <c:orientation val="minMax"/>
          <c:max val="10"/>
          <c:min val="0"/>
        </c:scaling>
        <c:delete val="0"/>
        <c:axPos val="t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lang="zh-CN" altLang="en-US" sz="1000" b="1" i="0" u="none" strike="noStrike" kern="1200" baseline="0">
                    <a:solidFill>
                      <a:srgbClr val="000000"/>
                    </a:solidFill>
                    <a:latin typeface="宋体"/>
                    <a:ea typeface="宋体"/>
                    <a:cs typeface="宋体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NH</a:t>
                </a:r>
                <a:r>
                  <a:rPr lang="en-US" altLang="zh-CN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4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+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-N content / mg g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65776"/>
        <c:crosses val="autoZero"/>
        <c:crossBetween val="midCat"/>
        <c:majorUnit val="5"/>
      </c:valAx>
      <c:valAx>
        <c:axId val="21796577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7965384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2262480686058197"/>
          <c:y val="0.21940902548471763"/>
          <c:w val="0.27043647821657252"/>
          <c:h val="0.30943056849076661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 algn="ctr">
        <a:defRPr lang="zh-CN" altLang="en-US" sz="1000" b="1" i="0" u="none" strike="noStrike" kern="1200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</a:p>
        </c:rich>
      </c:tx>
      <c:layout>
        <c:manualLayout>
          <c:xMode val="edge"/>
          <c:yMode val="edge"/>
          <c:x val="0.80365079365079362"/>
          <c:y val="0.80375462962962962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7659266879829072"/>
          <c:y val="0.18610322127915524"/>
          <c:w val="0.7498818493755266"/>
          <c:h val="0.74130521954153583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2'!$D$18:$D$20</c:f>
                <c:numCache>
                  <c:formatCode>General</c:formatCode>
                  <c:ptCount val="3"/>
                  <c:pt idx="0">
                    <c:v>0.16344757909223104</c:v>
                  </c:pt>
                  <c:pt idx="1">
                    <c:v>8.1663945532897159E-2</c:v>
                  </c:pt>
                  <c:pt idx="2">
                    <c:v>0.16788488119343367</c:v>
                  </c:pt>
                </c:numCache>
              </c:numRef>
            </c:plus>
            <c:minus>
              <c:numRef>
                <c:f>'Fig 2'!$D$18:$D$20</c:f>
                <c:numCache>
                  <c:formatCode>General</c:formatCode>
                  <c:ptCount val="3"/>
                  <c:pt idx="0">
                    <c:v>0.16344757909223104</c:v>
                  </c:pt>
                  <c:pt idx="1">
                    <c:v>8.1663945532897159E-2</c:v>
                  </c:pt>
                  <c:pt idx="2">
                    <c:v>0.16788488119343367</c:v>
                  </c:pt>
                </c:numCache>
              </c:numRef>
            </c:minus>
          </c:errBars>
          <c:xVal>
            <c:numRef>
              <c:f>'Fig 2'!$D$3:$D$5</c:f>
              <c:numCache>
                <c:formatCode>####.0000</c:formatCode>
                <c:ptCount val="3"/>
                <c:pt idx="0">
                  <c:v>0.91933333333333334</c:v>
                </c:pt>
                <c:pt idx="1">
                  <c:v>0.8889999999999999</c:v>
                </c:pt>
                <c:pt idx="2">
                  <c:v>0.69699999999999995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41C-46A0-9EA4-CD6ABBE7EAFD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plus>
            <c:minus>
              <c:numRef>
                <c:f>'Fig 2'!$E$18:$E$20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minus>
          </c:errBars>
          <c:xVal>
            <c:numRef>
              <c:f>'Fig 2'!$E$3:$E$5</c:f>
              <c:numCache>
                <c:formatCode>####.0000</c:formatCode>
                <c:ptCount val="3"/>
                <c:pt idx="0">
                  <c:v>2.5166666666666666</c:v>
                </c:pt>
                <c:pt idx="1">
                  <c:v>1.484</c:v>
                </c:pt>
                <c:pt idx="2">
                  <c:v>1.2516666666666667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41C-46A0-9EA4-CD6ABBE7EAFD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plus>
            <c:minus>
              <c:numRef>
                <c:f>'Fig 2'!$F$18:$F$20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minus>
          </c:errBars>
          <c:xVal>
            <c:numRef>
              <c:f>'Fig 2'!$F$3:$F$5</c:f>
              <c:numCache>
                <c:formatCode>####.0000</c:formatCode>
                <c:ptCount val="3"/>
                <c:pt idx="0">
                  <c:v>1.9023333333333332</c:v>
                </c:pt>
                <c:pt idx="1">
                  <c:v>1.222</c:v>
                </c:pt>
                <c:pt idx="2">
                  <c:v>1.0413333333333332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41C-46A0-9EA4-CD6ABBE7EAFD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plus>
            <c:min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2'!$H$3:$H$5</c:f>
              <c:numCache>
                <c:formatCode>General</c:formatCode>
                <c:ptCount val="3"/>
                <c:pt idx="0">
                  <c:v>5</c:v>
                </c:pt>
                <c:pt idx="1">
                  <c:v>5</c:v>
                </c:pt>
                <c:pt idx="2">
                  <c:v>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41C-46A0-9EA4-CD6ABBE7EAF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646576"/>
        <c:axId val="269646968"/>
      </c:scatterChart>
      <c:valAx>
        <c:axId val="269646576"/>
        <c:scaling>
          <c:orientation val="minMax"/>
          <c:max val="10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69646968"/>
        <c:crosses val="autoZero"/>
        <c:crossBetween val="midCat"/>
        <c:majorUnit val="5"/>
      </c:valAx>
      <c:valAx>
        <c:axId val="269646968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depth / cm </a:t>
                </a:r>
                <a:endParaRPr lang="en-NZ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6964657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3"/>
        <c:delete val="1"/>
      </c:legendEntry>
      <c:layout>
        <c:manualLayout>
          <c:xMode val="edge"/>
          <c:yMode val="edge"/>
          <c:x val="0.61028336390619087"/>
          <c:y val="0.24062813272739425"/>
          <c:w val="0.3074608029837122"/>
          <c:h val="0.30943076254761748"/>
        </c:manualLayout>
      </c:layout>
      <c:overlay val="0"/>
      <c:txPr>
        <a:bodyPr/>
        <a:lstStyle/>
        <a:p>
          <a:pPr>
            <a:defRPr sz="1200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txPr>
    <a:bodyPr/>
    <a:lstStyle/>
    <a:p>
      <a:pPr algn="ctr">
        <a:defRPr lang="zh-CN" altLang="en-US" sz="1000" b="1" i="0" u="none" strike="noStrike" kern="1200" baseline="0">
          <a:solidFill>
            <a:srgbClr val="000000"/>
          </a:solidFill>
          <a:latin typeface="宋体"/>
          <a:ea typeface="宋体"/>
          <a:cs typeface="宋体"/>
        </a:defRPr>
      </a:pPr>
      <a:endParaRPr lang="zh-CN"/>
    </a:p>
  </c:txPr>
  <c:printSettings>
    <c:headerFooter/>
    <c:pageMargins b="0.75000000000000178" l="0.70000000000000062" r="0.70000000000000062" t="0.75000000000000178" header="0.30000000000000032" footer="0.30000000000000032"/>
    <c:pageSetup/>
  </c:printSettings>
</c:chartSpace>
</file>

<file path=xl/charts/chart3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>
                <a:latin typeface="Times New Roman" pitchFamily="18" charset="0"/>
                <a:cs typeface="Times New Roman" pitchFamily="18" charset="0"/>
              </a:rPr>
              <a:t>B</a:t>
            </a:r>
            <a:endParaRPr lang="en-US" altLang="en-US" sz="12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2645912698412693"/>
          <c:y val="0.81943395061728386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9023207652539739"/>
          <c:w val="0.78392122701156086"/>
          <c:h val="0.7599541962895825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2'!$D$22:$D$24</c:f>
                <c:numCache>
                  <c:formatCode>General</c:formatCode>
                  <c:ptCount val="3"/>
                  <c:pt idx="0">
                    <c:v>3.7287173844813372E-2</c:v>
                  </c:pt>
                  <c:pt idx="1">
                    <c:v>0.42171825646686095</c:v>
                  </c:pt>
                  <c:pt idx="2">
                    <c:v>9.9974526480274772E-2</c:v>
                  </c:pt>
                </c:numCache>
              </c:numRef>
            </c:plus>
            <c:minus>
              <c:numRef>
                <c:f>'Fig 2'!$D$22:$D$24</c:f>
                <c:numCache>
                  <c:formatCode>General</c:formatCode>
                  <c:ptCount val="3"/>
                  <c:pt idx="0">
                    <c:v>3.7287173844813372E-2</c:v>
                  </c:pt>
                  <c:pt idx="1">
                    <c:v>0.42171825646686095</c:v>
                  </c:pt>
                  <c:pt idx="2">
                    <c:v>9.9974526480274772E-2</c:v>
                  </c:pt>
                </c:numCache>
              </c:numRef>
            </c:minus>
          </c:errBars>
          <c:xVal>
            <c:numRef>
              <c:f>'Fig 2'!$D$7:$D$9</c:f>
              <c:numCache>
                <c:formatCode>0.0000_ </c:formatCode>
                <c:ptCount val="3"/>
                <c:pt idx="0" formatCode="####.0000">
                  <c:v>1.296</c:v>
                </c:pt>
                <c:pt idx="1">
                  <c:v>1.3051666666666666</c:v>
                </c:pt>
                <c:pt idx="2">
                  <c:v>0.79366666666666663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1B19-41E4-BD57-CBA5A2F97385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2'!$E$22:$E$24</c:f>
                <c:numCache>
                  <c:formatCode>General</c:formatCode>
                  <c:ptCount val="3"/>
                  <c:pt idx="0">
                    <c:v>0.23286906192107182</c:v>
                  </c:pt>
                  <c:pt idx="1">
                    <c:v>0.58194475192239326</c:v>
                  </c:pt>
                  <c:pt idx="2">
                    <c:v>0.72865011348936348</c:v>
                  </c:pt>
                </c:numCache>
              </c:numRef>
            </c:plus>
            <c:minus>
              <c:numRef>
                <c:f>'Fig 2'!$E$22:$E$24</c:f>
                <c:numCache>
                  <c:formatCode>General</c:formatCode>
                  <c:ptCount val="3"/>
                  <c:pt idx="0">
                    <c:v>0.23286906192107182</c:v>
                  </c:pt>
                  <c:pt idx="1">
                    <c:v>0.58194475192239326</c:v>
                  </c:pt>
                  <c:pt idx="2">
                    <c:v>0.72865011348936348</c:v>
                  </c:pt>
                </c:numCache>
              </c:numRef>
            </c:minus>
          </c:errBars>
          <c:xVal>
            <c:numRef>
              <c:f>'Fig 2'!$E$7:$E$9</c:f>
              <c:numCache>
                <c:formatCode>0.0000_ </c:formatCode>
                <c:ptCount val="3"/>
                <c:pt idx="0" formatCode="####.0000">
                  <c:v>1.7439999999999998</c:v>
                </c:pt>
                <c:pt idx="1">
                  <c:v>4.2663333333333338</c:v>
                </c:pt>
                <c:pt idx="2">
                  <c:v>4.3206666666666669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1B19-41E4-BD57-CBA5A2F97385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2'!$F$22:$F$24</c:f>
                <c:numCache>
                  <c:formatCode>General</c:formatCode>
                  <c:ptCount val="3"/>
                  <c:pt idx="0">
                    <c:v>0.48920661392821652</c:v>
                  </c:pt>
                  <c:pt idx="1">
                    <c:v>4.836407068613368E-2</c:v>
                  </c:pt>
                  <c:pt idx="2">
                    <c:v>0.20104435504511034</c:v>
                  </c:pt>
                </c:numCache>
              </c:numRef>
            </c:plus>
            <c:minus>
              <c:numRef>
                <c:f>'Fig 2'!$F$22:$F$24</c:f>
                <c:numCache>
                  <c:formatCode>General</c:formatCode>
                  <c:ptCount val="3"/>
                  <c:pt idx="0">
                    <c:v>0.48920661392821652</c:v>
                  </c:pt>
                  <c:pt idx="1">
                    <c:v>4.836407068613368E-2</c:v>
                  </c:pt>
                  <c:pt idx="2">
                    <c:v>0.20104435504511034</c:v>
                  </c:pt>
                </c:numCache>
              </c:numRef>
            </c:minus>
          </c:errBars>
          <c:xVal>
            <c:numRef>
              <c:f>'Fig 2'!$F$7:$F$9</c:f>
              <c:numCache>
                <c:formatCode>0.0000_ </c:formatCode>
                <c:ptCount val="3"/>
                <c:pt idx="0" formatCode="####.0000">
                  <c:v>3.7706666666666671</c:v>
                </c:pt>
                <c:pt idx="1">
                  <c:v>4.7684999999999995</c:v>
                </c:pt>
                <c:pt idx="2">
                  <c:v>4.0036666666666667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1B19-41E4-BD57-CBA5A2F97385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plus>
            <c:minus>
              <c:numRef>
                <c:f>'Fig 2'!$J$3:$J$5</c:f>
                <c:numCache>
                  <c:formatCode>General</c:formatCode>
                  <c:ptCount val="3"/>
                  <c:pt idx="0">
                    <c:v>0.45450000000000002</c:v>
                  </c:pt>
                  <c:pt idx="1">
                    <c:v>0.30299999999999999</c:v>
                  </c:pt>
                  <c:pt idx="2">
                    <c:v>0.51249999999999996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2'!$H$7:$H$9</c:f>
              <c:numCache>
                <c:formatCode>General</c:formatCode>
                <c:ptCount val="3"/>
                <c:pt idx="0">
                  <c:v>7.5</c:v>
                </c:pt>
                <c:pt idx="1">
                  <c:v>7.5</c:v>
                </c:pt>
                <c:pt idx="2">
                  <c:v>7.5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1B19-41E4-BD57-CBA5A2F9738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643832"/>
        <c:axId val="269645792"/>
      </c:scatterChart>
      <c:valAx>
        <c:axId val="269643832"/>
        <c:scaling>
          <c:orientation val="minMax"/>
          <c:max val="10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NH</a:t>
                </a:r>
                <a:r>
                  <a:rPr lang="en-US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4</a:t>
                </a:r>
                <a:r>
                  <a:rPr lang="en-US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+</a:t>
                </a: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-N content / mg g</a:t>
                </a:r>
                <a:r>
                  <a:rPr lang="en-US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</a:t>
                </a:r>
                <a:endParaRPr lang="en-NZ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69645792"/>
        <c:crosses val="autoZero"/>
        <c:crossBetween val="midCat"/>
        <c:majorUnit val="5"/>
      </c:valAx>
      <c:valAx>
        <c:axId val="26964579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 algn="ctr">
              <a:defRPr lang="zh-CN" altLang="en-US" sz="1200" b="1" i="0" u="none" strike="noStrike" kern="1200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6964383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200">
                <a:latin typeface="Times New Roman" pitchFamily="18" charset="0"/>
                <a:cs typeface="Times New Roman" pitchFamily="18" charset="0"/>
              </a:rPr>
              <a:t>C</a:t>
            </a:r>
            <a:endParaRPr lang="en-US" altLang="en-US" sz="12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9861111111112"/>
          <c:y val="0.88214999999999999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0815159468702777"/>
          <c:y val="0.20319579963910983"/>
          <c:w val="0.82562480379254055"/>
          <c:h val="0.75559922809596991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2'!$D$2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ymbol val="triangle"/>
            <c:size val="5"/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2'!$D$26:$D$28</c:f>
                <c:numCache>
                  <c:formatCode>General</c:formatCode>
                  <c:ptCount val="3"/>
                  <c:pt idx="0">
                    <c:v>0.26857421899935052</c:v>
                  </c:pt>
                  <c:pt idx="1">
                    <c:v>0.47671981055728924</c:v>
                  </c:pt>
                  <c:pt idx="2">
                    <c:v>3.2064171767115873E-2</c:v>
                  </c:pt>
                </c:numCache>
              </c:numRef>
            </c:plus>
            <c:minus>
              <c:numRef>
                <c:f>'Fig 2'!$D$26:$D$28</c:f>
                <c:numCache>
                  <c:formatCode>General</c:formatCode>
                  <c:ptCount val="3"/>
                  <c:pt idx="0">
                    <c:v>0.26857421899935052</c:v>
                  </c:pt>
                  <c:pt idx="1">
                    <c:v>0.47671981055728924</c:v>
                  </c:pt>
                  <c:pt idx="2">
                    <c:v>3.2064171767115873E-2</c:v>
                  </c:pt>
                </c:numCache>
              </c:numRef>
            </c:minus>
          </c:errBars>
          <c:xVal>
            <c:numRef>
              <c:f>'Fig 2'!$D$11:$D$13</c:f>
              <c:numCache>
                <c:formatCode>####.0000</c:formatCode>
                <c:ptCount val="3"/>
                <c:pt idx="0">
                  <c:v>1.7006666666666668</c:v>
                </c:pt>
                <c:pt idx="1">
                  <c:v>1.7213333333333332</c:v>
                </c:pt>
                <c:pt idx="2">
                  <c:v>0.89033333333333331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597-4295-872E-A7E74E7D2213}"/>
            </c:ext>
          </c:extLst>
        </c:ser>
        <c:ser>
          <c:idx val="1"/>
          <c:order val="1"/>
          <c:tx>
            <c:strRef>
              <c:f>'Fig 2'!$E$2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2'!$E$26:$E$28</c:f>
                <c:numCache>
                  <c:formatCode>General</c:formatCode>
                  <c:ptCount val="3"/>
                  <c:pt idx="0">
                    <c:v>0.86955692909072002</c:v>
                  </c:pt>
                  <c:pt idx="1">
                    <c:v>0.76177256740082477</c:v>
                  </c:pt>
                  <c:pt idx="2">
                    <c:v>0.97917181558929933</c:v>
                  </c:pt>
                </c:numCache>
              </c:numRef>
            </c:plus>
            <c:minus>
              <c:numRef>
                <c:f>'Fig 2'!$E$26:$E$28</c:f>
                <c:numCache>
                  <c:formatCode>General</c:formatCode>
                  <c:ptCount val="3"/>
                  <c:pt idx="0">
                    <c:v>0.86955692909072002</c:v>
                  </c:pt>
                  <c:pt idx="1">
                    <c:v>0.76177256740082477</c:v>
                  </c:pt>
                  <c:pt idx="2">
                    <c:v>0.97917181558929933</c:v>
                  </c:pt>
                </c:numCache>
              </c:numRef>
            </c:minus>
          </c:errBars>
          <c:xVal>
            <c:numRef>
              <c:f>'Fig 2'!$E$11:$E$13</c:f>
              <c:numCache>
                <c:formatCode>####.0000</c:formatCode>
                <c:ptCount val="3"/>
                <c:pt idx="0">
                  <c:v>7.9937962688517787</c:v>
                </c:pt>
                <c:pt idx="1">
                  <c:v>7.0486666666666666</c:v>
                </c:pt>
                <c:pt idx="2">
                  <c:v>7.3896666666666668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597-4295-872E-A7E74E7D2213}"/>
            </c:ext>
          </c:extLst>
        </c:ser>
        <c:ser>
          <c:idx val="0"/>
          <c:order val="2"/>
          <c:tx>
            <c:strRef>
              <c:f>'Fig 2'!$F$2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2'!$F$26:$F$28</c:f>
                <c:numCache>
                  <c:formatCode>General</c:formatCode>
                  <c:ptCount val="3"/>
                  <c:pt idx="0">
                    <c:v>0.83589134062588111</c:v>
                  </c:pt>
                  <c:pt idx="1">
                    <c:v>0.88816439919645507</c:v>
                  </c:pt>
                  <c:pt idx="2">
                    <c:v>0.32262103671852121</c:v>
                  </c:pt>
                </c:numCache>
              </c:numRef>
            </c:plus>
            <c:minus>
              <c:numRef>
                <c:f>'Fig 2'!$F$26:$F$28</c:f>
                <c:numCache>
                  <c:formatCode>General</c:formatCode>
                  <c:ptCount val="3"/>
                  <c:pt idx="0">
                    <c:v>0.83589134062588111</c:v>
                  </c:pt>
                  <c:pt idx="1">
                    <c:v>0.88816439919645507</c:v>
                  </c:pt>
                  <c:pt idx="2">
                    <c:v>0.32262103671852121</c:v>
                  </c:pt>
                </c:numCache>
              </c:numRef>
            </c:minus>
          </c:errBars>
          <c:xVal>
            <c:numRef>
              <c:f>'Fig 2'!$F$11:$F$13</c:f>
              <c:numCache>
                <c:formatCode>####.0000</c:formatCode>
                <c:ptCount val="3"/>
                <c:pt idx="0">
                  <c:v>8.8439999999999994</c:v>
                </c:pt>
                <c:pt idx="1">
                  <c:v>8.3149999999999995</c:v>
                </c:pt>
                <c:pt idx="2">
                  <c:v>6.9660000000000002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597-4295-872E-A7E74E7D2213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2'!$J$11:$J$13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plus>
            <c:minus>
              <c:numRef>
                <c:f>'Fig 2'!$J$11:$J$13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2'!$H$11:$H$13</c:f>
              <c:numCache>
                <c:formatCode>General</c:formatCode>
                <c:ptCount val="3"/>
                <c:pt idx="0">
                  <c:v>4</c:v>
                </c:pt>
                <c:pt idx="1">
                  <c:v>4</c:v>
                </c:pt>
                <c:pt idx="2">
                  <c:v>4</c:v>
                </c:pt>
              </c:numCache>
            </c:numRef>
          </c:xVal>
          <c:yVal>
            <c:numRef>
              <c:f>'Fig 2'!$C$3:$C$5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597-4295-872E-A7E74E7D2213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69644616"/>
        <c:axId val="269645400"/>
      </c:scatterChart>
      <c:valAx>
        <c:axId val="269644616"/>
        <c:scaling>
          <c:orientation val="minMax"/>
          <c:max val="10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69645400"/>
        <c:crosses val="autoZero"/>
        <c:crossBetween val="midCat"/>
        <c:majorUnit val="5"/>
      </c:valAx>
      <c:valAx>
        <c:axId val="26964540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6964461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A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1199660648479"/>
          <c:y val="0.7981763390687274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89"/>
          <c:w val="0.79898963387152389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3'!$E$19:$E$21</c:f>
                <c:numCache>
                  <c:formatCode>General</c:formatCode>
                  <c:ptCount val="3"/>
                  <c:pt idx="0">
                    <c:v>0.87135035688547502</c:v>
                  </c:pt>
                  <c:pt idx="1">
                    <c:v>0.50128047150383903</c:v>
                  </c:pt>
                  <c:pt idx="2">
                    <c:v>0.64093898132176175</c:v>
                  </c:pt>
                </c:numCache>
              </c:numRef>
            </c:plus>
            <c:minus>
              <c:numRef>
                <c:f>'Fig 3'!$E$19:$E$21</c:f>
                <c:numCache>
                  <c:formatCode>General</c:formatCode>
                  <c:ptCount val="3"/>
                  <c:pt idx="0">
                    <c:v>0.87135035688547502</c:v>
                  </c:pt>
                  <c:pt idx="1">
                    <c:v>0.50128047150383903</c:v>
                  </c:pt>
                  <c:pt idx="2">
                    <c:v>0.64093898132176175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3'!$E$4:$E$6</c:f>
              <c:numCache>
                <c:formatCode>####.0000</c:formatCode>
                <c:ptCount val="3"/>
                <c:pt idx="0">
                  <c:v>6.456666666666667</c:v>
                </c:pt>
                <c:pt idx="1">
                  <c:v>4.4346666666666668</c:v>
                </c:pt>
                <c:pt idx="2">
                  <c:v>4.6616666666666662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99-4E82-9A6A-41B52A2275A5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3'!$F$19:$F$21</c:f>
                <c:numCache>
                  <c:formatCode>General</c:formatCode>
                  <c:ptCount val="3"/>
                  <c:pt idx="0">
                    <c:v>1.2874954153100679</c:v>
                  </c:pt>
                  <c:pt idx="1">
                    <c:v>0.75933838160452394</c:v>
                  </c:pt>
                  <c:pt idx="2">
                    <c:v>1.017452865411137</c:v>
                  </c:pt>
                </c:numCache>
              </c:numRef>
            </c:plus>
            <c:minus>
              <c:numRef>
                <c:f>'Fig 3'!$F$19:$F$21</c:f>
                <c:numCache>
                  <c:formatCode>General</c:formatCode>
                  <c:ptCount val="3"/>
                  <c:pt idx="0">
                    <c:v>1.2874954153100679</c:v>
                  </c:pt>
                  <c:pt idx="1">
                    <c:v>0.75933838160452394</c:v>
                  </c:pt>
                  <c:pt idx="2">
                    <c:v>1.017452865411137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3'!$F$4:$F$6</c:f>
              <c:numCache>
                <c:formatCode>####.0000</c:formatCode>
                <c:ptCount val="3"/>
                <c:pt idx="0">
                  <c:v>10.336666666666668</c:v>
                </c:pt>
                <c:pt idx="1">
                  <c:v>6.9983333333333322</c:v>
                </c:pt>
                <c:pt idx="2">
                  <c:v>5.0779999999999994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99-4E82-9A6A-41B52A2275A5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3'!$G$19:$G$21</c:f>
                <c:numCache>
                  <c:formatCode>General</c:formatCode>
                  <c:ptCount val="3"/>
                  <c:pt idx="0">
                    <c:v>1.3852620690685213</c:v>
                  </c:pt>
                  <c:pt idx="1">
                    <c:v>1.2615737966700342</c:v>
                  </c:pt>
                  <c:pt idx="2">
                    <c:v>1.2077469079860801</c:v>
                  </c:pt>
                </c:numCache>
              </c:numRef>
            </c:plus>
            <c:minus>
              <c:numRef>
                <c:f>'Fig 3'!$G$19:$G$21</c:f>
                <c:numCache>
                  <c:formatCode>General</c:formatCode>
                  <c:ptCount val="3"/>
                  <c:pt idx="0">
                    <c:v>1.3852620690685213</c:v>
                  </c:pt>
                  <c:pt idx="1">
                    <c:v>1.2615737966700342</c:v>
                  </c:pt>
                  <c:pt idx="2">
                    <c:v>1.2077469079860801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3'!$G$4:$G$6</c:f>
              <c:numCache>
                <c:formatCode>####.0000</c:formatCode>
                <c:ptCount val="3"/>
                <c:pt idx="0">
                  <c:v>10.772</c:v>
                </c:pt>
                <c:pt idx="1">
                  <c:v>7.7956666666666665</c:v>
                </c:pt>
                <c:pt idx="2">
                  <c:v>5.9711228559918004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99-4E82-9A6A-41B52A2275A5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3'!$K$4:$K$6</c:f>
                <c:numCache>
                  <c:formatCode>General</c:formatCode>
                  <c:ptCount val="3"/>
                  <c:pt idx="0">
                    <c:v>2.08</c:v>
                  </c:pt>
                  <c:pt idx="1">
                    <c:v>1.554</c:v>
                  </c:pt>
                  <c:pt idx="2">
                    <c:v>1.2190000000000001</c:v>
                  </c:pt>
                </c:numCache>
              </c:numRef>
            </c:plus>
            <c:minus>
              <c:numRef>
                <c:f>'Fig 3'!$K$4:$K$6</c:f>
                <c:numCache>
                  <c:formatCode>General</c:formatCode>
                  <c:ptCount val="3"/>
                  <c:pt idx="0">
                    <c:v>2.08</c:v>
                  </c:pt>
                  <c:pt idx="1">
                    <c:v>1.554</c:v>
                  </c:pt>
                  <c:pt idx="2">
                    <c:v>1.2190000000000001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3'!$I$4:$I$6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99-4E82-9A6A-41B52A2275A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66560"/>
        <c:axId val="217966952"/>
      </c:scatterChart>
      <c:valAx>
        <c:axId val="217966560"/>
        <c:scaling>
          <c:orientation val="minMax"/>
          <c:max val="15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66952"/>
        <c:crosses val="autoZero"/>
        <c:crossBetween val="midCat"/>
        <c:majorUnit val="5"/>
      </c:valAx>
      <c:valAx>
        <c:axId val="21796695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7966560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50935867865001716"/>
          <c:y val="0.61150448786494283"/>
          <c:w val="0.25936583684615178"/>
          <c:h val="0.3237674303057797"/>
        </c:manualLayout>
      </c:layout>
      <c:overlay val="0"/>
      <c:txPr>
        <a:bodyPr/>
        <a:lstStyle/>
        <a:p>
          <a:pPr>
            <a:defRPr sz="12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3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B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3577798987247798"/>
          <c:y val="0.803754928123524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94"/>
          <c:w val="0.79898963387152411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3'!$E$23:$E$25</c:f>
                <c:numCache>
                  <c:formatCode>General</c:formatCode>
                  <c:ptCount val="3"/>
                  <c:pt idx="0">
                    <c:v>1.1337975029862162</c:v>
                  </c:pt>
                  <c:pt idx="1">
                    <c:v>0.53538168767707295</c:v>
                  </c:pt>
                  <c:pt idx="2">
                    <c:v>0.67875526269829289</c:v>
                  </c:pt>
                </c:numCache>
              </c:numRef>
            </c:plus>
            <c:minus>
              <c:numRef>
                <c:f>'Fig 3'!$E$23:$E$25</c:f>
                <c:numCache>
                  <c:formatCode>General</c:formatCode>
                  <c:ptCount val="3"/>
                  <c:pt idx="0">
                    <c:v>1.1337975029862162</c:v>
                  </c:pt>
                  <c:pt idx="1">
                    <c:v>0.53538168767707295</c:v>
                  </c:pt>
                  <c:pt idx="2">
                    <c:v>0.67875526269829289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3'!$E$8:$E$10</c:f>
              <c:numCache>
                <c:formatCode>####.0000</c:formatCode>
                <c:ptCount val="3"/>
                <c:pt idx="0">
                  <c:v>9.9153333333333347</c:v>
                </c:pt>
                <c:pt idx="1">
                  <c:v>3.4106666666666667</c:v>
                </c:pt>
                <c:pt idx="2">
                  <c:v>3.5521666666666665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3B4-4B63-94B2-37F30AE70A04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>
                  <a:alpha val="97000"/>
                </a:srgbClr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3'!$F$23:$F$25</c:f>
                <c:numCache>
                  <c:formatCode>General</c:formatCode>
                  <c:ptCount val="3"/>
                  <c:pt idx="0">
                    <c:v>0.90871851160484951</c:v>
                  </c:pt>
                  <c:pt idx="1">
                    <c:v>0.89125547656232595</c:v>
                  </c:pt>
                  <c:pt idx="2">
                    <c:v>0.59878305069916438</c:v>
                  </c:pt>
                </c:numCache>
              </c:numRef>
            </c:plus>
            <c:minus>
              <c:numRef>
                <c:f>'Fig 3'!$F$23:$F$25</c:f>
                <c:numCache>
                  <c:formatCode>General</c:formatCode>
                  <c:ptCount val="3"/>
                  <c:pt idx="0">
                    <c:v>0.90871851160484951</c:v>
                  </c:pt>
                  <c:pt idx="1">
                    <c:v>0.89125547656232595</c:v>
                  </c:pt>
                  <c:pt idx="2">
                    <c:v>0.59878305069916438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3'!$F$8:$F$10</c:f>
              <c:numCache>
                <c:formatCode>####.0000</c:formatCode>
                <c:ptCount val="3"/>
                <c:pt idx="0">
                  <c:v>4.8599999999999994</c:v>
                </c:pt>
                <c:pt idx="1">
                  <c:v>5.6018333333333326</c:v>
                </c:pt>
                <c:pt idx="2">
                  <c:v>3.8671666666666664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3B4-4B63-94B2-37F30AE70A04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3'!$G$23:$G$25</c:f>
                <c:numCache>
                  <c:formatCode>General</c:formatCode>
                  <c:ptCount val="3"/>
                  <c:pt idx="0">
                    <c:v>0.73616325182213016</c:v>
                  </c:pt>
                  <c:pt idx="1">
                    <c:v>0.90356473834406181</c:v>
                  </c:pt>
                  <c:pt idx="2">
                    <c:v>0.65124990149364714</c:v>
                  </c:pt>
                </c:numCache>
              </c:numRef>
            </c:plus>
            <c:minus>
              <c:numRef>
                <c:f>'Fig 3'!$G$23:$G$25</c:f>
                <c:numCache>
                  <c:formatCode>General</c:formatCode>
                  <c:ptCount val="3"/>
                  <c:pt idx="0">
                    <c:v>0.73616325182213016</c:v>
                  </c:pt>
                  <c:pt idx="1">
                    <c:v>0.90356473834406181</c:v>
                  </c:pt>
                  <c:pt idx="2">
                    <c:v>0.65124990149364714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3'!$G$8:$G$10</c:f>
              <c:numCache>
                <c:formatCode>####.0000</c:formatCode>
                <c:ptCount val="3"/>
                <c:pt idx="0">
                  <c:v>5.5010000000000003</c:v>
                </c:pt>
                <c:pt idx="1">
                  <c:v>5.5458333333333325</c:v>
                </c:pt>
                <c:pt idx="2">
                  <c:v>4.2885689195248551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3B4-4B63-94B2-37F30AE70A04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3'!$K$8:$K$10</c:f>
                <c:numCache>
                  <c:formatCode>General</c:formatCode>
                  <c:ptCount val="3"/>
                  <c:pt idx="0">
                    <c:v>1.627</c:v>
                  </c:pt>
                  <c:pt idx="1">
                    <c:v>1.2124999999999999</c:v>
                  </c:pt>
                  <c:pt idx="2">
                    <c:v>1.6425000000000001</c:v>
                  </c:pt>
                </c:numCache>
              </c:numRef>
            </c:plus>
            <c:minus>
              <c:numRef>
                <c:f>'Fig 3'!$K$8:$K$10</c:f>
                <c:numCache>
                  <c:formatCode>General</c:formatCode>
                  <c:ptCount val="3"/>
                  <c:pt idx="0">
                    <c:v>1.627</c:v>
                  </c:pt>
                  <c:pt idx="1">
                    <c:v>1.2124999999999999</c:v>
                  </c:pt>
                  <c:pt idx="2">
                    <c:v>1.6425000000000001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3'!$I$8:$I$10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3B4-4B63-94B2-37F30AE70A0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7967736"/>
        <c:axId val="217968128"/>
      </c:scatterChart>
      <c:valAx>
        <c:axId val="217967736"/>
        <c:scaling>
          <c:orientation val="minMax"/>
          <c:max val="15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7968128"/>
        <c:crosses val="autoZero"/>
        <c:crossBetween val="midCat"/>
        <c:majorUnit val="5"/>
      </c:valAx>
      <c:valAx>
        <c:axId val="2179681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796773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47568864497998353"/>
          <c:y val="0.58918942663547813"/>
          <c:w val="0.21559479307510809"/>
          <c:h val="0.32376722784128964"/>
        </c:manualLayout>
      </c:layout>
      <c:overlay val="0"/>
      <c:txPr>
        <a:bodyPr/>
        <a:lstStyle/>
        <a:p>
          <a:pPr>
            <a:defRPr sz="1100" b="1"/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C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1199660648479"/>
          <c:y val="0.803754928123524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94"/>
          <c:w val="0.79898963387152411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3'!$E$27:$E$29</c:f>
                <c:numCache>
                  <c:formatCode>General</c:formatCode>
                  <c:ptCount val="3"/>
                  <c:pt idx="0">
                    <c:v>0.76334818035051633</c:v>
                  </c:pt>
                  <c:pt idx="1">
                    <c:v>0.56948290385030687</c:v>
                  </c:pt>
                  <c:pt idx="2">
                    <c:v>0.71657154407482415</c:v>
                  </c:pt>
                </c:numCache>
              </c:numRef>
            </c:plus>
            <c:minus>
              <c:numRef>
                <c:f>'Fig 3'!$E$27:$E$29</c:f>
                <c:numCache>
                  <c:formatCode>General</c:formatCode>
                  <c:ptCount val="3"/>
                  <c:pt idx="0">
                    <c:v>0.76334818035051633</c:v>
                  </c:pt>
                  <c:pt idx="1">
                    <c:v>0.56948290385030687</c:v>
                  </c:pt>
                  <c:pt idx="2">
                    <c:v>0.71657154407482415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3'!$E$12:$E$14</c:f>
              <c:numCache>
                <c:formatCode>####.0000</c:formatCode>
                <c:ptCount val="3"/>
                <c:pt idx="0">
                  <c:v>2.9833333333333329</c:v>
                </c:pt>
                <c:pt idx="1">
                  <c:v>2.3866666666666667</c:v>
                </c:pt>
                <c:pt idx="2">
                  <c:v>2.4426666666666668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5BB-482A-A3A2-12672DE4E9FB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[2]铵态氮!$E$18:$E$20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plus>
            <c:minus>
              <c:numRef>
                <c:f>[2]铵态氮!$E$18:$E$20</c:f>
                <c:numCache>
                  <c:formatCode>General</c:formatCode>
                  <c:ptCount val="3"/>
                  <c:pt idx="0">
                    <c:v>0.41592881335365284</c:v>
                  </c:pt>
                  <c:pt idx="1">
                    <c:v>0.27572510464833139</c:v>
                  </c:pt>
                  <c:pt idx="2">
                    <c:v>0.47812841138942774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3'!$F$12:$F$14</c:f>
              <c:numCache>
                <c:formatCode>####.0000</c:formatCode>
                <c:ptCount val="3"/>
                <c:pt idx="0">
                  <c:v>9.2403333333333322</c:v>
                </c:pt>
                <c:pt idx="1">
                  <c:v>4.2053333333333329</c:v>
                </c:pt>
                <c:pt idx="2">
                  <c:v>2.6563333333333334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5BB-482A-A3A2-12672DE4E9FB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y"/>
            <c:errBarType val="both"/>
            <c:errValType val="cust"/>
            <c:noEndCap val="0"/>
            <c:plus>
              <c:numRef>
                <c:f>[2]铵态氮!$F$18:$F$20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plus>
            <c:minus>
              <c:numRef>
                <c:f>[2]铵态氮!$F$18:$F$20</c:f>
                <c:numCache>
                  <c:formatCode>General</c:formatCode>
                  <c:ptCount val="3"/>
                  <c:pt idx="0">
                    <c:v>8.4190920597835894E-2</c:v>
                  </c:pt>
                  <c:pt idx="1">
                    <c:v>9.6728141372267359E-2</c:v>
                  </c:pt>
                  <c:pt idx="2">
                    <c:v>7.9467673371699452E-2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3'!$G$12:$G$14</c:f>
              <c:numCache>
                <c:formatCode>####.0000</c:formatCode>
                <c:ptCount val="3"/>
                <c:pt idx="0">
                  <c:v>8.9265489050033793</c:v>
                </c:pt>
                <c:pt idx="1">
                  <c:v>3.2959999999999994</c:v>
                </c:pt>
                <c:pt idx="2">
                  <c:v>2.6060149830579102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5BB-482A-A3A2-12672DE4E9FB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[2]铵态氮!$J$11:$J$13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plus>
            <c:minus>
              <c:numRef>
                <c:f>[2]铵态氮!$J$11:$J$13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3'!$I$12:$I$14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5BB-482A-A3A2-12672DE4E9FB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97664"/>
        <c:axId val="219596096"/>
      </c:scatterChart>
      <c:valAx>
        <c:axId val="219597664"/>
        <c:scaling>
          <c:orientation val="minMax"/>
          <c:max val="15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9596096"/>
        <c:crosses val="autoZero"/>
        <c:crossBetween val="midCat"/>
        <c:majorUnit val="5"/>
      </c:valAx>
      <c:valAx>
        <c:axId val="219596096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9597664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100" b="1">
                <a:solidFill>
                  <a:sysClr val="windowText" lastClr="000000"/>
                </a:solidFill>
              </a:defRPr>
            </a:pPr>
            <a:endParaRPr lang="zh-CN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4386516079429465"/>
          <c:y val="0.62266222998275844"/>
          <c:w val="0.21559479307510804"/>
          <c:h val="0.32376722784128975"/>
        </c:manualLayout>
      </c:layout>
      <c:overlay val="0"/>
      <c:txPr>
        <a:bodyPr/>
        <a:lstStyle/>
        <a:p>
          <a:pPr>
            <a:defRPr sz="1100" b="1"/>
          </a:pPr>
          <a:endParaRPr lang="zh-CN"/>
        </a:p>
      </c:txPr>
    </c:legend>
    <c:plotVisOnly val="1"/>
    <c:dispBlanksAs val="gap"/>
    <c:showDLblsOverMax val="0"/>
  </c:chart>
  <c:spPr>
    <a:noFill/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C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1199660648479"/>
          <c:y val="0.803754928123524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94"/>
          <c:w val="0.79898963387152411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3'!$E$27:$E$29</c:f>
                <c:numCache>
                  <c:formatCode>General</c:formatCode>
                  <c:ptCount val="3"/>
                  <c:pt idx="0">
                    <c:v>0.76334818035051633</c:v>
                  </c:pt>
                  <c:pt idx="1">
                    <c:v>0.56948290385030687</c:v>
                  </c:pt>
                  <c:pt idx="2">
                    <c:v>0.71657154407482415</c:v>
                  </c:pt>
                </c:numCache>
              </c:numRef>
            </c:plus>
            <c:minus>
              <c:numRef>
                <c:f>'Fig 3'!$E$27:$E$29</c:f>
                <c:numCache>
                  <c:formatCode>General</c:formatCode>
                  <c:ptCount val="3"/>
                  <c:pt idx="0">
                    <c:v>0.76334818035051633</c:v>
                  </c:pt>
                  <c:pt idx="1">
                    <c:v>0.56948290385030687</c:v>
                  </c:pt>
                  <c:pt idx="2">
                    <c:v>0.71657154407482415</c:v>
                  </c:pt>
                </c:numCache>
              </c:numRef>
            </c:minus>
          </c:errBars>
          <c:xVal>
            <c:numRef>
              <c:f>'Fig 3'!$E$12:$E$14</c:f>
              <c:numCache>
                <c:formatCode>####.0000</c:formatCode>
                <c:ptCount val="3"/>
                <c:pt idx="0">
                  <c:v>2.9833333333333329</c:v>
                </c:pt>
                <c:pt idx="1">
                  <c:v>2.3866666666666667</c:v>
                </c:pt>
                <c:pt idx="2">
                  <c:v>2.4426666666666668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2F65-4536-8B5B-99D4FEA8F78F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3'!$F$27:$F$29</c:f>
                <c:numCache>
                  <c:formatCode>General</c:formatCode>
                  <c:ptCount val="3"/>
                  <c:pt idx="0">
                    <c:v>1.5802828157572864</c:v>
                  </c:pt>
                  <c:pt idx="1">
                    <c:v>1.0231725715201279</c:v>
                  </c:pt>
                  <c:pt idx="2">
                    <c:v>0.1801132359871917</c:v>
                  </c:pt>
                </c:numCache>
              </c:numRef>
            </c:plus>
            <c:minus>
              <c:numRef>
                <c:f>'Fig 3'!$F$27:$F$29</c:f>
                <c:numCache>
                  <c:formatCode>General</c:formatCode>
                  <c:ptCount val="3"/>
                  <c:pt idx="0">
                    <c:v>1.5802828157572864</c:v>
                  </c:pt>
                  <c:pt idx="1">
                    <c:v>1.0231725715201279</c:v>
                  </c:pt>
                  <c:pt idx="2">
                    <c:v>0.1801132359871917</c:v>
                  </c:pt>
                </c:numCache>
              </c:numRef>
            </c:minus>
          </c:errBars>
          <c:xVal>
            <c:numRef>
              <c:f>'Fig 3'!$F$12:$F$14</c:f>
              <c:numCache>
                <c:formatCode>####.0000</c:formatCode>
                <c:ptCount val="3"/>
                <c:pt idx="0">
                  <c:v>9.2403333333333322</c:v>
                </c:pt>
                <c:pt idx="1">
                  <c:v>4.2053333333333329</c:v>
                </c:pt>
                <c:pt idx="2">
                  <c:v>2.6563333333333334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2F65-4536-8B5B-99D4FEA8F78F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3'!$G$27:$G$29</c:f>
                <c:numCache>
                  <c:formatCode>General</c:formatCode>
                  <c:ptCount val="3"/>
                  <c:pt idx="0">
                    <c:v>0.93096407616572996</c:v>
                  </c:pt>
                  <c:pt idx="1">
                    <c:v>0.54555568001808941</c:v>
                  </c:pt>
                  <c:pt idx="2">
                    <c:v>9.4752895001214116E-2</c:v>
                  </c:pt>
                </c:numCache>
              </c:numRef>
            </c:plus>
            <c:minus>
              <c:numRef>
                <c:f>'Fig 3'!$G$27:$G$29</c:f>
                <c:numCache>
                  <c:formatCode>General</c:formatCode>
                  <c:ptCount val="3"/>
                  <c:pt idx="0">
                    <c:v>0.93096407616572996</c:v>
                  </c:pt>
                  <c:pt idx="1">
                    <c:v>0.54555568001808941</c:v>
                  </c:pt>
                  <c:pt idx="2">
                    <c:v>9.4752895001214116E-2</c:v>
                  </c:pt>
                </c:numCache>
              </c:numRef>
            </c:minus>
          </c:errBars>
          <c:xVal>
            <c:numRef>
              <c:f>'Fig 3'!$G$12:$G$14</c:f>
              <c:numCache>
                <c:formatCode>####.0000</c:formatCode>
                <c:ptCount val="3"/>
                <c:pt idx="0">
                  <c:v>8.9265489050033793</c:v>
                </c:pt>
                <c:pt idx="1">
                  <c:v>3.2959999999999994</c:v>
                </c:pt>
                <c:pt idx="2">
                  <c:v>2.6060149830579102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2F65-4536-8B5B-99D4FEA8F78F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[2]铵态氮!$J$11:$J$13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plus>
            <c:minus>
              <c:numRef>
                <c:f>[2]铵态氮!$J$11:$J$13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3'!$I$12:$I$14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2F65-4536-8B5B-99D4FEA8F78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9594528"/>
        <c:axId val="219585512"/>
      </c:scatterChart>
      <c:valAx>
        <c:axId val="219594528"/>
        <c:scaling>
          <c:orientation val="minMax"/>
          <c:max val="15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19585512"/>
        <c:crosses val="autoZero"/>
        <c:crossBetween val="midCat"/>
        <c:majorUnit val="5"/>
      </c:valAx>
      <c:valAx>
        <c:axId val="219585512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959452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3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B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3577798987247798"/>
          <c:y val="0.803754928123524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94"/>
          <c:w val="0.79898963387152411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3'!$E$23:$E$25</c:f>
                <c:numCache>
                  <c:formatCode>General</c:formatCode>
                  <c:ptCount val="3"/>
                  <c:pt idx="0">
                    <c:v>1.1337975029862162</c:v>
                  </c:pt>
                  <c:pt idx="1">
                    <c:v>0.53538168767707295</c:v>
                  </c:pt>
                  <c:pt idx="2">
                    <c:v>0.67875526269829289</c:v>
                  </c:pt>
                </c:numCache>
              </c:numRef>
            </c:plus>
            <c:minus>
              <c:numRef>
                <c:f>'Fig 3'!$E$23:$E$25</c:f>
                <c:numCache>
                  <c:formatCode>General</c:formatCode>
                  <c:ptCount val="3"/>
                  <c:pt idx="0">
                    <c:v>1.1337975029862162</c:v>
                  </c:pt>
                  <c:pt idx="1">
                    <c:v>0.53538168767707295</c:v>
                  </c:pt>
                  <c:pt idx="2">
                    <c:v>0.67875526269829289</c:v>
                  </c:pt>
                </c:numCache>
              </c:numRef>
            </c:minus>
          </c:errBars>
          <c:xVal>
            <c:numRef>
              <c:f>'Fig 3'!$E$8:$E$10</c:f>
              <c:numCache>
                <c:formatCode>####.0000</c:formatCode>
                <c:ptCount val="3"/>
                <c:pt idx="0">
                  <c:v>9.9153333333333347</c:v>
                </c:pt>
                <c:pt idx="1">
                  <c:v>3.4106666666666667</c:v>
                </c:pt>
                <c:pt idx="2">
                  <c:v>3.5521666666666665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DEE2-4692-BF08-57D0E1D84FBE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>
                  <a:alpha val="97000"/>
                </a:srgbClr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3'!$F$23:$F$25</c:f>
                <c:numCache>
                  <c:formatCode>General</c:formatCode>
                  <c:ptCount val="3"/>
                  <c:pt idx="0">
                    <c:v>0.90871851160484951</c:v>
                  </c:pt>
                  <c:pt idx="1">
                    <c:v>0.89125547656232595</c:v>
                  </c:pt>
                  <c:pt idx="2">
                    <c:v>0.59878305069916438</c:v>
                  </c:pt>
                </c:numCache>
              </c:numRef>
            </c:plus>
            <c:minus>
              <c:numRef>
                <c:f>'Fig 3'!$F$23:$F$25</c:f>
                <c:numCache>
                  <c:formatCode>General</c:formatCode>
                  <c:ptCount val="3"/>
                  <c:pt idx="0">
                    <c:v>0.90871851160484951</c:v>
                  </c:pt>
                  <c:pt idx="1">
                    <c:v>0.89125547656232595</c:v>
                  </c:pt>
                  <c:pt idx="2">
                    <c:v>0.59878305069916438</c:v>
                  </c:pt>
                </c:numCache>
              </c:numRef>
            </c:minus>
          </c:errBars>
          <c:xVal>
            <c:numRef>
              <c:f>'Fig 3'!$F$8:$F$10</c:f>
              <c:numCache>
                <c:formatCode>####.0000</c:formatCode>
                <c:ptCount val="3"/>
                <c:pt idx="0">
                  <c:v>4.8599999999999994</c:v>
                </c:pt>
                <c:pt idx="1">
                  <c:v>5.6018333333333326</c:v>
                </c:pt>
                <c:pt idx="2">
                  <c:v>3.8671666666666664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DEE2-4692-BF08-57D0E1D84FBE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3'!$G$23:$G$25</c:f>
                <c:numCache>
                  <c:formatCode>General</c:formatCode>
                  <c:ptCount val="3"/>
                  <c:pt idx="0">
                    <c:v>0.73616325182213016</c:v>
                  </c:pt>
                  <c:pt idx="1">
                    <c:v>0.90356473834406181</c:v>
                  </c:pt>
                  <c:pt idx="2">
                    <c:v>0.65124990149364714</c:v>
                  </c:pt>
                </c:numCache>
              </c:numRef>
            </c:plus>
            <c:minus>
              <c:numRef>
                <c:f>'Fig 3'!$G$23:$G$25</c:f>
                <c:numCache>
                  <c:formatCode>General</c:formatCode>
                  <c:ptCount val="3"/>
                  <c:pt idx="0">
                    <c:v>0.73616325182213016</c:v>
                  </c:pt>
                  <c:pt idx="1">
                    <c:v>0.90356473834406181</c:v>
                  </c:pt>
                  <c:pt idx="2">
                    <c:v>0.65124990149364714</c:v>
                  </c:pt>
                </c:numCache>
              </c:numRef>
            </c:minus>
          </c:errBars>
          <c:xVal>
            <c:numRef>
              <c:f>'Fig 3'!$G$8:$G$10</c:f>
              <c:numCache>
                <c:formatCode>####.0000</c:formatCode>
                <c:ptCount val="3"/>
                <c:pt idx="0">
                  <c:v>5.5010000000000003</c:v>
                </c:pt>
                <c:pt idx="1">
                  <c:v>5.5458333333333325</c:v>
                </c:pt>
                <c:pt idx="2">
                  <c:v>4.2885689195248551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DEE2-4692-BF08-57D0E1D84FBE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3'!$K$8:$K$10</c:f>
                <c:numCache>
                  <c:formatCode>General</c:formatCode>
                  <c:ptCount val="3"/>
                  <c:pt idx="0">
                    <c:v>1.627</c:v>
                  </c:pt>
                  <c:pt idx="1">
                    <c:v>1.2124999999999999</c:v>
                  </c:pt>
                  <c:pt idx="2">
                    <c:v>1.6425000000000001</c:v>
                  </c:pt>
                </c:numCache>
              </c:numRef>
            </c:plus>
            <c:minus>
              <c:numRef>
                <c:f>'Fig 3'!$K$8:$K$10</c:f>
                <c:numCache>
                  <c:formatCode>General</c:formatCode>
                  <c:ptCount val="3"/>
                  <c:pt idx="0">
                    <c:v>1.627</c:v>
                  </c:pt>
                  <c:pt idx="1">
                    <c:v>1.2124999999999999</c:v>
                  </c:pt>
                  <c:pt idx="2">
                    <c:v>1.6425000000000001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3'!$I$8:$I$10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DEE2-4692-BF08-57D0E1D84FB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16371288"/>
        <c:axId val="271988352"/>
      </c:scatterChart>
      <c:valAx>
        <c:axId val="216371288"/>
        <c:scaling>
          <c:orientation val="minMax"/>
          <c:max val="15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71988352"/>
        <c:crosses val="autoZero"/>
        <c:crossBetween val="midCat"/>
        <c:majorUnit val="5"/>
      </c:valAx>
      <c:valAx>
        <c:axId val="271988352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altLang="zh-CN" sz="1200" b="1" i="0" u="none" strike="noStrike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depth / cm </a:t>
                </a:r>
                <a:endParaRPr lang="zh-CN" altLang="zh-CN" sz="18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16371288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34"/>
          <c:y val="5.0925925925925923E-2"/>
          <c:w val="0.81981955380577465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 A'!$C$1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A'!$B$3:$B$26</c:f>
              <c:numCache>
                <c:formatCode>####.00000</c:formatCode>
                <c:ptCount val="24"/>
                <c:pt idx="0">
                  <c:v>1.2033333333333333E-2</c:v>
                </c:pt>
                <c:pt idx="1">
                  <c:v>1.1266666666666666E-2</c:v>
                </c:pt>
                <c:pt idx="2">
                  <c:v>2.1616666666666663E-2</c:v>
                </c:pt>
                <c:pt idx="3">
                  <c:v>3.0600000000000002E-2</c:v>
                </c:pt>
                <c:pt idx="4">
                  <c:v>-4.1349999999999998E-2</c:v>
                </c:pt>
                <c:pt idx="5">
                  <c:v>0.10448333333333332</c:v>
                </c:pt>
                <c:pt idx="6">
                  <c:v>6.54E-2</c:v>
                </c:pt>
                <c:pt idx="7">
                  <c:v>-4.1116666666666669E-2</c:v>
                </c:pt>
                <c:pt idx="8">
                  <c:v>-3.9299999999999995E-2</c:v>
                </c:pt>
                <c:pt idx="9">
                  <c:v>-4.5383333333333324E-2</c:v>
                </c:pt>
                <c:pt idx="10">
                  <c:v>-5.4716666666666663E-2</c:v>
                </c:pt>
                <c:pt idx="11">
                  <c:v>-3.991666666666667E-2</c:v>
                </c:pt>
                <c:pt idx="12">
                  <c:v>-4.2349999999999999E-2</c:v>
                </c:pt>
                <c:pt idx="13">
                  <c:v>-4.2333333333333327E-2</c:v>
                </c:pt>
                <c:pt idx="14">
                  <c:v>-4.4700000000000004E-2</c:v>
                </c:pt>
                <c:pt idx="15">
                  <c:v>-3.755E-2</c:v>
                </c:pt>
                <c:pt idx="16">
                  <c:v>-2.4849999999999997E-2</c:v>
                </c:pt>
                <c:pt idx="17">
                  <c:v>5.2500000000000005E-2</c:v>
                </c:pt>
                <c:pt idx="18">
                  <c:v>6.961666666666666E-2</c:v>
                </c:pt>
                <c:pt idx="19">
                  <c:v>5.6783333333333331E-2</c:v>
                </c:pt>
                <c:pt idx="20">
                  <c:v>4.9733333333333338E-2</c:v>
                </c:pt>
                <c:pt idx="21">
                  <c:v>4.1316666666666661E-2</c:v>
                </c:pt>
                <c:pt idx="22">
                  <c:v>-5.5166666666666662E-2</c:v>
                </c:pt>
                <c:pt idx="23">
                  <c:v>3.0900000000000004E-2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65D3-4A5E-A848-76F979FC0FEF}"/>
            </c:ext>
          </c:extLst>
        </c:ser>
        <c:ser>
          <c:idx val="1"/>
          <c:order val="1"/>
          <c:tx>
            <c:strRef>
              <c:f>'Fig 1 A'!$G$1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A'!$F$3:$F$26</c:f>
              <c:numCache>
                <c:formatCode>####.00000</c:formatCode>
                <c:ptCount val="24"/>
                <c:pt idx="0">
                  <c:v>1.4400000000000001E-2</c:v>
                </c:pt>
                <c:pt idx="1">
                  <c:v>-7.8250000000000004E-3</c:v>
                </c:pt>
                <c:pt idx="2">
                  <c:v>-1.9587500000000001E-2</c:v>
                </c:pt>
                <c:pt idx="3">
                  <c:v>-1.5612500000000001E-2</c:v>
                </c:pt>
                <c:pt idx="4">
                  <c:v>-1.39125E-2</c:v>
                </c:pt>
                <c:pt idx="5">
                  <c:v>-1.4625000000000001E-2</c:v>
                </c:pt>
                <c:pt idx="6">
                  <c:v>-9.4125000000000007E-3</c:v>
                </c:pt>
                <c:pt idx="7">
                  <c:v>2.7425000000000001E-2</c:v>
                </c:pt>
                <c:pt idx="8">
                  <c:v>3.2737499999999996E-2</c:v>
                </c:pt>
                <c:pt idx="9">
                  <c:v>-2.2212500000000003E-2</c:v>
                </c:pt>
                <c:pt idx="10">
                  <c:v>1.17E-2</c:v>
                </c:pt>
                <c:pt idx="11">
                  <c:v>1.2225E-2</c:v>
                </c:pt>
                <c:pt idx="12">
                  <c:v>1.0662499999999998E-2</c:v>
                </c:pt>
                <c:pt idx="13">
                  <c:v>7.025E-3</c:v>
                </c:pt>
                <c:pt idx="14">
                  <c:v>4.8999999999999998E-3</c:v>
                </c:pt>
                <c:pt idx="15">
                  <c:v>2.7375000000000003E-3</c:v>
                </c:pt>
                <c:pt idx="16">
                  <c:v>-1.6875000000000002E-3</c:v>
                </c:pt>
                <c:pt idx="17">
                  <c:v>-2.5000000000000001E-3</c:v>
                </c:pt>
                <c:pt idx="18">
                  <c:v>-5.4000000000000003E-3</c:v>
                </c:pt>
                <c:pt idx="19">
                  <c:v>-6.8250000000000003E-3</c:v>
                </c:pt>
                <c:pt idx="20">
                  <c:v>-7.6749999999999995E-3</c:v>
                </c:pt>
                <c:pt idx="21">
                  <c:v>-3.0124999999999996E-3</c:v>
                </c:pt>
                <c:pt idx="22">
                  <c:v>-5.0500000000000007E-3</c:v>
                </c:pt>
                <c:pt idx="23">
                  <c:v>-8.0249999999999991E-3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65D3-4A5E-A848-76F979FC0FEF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A'!$J$3:$J$26</c:f>
              <c:numCache>
                <c:formatCode>####.00000</c:formatCode>
                <c:ptCount val="24"/>
                <c:pt idx="0">
                  <c:v>-6.0387500000000011E-2</c:v>
                </c:pt>
                <c:pt idx="1">
                  <c:v>1.3299999999999998E-2</c:v>
                </c:pt>
                <c:pt idx="2">
                  <c:v>7.9262499999999986E-2</c:v>
                </c:pt>
                <c:pt idx="3">
                  <c:v>-6.2650000000000011E-2</c:v>
                </c:pt>
                <c:pt idx="4">
                  <c:v>-1.6975000000000004E-2</c:v>
                </c:pt>
                <c:pt idx="5">
                  <c:v>-3.5087499999999994E-2</c:v>
                </c:pt>
                <c:pt idx="6">
                  <c:v>5.7474999999999998E-2</c:v>
                </c:pt>
                <c:pt idx="7">
                  <c:v>-3.28875E-2</c:v>
                </c:pt>
                <c:pt idx="8">
                  <c:v>5.7312499999999995E-2</c:v>
                </c:pt>
                <c:pt idx="9">
                  <c:v>3.64125E-2</c:v>
                </c:pt>
                <c:pt idx="10">
                  <c:v>7.9450000000000007E-2</c:v>
                </c:pt>
                <c:pt idx="11">
                  <c:v>1.37625E-2</c:v>
                </c:pt>
                <c:pt idx="12">
                  <c:v>-3.2162500000000004E-2</c:v>
                </c:pt>
                <c:pt idx="13">
                  <c:v>-2.0012499999999999E-2</c:v>
                </c:pt>
                <c:pt idx="14">
                  <c:v>1.3987499999999998E-2</c:v>
                </c:pt>
                <c:pt idx="15">
                  <c:v>2.9837500000000003E-2</c:v>
                </c:pt>
                <c:pt idx="16">
                  <c:v>-3.7312499999999998E-2</c:v>
                </c:pt>
                <c:pt idx="17">
                  <c:v>1.97875E-2</c:v>
                </c:pt>
                <c:pt idx="18">
                  <c:v>4.9287499999999998E-2</c:v>
                </c:pt>
                <c:pt idx="19">
                  <c:v>4.2075000000000001E-2</c:v>
                </c:pt>
                <c:pt idx="20">
                  <c:v>-6.2162500000000002E-2</c:v>
                </c:pt>
                <c:pt idx="21">
                  <c:v>7.6275000000000009E-2</c:v>
                </c:pt>
                <c:pt idx="22">
                  <c:v>6.0299999999999999E-2</c:v>
                </c:pt>
                <c:pt idx="23">
                  <c:v>-5.9874999999999998E-2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65D3-4A5E-A848-76F979FC0FEF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A'!$P$3:$P$26</c:f>
                <c:numCache>
                  <c:formatCode>General</c:formatCode>
                  <c:ptCount val="24"/>
                  <c:pt idx="0">
                    <c:v>2.3700000000000002E-2</c:v>
                  </c:pt>
                  <c:pt idx="1">
                    <c:v>5.6849999999999999E-3</c:v>
                  </c:pt>
                  <c:pt idx="2">
                    <c:v>3.295E-2</c:v>
                  </c:pt>
                  <c:pt idx="3">
                    <c:v>2.7275000000000001E-2</c:v>
                  </c:pt>
                  <c:pt idx="4">
                    <c:v>8.2325000000000002E-3</c:v>
                  </c:pt>
                  <c:pt idx="5">
                    <c:v>5.0825000000000002E-2</c:v>
                  </c:pt>
                  <c:pt idx="6">
                    <c:v>3.2799999999999996E-2</c:v>
                  </c:pt>
                  <c:pt idx="7">
                    <c:v>1.8749999999999999E-2</c:v>
                  </c:pt>
                  <c:pt idx="8">
                    <c:v>2.3400000000000001E-2</c:v>
                  </c:pt>
                  <c:pt idx="9">
                    <c:v>1.755E-2</c:v>
                  </c:pt>
                  <c:pt idx="10">
                    <c:v>1.5275E-2</c:v>
                  </c:pt>
                  <c:pt idx="11">
                    <c:v>1.575E-2</c:v>
                  </c:pt>
                  <c:pt idx="12">
                    <c:v>1.28725E-2</c:v>
                  </c:pt>
                  <c:pt idx="13">
                    <c:v>2.0925000000000003E-2</c:v>
                  </c:pt>
                  <c:pt idx="14">
                    <c:v>8.5375E-3</c:v>
                  </c:pt>
                  <c:pt idx="15">
                    <c:v>1.755E-2</c:v>
                  </c:pt>
                  <c:pt idx="16">
                    <c:v>1.6175000000000002E-2</c:v>
                  </c:pt>
                  <c:pt idx="17">
                    <c:v>1.2030000000000001E-2</c:v>
                  </c:pt>
                  <c:pt idx="18">
                    <c:v>1.515E-2</c:v>
                  </c:pt>
                  <c:pt idx="19">
                    <c:v>2.7100000000000003E-2</c:v>
                  </c:pt>
                  <c:pt idx="20">
                    <c:v>2.6749999999999999E-2</c:v>
                  </c:pt>
                  <c:pt idx="21">
                    <c:v>4.2075000000000001E-2</c:v>
                  </c:pt>
                  <c:pt idx="22">
                    <c:v>1.457E-2</c:v>
                  </c:pt>
                  <c:pt idx="23">
                    <c:v>3.1399999999999997E-2</c:v>
                  </c:pt>
                </c:numCache>
              </c:numRef>
            </c:plus>
            <c:minus>
              <c:numRef>
                <c:f>'Fig 1 A'!$P$3:$P$26</c:f>
                <c:numCache>
                  <c:formatCode>General</c:formatCode>
                  <c:ptCount val="24"/>
                  <c:pt idx="0">
                    <c:v>2.3700000000000002E-2</c:v>
                  </c:pt>
                  <c:pt idx="1">
                    <c:v>5.6849999999999999E-3</c:v>
                  </c:pt>
                  <c:pt idx="2">
                    <c:v>3.295E-2</c:v>
                  </c:pt>
                  <c:pt idx="3">
                    <c:v>2.7275000000000001E-2</c:v>
                  </c:pt>
                  <c:pt idx="4">
                    <c:v>8.2325000000000002E-3</c:v>
                  </c:pt>
                  <c:pt idx="5">
                    <c:v>5.0825000000000002E-2</c:v>
                  </c:pt>
                  <c:pt idx="6">
                    <c:v>3.2799999999999996E-2</c:v>
                  </c:pt>
                  <c:pt idx="7">
                    <c:v>1.8749999999999999E-2</c:v>
                  </c:pt>
                  <c:pt idx="8">
                    <c:v>2.3400000000000001E-2</c:v>
                  </c:pt>
                  <c:pt idx="9">
                    <c:v>1.755E-2</c:v>
                  </c:pt>
                  <c:pt idx="10">
                    <c:v>1.5275E-2</c:v>
                  </c:pt>
                  <c:pt idx="11">
                    <c:v>1.575E-2</c:v>
                  </c:pt>
                  <c:pt idx="12">
                    <c:v>1.28725E-2</c:v>
                  </c:pt>
                  <c:pt idx="13">
                    <c:v>2.0925000000000003E-2</c:v>
                  </c:pt>
                  <c:pt idx="14">
                    <c:v>8.5375E-3</c:v>
                  </c:pt>
                  <c:pt idx="15">
                    <c:v>1.755E-2</c:v>
                  </c:pt>
                  <c:pt idx="16">
                    <c:v>1.6175000000000002E-2</c:v>
                  </c:pt>
                  <c:pt idx="17">
                    <c:v>1.2030000000000001E-2</c:v>
                  </c:pt>
                  <c:pt idx="18">
                    <c:v>1.515E-2</c:v>
                  </c:pt>
                  <c:pt idx="19">
                    <c:v>2.7100000000000003E-2</c:v>
                  </c:pt>
                  <c:pt idx="20">
                    <c:v>2.6749999999999999E-2</c:v>
                  </c:pt>
                  <c:pt idx="21">
                    <c:v>4.2075000000000001E-2</c:v>
                  </c:pt>
                  <c:pt idx="22">
                    <c:v>1.457E-2</c:v>
                  </c:pt>
                  <c:pt idx="23">
                    <c:v>3.1399999999999997E-2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/>
                </a:solidFill>
                <a:prstDash val="solid"/>
                <a:round/>
              </a:ln>
              <a:effectLst/>
            </c:spPr>
          </c:errBars>
          <c:val>
            <c:numRef>
              <c:f>'Fig 1 A'!$N$3:$N$26</c:f>
              <c:numCache>
                <c:formatCode>General</c:formatCode>
                <c:ptCount val="24"/>
                <c:pt idx="0">
                  <c:v>0.15</c:v>
                </c:pt>
                <c:pt idx="1">
                  <c:v>0.15</c:v>
                </c:pt>
                <c:pt idx="2">
                  <c:v>0.15</c:v>
                </c:pt>
                <c:pt idx="3">
                  <c:v>0.15</c:v>
                </c:pt>
                <c:pt idx="4">
                  <c:v>0.15</c:v>
                </c:pt>
                <c:pt idx="5">
                  <c:v>0.15</c:v>
                </c:pt>
                <c:pt idx="6">
                  <c:v>0.15</c:v>
                </c:pt>
                <c:pt idx="7">
                  <c:v>0.15</c:v>
                </c:pt>
                <c:pt idx="8">
                  <c:v>0.15</c:v>
                </c:pt>
                <c:pt idx="9">
                  <c:v>0.15</c:v>
                </c:pt>
                <c:pt idx="10">
                  <c:v>0.15</c:v>
                </c:pt>
                <c:pt idx="11">
                  <c:v>0.15</c:v>
                </c:pt>
                <c:pt idx="12">
                  <c:v>0.15</c:v>
                </c:pt>
                <c:pt idx="13">
                  <c:v>0.15</c:v>
                </c:pt>
                <c:pt idx="14">
                  <c:v>0.15</c:v>
                </c:pt>
                <c:pt idx="15">
                  <c:v>0.15</c:v>
                </c:pt>
                <c:pt idx="16">
                  <c:v>0.15</c:v>
                </c:pt>
                <c:pt idx="17">
                  <c:v>0.15</c:v>
                </c:pt>
                <c:pt idx="18">
                  <c:v>0.15</c:v>
                </c:pt>
                <c:pt idx="19">
                  <c:v>0.15</c:v>
                </c:pt>
                <c:pt idx="20">
                  <c:v>0.15</c:v>
                </c:pt>
                <c:pt idx="21">
                  <c:v>0.15</c:v>
                </c:pt>
                <c:pt idx="22">
                  <c:v>0.15</c:v>
                </c:pt>
                <c:pt idx="23">
                  <c:v>0.15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65D3-4A5E-A848-76F979FC0FEF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4856"/>
        <c:axId val="218635248"/>
      </c:lineChart>
      <c:catAx>
        <c:axId val="218634856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8635248"/>
        <c:crossesAt val="-0.30000000000000004"/>
        <c:auto val="1"/>
        <c:lblAlgn val="ctr"/>
        <c:lblOffset val="100"/>
        <c:tickLblSkip val="2"/>
        <c:noMultiLvlLbl val="0"/>
      </c:catAx>
      <c:valAx>
        <c:axId val="218635248"/>
        <c:scaling>
          <c:orientation val="minMax"/>
          <c:max val="0.5"/>
          <c:min val="-0.30000000000000004"/>
        </c:scaling>
        <c:delete val="0"/>
        <c:axPos val="l"/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3485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egendEntry>
        <c:idx val="3"/>
        <c:delete val="1"/>
      </c:legendEntry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40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A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1199660648479"/>
          <c:y val="0.7981763390687274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5542438271604939"/>
          <c:w val="0.79898963387152389"/>
          <c:h val="0.77198395061728398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3'!$E$19:$E$21</c:f>
                <c:numCache>
                  <c:formatCode>General</c:formatCode>
                  <c:ptCount val="3"/>
                  <c:pt idx="0">
                    <c:v>0.87135035688547502</c:v>
                  </c:pt>
                  <c:pt idx="1">
                    <c:v>0.50128047150383903</c:v>
                  </c:pt>
                  <c:pt idx="2">
                    <c:v>0.64093898132176175</c:v>
                  </c:pt>
                </c:numCache>
              </c:numRef>
            </c:plus>
            <c:minus>
              <c:numRef>
                <c:f>'Fig 3'!$E$19:$E$21</c:f>
                <c:numCache>
                  <c:formatCode>General</c:formatCode>
                  <c:ptCount val="3"/>
                  <c:pt idx="0">
                    <c:v>0.87135035688547502</c:v>
                  </c:pt>
                  <c:pt idx="1">
                    <c:v>0.50128047150383903</c:v>
                  </c:pt>
                  <c:pt idx="2">
                    <c:v>0.64093898132176175</c:v>
                  </c:pt>
                </c:numCache>
              </c:numRef>
            </c:minus>
          </c:errBars>
          <c:xVal>
            <c:numRef>
              <c:f>'Fig 3'!$E$4:$E$6</c:f>
              <c:numCache>
                <c:formatCode>####.0000</c:formatCode>
                <c:ptCount val="3"/>
                <c:pt idx="0">
                  <c:v>6.456666666666667</c:v>
                </c:pt>
                <c:pt idx="1">
                  <c:v>4.4346666666666668</c:v>
                </c:pt>
                <c:pt idx="2">
                  <c:v>4.6616666666666662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98F-46EC-B850-DED23DA4C2B1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3'!$F$19:$F$21</c:f>
                <c:numCache>
                  <c:formatCode>General</c:formatCode>
                  <c:ptCount val="3"/>
                  <c:pt idx="0">
                    <c:v>1.2874954153100679</c:v>
                  </c:pt>
                  <c:pt idx="1">
                    <c:v>0.75933838160452394</c:v>
                  </c:pt>
                  <c:pt idx="2">
                    <c:v>1.017452865411137</c:v>
                  </c:pt>
                </c:numCache>
              </c:numRef>
            </c:plus>
            <c:minus>
              <c:numRef>
                <c:f>'Fig 3'!$F$19:$F$21</c:f>
                <c:numCache>
                  <c:formatCode>General</c:formatCode>
                  <c:ptCount val="3"/>
                  <c:pt idx="0">
                    <c:v>1.2874954153100679</c:v>
                  </c:pt>
                  <c:pt idx="1">
                    <c:v>0.75933838160452394</c:v>
                  </c:pt>
                  <c:pt idx="2">
                    <c:v>1.017452865411137</c:v>
                  </c:pt>
                </c:numCache>
              </c:numRef>
            </c:minus>
          </c:errBars>
          <c:xVal>
            <c:numRef>
              <c:f>'Fig 3'!$F$4:$F$6</c:f>
              <c:numCache>
                <c:formatCode>####.0000</c:formatCode>
                <c:ptCount val="3"/>
                <c:pt idx="0">
                  <c:v>10.336666666666668</c:v>
                </c:pt>
                <c:pt idx="1">
                  <c:v>6.9983333333333322</c:v>
                </c:pt>
                <c:pt idx="2">
                  <c:v>5.0779999999999994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98F-46EC-B850-DED23DA4C2B1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3'!$G$19:$G$21</c:f>
                <c:numCache>
                  <c:formatCode>General</c:formatCode>
                  <c:ptCount val="3"/>
                  <c:pt idx="0">
                    <c:v>1.3852620690685213</c:v>
                  </c:pt>
                  <c:pt idx="1">
                    <c:v>1.2615737966700342</c:v>
                  </c:pt>
                  <c:pt idx="2">
                    <c:v>1.2077469079860801</c:v>
                  </c:pt>
                </c:numCache>
              </c:numRef>
            </c:plus>
            <c:minus>
              <c:numRef>
                <c:f>'Fig 3'!$G$19:$G$21</c:f>
                <c:numCache>
                  <c:formatCode>General</c:formatCode>
                  <c:ptCount val="3"/>
                  <c:pt idx="0">
                    <c:v>1.3852620690685213</c:v>
                  </c:pt>
                  <c:pt idx="1">
                    <c:v>1.2615737966700342</c:v>
                  </c:pt>
                  <c:pt idx="2">
                    <c:v>1.2077469079860801</c:v>
                  </c:pt>
                </c:numCache>
              </c:numRef>
            </c:minus>
          </c:errBars>
          <c:xVal>
            <c:numRef>
              <c:f>'Fig 3'!$G$4:$G$6</c:f>
              <c:numCache>
                <c:formatCode>####.0000</c:formatCode>
                <c:ptCount val="3"/>
                <c:pt idx="0">
                  <c:v>10.772</c:v>
                </c:pt>
                <c:pt idx="1">
                  <c:v>7.7956666666666665</c:v>
                </c:pt>
                <c:pt idx="2">
                  <c:v>5.9711228559918004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98F-46EC-B850-DED23DA4C2B1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3'!$K$4:$K$6</c:f>
                <c:numCache>
                  <c:formatCode>General</c:formatCode>
                  <c:ptCount val="3"/>
                  <c:pt idx="0">
                    <c:v>2.08</c:v>
                  </c:pt>
                  <c:pt idx="1">
                    <c:v>1.554</c:v>
                  </c:pt>
                  <c:pt idx="2">
                    <c:v>1.2190000000000001</c:v>
                  </c:pt>
                </c:numCache>
              </c:numRef>
            </c:plus>
            <c:minus>
              <c:numRef>
                <c:f>'Fig 3'!$K$4:$K$6</c:f>
                <c:numCache>
                  <c:formatCode>General</c:formatCode>
                  <c:ptCount val="3"/>
                  <c:pt idx="0">
                    <c:v>2.08</c:v>
                  </c:pt>
                  <c:pt idx="1">
                    <c:v>1.554</c:v>
                  </c:pt>
                  <c:pt idx="2">
                    <c:v>1.2190000000000001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3'!$I$4:$I$6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98F-46EC-B850-DED23DA4C2B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271989136"/>
        <c:axId val="271989528"/>
      </c:scatterChart>
      <c:valAx>
        <c:axId val="271989136"/>
        <c:scaling>
          <c:orientation val="minMax"/>
          <c:max val="15"/>
          <c:min val="0"/>
        </c:scaling>
        <c:delete val="0"/>
        <c:axPos val="t"/>
        <c:title>
          <c:tx>
            <c:rich>
              <a:bodyPr/>
              <a:lstStyle/>
              <a:p>
                <a:pPr marL="0" marR="0" indent="0" algn="ctr" defTabSz="914400" rtl="0" eaLnBrk="1" fontAlgn="auto" latinLnBrk="0" hangingPunct="1">
                  <a:lnSpc>
                    <a:spcPct val="100000"/>
                  </a:lnSpc>
                  <a:spcBef>
                    <a:spcPts val="0"/>
                  </a:spcBef>
                  <a:spcAft>
                    <a:spcPts val="0"/>
                  </a:spcAft>
                  <a:buClrTx/>
                  <a:buSzTx/>
                  <a:buFontTx/>
                  <a:buNone/>
                  <a:tabLst/>
                  <a:defRPr sz="1000" b="1" i="0" u="none" strike="noStrike" kern="1200" baseline="0">
                    <a:solidFill>
                      <a:sysClr val="windowText" lastClr="000000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NO</a:t>
                </a:r>
                <a:r>
                  <a:rPr lang="en-US" altLang="zh-CN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-N content / mg g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271989528"/>
        <c:crosses val="autoZero"/>
        <c:crossBetween val="midCat"/>
        <c:majorUnit val="5"/>
      </c:valAx>
      <c:valAx>
        <c:axId val="27198952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271989136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b"/>
      <c:legendEntry>
        <c:idx val="0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</c:legendEntry>
      <c:legendEntry>
        <c:idx val="1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</c:legendEntry>
      <c:legendEntry>
        <c:idx val="2"/>
        <c:txPr>
          <a:bodyPr/>
          <a:lstStyle/>
          <a:p>
            <a:pPr>
              <a:defRPr sz="1200" b="1">
                <a:solidFill>
                  <a:sysClr val="windowText" lastClr="000000"/>
                </a:solidFill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</c:legendEntry>
      <c:legendEntry>
        <c:idx val="3"/>
        <c:delete val="1"/>
      </c:legendEntry>
      <c:layout>
        <c:manualLayout>
          <c:xMode val="edge"/>
          <c:yMode val="edge"/>
          <c:x val="0.10114444444444444"/>
          <c:y val="0.15289351851851851"/>
          <c:w val="0.25936583684615178"/>
          <c:h val="0.22577345679012345"/>
        </c:manualLayout>
      </c:layout>
      <c:overlay val="0"/>
      <c:txPr>
        <a:bodyPr/>
        <a:lstStyle/>
        <a:p>
          <a:pPr>
            <a:defRPr sz="1200" b="1">
              <a:latin typeface="Times New Roman" panose="02020603050405020304" pitchFamily="18" charset="0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A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1199660648479"/>
          <c:y val="0.79817633906872743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6943321415488943"/>
          <c:y val="0.15542438271604939"/>
          <c:w val="0.74444200374408886"/>
          <c:h val="0.77198395061728398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3'!$E$19:$E$21</c:f>
                <c:numCache>
                  <c:formatCode>General</c:formatCode>
                  <c:ptCount val="3"/>
                  <c:pt idx="0">
                    <c:v>0.87135035688547502</c:v>
                  </c:pt>
                  <c:pt idx="1">
                    <c:v>0.50128047150383903</c:v>
                  </c:pt>
                  <c:pt idx="2">
                    <c:v>0.64093898132176175</c:v>
                  </c:pt>
                </c:numCache>
              </c:numRef>
            </c:plus>
            <c:minus>
              <c:numRef>
                <c:f>'Fig 3'!$E$19:$E$21</c:f>
                <c:numCache>
                  <c:formatCode>General</c:formatCode>
                  <c:ptCount val="3"/>
                  <c:pt idx="0">
                    <c:v>0.87135035688547502</c:v>
                  </c:pt>
                  <c:pt idx="1">
                    <c:v>0.50128047150383903</c:v>
                  </c:pt>
                  <c:pt idx="2">
                    <c:v>0.64093898132176175</c:v>
                  </c:pt>
                </c:numCache>
              </c:numRef>
            </c:minus>
          </c:errBars>
          <c:xVal>
            <c:numRef>
              <c:f>'Fig 3'!$E$4:$E$6</c:f>
              <c:numCache>
                <c:formatCode>####.0000</c:formatCode>
                <c:ptCount val="3"/>
                <c:pt idx="0">
                  <c:v>6.456666666666667</c:v>
                </c:pt>
                <c:pt idx="1">
                  <c:v>4.4346666666666668</c:v>
                </c:pt>
                <c:pt idx="2">
                  <c:v>4.6616666666666662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9BB1-41E9-84C6-8B65C6D25194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3'!$F$19:$F$21</c:f>
                <c:numCache>
                  <c:formatCode>General</c:formatCode>
                  <c:ptCount val="3"/>
                  <c:pt idx="0">
                    <c:v>1.2874954153100679</c:v>
                  </c:pt>
                  <c:pt idx="1">
                    <c:v>0.75933838160452394</c:v>
                  </c:pt>
                  <c:pt idx="2">
                    <c:v>1.017452865411137</c:v>
                  </c:pt>
                </c:numCache>
              </c:numRef>
            </c:plus>
            <c:minus>
              <c:numRef>
                <c:f>'Fig 3'!$F$19:$F$21</c:f>
                <c:numCache>
                  <c:formatCode>General</c:formatCode>
                  <c:ptCount val="3"/>
                  <c:pt idx="0">
                    <c:v>1.2874954153100679</c:v>
                  </c:pt>
                  <c:pt idx="1">
                    <c:v>0.75933838160452394</c:v>
                  </c:pt>
                  <c:pt idx="2">
                    <c:v>1.017452865411137</c:v>
                  </c:pt>
                </c:numCache>
              </c:numRef>
            </c:minus>
          </c:errBars>
          <c:xVal>
            <c:numRef>
              <c:f>'Fig 3'!$F$4:$F$6</c:f>
              <c:numCache>
                <c:formatCode>####.0000</c:formatCode>
                <c:ptCount val="3"/>
                <c:pt idx="0">
                  <c:v>10.336666666666668</c:v>
                </c:pt>
                <c:pt idx="1">
                  <c:v>6.9983333333333322</c:v>
                </c:pt>
                <c:pt idx="2">
                  <c:v>5.0779999999999994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9BB1-41E9-84C6-8B65C6D25194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3'!$G$19:$G$21</c:f>
                <c:numCache>
                  <c:formatCode>General</c:formatCode>
                  <c:ptCount val="3"/>
                  <c:pt idx="0">
                    <c:v>1.3852620690685213</c:v>
                  </c:pt>
                  <c:pt idx="1">
                    <c:v>1.2615737966700342</c:v>
                  </c:pt>
                  <c:pt idx="2">
                    <c:v>1.2077469079860801</c:v>
                  </c:pt>
                </c:numCache>
              </c:numRef>
            </c:plus>
            <c:minus>
              <c:numRef>
                <c:f>'Fig 3'!$G$19:$G$21</c:f>
                <c:numCache>
                  <c:formatCode>General</c:formatCode>
                  <c:ptCount val="3"/>
                  <c:pt idx="0">
                    <c:v>1.3852620690685213</c:v>
                  </c:pt>
                  <c:pt idx="1">
                    <c:v>1.2615737966700342</c:v>
                  </c:pt>
                  <c:pt idx="2">
                    <c:v>1.2077469079860801</c:v>
                  </c:pt>
                </c:numCache>
              </c:numRef>
            </c:minus>
          </c:errBars>
          <c:xVal>
            <c:numRef>
              <c:f>'Fig 3'!$G$4:$G$6</c:f>
              <c:numCache>
                <c:formatCode>####.0000</c:formatCode>
                <c:ptCount val="3"/>
                <c:pt idx="0">
                  <c:v>10.772</c:v>
                </c:pt>
                <c:pt idx="1">
                  <c:v>7.7956666666666665</c:v>
                </c:pt>
                <c:pt idx="2">
                  <c:v>5.9711228559918004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9BB1-41E9-84C6-8B65C6D25194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3'!$K$4:$K$6</c:f>
                <c:numCache>
                  <c:formatCode>General</c:formatCode>
                  <c:ptCount val="3"/>
                  <c:pt idx="0">
                    <c:v>2.08</c:v>
                  </c:pt>
                  <c:pt idx="1">
                    <c:v>1.554</c:v>
                  </c:pt>
                  <c:pt idx="2">
                    <c:v>1.2190000000000001</c:v>
                  </c:pt>
                </c:numCache>
              </c:numRef>
            </c:plus>
            <c:minus>
              <c:numRef>
                <c:f>'Fig 3'!$K$4:$K$6</c:f>
                <c:numCache>
                  <c:formatCode>General</c:formatCode>
                  <c:ptCount val="3"/>
                  <c:pt idx="0">
                    <c:v>2.08</c:v>
                  </c:pt>
                  <c:pt idx="1">
                    <c:v>1.554</c:v>
                  </c:pt>
                  <c:pt idx="2">
                    <c:v>1.2190000000000001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3'!$I$4:$I$6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9BB1-41E9-84C6-8B65C6D25194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73592"/>
        <c:axId val="543573984"/>
      </c:scatterChart>
      <c:valAx>
        <c:axId val="543573592"/>
        <c:scaling>
          <c:orientation val="minMax"/>
          <c:max val="15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543573984"/>
        <c:crosses val="autoZero"/>
        <c:crossBetween val="midCat"/>
        <c:majorUnit val="5"/>
      </c:valAx>
      <c:valAx>
        <c:axId val="543573984"/>
        <c:scaling>
          <c:orientation val="maxMin"/>
        </c:scaling>
        <c:delete val="0"/>
        <c:axPos val="l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depth / cm </a:t>
                </a:r>
                <a:endParaRPr lang="en-NZ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543573592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" l="0.70000000000000062" r="0.70000000000000062" t="0.750000000000002" header="0.30000000000000032" footer="0.30000000000000032"/>
    <c:pageSetup/>
  </c:printSettings>
</c:chartSpace>
</file>

<file path=xl/charts/chart4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B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3577798987247798"/>
          <c:y val="0.803754928123524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7711570593149542"/>
          <c:w val="0.79898963387152411"/>
          <c:h val="0.75029281537176284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3'!$E$23:$E$25</c:f>
                <c:numCache>
                  <c:formatCode>General</c:formatCode>
                  <c:ptCount val="3"/>
                  <c:pt idx="0">
                    <c:v>1.1337975029862162</c:v>
                  </c:pt>
                  <c:pt idx="1">
                    <c:v>0.53538168767707295</c:v>
                  </c:pt>
                  <c:pt idx="2">
                    <c:v>0.67875526269829289</c:v>
                  </c:pt>
                </c:numCache>
              </c:numRef>
            </c:plus>
            <c:minus>
              <c:numRef>
                <c:f>'Fig 3'!$E$23:$E$25</c:f>
                <c:numCache>
                  <c:formatCode>General</c:formatCode>
                  <c:ptCount val="3"/>
                  <c:pt idx="0">
                    <c:v>1.1337975029862162</c:v>
                  </c:pt>
                  <c:pt idx="1">
                    <c:v>0.53538168767707295</c:v>
                  </c:pt>
                  <c:pt idx="2">
                    <c:v>0.67875526269829289</c:v>
                  </c:pt>
                </c:numCache>
              </c:numRef>
            </c:minus>
          </c:errBars>
          <c:xVal>
            <c:numRef>
              <c:f>'Fig 3'!$E$8:$E$10</c:f>
              <c:numCache>
                <c:formatCode>####.0000</c:formatCode>
                <c:ptCount val="3"/>
                <c:pt idx="0">
                  <c:v>9.9153333333333347</c:v>
                </c:pt>
                <c:pt idx="1">
                  <c:v>3.4106666666666667</c:v>
                </c:pt>
                <c:pt idx="2">
                  <c:v>3.5521666666666665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6313-41A0-86B3-C89B56A47202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>
                  <a:alpha val="97000"/>
                </a:srgbClr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3'!$F$23:$F$25</c:f>
                <c:numCache>
                  <c:formatCode>General</c:formatCode>
                  <c:ptCount val="3"/>
                  <c:pt idx="0">
                    <c:v>0.90871851160484951</c:v>
                  </c:pt>
                  <c:pt idx="1">
                    <c:v>0.89125547656232595</c:v>
                  </c:pt>
                  <c:pt idx="2">
                    <c:v>0.59878305069916438</c:v>
                  </c:pt>
                </c:numCache>
              </c:numRef>
            </c:plus>
            <c:minus>
              <c:numRef>
                <c:f>'Fig 3'!$F$23:$F$25</c:f>
                <c:numCache>
                  <c:formatCode>General</c:formatCode>
                  <c:ptCount val="3"/>
                  <c:pt idx="0">
                    <c:v>0.90871851160484951</c:v>
                  </c:pt>
                  <c:pt idx="1">
                    <c:v>0.89125547656232595</c:v>
                  </c:pt>
                  <c:pt idx="2">
                    <c:v>0.59878305069916438</c:v>
                  </c:pt>
                </c:numCache>
              </c:numRef>
            </c:minus>
          </c:errBars>
          <c:xVal>
            <c:numRef>
              <c:f>'Fig 3'!$F$8:$F$10</c:f>
              <c:numCache>
                <c:formatCode>####.0000</c:formatCode>
                <c:ptCount val="3"/>
                <c:pt idx="0">
                  <c:v>4.8599999999999994</c:v>
                </c:pt>
                <c:pt idx="1">
                  <c:v>5.6018333333333326</c:v>
                </c:pt>
                <c:pt idx="2">
                  <c:v>3.8671666666666664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6313-41A0-86B3-C89B56A47202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rgbClr val="92D050"/>
              </a:solidFill>
              <a:prstDash val="sysDash"/>
            </a:ln>
          </c:spPr>
          <c:marker>
            <c:spPr>
              <a:solidFill>
                <a:srgbClr val="92D050"/>
              </a:solidFill>
              <a:ln>
                <a:solidFill>
                  <a:srgbClr val="92D05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3'!$G$23:$G$25</c:f>
                <c:numCache>
                  <c:formatCode>General</c:formatCode>
                  <c:ptCount val="3"/>
                  <c:pt idx="0">
                    <c:v>0.73616325182213016</c:v>
                  </c:pt>
                  <c:pt idx="1">
                    <c:v>0.90356473834406181</c:v>
                  </c:pt>
                  <c:pt idx="2">
                    <c:v>0.65124990149364714</c:v>
                  </c:pt>
                </c:numCache>
              </c:numRef>
            </c:plus>
            <c:minus>
              <c:numRef>
                <c:f>'Fig 3'!$G$23:$G$25</c:f>
                <c:numCache>
                  <c:formatCode>General</c:formatCode>
                  <c:ptCount val="3"/>
                  <c:pt idx="0">
                    <c:v>0.73616325182213016</c:v>
                  </c:pt>
                  <c:pt idx="1">
                    <c:v>0.90356473834406181</c:v>
                  </c:pt>
                  <c:pt idx="2">
                    <c:v>0.65124990149364714</c:v>
                  </c:pt>
                </c:numCache>
              </c:numRef>
            </c:minus>
          </c:errBars>
          <c:xVal>
            <c:numRef>
              <c:f>'Fig 3'!$G$8:$G$10</c:f>
              <c:numCache>
                <c:formatCode>####.0000</c:formatCode>
                <c:ptCount val="3"/>
                <c:pt idx="0">
                  <c:v>5.5010000000000003</c:v>
                </c:pt>
                <c:pt idx="1">
                  <c:v>5.5458333333333325</c:v>
                </c:pt>
                <c:pt idx="2">
                  <c:v>4.2885689195248551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6313-41A0-86B3-C89B56A47202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'Fig 3'!$K$8:$K$10</c:f>
                <c:numCache>
                  <c:formatCode>General</c:formatCode>
                  <c:ptCount val="3"/>
                  <c:pt idx="0">
                    <c:v>1.627</c:v>
                  </c:pt>
                  <c:pt idx="1">
                    <c:v>1.2124999999999999</c:v>
                  </c:pt>
                  <c:pt idx="2">
                    <c:v>1.6425000000000001</c:v>
                  </c:pt>
                </c:numCache>
              </c:numRef>
            </c:plus>
            <c:minus>
              <c:numRef>
                <c:f>'Fig 3'!$K$8:$K$10</c:f>
                <c:numCache>
                  <c:formatCode>General</c:formatCode>
                  <c:ptCount val="3"/>
                  <c:pt idx="0">
                    <c:v>1.627</c:v>
                  </c:pt>
                  <c:pt idx="1">
                    <c:v>1.2124999999999999</c:v>
                  </c:pt>
                  <c:pt idx="2">
                    <c:v>1.6425000000000001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3'!$I$8:$I$10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6313-41A0-86B3-C89B56A47202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70456"/>
        <c:axId val="543572808"/>
      </c:scatterChart>
      <c:valAx>
        <c:axId val="543570456"/>
        <c:scaling>
          <c:orientation val="minMax"/>
          <c:max val="15"/>
          <c:min val="0"/>
        </c:scaling>
        <c:delete val="0"/>
        <c:axPos val="t"/>
        <c:title>
          <c:tx>
            <c:rich>
              <a:bodyPr/>
              <a:lstStyle/>
              <a:p>
                <a:pPr>
                  <a:defRPr/>
                </a:pP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NO</a:t>
                </a:r>
                <a:r>
                  <a:rPr lang="en-US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3</a:t>
                </a:r>
                <a:r>
                  <a:rPr lang="en-US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</a:t>
                </a: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-N content / mg g</a:t>
                </a:r>
                <a:r>
                  <a:rPr lang="en-US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 </a:t>
                </a:r>
                <a:endParaRPr lang="en-NZ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</c:title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543572808"/>
        <c:crosses val="autoZero"/>
        <c:crossBetween val="midCat"/>
        <c:majorUnit val="5"/>
      </c:valAx>
      <c:valAx>
        <c:axId val="543572808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543570456"/>
        <c:crosses val="autoZero"/>
        <c:crossBetween val="midCat"/>
        <c:majorUnit val="10"/>
      </c:valAx>
      <c:spPr>
        <a:noFill/>
        <a:ln w="25400">
          <a:noFill/>
        </a:ln>
      </c:spPr>
    </c:plotArea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43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1"/>
    </mc:Choice>
    <mc:Fallback>
      <c:style val="1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 altLang="zh-CN" sz="1600">
                <a:latin typeface="Times New Roman" pitchFamily="18" charset="0"/>
                <a:cs typeface="Times New Roman" pitchFamily="18" charset="0"/>
              </a:rPr>
              <a:t>C</a:t>
            </a:r>
            <a:endParaRPr lang="en-US" altLang="en-US" sz="1600">
              <a:latin typeface="Times New Roman" pitchFamily="18" charset="0"/>
              <a:cs typeface="Times New Roman" pitchFamily="18" charset="0"/>
            </a:endParaRPr>
          </a:p>
        </c:rich>
      </c:tx>
      <c:layout>
        <c:manualLayout>
          <c:xMode val="edge"/>
          <c:yMode val="edge"/>
          <c:x val="0.84251199660648479"/>
          <c:y val="0.80375492812352434"/>
        </c:manualLayout>
      </c:layout>
      <c:overlay val="1"/>
    </c:title>
    <c:autoTitleDeleted val="0"/>
    <c:plotArea>
      <c:layout>
        <c:manualLayout>
          <c:layoutTarget val="inner"/>
          <c:xMode val="edge"/>
          <c:yMode val="edge"/>
          <c:x val="0.11488551348166566"/>
          <c:y val="0.12406645787265094"/>
          <c:w val="0.79898963387152411"/>
          <c:h val="0.80334211287141222"/>
        </c:manualLayout>
      </c:layout>
      <c:scatterChart>
        <c:scatterStyle val="smoothMarker"/>
        <c:varyColors val="0"/>
        <c:ser>
          <c:idx val="2"/>
          <c:order val="0"/>
          <c:tx>
            <c:strRef>
              <c:f>'Fig 3'!$E$3</c:f>
              <c:strCache>
                <c:ptCount val="1"/>
                <c:pt idx="0">
                  <c:v>CK</c:v>
                </c:pt>
              </c:strCache>
            </c:strRef>
          </c:tx>
          <c:spPr>
            <a:ln w="19050">
              <a:solidFill>
                <a:schemeClr val="accent1"/>
              </a:solidFill>
            </a:ln>
          </c:spPr>
          <c:marker>
            <c:spPr>
              <a:solidFill>
                <a:schemeClr val="accent1"/>
              </a:solidFill>
              <a:ln>
                <a:solidFill>
                  <a:schemeClr val="accent1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3'!$E$27:$E$29</c:f>
                <c:numCache>
                  <c:formatCode>General</c:formatCode>
                  <c:ptCount val="3"/>
                  <c:pt idx="0">
                    <c:v>0.76334818035051633</c:v>
                  </c:pt>
                  <c:pt idx="1">
                    <c:v>0.56948290385030687</c:v>
                  </c:pt>
                  <c:pt idx="2">
                    <c:v>0.71657154407482415</c:v>
                  </c:pt>
                </c:numCache>
              </c:numRef>
            </c:plus>
            <c:minus>
              <c:numRef>
                <c:f>'Fig 3'!$E$27:$E$29</c:f>
                <c:numCache>
                  <c:formatCode>General</c:formatCode>
                  <c:ptCount val="3"/>
                  <c:pt idx="0">
                    <c:v>0.76334818035051633</c:v>
                  </c:pt>
                  <c:pt idx="1">
                    <c:v>0.56948290385030687</c:v>
                  </c:pt>
                  <c:pt idx="2">
                    <c:v>0.71657154407482415</c:v>
                  </c:pt>
                </c:numCache>
              </c:numRef>
            </c:minus>
          </c:errBars>
          <c:xVal>
            <c:numRef>
              <c:f>'Fig 3'!$E$12:$E$14</c:f>
              <c:numCache>
                <c:formatCode>####.0000</c:formatCode>
                <c:ptCount val="3"/>
                <c:pt idx="0">
                  <c:v>2.9833333333333329</c:v>
                </c:pt>
                <c:pt idx="1">
                  <c:v>2.3866666666666667</c:v>
                </c:pt>
                <c:pt idx="2">
                  <c:v>2.4426666666666668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0-C61E-4C1B-819C-26EC217AE35A}"/>
            </c:ext>
          </c:extLst>
        </c:ser>
        <c:ser>
          <c:idx val="1"/>
          <c:order val="1"/>
          <c:tx>
            <c:strRef>
              <c:f>'Fig 3'!$F$3</c:f>
              <c:strCache>
                <c:ptCount val="1"/>
                <c:pt idx="0">
                  <c:v>4-year</c:v>
                </c:pt>
              </c:strCache>
            </c:strRef>
          </c:tx>
          <c:spPr>
            <a:ln w="19050">
              <a:solidFill>
                <a:srgbClr val="C00000"/>
              </a:solidFill>
            </a:ln>
          </c:spPr>
          <c:marker>
            <c:spPr>
              <a:solidFill>
                <a:srgbClr val="C00000"/>
              </a:solidFill>
              <a:ln>
                <a:solidFill>
                  <a:srgbClr val="C00000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3'!$F$27:$F$29</c:f>
                <c:numCache>
                  <c:formatCode>General</c:formatCode>
                  <c:ptCount val="3"/>
                  <c:pt idx="0">
                    <c:v>1.5802828157572864</c:v>
                  </c:pt>
                  <c:pt idx="1">
                    <c:v>1.0231725715201279</c:v>
                  </c:pt>
                  <c:pt idx="2">
                    <c:v>0.1801132359871917</c:v>
                  </c:pt>
                </c:numCache>
              </c:numRef>
            </c:plus>
            <c:minus>
              <c:numRef>
                <c:f>'Fig 3'!$F$27:$F$29</c:f>
                <c:numCache>
                  <c:formatCode>General</c:formatCode>
                  <c:ptCount val="3"/>
                  <c:pt idx="0">
                    <c:v>1.5802828157572864</c:v>
                  </c:pt>
                  <c:pt idx="1">
                    <c:v>1.0231725715201279</c:v>
                  </c:pt>
                  <c:pt idx="2">
                    <c:v>0.1801132359871917</c:v>
                  </c:pt>
                </c:numCache>
              </c:numRef>
            </c:minus>
          </c:errBars>
          <c:xVal>
            <c:numRef>
              <c:f>'Fig 3'!$F$12:$F$14</c:f>
              <c:numCache>
                <c:formatCode>####.0000</c:formatCode>
                <c:ptCount val="3"/>
                <c:pt idx="0">
                  <c:v>9.2403333333333322</c:v>
                </c:pt>
                <c:pt idx="1">
                  <c:v>4.2053333333333329</c:v>
                </c:pt>
                <c:pt idx="2">
                  <c:v>2.6563333333333334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1-C61E-4C1B-819C-26EC217AE35A}"/>
            </c:ext>
          </c:extLst>
        </c:ser>
        <c:ser>
          <c:idx val="0"/>
          <c:order val="2"/>
          <c:tx>
            <c:strRef>
              <c:f>'Fig 3'!$G$3</c:f>
              <c:strCache>
                <c:ptCount val="1"/>
                <c:pt idx="0">
                  <c:v>11-year</c:v>
                </c:pt>
              </c:strCache>
            </c:strRef>
          </c:tx>
          <c:spPr>
            <a:ln w="19050">
              <a:solidFill>
                <a:schemeClr val="accent3"/>
              </a:solidFill>
              <a:prstDash val="sysDash"/>
            </a:ln>
          </c:spPr>
          <c:marker>
            <c:spPr>
              <a:solidFill>
                <a:schemeClr val="accent3"/>
              </a:solidFill>
              <a:ln>
                <a:solidFill>
                  <a:schemeClr val="accent3"/>
                </a:solidFill>
              </a:ln>
            </c:spPr>
          </c:marker>
          <c:errBars>
            <c:errDir val="x"/>
            <c:errBarType val="both"/>
            <c:errValType val="cust"/>
            <c:noEndCap val="0"/>
            <c:plus>
              <c:numRef>
                <c:f>'Fig 3'!$G$27:$G$29</c:f>
                <c:numCache>
                  <c:formatCode>General</c:formatCode>
                  <c:ptCount val="3"/>
                  <c:pt idx="0">
                    <c:v>0.93096407616572996</c:v>
                  </c:pt>
                  <c:pt idx="1">
                    <c:v>0.54555568001808941</c:v>
                  </c:pt>
                  <c:pt idx="2">
                    <c:v>9.4752895001214116E-2</c:v>
                  </c:pt>
                </c:numCache>
              </c:numRef>
            </c:plus>
            <c:minus>
              <c:numRef>
                <c:f>'Fig 3'!$G$27:$G$29</c:f>
                <c:numCache>
                  <c:formatCode>General</c:formatCode>
                  <c:ptCount val="3"/>
                  <c:pt idx="0">
                    <c:v>0.93096407616572996</c:v>
                  </c:pt>
                  <c:pt idx="1">
                    <c:v>0.54555568001808941</c:v>
                  </c:pt>
                  <c:pt idx="2">
                    <c:v>9.4752895001214116E-2</c:v>
                  </c:pt>
                </c:numCache>
              </c:numRef>
            </c:minus>
          </c:errBars>
          <c:xVal>
            <c:numRef>
              <c:f>'Fig 3'!$G$12:$G$14</c:f>
              <c:numCache>
                <c:formatCode>####.0000</c:formatCode>
                <c:ptCount val="3"/>
                <c:pt idx="0">
                  <c:v>8.9265489050033793</c:v>
                </c:pt>
                <c:pt idx="1">
                  <c:v>3.2959999999999994</c:v>
                </c:pt>
                <c:pt idx="2">
                  <c:v>2.6060149830579102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2-C61E-4C1B-819C-26EC217AE35A}"/>
            </c:ext>
          </c:extLst>
        </c:ser>
        <c:ser>
          <c:idx val="3"/>
          <c:order val="3"/>
          <c:spPr>
            <a:ln>
              <a:noFill/>
            </a:ln>
          </c:spPr>
          <c:marker>
            <c:symbol val="none"/>
          </c:marker>
          <c:errBars>
            <c:errDir val="x"/>
            <c:errBarType val="both"/>
            <c:errValType val="cust"/>
            <c:noEndCap val="0"/>
            <c:plus>
              <c:numRef>
                <c:f>[2]铵态氮!$J$11:$J$13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plus>
            <c:minus>
              <c:numRef>
                <c:f>[2]铵态氮!$J$11:$J$13</c:f>
                <c:numCache>
                  <c:formatCode>General</c:formatCode>
                  <c:ptCount val="3"/>
                  <c:pt idx="0">
                    <c:v>2.0634999999999999</c:v>
                  </c:pt>
                  <c:pt idx="1">
                    <c:v>1.262</c:v>
                  </c:pt>
                  <c:pt idx="2">
                    <c:v>1.0305</c:v>
                  </c:pt>
                </c:numCache>
              </c:numRef>
            </c:minus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errBars>
            <c:errDir val="y"/>
            <c:errBarType val="minus"/>
            <c:errValType val="fixedVal"/>
            <c:noEndCap val="1"/>
            <c:val val="0"/>
            <c:spPr>
              <a:ln w="3175">
                <a:solidFill>
                  <a:srgbClr val="000000"/>
                </a:solidFill>
                <a:prstDash val="solid"/>
              </a:ln>
            </c:spPr>
          </c:errBars>
          <c:xVal>
            <c:numRef>
              <c:f>'Fig 3'!$I$12:$I$14</c:f>
              <c:numCache>
                <c:formatCode>General</c:formatCode>
                <c:ptCount val="3"/>
                <c:pt idx="0">
                  <c:v>12.5</c:v>
                </c:pt>
                <c:pt idx="1">
                  <c:v>12.5</c:v>
                </c:pt>
                <c:pt idx="2">
                  <c:v>12.5</c:v>
                </c:pt>
              </c:numCache>
            </c:numRef>
          </c:xVal>
          <c:yVal>
            <c:numRef>
              <c:f>'Fig 3'!$D$4:$D$6</c:f>
              <c:numCache>
                <c:formatCode>General</c:formatCode>
                <c:ptCount val="3"/>
                <c:pt idx="0">
                  <c:v>5</c:v>
                </c:pt>
                <c:pt idx="1">
                  <c:v>15</c:v>
                </c:pt>
                <c:pt idx="2">
                  <c:v>25</c:v>
                </c:pt>
              </c:numCache>
            </c:numRef>
          </c:yVal>
          <c:smooth val="1"/>
          <c:extLst>
            <c:ext xmlns:c16="http://schemas.microsoft.com/office/drawing/2014/chart" uri="{C3380CC4-5D6E-409C-BE32-E72D297353CC}">
              <c16:uniqueId val="{00000003-C61E-4C1B-819C-26EC217AE35A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543571632"/>
        <c:axId val="543571240"/>
      </c:scatterChart>
      <c:valAx>
        <c:axId val="543571632"/>
        <c:scaling>
          <c:orientation val="minMax"/>
          <c:max val="15"/>
          <c:min val="0"/>
        </c:scaling>
        <c:delete val="0"/>
        <c:axPos val="t"/>
        <c:numFmt formatCode="#,##0_);[Red]\(#,##0\)" sourceLinked="0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 rot="0" vert="horz"/>
          <a:lstStyle/>
          <a:p>
            <a:pPr>
              <a:defRPr sz="1200" b="1" i="0" u="none" strike="noStrike" baseline="0">
                <a:solidFill>
                  <a:srgbClr val="000000"/>
                </a:solidFill>
                <a:latin typeface="Times New Roman" panose="02020603050405020304" pitchFamily="18" charset="0"/>
                <a:ea typeface="宋体"/>
                <a:cs typeface="Times New Roman" panose="02020603050405020304" pitchFamily="18" charset="0"/>
              </a:defRPr>
            </a:pPr>
            <a:endParaRPr lang="zh-CN"/>
          </a:p>
        </c:txPr>
        <c:crossAx val="543571240"/>
        <c:crosses val="autoZero"/>
        <c:crossBetween val="midCat"/>
        <c:majorUnit val="5"/>
      </c:valAx>
      <c:valAx>
        <c:axId val="543571240"/>
        <c:scaling>
          <c:orientation val="maxMin"/>
        </c:scaling>
        <c:delete val="0"/>
        <c:axPos val="l"/>
        <c:numFmt formatCode="General" sourceLinked="1"/>
        <c:majorTickMark val="in"/>
        <c:minorTickMark val="none"/>
        <c:tickLblPos val="nextTo"/>
        <c:spPr>
          <a:ln>
            <a:solidFill>
              <a:sysClr val="windowText" lastClr="000000"/>
            </a:solidFill>
          </a:ln>
        </c:spPr>
        <c:txPr>
          <a:bodyPr/>
          <a:lstStyle/>
          <a:p>
            <a:pPr>
              <a:defRPr sz="1200" b="1">
                <a:latin typeface="Times New Roman" panose="02020603050405020304" pitchFamily="18" charset="0"/>
                <a:cs typeface="Times New Roman" panose="02020603050405020304" pitchFamily="18" charset="0"/>
              </a:defRPr>
            </a:pPr>
            <a:endParaRPr lang="zh-CN"/>
          </a:p>
        </c:txPr>
        <c:crossAx val="543571632"/>
        <c:crosses val="autoZero"/>
        <c:crossBetween val="midCat"/>
        <c:majorUnit val="10"/>
      </c:valAx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3771904946904947"/>
          <c:y val="0.61052380952380947"/>
          <c:w val="0.32677220927220929"/>
          <c:h val="0.22614035087719303"/>
        </c:manualLayout>
      </c:layout>
      <c:overlay val="0"/>
      <c:txPr>
        <a:bodyPr/>
        <a:lstStyle/>
        <a:p>
          <a:pPr>
            <a:defRPr lang="en-NZ"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ysClr val="window" lastClr="FFFFFF"/>
    </a:solidFill>
    <a:ln>
      <a:noFill/>
    </a:ln>
  </c:spPr>
  <c:printSettings>
    <c:headerFooter/>
    <c:pageMargins b="0.75000000000000222" l="0.70000000000000062" r="0.70000000000000062" t="0.75000000000000222" header="0.30000000000000032" footer="0.30000000000000032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23"/>
          <c:y val="5.0925925925925923E-2"/>
          <c:w val="0.81981955380577465"/>
          <c:h val="0.80712445827992441"/>
        </c:manualLayout>
      </c:layout>
      <c:lineChart>
        <c:grouping val="standard"/>
        <c:varyColors val="0"/>
        <c:ser>
          <c:idx val="0"/>
          <c:order val="0"/>
          <c:tx>
            <c:strRef>
              <c:f>'Fig 1 B'!$C$1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B'!$D$3:$D$26</c:f>
                <c:numCache>
                  <c:formatCode>General</c:formatCode>
                  <c:ptCount val="24"/>
                  <c:pt idx="0">
                    <c:v>2.7394220801718987E-2</c:v>
                  </c:pt>
                  <c:pt idx="1">
                    <c:v>1.3917924094889697E-2</c:v>
                  </c:pt>
                  <c:pt idx="2">
                    <c:v>2.8708786885628668E-3</c:v>
                  </c:pt>
                  <c:pt idx="3">
                    <c:v>1.8110409836457165E-2</c:v>
                  </c:pt>
                  <c:pt idx="4">
                    <c:v>7.9213494922126624E-3</c:v>
                  </c:pt>
                  <c:pt idx="5">
                    <c:v>1.6320573247012838E-3</c:v>
                  </c:pt>
                  <c:pt idx="6">
                    <c:v>2.1955131012539593E-3</c:v>
                  </c:pt>
                  <c:pt idx="7">
                    <c:v>1.1980435440055313E-2</c:v>
                  </c:pt>
                  <c:pt idx="8">
                    <c:v>6.7537676727718278E-3</c:v>
                  </c:pt>
                  <c:pt idx="9">
                    <c:v>3.1041638702448259E-3</c:v>
                  </c:pt>
                  <c:pt idx="10">
                    <c:v>1.4067259071253994E-2</c:v>
                  </c:pt>
                  <c:pt idx="11">
                    <c:v>1.3853679816007167E-2</c:v>
                  </c:pt>
                  <c:pt idx="12">
                    <c:v>4.3936263812228926E-2</c:v>
                  </c:pt>
                  <c:pt idx="13">
                    <c:v>2.1642557098868372E-2</c:v>
                  </c:pt>
                  <c:pt idx="14">
                    <c:v>2.6085330062018464E-3</c:v>
                  </c:pt>
                  <c:pt idx="15">
                    <c:v>2.5948715446690866E-2</c:v>
                  </c:pt>
                  <c:pt idx="16">
                    <c:v>2.2125707772734513E-2</c:v>
                  </c:pt>
                  <c:pt idx="17">
                    <c:v>6.0847824757979459E-2</c:v>
                  </c:pt>
                  <c:pt idx="18">
                    <c:v>6.5534554074761046E-3</c:v>
                  </c:pt>
                  <c:pt idx="19">
                    <c:v>3.4204560287254743E-2</c:v>
                  </c:pt>
                  <c:pt idx="20">
                    <c:v>3.2138156622792033E-3</c:v>
                  </c:pt>
                  <c:pt idx="21">
                    <c:v>4.9024087050256347E-3</c:v>
                  </c:pt>
                  <c:pt idx="22">
                    <c:v>2.6621435598654958E-2</c:v>
                  </c:pt>
                  <c:pt idx="23">
                    <c:v>2.3736733136638669E-2</c:v>
                  </c:pt>
                </c:numCache>
              </c:numRef>
            </c:plus>
            <c:minus>
              <c:numRef>
                <c:f>'Fig 1 B'!$D$3:$D$26</c:f>
                <c:numCache>
                  <c:formatCode>General</c:formatCode>
                  <c:ptCount val="24"/>
                  <c:pt idx="0">
                    <c:v>2.7394220801718987E-2</c:v>
                  </c:pt>
                  <c:pt idx="1">
                    <c:v>1.3917924094889697E-2</c:v>
                  </c:pt>
                  <c:pt idx="2">
                    <c:v>2.8708786885628668E-3</c:v>
                  </c:pt>
                  <c:pt idx="3">
                    <c:v>1.8110409836457165E-2</c:v>
                  </c:pt>
                  <c:pt idx="4">
                    <c:v>7.9213494922126624E-3</c:v>
                  </c:pt>
                  <c:pt idx="5">
                    <c:v>1.6320573247012838E-3</c:v>
                  </c:pt>
                  <c:pt idx="6">
                    <c:v>2.1955131012539593E-3</c:v>
                  </c:pt>
                  <c:pt idx="7">
                    <c:v>1.1980435440055313E-2</c:v>
                  </c:pt>
                  <c:pt idx="8">
                    <c:v>6.7537676727718278E-3</c:v>
                  </c:pt>
                  <c:pt idx="9">
                    <c:v>3.1041638702448259E-3</c:v>
                  </c:pt>
                  <c:pt idx="10">
                    <c:v>1.4067259071253994E-2</c:v>
                  </c:pt>
                  <c:pt idx="11">
                    <c:v>1.3853679816007167E-2</c:v>
                  </c:pt>
                  <c:pt idx="12">
                    <c:v>4.3936263812228926E-2</c:v>
                  </c:pt>
                  <c:pt idx="13">
                    <c:v>2.1642557098868372E-2</c:v>
                  </c:pt>
                  <c:pt idx="14">
                    <c:v>2.6085330062018464E-3</c:v>
                  </c:pt>
                  <c:pt idx="15">
                    <c:v>2.5948715446690866E-2</c:v>
                  </c:pt>
                  <c:pt idx="16">
                    <c:v>2.2125707772734513E-2</c:v>
                  </c:pt>
                  <c:pt idx="17">
                    <c:v>6.0847824757979459E-2</c:v>
                  </c:pt>
                  <c:pt idx="18">
                    <c:v>6.5534554074761046E-3</c:v>
                  </c:pt>
                  <c:pt idx="19">
                    <c:v>3.4204560287254743E-2</c:v>
                  </c:pt>
                  <c:pt idx="20">
                    <c:v>3.2138156622792033E-3</c:v>
                  </c:pt>
                  <c:pt idx="21">
                    <c:v>4.9024087050256347E-3</c:v>
                  </c:pt>
                  <c:pt idx="22">
                    <c:v>2.6621435598654958E-2</c:v>
                  </c:pt>
                  <c:pt idx="23">
                    <c:v>2.3736733136638669E-2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B'!$B$3:$B$26</c:f>
              <c:numCache>
                <c:formatCode>####.00000</c:formatCode>
                <c:ptCount val="24"/>
                <c:pt idx="0">
                  <c:v>-6.515E-2</c:v>
                </c:pt>
                <c:pt idx="1">
                  <c:v>-7.8866666666666668E-2</c:v>
                </c:pt>
                <c:pt idx="2">
                  <c:v>9.8666666666666677E-3</c:v>
                </c:pt>
                <c:pt idx="3">
                  <c:v>7.1833333333333332E-2</c:v>
                </c:pt>
                <c:pt idx="4">
                  <c:v>-2.8833333333333336E-2</c:v>
                </c:pt>
                <c:pt idx="5">
                  <c:v>3.5033333333333333E-2</c:v>
                </c:pt>
                <c:pt idx="6">
                  <c:v>-1.4383333333333333E-2</c:v>
                </c:pt>
                <c:pt idx="7">
                  <c:v>-6.1900000000000011E-2</c:v>
                </c:pt>
                <c:pt idx="8">
                  <c:v>-1.2523333333333334E-2</c:v>
                </c:pt>
                <c:pt idx="9">
                  <c:v>-2.0700000000000003E-2</c:v>
                </c:pt>
                <c:pt idx="10">
                  <c:v>-0.10411666666666666</c:v>
                </c:pt>
                <c:pt idx="11">
                  <c:v>-5.7766666666666661E-2</c:v>
                </c:pt>
                <c:pt idx="12">
                  <c:v>-0.21536666666666665</c:v>
                </c:pt>
                <c:pt idx="13">
                  <c:v>0.15486666666666668</c:v>
                </c:pt>
                <c:pt idx="14">
                  <c:v>3.7666666666666668E-2</c:v>
                </c:pt>
                <c:pt idx="15">
                  <c:v>9.5000000000000001E-2</c:v>
                </c:pt>
                <c:pt idx="16">
                  <c:v>0.10603333333333334</c:v>
                </c:pt>
                <c:pt idx="17">
                  <c:v>0.14546666666666666</c:v>
                </c:pt>
                <c:pt idx="18">
                  <c:v>6.9766666666666671E-2</c:v>
                </c:pt>
                <c:pt idx="19">
                  <c:v>-7.8483333333333336E-2</c:v>
                </c:pt>
                <c:pt idx="20">
                  <c:v>3.2516666666666666E-2</c:v>
                </c:pt>
                <c:pt idx="21">
                  <c:v>-2.4683333333333331E-2</c:v>
                </c:pt>
                <c:pt idx="22">
                  <c:v>7.4799999999999991E-2</c:v>
                </c:pt>
                <c:pt idx="23">
                  <c:v>0.16789999999999999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83-474E-BF26-B73A4D7AAF5E}"/>
            </c:ext>
          </c:extLst>
        </c:ser>
        <c:ser>
          <c:idx val="1"/>
          <c:order val="1"/>
          <c:tx>
            <c:strRef>
              <c:f>'Fig 1 B'!$G$1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B'!$H$3:$H$26</c:f>
                <c:numCache>
                  <c:formatCode>General</c:formatCode>
                  <c:ptCount val="24"/>
                  <c:pt idx="0">
                    <c:v>7.1462839993943717E-3</c:v>
                  </c:pt>
                  <c:pt idx="1">
                    <c:v>5.2141034703964209E-3</c:v>
                  </c:pt>
                  <c:pt idx="2">
                    <c:v>6.1313529977757237E-3</c:v>
                  </c:pt>
                  <c:pt idx="3">
                    <c:v>4.8297849762351398E-3</c:v>
                  </c:pt>
                  <c:pt idx="4">
                    <c:v>3.6987892163066909E-3</c:v>
                  </c:pt>
                  <c:pt idx="5">
                    <c:v>1.9843308065945055E-2</c:v>
                  </c:pt>
                  <c:pt idx="6">
                    <c:v>3.4420024301511858E-2</c:v>
                  </c:pt>
                  <c:pt idx="7">
                    <c:v>1.6827264273097595E-2</c:v>
                  </c:pt>
                  <c:pt idx="8">
                    <c:v>1.6444507378351795E-2</c:v>
                  </c:pt>
                  <c:pt idx="9">
                    <c:v>3.4344913348510094E-2</c:v>
                  </c:pt>
                  <c:pt idx="10">
                    <c:v>2.0827455837587716E-2</c:v>
                  </c:pt>
                  <c:pt idx="11">
                    <c:v>2.4770774109825474E-2</c:v>
                  </c:pt>
                  <c:pt idx="12">
                    <c:v>5.5239393778353492E-3</c:v>
                  </c:pt>
                  <c:pt idx="13">
                    <c:v>3.2733376824478919E-3</c:v>
                  </c:pt>
                  <c:pt idx="14">
                    <c:v>1.0707131093341484E-2</c:v>
                  </c:pt>
                  <c:pt idx="15">
                    <c:v>7.1966716844200501E-3</c:v>
                  </c:pt>
                  <c:pt idx="16">
                    <c:v>5.7108449462404424E-3</c:v>
                  </c:pt>
                  <c:pt idx="17">
                    <c:v>2.9101474762171994E-3</c:v>
                  </c:pt>
                  <c:pt idx="18">
                    <c:v>9.3708546390746383E-3</c:v>
                  </c:pt>
                  <c:pt idx="19">
                    <c:v>2.0523628405247126E-2</c:v>
                  </c:pt>
                  <c:pt idx="20">
                    <c:v>1.206306345834258E-2</c:v>
                  </c:pt>
                  <c:pt idx="21">
                    <c:v>1.3282528859997506E-2</c:v>
                  </c:pt>
                  <c:pt idx="22">
                    <c:v>1.5549938035782224E-2</c:v>
                  </c:pt>
                  <c:pt idx="23">
                    <c:v>3.2915921932503527E-2</c:v>
                  </c:pt>
                </c:numCache>
              </c:numRef>
            </c:plus>
            <c:minus>
              <c:numRef>
                <c:f>'Fig 1 B'!$H$3:$H$26</c:f>
                <c:numCache>
                  <c:formatCode>General</c:formatCode>
                  <c:ptCount val="24"/>
                  <c:pt idx="0">
                    <c:v>7.1462839993943717E-3</c:v>
                  </c:pt>
                  <c:pt idx="1">
                    <c:v>5.2141034703964209E-3</c:v>
                  </c:pt>
                  <c:pt idx="2">
                    <c:v>6.1313529977757237E-3</c:v>
                  </c:pt>
                  <c:pt idx="3">
                    <c:v>4.8297849762351398E-3</c:v>
                  </c:pt>
                  <c:pt idx="4">
                    <c:v>3.6987892163066909E-3</c:v>
                  </c:pt>
                  <c:pt idx="5">
                    <c:v>1.9843308065945055E-2</c:v>
                  </c:pt>
                  <c:pt idx="6">
                    <c:v>3.4420024301511858E-2</c:v>
                  </c:pt>
                  <c:pt idx="7">
                    <c:v>1.6827264273097595E-2</c:v>
                  </c:pt>
                  <c:pt idx="8">
                    <c:v>1.6444507378351795E-2</c:v>
                  </c:pt>
                  <c:pt idx="9">
                    <c:v>3.4344913348510094E-2</c:v>
                  </c:pt>
                  <c:pt idx="10">
                    <c:v>2.0827455837587716E-2</c:v>
                  </c:pt>
                  <c:pt idx="11">
                    <c:v>2.4770774109825474E-2</c:v>
                  </c:pt>
                  <c:pt idx="12">
                    <c:v>5.5239393778353492E-3</c:v>
                  </c:pt>
                  <c:pt idx="13">
                    <c:v>3.2733376824478919E-3</c:v>
                  </c:pt>
                  <c:pt idx="14">
                    <c:v>1.0707131093341484E-2</c:v>
                  </c:pt>
                  <c:pt idx="15">
                    <c:v>7.1966716844200501E-3</c:v>
                  </c:pt>
                  <c:pt idx="16">
                    <c:v>5.7108449462404424E-3</c:v>
                  </c:pt>
                  <c:pt idx="17">
                    <c:v>2.9101474762171994E-3</c:v>
                  </c:pt>
                  <c:pt idx="18">
                    <c:v>9.3708546390746383E-3</c:v>
                  </c:pt>
                  <c:pt idx="19">
                    <c:v>2.0523628405247126E-2</c:v>
                  </c:pt>
                  <c:pt idx="20">
                    <c:v>1.206306345834258E-2</c:v>
                  </c:pt>
                  <c:pt idx="21">
                    <c:v>1.3282528859997506E-2</c:v>
                  </c:pt>
                  <c:pt idx="22">
                    <c:v>1.5549938035782224E-2</c:v>
                  </c:pt>
                  <c:pt idx="23">
                    <c:v>3.2915921932503527E-2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B'!$F$3:$F$26</c:f>
              <c:numCache>
                <c:formatCode>####.00000</c:formatCode>
                <c:ptCount val="24"/>
                <c:pt idx="0">
                  <c:v>-2.5475000000000005E-2</c:v>
                </c:pt>
                <c:pt idx="1">
                  <c:v>2.5374999999999998E-2</c:v>
                </c:pt>
                <c:pt idx="2">
                  <c:v>3.1337500000000004E-2</c:v>
                </c:pt>
                <c:pt idx="3">
                  <c:v>3.2837500000000006E-2</c:v>
                </c:pt>
                <c:pt idx="4">
                  <c:v>-2.2875E-2</c:v>
                </c:pt>
                <c:pt idx="5">
                  <c:v>-5.9675000000000006E-2</c:v>
                </c:pt>
                <c:pt idx="6">
                  <c:v>-9.1637499999999997E-2</c:v>
                </c:pt>
                <c:pt idx="7">
                  <c:v>-9.6137500000000015E-2</c:v>
                </c:pt>
                <c:pt idx="8">
                  <c:v>5.4137500000000005E-2</c:v>
                </c:pt>
                <c:pt idx="9">
                  <c:v>-0.11663750000000001</c:v>
                </c:pt>
                <c:pt idx="10">
                  <c:v>-0.15800000000000003</c:v>
                </c:pt>
                <c:pt idx="11">
                  <c:v>6.6299999999999998E-2</c:v>
                </c:pt>
                <c:pt idx="12">
                  <c:v>-2.9312499999999998E-2</c:v>
                </c:pt>
                <c:pt idx="13">
                  <c:v>-3.0787499999999999E-2</c:v>
                </c:pt>
                <c:pt idx="14">
                  <c:v>2.1212499999999999E-2</c:v>
                </c:pt>
                <c:pt idx="15">
                  <c:v>2.4999999999999994E-2</c:v>
                </c:pt>
                <c:pt idx="16">
                  <c:v>-1.7749999999999998E-2</c:v>
                </c:pt>
                <c:pt idx="17">
                  <c:v>1.5425000000000001E-2</c:v>
                </c:pt>
                <c:pt idx="18">
                  <c:v>-4.5700000000000005E-2</c:v>
                </c:pt>
                <c:pt idx="19">
                  <c:v>-0.13476250000000001</c:v>
                </c:pt>
                <c:pt idx="20">
                  <c:v>-9.9049999999999999E-2</c:v>
                </c:pt>
                <c:pt idx="21">
                  <c:v>0.12341249999999999</c:v>
                </c:pt>
                <c:pt idx="22">
                  <c:v>-8.1287500000000013E-2</c:v>
                </c:pt>
                <c:pt idx="23">
                  <c:v>-0.1391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83-474E-BF26-B73A4D7AAF5E}"/>
            </c:ext>
          </c:extLst>
        </c:ser>
        <c:ser>
          <c:idx val="2"/>
          <c:order val="2"/>
          <c:tx>
            <c:strRef>
              <c:f>'Fig 1 B'!$K$1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B'!$L$3:$L$26</c:f>
                <c:numCache>
                  <c:formatCode>General</c:formatCode>
                  <c:ptCount val="24"/>
                  <c:pt idx="0">
                    <c:v>1.6970249703525286E-2</c:v>
                  </c:pt>
                  <c:pt idx="1">
                    <c:v>2.1795196097229012E-2</c:v>
                  </c:pt>
                  <c:pt idx="2">
                    <c:v>1.5515440897699297E-2</c:v>
                  </c:pt>
                  <c:pt idx="3">
                    <c:v>2.2919778576591877E-2</c:v>
                  </c:pt>
                  <c:pt idx="4">
                    <c:v>4.1205220644153009E-2</c:v>
                  </c:pt>
                  <c:pt idx="5">
                    <c:v>4.6912990124950003E-2</c:v>
                  </c:pt>
                  <c:pt idx="6">
                    <c:v>1.7519168073855562E-2</c:v>
                  </c:pt>
                  <c:pt idx="7">
                    <c:v>3.1914628960191073E-2</c:v>
                  </c:pt>
                  <c:pt idx="8">
                    <c:v>2.5804214772009629E-2</c:v>
                  </c:pt>
                  <c:pt idx="9">
                    <c:v>3.1370823095141553E-2</c:v>
                  </c:pt>
                  <c:pt idx="10">
                    <c:v>2.2661558860766835E-2</c:v>
                  </c:pt>
                  <c:pt idx="11">
                    <c:v>3.9628069676051592E-2</c:v>
                  </c:pt>
                  <c:pt idx="12">
                    <c:v>1.3612815652905903E-2</c:v>
                  </c:pt>
                  <c:pt idx="13">
                    <c:v>5.8485174403433218E-3</c:v>
                  </c:pt>
                  <c:pt idx="14">
                    <c:v>7.0414398385557492E-3</c:v>
                  </c:pt>
                  <c:pt idx="15">
                    <c:v>1.0028799674769993E-2</c:v>
                  </c:pt>
                  <c:pt idx="16">
                    <c:v>4.7412645003732906E-2</c:v>
                  </c:pt>
                  <c:pt idx="17">
                    <c:v>3.1275432151290888E-2</c:v>
                  </c:pt>
                  <c:pt idx="18">
                    <c:v>2.1412243382389125E-2</c:v>
                  </c:pt>
                  <c:pt idx="19">
                    <c:v>2.7567193477936774E-2</c:v>
                  </c:pt>
                  <c:pt idx="20">
                    <c:v>4.4858060869814691E-2</c:v>
                  </c:pt>
                  <c:pt idx="21">
                    <c:v>2.857228041884885E-2</c:v>
                  </c:pt>
                  <c:pt idx="22">
                    <c:v>4.5115310594076599E-2</c:v>
                  </c:pt>
                  <c:pt idx="23">
                    <c:v>2.9442061748457763E-2</c:v>
                  </c:pt>
                </c:numCache>
              </c:numRef>
            </c:plus>
            <c:minus>
              <c:numRef>
                <c:f>'Fig 1 B'!$L$3:$L$26</c:f>
                <c:numCache>
                  <c:formatCode>General</c:formatCode>
                  <c:ptCount val="24"/>
                  <c:pt idx="0">
                    <c:v>1.6970249703525286E-2</c:v>
                  </c:pt>
                  <c:pt idx="1">
                    <c:v>2.1795196097229012E-2</c:v>
                  </c:pt>
                  <c:pt idx="2">
                    <c:v>1.5515440897699297E-2</c:v>
                  </c:pt>
                  <c:pt idx="3">
                    <c:v>2.2919778576591877E-2</c:v>
                  </c:pt>
                  <c:pt idx="4">
                    <c:v>4.1205220644153009E-2</c:v>
                  </c:pt>
                  <c:pt idx="5">
                    <c:v>4.6912990124950003E-2</c:v>
                  </c:pt>
                  <c:pt idx="6">
                    <c:v>1.7519168073855562E-2</c:v>
                  </c:pt>
                  <c:pt idx="7">
                    <c:v>3.1914628960191073E-2</c:v>
                  </c:pt>
                  <c:pt idx="8">
                    <c:v>2.5804214772009629E-2</c:v>
                  </c:pt>
                  <c:pt idx="9">
                    <c:v>3.1370823095141553E-2</c:v>
                  </c:pt>
                  <c:pt idx="10">
                    <c:v>2.2661558860766835E-2</c:v>
                  </c:pt>
                  <c:pt idx="11">
                    <c:v>3.9628069676051592E-2</c:v>
                  </c:pt>
                  <c:pt idx="12">
                    <c:v>1.3612815652905903E-2</c:v>
                  </c:pt>
                  <c:pt idx="13">
                    <c:v>5.8485174403433218E-3</c:v>
                  </c:pt>
                  <c:pt idx="14">
                    <c:v>7.0414398385557492E-3</c:v>
                  </c:pt>
                  <c:pt idx="15">
                    <c:v>1.0028799674769993E-2</c:v>
                  </c:pt>
                  <c:pt idx="16">
                    <c:v>4.7412645003732906E-2</c:v>
                  </c:pt>
                  <c:pt idx="17">
                    <c:v>3.1275432151290888E-2</c:v>
                  </c:pt>
                  <c:pt idx="18">
                    <c:v>2.1412243382389125E-2</c:v>
                  </c:pt>
                  <c:pt idx="19">
                    <c:v>2.7567193477936774E-2</c:v>
                  </c:pt>
                  <c:pt idx="20">
                    <c:v>4.4858060869814691E-2</c:v>
                  </c:pt>
                  <c:pt idx="21">
                    <c:v>2.857228041884885E-2</c:v>
                  </c:pt>
                  <c:pt idx="22">
                    <c:v>4.5115310594076599E-2</c:v>
                  </c:pt>
                  <c:pt idx="23">
                    <c:v>2.9442061748457763E-2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B'!$J$3:$J$26</c:f>
              <c:numCache>
                <c:formatCode>####.00000</c:formatCode>
                <c:ptCount val="24"/>
                <c:pt idx="0">
                  <c:v>4.7525000000000005E-2</c:v>
                </c:pt>
                <c:pt idx="1">
                  <c:v>4.7862500000000002E-2</c:v>
                </c:pt>
                <c:pt idx="2">
                  <c:v>5.6637499999999993E-2</c:v>
                </c:pt>
                <c:pt idx="3">
                  <c:v>4.0800000000000003E-2</c:v>
                </c:pt>
                <c:pt idx="4">
                  <c:v>-6.6174999999999998E-2</c:v>
                </c:pt>
                <c:pt idx="5">
                  <c:v>0.17711250000000001</c:v>
                </c:pt>
                <c:pt idx="6">
                  <c:v>-8.635000000000001E-2</c:v>
                </c:pt>
                <c:pt idx="7">
                  <c:v>-7.0174999999999987E-2</c:v>
                </c:pt>
                <c:pt idx="8">
                  <c:v>7.2399999999999992E-2</c:v>
                </c:pt>
                <c:pt idx="9">
                  <c:v>-8.0174999999999996E-2</c:v>
                </c:pt>
                <c:pt idx="10">
                  <c:v>-6.515E-2</c:v>
                </c:pt>
                <c:pt idx="11">
                  <c:v>-0.15438750000000001</c:v>
                </c:pt>
                <c:pt idx="12">
                  <c:v>7.6899999999999996E-2</c:v>
                </c:pt>
                <c:pt idx="13">
                  <c:v>2.67125E-2</c:v>
                </c:pt>
                <c:pt idx="14">
                  <c:v>2.3875E-2</c:v>
                </c:pt>
                <c:pt idx="15">
                  <c:v>2.5887500000000004E-2</c:v>
                </c:pt>
                <c:pt idx="16">
                  <c:v>0.10168749999999999</c:v>
                </c:pt>
                <c:pt idx="17">
                  <c:v>-6.98125E-2</c:v>
                </c:pt>
                <c:pt idx="18">
                  <c:v>6.565E-2</c:v>
                </c:pt>
                <c:pt idx="19">
                  <c:v>5.6787499999999998E-2</c:v>
                </c:pt>
                <c:pt idx="20">
                  <c:v>7.4275000000000008E-2</c:v>
                </c:pt>
                <c:pt idx="21">
                  <c:v>6.2325000000000005E-2</c:v>
                </c:pt>
                <c:pt idx="22">
                  <c:v>9.0850000000000014E-2</c:v>
                </c:pt>
                <c:pt idx="23">
                  <c:v>8.3300000000000013E-2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83-474E-BF26-B73A4D7AAF5E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B'!$P$3:$P$26</c:f>
                <c:numCache>
                  <c:formatCode>General</c:formatCode>
                  <c:ptCount val="24"/>
                  <c:pt idx="0">
                    <c:v>3.0899999999999997E-2</c:v>
                  </c:pt>
                  <c:pt idx="1">
                    <c:v>3.2274999999999998E-2</c:v>
                  </c:pt>
                  <c:pt idx="2">
                    <c:v>7.4725E-3</c:v>
                  </c:pt>
                  <c:pt idx="3">
                    <c:v>2.1324999999999997E-2</c:v>
                  </c:pt>
                  <c:pt idx="4">
                    <c:v>5.8250000000000003E-2</c:v>
                  </c:pt>
                  <c:pt idx="5">
                    <c:v>7.9899999999999999E-2</c:v>
                  </c:pt>
                  <c:pt idx="6">
                    <c:v>3.6975000000000001E-2</c:v>
                  </c:pt>
                  <c:pt idx="7">
                    <c:v>4.1625000000000002E-2</c:v>
                  </c:pt>
                  <c:pt idx="8">
                    <c:v>3.5674999999999998E-2</c:v>
                  </c:pt>
                  <c:pt idx="9">
                    <c:v>5.4050000000000001E-2</c:v>
                  </c:pt>
                  <c:pt idx="10">
                    <c:v>3.4375000000000003E-2</c:v>
                  </c:pt>
                  <c:pt idx="11">
                    <c:v>6.6049999999999998E-2</c:v>
                  </c:pt>
                  <c:pt idx="12">
                    <c:v>4.8524999999999999E-2</c:v>
                  </c:pt>
                  <c:pt idx="13">
                    <c:v>2.35E-2</c:v>
                  </c:pt>
                  <c:pt idx="14">
                    <c:v>1.5200000000000002E-2</c:v>
                  </c:pt>
                  <c:pt idx="15">
                    <c:v>3.0675000000000001E-2</c:v>
                  </c:pt>
                  <c:pt idx="16">
                    <c:v>5.4949999999999999E-2</c:v>
                  </c:pt>
                  <c:pt idx="17">
                    <c:v>6.8025000000000002E-2</c:v>
                  </c:pt>
                  <c:pt idx="18">
                    <c:v>3.2474999999999997E-2</c:v>
                  </c:pt>
                  <c:pt idx="19">
                    <c:v>5.2174999999999999E-2</c:v>
                  </c:pt>
                  <c:pt idx="20">
                    <c:v>6.0025000000000002E-2</c:v>
                  </c:pt>
                  <c:pt idx="21">
                    <c:v>4.4149999999999995E-2</c:v>
                  </c:pt>
                  <c:pt idx="22">
                    <c:v>6.5199999999999994E-2</c:v>
                  </c:pt>
                  <c:pt idx="23">
                    <c:v>3.6324999999999996E-2</c:v>
                  </c:pt>
                </c:numCache>
              </c:numRef>
            </c:plus>
            <c:minus>
              <c:numRef>
                <c:f>'Fig 1 B'!$P$3:$P$26</c:f>
                <c:numCache>
                  <c:formatCode>General</c:formatCode>
                  <c:ptCount val="24"/>
                  <c:pt idx="0">
                    <c:v>3.0899999999999997E-2</c:v>
                  </c:pt>
                  <c:pt idx="1">
                    <c:v>3.2274999999999998E-2</c:v>
                  </c:pt>
                  <c:pt idx="2">
                    <c:v>7.4725E-3</c:v>
                  </c:pt>
                  <c:pt idx="3">
                    <c:v>2.1324999999999997E-2</c:v>
                  </c:pt>
                  <c:pt idx="4">
                    <c:v>5.8250000000000003E-2</c:v>
                  </c:pt>
                  <c:pt idx="5">
                    <c:v>7.9899999999999999E-2</c:v>
                  </c:pt>
                  <c:pt idx="6">
                    <c:v>3.6975000000000001E-2</c:v>
                  </c:pt>
                  <c:pt idx="7">
                    <c:v>4.1625000000000002E-2</c:v>
                  </c:pt>
                  <c:pt idx="8">
                    <c:v>3.5674999999999998E-2</c:v>
                  </c:pt>
                  <c:pt idx="9">
                    <c:v>5.4050000000000001E-2</c:v>
                  </c:pt>
                  <c:pt idx="10">
                    <c:v>3.4375000000000003E-2</c:v>
                  </c:pt>
                  <c:pt idx="11">
                    <c:v>6.6049999999999998E-2</c:v>
                  </c:pt>
                  <c:pt idx="12">
                    <c:v>4.8524999999999999E-2</c:v>
                  </c:pt>
                  <c:pt idx="13">
                    <c:v>2.35E-2</c:v>
                  </c:pt>
                  <c:pt idx="14">
                    <c:v>1.5200000000000002E-2</c:v>
                  </c:pt>
                  <c:pt idx="15">
                    <c:v>3.0675000000000001E-2</c:v>
                  </c:pt>
                  <c:pt idx="16">
                    <c:v>5.4949999999999999E-2</c:v>
                  </c:pt>
                  <c:pt idx="17">
                    <c:v>6.8025000000000002E-2</c:v>
                  </c:pt>
                  <c:pt idx="18">
                    <c:v>3.2474999999999997E-2</c:v>
                  </c:pt>
                  <c:pt idx="19">
                    <c:v>5.2174999999999999E-2</c:v>
                  </c:pt>
                  <c:pt idx="20">
                    <c:v>6.0025000000000002E-2</c:v>
                  </c:pt>
                  <c:pt idx="21">
                    <c:v>4.4149999999999995E-2</c:v>
                  </c:pt>
                  <c:pt idx="22">
                    <c:v>6.5199999999999994E-2</c:v>
                  </c:pt>
                  <c:pt idx="23">
                    <c:v>3.6324999999999996E-2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B'!$N$3:$N$26</c:f>
              <c:numCache>
                <c:formatCode>General</c:formatCode>
                <c:ptCount val="24"/>
                <c:pt idx="0">
                  <c:v>0.3</c:v>
                </c:pt>
                <c:pt idx="1">
                  <c:v>0.3</c:v>
                </c:pt>
                <c:pt idx="2">
                  <c:v>0.3</c:v>
                </c:pt>
                <c:pt idx="3">
                  <c:v>0.3</c:v>
                </c:pt>
                <c:pt idx="4">
                  <c:v>0.3</c:v>
                </c:pt>
                <c:pt idx="5">
                  <c:v>0.3</c:v>
                </c:pt>
                <c:pt idx="6">
                  <c:v>0.3</c:v>
                </c:pt>
                <c:pt idx="7">
                  <c:v>0.3</c:v>
                </c:pt>
                <c:pt idx="8">
                  <c:v>0.3</c:v>
                </c:pt>
                <c:pt idx="9">
                  <c:v>0.3</c:v>
                </c:pt>
                <c:pt idx="10">
                  <c:v>0.3</c:v>
                </c:pt>
                <c:pt idx="11">
                  <c:v>0.3</c:v>
                </c:pt>
                <c:pt idx="12">
                  <c:v>0.3</c:v>
                </c:pt>
                <c:pt idx="13">
                  <c:v>0.3</c:v>
                </c:pt>
                <c:pt idx="14">
                  <c:v>0.3</c:v>
                </c:pt>
                <c:pt idx="15">
                  <c:v>0.3</c:v>
                </c:pt>
                <c:pt idx="16">
                  <c:v>0.3</c:v>
                </c:pt>
                <c:pt idx="17">
                  <c:v>0.3</c:v>
                </c:pt>
                <c:pt idx="18">
                  <c:v>0.3</c:v>
                </c:pt>
                <c:pt idx="19">
                  <c:v>0.3</c:v>
                </c:pt>
                <c:pt idx="20">
                  <c:v>0.3</c:v>
                </c:pt>
                <c:pt idx="21">
                  <c:v>0.3</c:v>
                </c:pt>
                <c:pt idx="22">
                  <c:v>0.3</c:v>
                </c:pt>
                <c:pt idx="23">
                  <c:v>0.3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C383-474E-BF26-B73A4D7AAF5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7992"/>
        <c:axId val="218638384"/>
      </c:lineChart>
      <c:catAx>
        <c:axId val="218637992"/>
        <c:scaling>
          <c:orientation val="minMax"/>
        </c:scaling>
        <c:delete val="0"/>
        <c:axPos val="b"/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000" b="0" i="0" u="none" strike="noStrike" kern="1200" baseline="0">
                <a:solidFill>
                  <a:schemeClr val="bg1"/>
                </a:solidFill>
                <a:latin typeface="+mn-lt"/>
                <a:ea typeface="+mn-ea"/>
                <a:cs typeface="+mn-cs"/>
              </a:defRPr>
            </a:pPr>
            <a:endParaRPr lang="zh-CN"/>
          </a:p>
        </c:txPr>
        <c:crossAx val="218638384"/>
        <c:crossesAt val="-0.30000000000000004"/>
        <c:auto val="1"/>
        <c:lblAlgn val="ctr"/>
        <c:lblOffset val="100"/>
        <c:tickLblSkip val="2"/>
        <c:noMultiLvlLbl val="0"/>
      </c:catAx>
      <c:valAx>
        <c:axId val="218638384"/>
        <c:scaling>
          <c:orientation val="minMax"/>
          <c:min val="-0.30000000000000004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N</a:t>
                </a:r>
                <a:r>
                  <a:rPr lang="en-US" altLang="zh-CN" sz="1200" b="1" i="0" baseline="-25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O emission flux  (mg m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-2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 h</a:t>
                </a:r>
                <a:r>
                  <a:rPr lang="en-US" altLang="zh-CN" sz="1200" b="1" i="0" baseline="3000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-1</a:t>
                </a: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8.6707351609541707E-3"/>
              <c:y val="0.14752090581700542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chemeClr val="tx1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37992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5240266841644828"/>
          <c:y val="5.0925925925925923E-2"/>
          <c:w val="0.81981955380577465"/>
          <c:h val="0.81340168416447944"/>
        </c:manualLayout>
      </c:layout>
      <c:lineChart>
        <c:grouping val="standard"/>
        <c:varyColors val="0"/>
        <c:ser>
          <c:idx val="0"/>
          <c:order val="0"/>
          <c:tx>
            <c:strRef>
              <c:f>'Fig 1 C'!$C$1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C'!$D$3:$D$26</c:f>
                <c:numCache>
                  <c:formatCode>General</c:formatCode>
                  <c:ptCount val="24"/>
                  <c:pt idx="0">
                    <c:v>1.1231552776788157E-2</c:v>
                  </c:pt>
                  <c:pt idx="1">
                    <c:v>3.6190852128373235E-3</c:v>
                  </c:pt>
                  <c:pt idx="2">
                    <c:v>6.9964872138333339E-3</c:v>
                  </c:pt>
                  <c:pt idx="3">
                    <c:v>2.0071400327608202E-3</c:v>
                  </c:pt>
                  <c:pt idx="4">
                    <c:v>7.4865620354813804E-3</c:v>
                  </c:pt>
                  <c:pt idx="5">
                    <c:v>6.5910924739378367E-3</c:v>
                  </c:pt>
                  <c:pt idx="6">
                    <c:v>1.059484937756707E-2</c:v>
                  </c:pt>
                  <c:pt idx="7">
                    <c:v>3.1322249812766219E-3</c:v>
                  </c:pt>
                  <c:pt idx="8">
                    <c:v>4.3566998213479587E-3</c:v>
                  </c:pt>
                  <c:pt idx="9">
                    <c:v>3.1668929743695333E-2</c:v>
                  </c:pt>
                  <c:pt idx="10">
                    <c:v>1.2711248299570476E-2</c:v>
                  </c:pt>
                  <c:pt idx="11">
                    <c:v>1.3438574246465947E-2</c:v>
                  </c:pt>
                  <c:pt idx="12">
                    <c:v>8.6956087257368669E-3</c:v>
                  </c:pt>
                  <c:pt idx="13">
                    <c:v>7.2417961246579654E-3</c:v>
                  </c:pt>
                  <c:pt idx="14">
                    <c:v>4.6591606301755436E-3</c:v>
                  </c:pt>
                  <c:pt idx="15">
                    <c:v>2.5065403336959176E-2</c:v>
                  </c:pt>
                  <c:pt idx="16">
                    <c:v>1.0744623978736736E-2</c:v>
                  </c:pt>
                  <c:pt idx="17">
                    <c:v>1.6539708112431866E-2</c:v>
                  </c:pt>
                  <c:pt idx="18">
                    <c:v>2.1178074353758732E-2</c:v>
                  </c:pt>
                  <c:pt idx="19">
                    <c:v>1.1954508679898886E-2</c:v>
                  </c:pt>
                  <c:pt idx="20">
                    <c:v>6.4144584945089317E-3</c:v>
                  </c:pt>
                  <c:pt idx="21">
                    <c:v>1.9411744726668269E-2</c:v>
                  </c:pt>
                  <c:pt idx="22">
                    <c:v>1.1581678538872412E-2</c:v>
                  </c:pt>
                  <c:pt idx="23">
                    <c:v>3.5712198351699259E-3</c:v>
                  </c:pt>
                </c:numCache>
              </c:numRef>
            </c:plus>
            <c:minus>
              <c:numRef>
                <c:f>'Fig 1 C'!$D$3:$D$26</c:f>
                <c:numCache>
                  <c:formatCode>General</c:formatCode>
                  <c:ptCount val="24"/>
                  <c:pt idx="0">
                    <c:v>1.1231552776788157E-2</c:v>
                  </c:pt>
                  <c:pt idx="1">
                    <c:v>3.6190852128373235E-3</c:v>
                  </c:pt>
                  <c:pt idx="2">
                    <c:v>6.9964872138333339E-3</c:v>
                  </c:pt>
                  <c:pt idx="3">
                    <c:v>2.0071400327608202E-3</c:v>
                  </c:pt>
                  <c:pt idx="4">
                    <c:v>7.4865620354813804E-3</c:v>
                  </c:pt>
                  <c:pt idx="5">
                    <c:v>6.5910924739378367E-3</c:v>
                  </c:pt>
                  <c:pt idx="6">
                    <c:v>1.059484937756707E-2</c:v>
                  </c:pt>
                  <c:pt idx="7">
                    <c:v>3.1322249812766219E-3</c:v>
                  </c:pt>
                  <c:pt idx="8">
                    <c:v>4.3566998213479587E-3</c:v>
                  </c:pt>
                  <c:pt idx="9">
                    <c:v>3.1668929743695333E-2</c:v>
                  </c:pt>
                  <c:pt idx="10">
                    <c:v>1.2711248299570476E-2</c:v>
                  </c:pt>
                  <c:pt idx="11">
                    <c:v>1.3438574246465947E-2</c:v>
                  </c:pt>
                  <c:pt idx="12">
                    <c:v>8.6956087257368669E-3</c:v>
                  </c:pt>
                  <c:pt idx="13">
                    <c:v>7.2417961246579654E-3</c:v>
                  </c:pt>
                  <c:pt idx="14">
                    <c:v>4.6591606301755436E-3</c:v>
                  </c:pt>
                  <c:pt idx="15">
                    <c:v>2.5065403336959176E-2</c:v>
                  </c:pt>
                  <c:pt idx="16">
                    <c:v>1.0744623978736736E-2</c:v>
                  </c:pt>
                  <c:pt idx="17">
                    <c:v>1.6539708112431866E-2</c:v>
                  </c:pt>
                  <c:pt idx="18">
                    <c:v>2.1178074353758732E-2</c:v>
                  </c:pt>
                  <c:pt idx="19">
                    <c:v>1.1954508679898886E-2</c:v>
                  </c:pt>
                  <c:pt idx="20">
                    <c:v>6.4144584945089317E-3</c:v>
                  </c:pt>
                  <c:pt idx="21">
                    <c:v>1.9411744726668269E-2</c:v>
                  </c:pt>
                  <c:pt idx="22">
                    <c:v>1.1581678538872412E-2</c:v>
                  </c:pt>
                  <c:pt idx="23">
                    <c:v>3.5712198351699259E-3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 C'!$B$3:$B$26</c:f>
              <c:numCache>
                <c:formatCode>####.00000</c:formatCode>
                <c:ptCount val="24"/>
                <c:pt idx="0">
                  <c:v>-4.5633333333333331E-2</c:v>
                </c:pt>
                <c:pt idx="1">
                  <c:v>3.6366666666666665E-2</c:v>
                </c:pt>
                <c:pt idx="2">
                  <c:v>3.1549999999999995E-2</c:v>
                </c:pt>
                <c:pt idx="3">
                  <c:v>-2.3216666666666667E-2</c:v>
                </c:pt>
                <c:pt idx="4">
                  <c:v>1.5633333333333332E-2</c:v>
                </c:pt>
                <c:pt idx="5">
                  <c:v>2.7850000000000007E-2</c:v>
                </c:pt>
                <c:pt idx="6">
                  <c:v>2.1899999999999996E-2</c:v>
                </c:pt>
                <c:pt idx="7">
                  <c:v>2.555E-2</c:v>
                </c:pt>
                <c:pt idx="8">
                  <c:v>2.0999999999999999E-3</c:v>
                </c:pt>
                <c:pt idx="9">
                  <c:v>-9.3483333333333335E-2</c:v>
                </c:pt>
                <c:pt idx="10">
                  <c:v>-3.6499999999999998E-2</c:v>
                </c:pt>
                <c:pt idx="11">
                  <c:v>-3.8666666666666669E-2</c:v>
                </c:pt>
                <c:pt idx="12">
                  <c:v>-3.5066666666666663E-2</c:v>
                </c:pt>
                <c:pt idx="13">
                  <c:v>-4.1716666666666666E-2</c:v>
                </c:pt>
                <c:pt idx="14">
                  <c:v>-1.4216666666666666E-2</c:v>
                </c:pt>
                <c:pt idx="15">
                  <c:v>-6.0933333333333325E-2</c:v>
                </c:pt>
                <c:pt idx="16">
                  <c:v>1.8966666666666666E-2</c:v>
                </c:pt>
                <c:pt idx="17">
                  <c:v>3.3016666666666666E-2</c:v>
                </c:pt>
                <c:pt idx="18">
                  <c:v>4.2500000000000003E-2</c:v>
                </c:pt>
                <c:pt idx="19">
                  <c:v>2.6783333333333333E-2</c:v>
                </c:pt>
                <c:pt idx="20">
                  <c:v>1.5816666666666663E-2</c:v>
                </c:pt>
                <c:pt idx="21">
                  <c:v>7.4300000000000005E-2</c:v>
                </c:pt>
                <c:pt idx="22">
                  <c:v>2.6866666666666671E-2</c:v>
                </c:pt>
                <c:pt idx="23">
                  <c:v>1.2716666666666668E-2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E89D-43FB-845D-54DC56E74CEE}"/>
            </c:ext>
          </c:extLst>
        </c:ser>
        <c:ser>
          <c:idx val="1"/>
          <c:order val="1"/>
          <c:tx>
            <c:strRef>
              <c:f>'Fig 1 C'!$G$1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C'!$H$3:$H$26</c:f>
                <c:numCache>
                  <c:formatCode>General</c:formatCode>
                  <c:ptCount val="24"/>
                  <c:pt idx="0">
                    <c:v>2.6139134932128105E-2</c:v>
                  </c:pt>
                  <c:pt idx="1">
                    <c:v>3.1961642149027698E-2</c:v>
                  </c:pt>
                  <c:pt idx="2">
                    <c:v>2.7394231258606256E-2</c:v>
                  </c:pt>
                  <c:pt idx="3">
                    <c:v>2.626481328063587E-2</c:v>
                  </c:pt>
                  <c:pt idx="4">
                    <c:v>4.8966278256061077E-2</c:v>
                  </c:pt>
                  <c:pt idx="5">
                    <c:v>1.7293934088286566E-2</c:v>
                  </c:pt>
                  <c:pt idx="6">
                    <c:v>3.0807726979877412E-2</c:v>
                  </c:pt>
                  <c:pt idx="7">
                    <c:v>1.4024775324997785E-2</c:v>
                  </c:pt>
                  <c:pt idx="8">
                    <c:v>1.0571275940017836E-2</c:v>
                  </c:pt>
                  <c:pt idx="9">
                    <c:v>1.7520456793417231E-2</c:v>
                  </c:pt>
                  <c:pt idx="10">
                    <c:v>2.5179563472520067E-2</c:v>
                  </c:pt>
                  <c:pt idx="11">
                    <c:v>2.8832543642846823E-2</c:v>
                  </c:pt>
                  <c:pt idx="12">
                    <c:v>1.8174507100148087E-2</c:v>
                  </c:pt>
                  <c:pt idx="13">
                    <c:v>3.3232476585412646E-2</c:v>
                  </c:pt>
                  <c:pt idx="14">
                    <c:v>1.9909863739352999E-2</c:v>
                  </c:pt>
                  <c:pt idx="15">
                    <c:v>8.0741195340420877E-3</c:v>
                  </c:pt>
                  <c:pt idx="16">
                    <c:v>3.246055298358301E-3</c:v>
                  </c:pt>
                  <c:pt idx="17">
                    <c:v>2.6752838634432796E-2</c:v>
                  </c:pt>
                  <c:pt idx="18">
                    <c:v>2.534451370612583E-2</c:v>
                  </c:pt>
                  <c:pt idx="19">
                    <c:v>1.550388896105318E-2</c:v>
                  </c:pt>
                  <c:pt idx="20">
                    <c:v>2.3851217430493281E-2</c:v>
                  </c:pt>
                  <c:pt idx="21">
                    <c:v>3.0036343025192001E-2</c:v>
                  </c:pt>
                  <c:pt idx="22">
                    <c:v>1.9486079432935365E-2</c:v>
                  </c:pt>
                  <c:pt idx="23">
                    <c:v>3.8835408564006808E-2</c:v>
                  </c:pt>
                </c:numCache>
              </c:numRef>
            </c:plus>
            <c:minus>
              <c:numRef>
                <c:f>'Fig 1 C'!$H$3:$H$26</c:f>
                <c:numCache>
                  <c:formatCode>General</c:formatCode>
                  <c:ptCount val="24"/>
                  <c:pt idx="0">
                    <c:v>2.6139134932128105E-2</c:v>
                  </c:pt>
                  <c:pt idx="1">
                    <c:v>3.1961642149027698E-2</c:v>
                  </c:pt>
                  <c:pt idx="2">
                    <c:v>2.7394231258606256E-2</c:v>
                  </c:pt>
                  <c:pt idx="3">
                    <c:v>2.626481328063587E-2</c:v>
                  </c:pt>
                  <c:pt idx="4">
                    <c:v>4.8966278256061077E-2</c:v>
                  </c:pt>
                  <c:pt idx="5">
                    <c:v>1.7293934088286566E-2</c:v>
                  </c:pt>
                  <c:pt idx="6">
                    <c:v>3.0807726979877412E-2</c:v>
                  </c:pt>
                  <c:pt idx="7">
                    <c:v>1.4024775324997785E-2</c:v>
                  </c:pt>
                  <c:pt idx="8">
                    <c:v>1.0571275940017836E-2</c:v>
                  </c:pt>
                  <c:pt idx="9">
                    <c:v>1.7520456793417231E-2</c:v>
                  </c:pt>
                  <c:pt idx="10">
                    <c:v>2.5179563472520067E-2</c:v>
                  </c:pt>
                  <c:pt idx="11">
                    <c:v>2.8832543642846823E-2</c:v>
                  </c:pt>
                  <c:pt idx="12">
                    <c:v>1.8174507100148087E-2</c:v>
                  </c:pt>
                  <c:pt idx="13">
                    <c:v>3.3232476585412646E-2</c:v>
                  </c:pt>
                  <c:pt idx="14">
                    <c:v>1.9909863739352999E-2</c:v>
                  </c:pt>
                  <c:pt idx="15">
                    <c:v>8.0741195340420877E-3</c:v>
                  </c:pt>
                  <c:pt idx="16">
                    <c:v>3.246055298358301E-3</c:v>
                  </c:pt>
                  <c:pt idx="17">
                    <c:v>2.6752838634432796E-2</c:v>
                  </c:pt>
                  <c:pt idx="18">
                    <c:v>2.534451370612583E-2</c:v>
                  </c:pt>
                  <c:pt idx="19">
                    <c:v>1.550388896105318E-2</c:v>
                  </c:pt>
                  <c:pt idx="20">
                    <c:v>2.3851217430493281E-2</c:v>
                  </c:pt>
                  <c:pt idx="21">
                    <c:v>3.0036343025192001E-2</c:v>
                  </c:pt>
                  <c:pt idx="22">
                    <c:v>1.9486079432935365E-2</c:v>
                  </c:pt>
                  <c:pt idx="23">
                    <c:v>3.8835408564006808E-2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C'!$F$3:$F$26</c:f>
              <c:numCache>
                <c:formatCode>####.00000</c:formatCode>
                <c:ptCount val="24"/>
                <c:pt idx="0">
                  <c:v>7.5374999999999998E-2</c:v>
                </c:pt>
                <c:pt idx="1">
                  <c:v>8.6999999999999994E-2</c:v>
                </c:pt>
                <c:pt idx="2">
                  <c:v>-0.10351249999999999</c:v>
                </c:pt>
                <c:pt idx="3">
                  <c:v>5.4249999999999993E-2</c:v>
                </c:pt>
                <c:pt idx="4">
                  <c:v>6.9512499999999991E-2</c:v>
                </c:pt>
                <c:pt idx="5">
                  <c:v>-8.2462499999999994E-2</c:v>
                </c:pt>
                <c:pt idx="6">
                  <c:v>4.9825000000000008E-2</c:v>
                </c:pt>
                <c:pt idx="7">
                  <c:v>-7.5687500000000005E-2</c:v>
                </c:pt>
                <c:pt idx="8">
                  <c:v>-5.0625000000000003E-2</c:v>
                </c:pt>
                <c:pt idx="9">
                  <c:v>4.1987500000000004E-2</c:v>
                </c:pt>
                <c:pt idx="10">
                  <c:v>6.3700000000000007E-2</c:v>
                </c:pt>
                <c:pt idx="11">
                  <c:v>-7.0462500000000011E-2</c:v>
                </c:pt>
                <c:pt idx="12">
                  <c:v>-6.2674999999999995E-2</c:v>
                </c:pt>
                <c:pt idx="13">
                  <c:v>-8.3150000000000002E-2</c:v>
                </c:pt>
                <c:pt idx="14">
                  <c:v>-6.4312499999999995E-2</c:v>
                </c:pt>
                <c:pt idx="15">
                  <c:v>1.60375E-2</c:v>
                </c:pt>
                <c:pt idx="16">
                  <c:v>6.2249999999999996E-3</c:v>
                </c:pt>
                <c:pt idx="17">
                  <c:v>6.0825000000000004E-2</c:v>
                </c:pt>
                <c:pt idx="18">
                  <c:v>6.6825000000000009E-2</c:v>
                </c:pt>
                <c:pt idx="19">
                  <c:v>6.0187499999999998E-2</c:v>
                </c:pt>
                <c:pt idx="20">
                  <c:v>0.1167875</c:v>
                </c:pt>
                <c:pt idx="21">
                  <c:v>0.1196875</c:v>
                </c:pt>
                <c:pt idx="22">
                  <c:v>-5.8724999999999992E-2</c:v>
                </c:pt>
                <c:pt idx="23">
                  <c:v>9.8975000000000007E-2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E89D-43FB-845D-54DC56E74CEE}"/>
            </c:ext>
          </c:extLst>
        </c:ser>
        <c:ser>
          <c:idx val="2"/>
          <c:order val="2"/>
          <c:tx>
            <c:strRef>
              <c:f>'Fig 1 C'!$K$1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ysDash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C'!$L$3:$L$26</c:f>
                <c:numCache>
                  <c:formatCode>General</c:formatCode>
                  <c:ptCount val="24"/>
                  <c:pt idx="0">
                    <c:v>3.7470196490010563E-3</c:v>
                  </c:pt>
                  <c:pt idx="1">
                    <c:v>1.0009274345159426E-2</c:v>
                  </c:pt>
                  <c:pt idx="2">
                    <c:v>1.0787519312458572E-2</c:v>
                  </c:pt>
                  <c:pt idx="3">
                    <c:v>2.0781452066686773E-2</c:v>
                  </c:pt>
                  <c:pt idx="4">
                    <c:v>2.715362448949802E-2</c:v>
                  </c:pt>
                  <c:pt idx="5">
                    <c:v>9.5731939114731546E-3</c:v>
                  </c:pt>
                  <c:pt idx="6">
                    <c:v>9.8455362136012359E-3</c:v>
                  </c:pt>
                  <c:pt idx="7">
                    <c:v>2.005725658375708E-2</c:v>
                  </c:pt>
                  <c:pt idx="8">
                    <c:v>4.0772935774440701E-3</c:v>
                  </c:pt>
                  <c:pt idx="9">
                    <c:v>9.4404355257936418E-3</c:v>
                  </c:pt>
                  <c:pt idx="10">
                    <c:v>2.9470497252902489E-2</c:v>
                  </c:pt>
                  <c:pt idx="11">
                    <c:v>2.0264175850911548E-2</c:v>
                  </c:pt>
                  <c:pt idx="12">
                    <c:v>5.8146904474786973E-3</c:v>
                  </c:pt>
                  <c:pt idx="13">
                    <c:v>2.0370621973404078E-2</c:v>
                  </c:pt>
                  <c:pt idx="14">
                    <c:v>3.4840269444997123E-2</c:v>
                  </c:pt>
                  <c:pt idx="15">
                    <c:v>3.4539780055032186E-2</c:v>
                  </c:pt>
                  <c:pt idx="16">
                    <c:v>1.851284886009354E-2</c:v>
                  </c:pt>
                  <c:pt idx="17">
                    <c:v>2.9825620802424214E-2</c:v>
                  </c:pt>
                  <c:pt idx="18">
                    <c:v>3.0843327209192809E-2</c:v>
                  </c:pt>
                  <c:pt idx="19">
                    <c:v>2.5835734095434566E-2</c:v>
                  </c:pt>
                  <c:pt idx="20">
                    <c:v>1.3827446129209501E-2</c:v>
                  </c:pt>
                  <c:pt idx="21">
                    <c:v>1.2354627591176783E-2</c:v>
                  </c:pt>
                  <c:pt idx="22">
                    <c:v>4.2317249241099468E-2</c:v>
                  </c:pt>
                  <c:pt idx="23">
                    <c:v>9.8836249254343235E-3</c:v>
                  </c:pt>
                </c:numCache>
              </c:numRef>
            </c:plus>
            <c:minus>
              <c:numRef>
                <c:f>'Fig 1 C'!$L$3:$L$26</c:f>
                <c:numCache>
                  <c:formatCode>General</c:formatCode>
                  <c:ptCount val="24"/>
                  <c:pt idx="0">
                    <c:v>3.7470196490010563E-3</c:v>
                  </c:pt>
                  <c:pt idx="1">
                    <c:v>1.0009274345159426E-2</c:v>
                  </c:pt>
                  <c:pt idx="2">
                    <c:v>1.0787519312458572E-2</c:v>
                  </c:pt>
                  <c:pt idx="3">
                    <c:v>2.0781452066686773E-2</c:v>
                  </c:pt>
                  <c:pt idx="4">
                    <c:v>2.715362448949802E-2</c:v>
                  </c:pt>
                  <c:pt idx="5">
                    <c:v>9.5731939114731546E-3</c:v>
                  </c:pt>
                  <c:pt idx="6">
                    <c:v>9.8455362136012359E-3</c:v>
                  </c:pt>
                  <c:pt idx="7">
                    <c:v>2.005725658375708E-2</c:v>
                  </c:pt>
                  <c:pt idx="8">
                    <c:v>4.0772935774440701E-3</c:v>
                  </c:pt>
                  <c:pt idx="9">
                    <c:v>9.4404355257936418E-3</c:v>
                  </c:pt>
                  <c:pt idx="10">
                    <c:v>2.9470497252902489E-2</c:v>
                  </c:pt>
                  <c:pt idx="11">
                    <c:v>2.0264175850911548E-2</c:v>
                  </c:pt>
                  <c:pt idx="12">
                    <c:v>5.8146904474786973E-3</c:v>
                  </c:pt>
                  <c:pt idx="13">
                    <c:v>2.0370621973404078E-2</c:v>
                  </c:pt>
                  <c:pt idx="14">
                    <c:v>3.4840269444997123E-2</c:v>
                  </c:pt>
                  <c:pt idx="15">
                    <c:v>3.4539780055032186E-2</c:v>
                  </c:pt>
                  <c:pt idx="16">
                    <c:v>1.851284886009354E-2</c:v>
                  </c:pt>
                  <c:pt idx="17">
                    <c:v>2.9825620802424214E-2</c:v>
                  </c:pt>
                  <c:pt idx="18">
                    <c:v>3.0843327209192809E-2</c:v>
                  </c:pt>
                  <c:pt idx="19">
                    <c:v>2.5835734095434566E-2</c:v>
                  </c:pt>
                  <c:pt idx="20">
                    <c:v>1.3827446129209501E-2</c:v>
                  </c:pt>
                  <c:pt idx="21">
                    <c:v>1.2354627591176783E-2</c:v>
                  </c:pt>
                  <c:pt idx="22">
                    <c:v>4.2317249241099468E-2</c:v>
                  </c:pt>
                  <c:pt idx="23">
                    <c:v>9.8836249254343235E-3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C'!$J$3:$J$26</c:f>
              <c:numCache>
                <c:formatCode>####.00000</c:formatCode>
                <c:ptCount val="24"/>
                <c:pt idx="0">
                  <c:v>-1.5137499999999998E-2</c:v>
                </c:pt>
                <c:pt idx="1">
                  <c:v>2.3262500000000002E-2</c:v>
                </c:pt>
                <c:pt idx="2">
                  <c:v>5.263749999999999E-2</c:v>
                </c:pt>
                <c:pt idx="3">
                  <c:v>6.5799999999999997E-2</c:v>
                </c:pt>
                <c:pt idx="4">
                  <c:v>8.4712499999999996E-2</c:v>
                </c:pt>
                <c:pt idx="5">
                  <c:v>-3.5424999999999998E-2</c:v>
                </c:pt>
                <c:pt idx="6">
                  <c:v>-3.4250000000000003E-2</c:v>
                </c:pt>
                <c:pt idx="7">
                  <c:v>-4.2325000000000002E-2</c:v>
                </c:pt>
                <c:pt idx="8">
                  <c:v>-2.1887499999999997E-2</c:v>
                </c:pt>
                <c:pt idx="9">
                  <c:v>-3.2562500000000001E-2</c:v>
                </c:pt>
                <c:pt idx="10">
                  <c:v>-6.1975000000000009E-2</c:v>
                </c:pt>
                <c:pt idx="11">
                  <c:v>-7.1462499999999998E-2</c:v>
                </c:pt>
                <c:pt idx="12">
                  <c:v>-6.6925000000000012E-2</c:v>
                </c:pt>
                <c:pt idx="13">
                  <c:v>-0.10816249999999999</c:v>
                </c:pt>
                <c:pt idx="14">
                  <c:v>-0.10942499999999999</c:v>
                </c:pt>
                <c:pt idx="15">
                  <c:v>-0.13633749999999997</c:v>
                </c:pt>
                <c:pt idx="16">
                  <c:v>-6.4462500000000006E-2</c:v>
                </c:pt>
                <c:pt idx="17">
                  <c:v>-7.5337500000000002E-2</c:v>
                </c:pt>
                <c:pt idx="18">
                  <c:v>8.0449999999999994E-2</c:v>
                </c:pt>
                <c:pt idx="19">
                  <c:v>0.15186250000000001</c:v>
                </c:pt>
                <c:pt idx="20">
                  <c:v>-4.1312500000000002E-2</c:v>
                </c:pt>
                <c:pt idx="21">
                  <c:v>-5.6387499999999993E-2</c:v>
                </c:pt>
                <c:pt idx="22">
                  <c:v>7.0949999999999999E-2</c:v>
                </c:pt>
                <c:pt idx="23">
                  <c:v>6.7574999999999996E-2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E89D-43FB-845D-54DC56E74CEE}"/>
            </c:ext>
          </c:extLst>
        </c:ser>
        <c:ser>
          <c:idx val="3"/>
          <c:order val="3"/>
          <c:spPr>
            <a:ln w="28575" cap="rnd" cmpd="sng" algn="ctr">
              <a:noFill/>
              <a:prstDash val="solid"/>
              <a:round/>
            </a:ln>
            <a:effectLst/>
          </c:spPr>
          <c:marker>
            <c:symbol val="none"/>
          </c:marker>
          <c:errBars>
            <c:errDir val="y"/>
            <c:errBarType val="both"/>
            <c:errValType val="cust"/>
            <c:noEndCap val="0"/>
            <c:plus>
              <c:numRef>
                <c:f>'Fig 1 C'!$P$3:$P$26</c:f>
                <c:numCache>
                  <c:formatCode>General</c:formatCode>
                  <c:ptCount val="24"/>
                  <c:pt idx="0">
                    <c:v>2.7000000000000003E-2</c:v>
                  </c:pt>
                  <c:pt idx="1">
                    <c:v>6.3625000000000001E-2</c:v>
                  </c:pt>
                  <c:pt idx="2">
                    <c:v>3.3825000000000001E-2</c:v>
                  </c:pt>
                  <c:pt idx="3">
                    <c:v>4.4425000000000006E-2</c:v>
                  </c:pt>
                  <c:pt idx="4">
                    <c:v>7.5800000000000006E-2</c:v>
                  </c:pt>
                  <c:pt idx="5">
                    <c:v>2.6925000000000001E-2</c:v>
                  </c:pt>
                  <c:pt idx="6">
                    <c:v>4.4249999999999998E-2</c:v>
                  </c:pt>
                  <c:pt idx="7">
                    <c:v>2.7525000000000001E-2</c:v>
                  </c:pt>
                  <c:pt idx="8">
                    <c:v>1.4177499999999999E-2</c:v>
                  </c:pt>
                  <c:pt idx="9">
                    <c:v>3.8974999999999996E-2</c:v>
                  </c:pt>
                  <c:pt idx="10">
                    <c:v>5.6100000000000004E-2</c:v>
                  </c:pt>
                  <c:pt idx="11">
                    <c:v>4.3424999999999998E-2</c:v>
                  </c:pt>
                  <c:pt idx="12">
                    <c:v>2.7550000000000002E-2</c:v>
                  </c:pt>
                  <c:pt idx="13">
                    <c:v>4.5275000000000003E-2</c:v>
                  </c:pt>
                  <c:pt idx="14">
                    <c:v>7.0925000000000002E-2</c:v>
                  </c:pt>
                  <c:pt idx="15">
                    <c:v>3.8974999999999996E-2</c:v>
                  </c:pt>
                  <c:pt idx="16">
                    <c:v>2.7450000000000002E-2</c:v>
                  </c:pt>
                  <c:pt idx="17">
                    <c:v>5.8575000000000002E-2</c:v>
                  </c:pt>
                  <c:pt idx="18">
                    <c:v>4.6175000000000001E-2</c:v>
                  </c:pt>
                  <c:pt idx="19">
                    <c:v>3.6624999999999998E-2</c:v>
                  </c:pt>
                  <c:pt idx="20">
                    <c:v>3.4450000000000001E-2</c:v>
                  </c:pt>
                  <c:pt idx="21">
                    <c:v>4.7649999999999998E-2</c:v>
                  </c:pt>
                  <c:pt idx="22">
                    <c:v>5.4650000000000004E-2</c:v>
                  </c:pt>
                  <c:pt idx="23">
                    <c:v>5.1975E-2</c:v>
                  </c:pt>
                </c:numCache>
              </c:numRef>
            </c:plus>
            <c:minus>
              <c:numRef>
                <c:f>'Fig 1 C'!$P$3:$P$26</c:f>
                <c:numCache>
                  <c:formatCode>General</c:formatCode>
                  <c:ptCount val="24"/>
                  <c:pt idx="0">
                    <c:v>2.7000000000000003E-2</c:v>
                  </c:pt>
                  <c:pt idx="1">
                    <c:v>6.3625000000000001E-2</c:v>
                  </c:pt>
                  <c:pt idx="2">
                    <c:v>3.3825000000000001E-2</c:v>
                  </c:pt>
                  <c:pt idx="3">
                    <c:v>4.4425000000000006E-2</c:v>
                  </c:pt>
                  <c:pt idx="4">
                    <c:v>7.5800000000000006E-2</c:v>
                  </c:pt>
                  <c:pt idx="5">
                    <c:v>2.6925000000000001E-2</c:v>
                  </c:pt>
                  <c:pt idx="6">
                    <c:v>4.4249999999999998E-2</c:v>
                  </c:pt>
                  <c:pt idx="7">
                    <c:v>2.7525000000000001E-2</c:v>
                  </c:pt>
                  <c:pt idx="8">
                    <c:v>1.4177499999999999E-2</c:v>
                  </c:pt>
                  <c:pt idx="9">
                    <c:v>3.8974999999999996E-2</c:v>
                  </c:pt>
                  <c:pt idx="10">
                    <c:v>5.6100000000000004E-2</c:v>
                  </c:pt>
                  <c:pt idx="11">
                    <c:v>4.3424999999999998E-2</c:v>
                  </c:pt>
                  <c:pt idx="12">
                    <c:v>2.7550000000000002E-2</c:v>
                  </c:pt>
                  <c:pt idx="13">
                    <c:v>4.5275000000000003E-2</c:v>
                  </c:pt>
                  <c:pt idx="14">
                    <c:v>7.0925000000000002E-2</c:v>
                  </c:pt>
                  <c:pt idx="15">
                    <c:v>3.8974999999999996E-2</c:v>
                  </c:pt>
                  <c:pt idx="16">
                    <c:v>2.7450000000000002E-2</c:v>
                  </c:pt>
                  <c:pt idx="17">
                    <c:v>5.8575000000000002E-2</c:v>
                  </c:pt>
                  <c:pt idx="18">
                    <c:v>4.6175000000000001E-2</c:v>
                  </c:pt>
                  <c:pt idx="19">
                    <c:v>3.6624999999999998E-2</c:v>
                  </c:pt>
                  <c:pt idx="20">
                    <c:v>3.4450000000000001E-2</c:v>
                  </c:pt>
                  <c:pt idx="21">
                    <c:v>4.7649999999999998E-2</c:v>
                  </c:pt>
                  <c:pt idx="22">
                    <c:v>5.4650000000000004E-2</c:v>
                  </c:pt>
                  <c:pt idx="23">
                    <c:v>5.1975E-2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 C'!$N$3:$N$26</c:f>
              <c:numCache>
                <c:formatCode>General</c:formatCode>
                <c:ptCount val="24"/>
                <c:pt idx="0">
                  <c:v>0.2</c:v>
                </c:pt>
                <c:pt idx="1">
                  <c:v>0.2</c:v>
                </c:pt>
                <c:pt idx="2">
                  <c:v>0.2</c:v>
                </c:pt>
                <c:pt idx="3">
                  <c:v>0.2</c:v>
                </c:pt>
                <c:pt idx="4">
                  <c:v>0.2</c:v>
                </c:pt>
                <c:pt idx="5">
                  <c:v>0.2</c:v>
                </c:pt>
                <c:pt idx="6">
                  <c:v>0.2</c:v>
                </c:pt>
                <c:pt idx="7">
                  <c:v>0.2</c:v>
                </c:pt>
                <c:pt idx="8">
                  <c:v>0.2</c:v>
                </c:pt>
                <c:pt idx="9">
                  <c:v>0.2</c:v>
                </c:pt>
                <c:pt idx="10">
                  <c:v>0.2</c:v>
                </c:pt>
                <c:pt idx="11">
                  <c:v>0.2</c:v>
                </c:pt>
                <c:pt idx="12">
                  <c:v>0.2</c:v>
                </c:pt>
                <c:pt idx="13">
                  <c:v>0.2</c:v>
                </c:pt>
                <c:pt idx="14">
                  <c:v>0.2</c:v>
                </c:pt>
                <c:pt idx="15">
                  <c:v>0.2</c:v>
                </c:pt>
                <c:pt idx="16">
                  <c:v>0.2</c:v>
                </c:pt>
                <c:pt idx="17">
                  <c:v>0.2</c:v>
                </c:pt>
                <c:pt idx="18">
                  <c:v>0.2</c:v>
                </c:pt>
                <c:pt idx="19">
                  <c:v>0.2</c:v>
                </c:pt>
                <c:pt idx="20">
                  <c:v>0.2</c:v>
                </c:pt>
                <c:pt idx="21">
                  <c:v>0.2</c:v>
                </c:pt>
                <c:pt idx="22">
                  <c:v>0.2</c:v>
                </c:pt>
                <c:pt idx="23">
                  <c:v>0.2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3-E89D-43FB-845D-54DC56E74CE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496456"/>
        <c:axId val="218499592"/>
      </c:lineChart>
      <c:catAx>
        <c:axId val="21849645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2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layout>
            <c:manualLayout>
              <c:xMode val="edge"/>
              <c:yMode val="edge"/>
              <c:x val="0.48127545595262133"/>
              <c:y val="0.93029992344706913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499592"/>
        <c:crossesAt val="-0.30000000000000004"/>
        <c:auto val="1"/>
        <c:lblAlgn val="ctr"/>
        <c:lblOffset val="100"/>
        <c:tickLblSkip val="2"/>
        <c:noMultiLvlLbl val="0"/>
      </c:catAx>
      <c:valAx>
        <c:axId val="218499592"/>
        <c:scaling>
          <c:orientation val="minMax"/>
          <c:max val="0.5"/>
          <c:min val="-0.30000000000000004"/>
        </c:scaling>
        <c:delete val="0"/>
        <c:axPos val="l"/>
        <c:numFmt formatCode="#,##0.0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1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496456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noFill/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" l="0.70000000000000062" r="0.70000000000000062" t="0.750000000000001" header="0.30000000000000032" footer="0.30000000000000032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1'!$D$3:$D$26</c:f>
              <c:numCache>
                <c:formatCode>General</c:formatCode>
                <c:ptCount val="24"/>
                <c:pt idx="0">
                  <c:v>0</c:v>
                </c:pt>
                <c:pt idx="1">
                  <c:v>-0.30000000000000004</c:v>
                </c:pt>
                <c:pt idx="2">
                  <c:v>-0.60000000000000009</c:v>
                </c:pt>
                <c:pt idx="3">
                  <c:v>-0.7</c:v>
                </c:pt>
                <c:pt idx="4">
                  <c:v>-0.7</c:v>
                </c:pt>
                <c:pt idx="5">
                  <c:v>-0.89999999999999991</c:v>
                </c:pt>
                <c:pt idx="6">
                  <c:v>-1</c:v>
                </c:pt>
                <c:pt idx="7">
                  <c:v>-1.1000000000000001</c:v>
                </c:pt>
                <c:pt idx="8">
                  <c:v>-1.2</c:v>
                </c:pt>
                <c:pt idx="9">
                  <c:v>-1.2</c:v>
                </c:pt>
                <c:pt idx="10">
                  <c:v>-1</c:v>
                </c:pt>
                <c:pt idx="11">
                  <c:v>-0.30000000000000004</c:v>
                </c:pt>
                <c:pt idx="12">
                  <c:v>0.70000000000000018</c:v>
                </c:pt>
                <c:pt idx="13">
                  <c:v>4.9000000000000004</c:v>
                </c:pt>
                <c:pt idx="14">
                  <c:v>7.1</c:v>
                </c:pt>
                <c:pt idx="15">
                  <c:v>8</c:v>
                </c:pt>
                <c:pt idx="16">
                  <c:v>6.6999999999999993</c:v>
                </c:pt>
                <c:pt idx="17">
                  <c:v>5.4</c:v>
                </c:pt>
                <c:pt idx="18">
                  <c:v>4.2</c:v>
                </c:pt>
                <c:pt idx="19">
                  <c:v>2.9000000000000004</c:v>
                </c:pt>
                <c:pt idx="20">
                  <c:v>1.9</c:v>
                </c:pt>
                <c:pt idx="21">
                  <c:v>1</c:v>
                </c:pt>
                <c:pt idx="22">
                  <c:v>0.39999999999999991</c:v>
                </c:pt>
                <c:pt idx="23">
                  <c:v>0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B642-4ACF-8FE6-8DE575991700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rgbClr val="C00000"/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1'!$F$3:$F$26</c:f>
              <c:numCache>
                <c:formatCode>General</c:formatCode>
                <c:ptCount val="24"/>
                <c:pt idx="0">
                  <c:v>0</c:v>
                </c:pt>
                <c:pt idx="1">
                  <c:v>-0.10000000000000009</c:v>
                </c:pt>
                <c:pt idx="2">
                  <c:v>-0.30000000000000004</c:v>
                </c:pt>
                <c:pt idx="3">
                  <c:v>-0.39999999999999991</c:v>
                </c:pt>
                <c:pt idx="4">
                  <c:v>-0.39999999999999991</c:v>
                </c:pt>
                <c:pt idx="5">
                  <c:v>-0.5</c:v>
                </c:pt>
                <c:pt idx="6">
                  <c:v>-0.7</c:v>
                </c:pt>
                <c:pt idx="7">
                  <c:v>-0.7</c:v>
                </c:pt>
                <c:pt idx="8">
                  <c:v>-0.8</c:v>
                </c:pt>
                <c:pt idx="9">
                  <c:v>-0.7</c:v>
                </c:pt>
                <c:pt idx="10">
                  <c:v>-0.7</c:v>
                </c:pt>
                <c:pt idx="11">
                  <c:v>-0.7</c:v>
                </c:pt>
                <c:pt idx="12">
                  <c:v>-0.10000000000000009</c:v>
                </c:pt>
                <c:pt idx="13">
                  <c:v>0.29999999999999982</c:v>
                </c:pt>
                <c:pt idx="14">
                  <c:v>0.89999999999999991</c:v>
                </c:pt>
                <c:pt idx="15">
                  <c:v>1.2000000000000002</c:v>
                </c:pt>
                <c:pt idx="16">
                  <c:v>1.5</c:v>
                </c:pt>
                <c:pt idx="17">
                  <c:v>1.5</c:v>
                </c:pt>
                <c:pt idx="18">
                  <c:v>1.2000000000000002</c:v>
                </c:pt>
                <c:pt idx="19">
                  <c:v>1</c:v>
                </c:pt>
                <c:pt idx="20">
                  <c:v>0.5</c:v>
                </c:pt>
                <c:pt idx="21">
                  <c:v>0.29999999999999982</c:v>
                </c:pt>
                <c:pt idx="22">
                  <c:v>0</c:v>
                </c:pt>
                <c:pt idx="23">
                  <c:v>-0.10000000000000009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B642-4ACF-8FE6-8DE575991700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1'!$H$3:$H$26</c:f>
              <c:numCache>
                <c:formatCode>General</c:formatCode>
                <c:ptCount val="24"/>
                <c:pt idx="0">
                  <c:v>-1.2</c:v>
                </c:pt>
                <c:pt idx="1">
                  <c:v>-1.2</c:v>
                </c:pt>
                <c:pt idx="2">
                  <c:v>-1.4</c:v>
                </c:pt>
                <c:pt idx="3">
                  <c:v>-1.4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-1.5</c:v>
                </c:pt>
                <c:pt idx="8">
                  <c:v>-1.5</c:v>
                </c:pt>
                <c:pt idx="9">
                  <c:v>-1.4</c:v>
                </c:pt>
                <c:pt idx="10">
                  <c:v>-1.5</c:v>
                </c:pt>
                <c:pt idx="11">
                  <c:v>-1.3</c:v>
                </c:pt>
                <c:pt idx="12">
                  <c:v>-1.3</c:v>
                </c:pt>
                <c:pt idx="13">
                  <c:v>-1.2</c:v>
                </c:pt>
                <c:pt idx="14">
                  <c:v>0.79999999999999982</c:v>
                </c:pt>
                <c:pt idx="15">
                  <c:v>1.5</c:v>
                </c:pt>
                <c:pt idx="16">
                  <c:v>2.0999999999999996</c:v>
                </c:pt>
                <c:pt idx="17">
                  <c:v>2</c:v>
                </c:pt>
                <c:pt idx="18">
                  <c:v>1.2000000000000002</c:v>
                </c:pt>
                <c:pt idx="19">
                  <c:v>0.29999999999999982</c:v>
                </c:pt>
                <c:pt idx="20">
                  <c:v>-0.30000000000000004</c:v>
                </c:pt>
                <c:pt idx="21">
                  <c:v>-0.5</c:v>
                </c:pt>
                <c:pt idx="22">
                  <c:v>-0.8</c:v>
                </c:pt>
                <c:pt idx="23">
                  <c:v>-0.89999999999999991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B642-4ACF-8FE6-8DE575991700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40344"/>
        <c:axId val="218639952"/>
      </c:lineChart>
      <c:catAx>
        <c:axId val="218640344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39952"/>
        <c:crossesAt val="-6"/>
        <c:auto val="1"/>
        <c:lblAlgn val="ctr"/>
        <c:lblOffset val="100"/>
        <c:tickLblSkip val="2"/>
        <c:noMultiLvlLbl val="0"/>
      </c:catAx>
      <c:valAx>
        <c:axId val="218639952"/>
        <c:scaling>
          <c:orientation val="minMax"/>
          <c:min val="-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temperature / ℃</a:t>
                </a:r>
              </a:p>
            </c:rich>
          </c:tx>
          <c:layout>
            <c:manualLayout>
              <c:xMode val="edge"/>
              <c:yMode val="edge"/>
              <c:x val="3.5449314197492678E-3"/>
              <c:y val="0.2797424975727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4034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1'!$D$28:$D$51</c:f>
              <c:numCache>
                <c:formatCode>General</c:formatCode>
                <c:ptCount val="24"/>
                <c:pt idx="0">
                  <c:v>-2.1</c:v>
                </c:pt>
                <c:pt idx="1">
                  <c:v>-2.5</c:v>
                </c:pt>
                <c:pt idx="2">
                  <c:v>-2.7</c:v>
                </c:pt>
                <c:pt idx="3">
                  <c:v>-2.9</c:v>
                </c:pt>
                <c:pt idx="4">
                  <c:v>-3.3</c:v>
                </c:pt>
                <c:pt idx="5">
                  <c:v>-3.6</c:v>
                </c:pt>
                <c:pt idx="6">
                  <c:v>-3.7</c:v>
                </c:pt>
                <c:pt idx="7">
                  <c:v>-3.9</c:v>
                </c:pt>
                <c:pt idx="8">
                  <c:v>-4.2</c:v>
                </c:pt>
                <c:pt idx="9">
                  <c:v>-4.3</c:v>
                </c:pt>
                <c:pt idx="10">
                  <c:v>-3.8</c:v>
                </c:pt>
                <c:pt idx="11">
                  <c:v>-3</c:v>
                </c:pt>
                <c:pt idx="12">
                  <c:v>-2.4</c:v>
                </c:pt>
                <c:pt idx="13">
                  <c:v>-2.1</c:v>
                </c:pt>
                <c:pt idx="14">
                  <c:v>-1.9</c:v>
                </c:pt>
                <c:pt idx="15">
                  <c:v>-1.8</c:v>
                </c:pt>
                <c:pt idx="16">
                  <c:v>-1.8</c:v>
                </c:pt>
                <c:pt idx="17">
                  <c:v>-1.9</c:v>
                </c:pt>
                <c:pt idx="18">
                  <c:v>-1.9</c:v>
                </c:pt>
                <c:pt idx="19">
                  <c:v>-1.9</c:v>
                </c:pt>
                <c:pt idx="20">
                  <c:v>-1.9</c:v>
                </c:pt>
                <c:pt idx="21">
                  <c:v>-2</c:v>
                </c:pt>
                <c:pt idx="22">
                  <c:v>-2.1</c:v>
                </c:pt>
                <c:pt idx="23">
                  <c:v>-2.2000000000000002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2A5-4772-B90C-09DB22663047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1'!$F$28:$F$51</c:f>
              <c:numCache>
                <c:formatCode>General</c:formatCode>
                <c:ptCount val="24"/>
                <c:pt idx="0">
                  <c:v>-2.2000000000000002</c:v>
                </c:pt>
                <c:pt idx="1">
                  <c:v>-2.2999999999999998</c:v>
                </c:pt>
                <c:pt idx="2">
                  <c:v>-2.2999999999999998</c:v>
                </c:pt>
                <c:pt idx="3">
                  <c:v>-2.6</c:v>
                </c:pt>
                <c:pt idx="4">
                  <c:v>-2.8</c:v>
                </c:pt>
                <c:pt idx="5">
                  <c:v>-3</c:v>
                </c:pt>
                <c:pt idx="6">
                  <c:v>-3</c:v>
                </c:pt>
                <c:pt idx="7">
                  <c:v>-3.3</c:v>
                </c:pt>
                <c:pt idx="8">
                  <c:v>-3.4</c:v>
                </c:pt>
                <c:pt idx="9">
                  <c:v>-3.5</c:v>
                </c:pt>
                <c:pt idx="10">
                  <c:v>-3.2</c:v>
                </c:pt>
                <c:pt idx="11">
                  <c:v>-2.7</c:v>
                </c:pt>
                <c:pt idx="12">
                  <c:v>-2.2000000000000002</c:v>
                </c:pt>
                <c:pt idx="13">
                  <c:v>-1.7</c:v>
                </c:pt>
                <c:pt idx="14">
                  <c:v>-1.3</c:v>
                </c:pt>
                <c:pt idx="15">
                  <c:v>-1.2</c:v>
                </c:pt>
                <c:pt idx="16">
                  <c:v>-1.3</c:v>
                </c:pt>
                <c:pt idx="17">
                  <c:v>-1.5</c:v>
                </c:pt>
                <c:pt idx="18">
                  <c:v>-1.8</c:v>
                </c:pt>
                <c:pt idx="19">
                  <c:v>-1.9</c:v>
                </c:pt>
                <c:pt idx="20">
                  <c:v>-2</c:v>
                </c:pt>
                <c:pt idx="21">
                  <c:v>-2.1</c:v>
                </c:pt>
                <c:pt idx="22">
                  <c:v>-2.2000000000000002</c:v>
                </c:pt>
                <c:pt idx="23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2A5-4772-B90C-09DB22663047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1'!$H$28:$H$51</c:f>
              <c:numCache>
                <c:formatCode>General</c:formatCode>
                <c:ptCount val="24"/>
                <c:pt idx="0">
                  <c:v>-3.5</c:v>
                </c:pt>
                <c:pt idx="1">
                  <c:v>-3.6</c:v>
                </c:pt>
                <c:pt idx="2">
                  <c:v>-3.8</c:v>
                </c:pt>
                <c:pt idx="3">
                  <c:v>-4.0999999999999996</c:v>
                </c:pt>
                <c:pt idx="4">
                  <c:v>-4.4000000000000004</c:v>
                </c:pt>
                <c:pt idx="5">
                  <c:v>-4.5</c:v>
                </c:pt>
                <c:pt idx="6">
                  <c:v>-4.8</c:v>
                </c:pt>
                <c:pt idx="7">
                  <c:v>-5</c:v>
                </c:pt>
                <c:pt idx="8">
                  <c:v>-5.0999999999999996</c:v>
                </c:pt>
                <c:pt idx="9">
                  <c:v>-5</c:v>
                </c:pt>
                <c:pt idx="10">
                  <c:v>-4.5</c:v>
                </c:pt>
                <c:pt idx="11">
                  <c:v>-3.3</c:v>
                </c:pt>
                <c:pt idx="12">
                  <c:v>-2.8</c:v>
                </c:pt>
                <c:pt idx="13">
                  <c:v>-2.2000000000000002</c:v>
                </c:pt>
                <c:pt idx="14">
                  <c:v>-1.9</c:v>
                </c:pt>
                <c:pt idx="15">
                  <c:v>-1.7</c:v>
                </c:pt>
                <c:pt idx="16">
                  <c:v>-1.7</c:v>
                </c:pt>
                <c:pt idx="17">
                  <c:v>-1.7</c:v>
                </c:pt>
                <c:pt idx="18">
                  <c:v>-2</c:v>
                </c:pt>
                <c:pt idx="19">
                  <c:v>-2.1</c:v>
                </c:pt>
                <c:pt idx="20">
                  <c:v>-2</c:v>
                </c:pt>
                <c:pt idx="21">
                  <c:v>-2.2000000000000002</c:v>
                </c:pt>
                <c:pt idx="22">
                  <c:v>-2.2999999999999998</c:v>
                </c:pt>
                <c:pt idx="23">
                  <c:v>-2.4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2A5-4772-B90C-09DB22663047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638776"/>
        <c:axId val="218639560"/>
      </c:lineChart>
      <c:catAx>
        <c:axId val="218638776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39560"/>
        <c:crossesAt val="-6"/>
        <c:auto val="1"/>
        <c:lblAlgn val="ctr"/>
        <c:lblOffset val="100"/>
        <c:tickLblSkip val="2"/>
        <c:noMultiLvlLbl val="0"/>
      </c:catAx>
      <c:valAx>
        <c:axId val="218639560"/>
        <c:scaling>
          <c:orientation val="minMax"/>
          <c:max val="10"/>
          <c:min val="-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temperature / ℃</a:t>
                </a:r>
              </a:p>
            </c:rich>
          </c:tx>
          <c:layout>
            <c:manualLayout>
              <c:xMode val="edge"/>
              <c:yMode val="edge"/>
              <c:x val="3.5449314197492678E-3"/>
              <c:y val="0.2797424975727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63877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zh-CN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>
        <c:manualLayout>
          <c:layoutTarget val="inner"/>
          <c:xMode val="edge"/>
          <c:yMode val="edge"/>
          <c:x val="0.11487925723670656"/>
          <c:y val="5.0925925925925923E-2"/>
          <c:w val="0.85734295404254546"/>
          <c:h val="0.80752636302308245"/>
        </c:manualLayout>
      </c:layout>
      <c:lineChart>
        <c:grouping val="standard"/>
        <c:varyColors val="0"/>
        <c:ser>
          <c:idx val="0"/>
          <c:order val="0"/>
          <c:tx>
            <c:strRef>
              <c:f>'Fig 1'!$C$1</c:f>
              <c:strCache>
                <c:ptCount val="1"/>
                <c:pt idx="0">
                  <c:v>CK</c:v>
                </c:pt>
              </c:strCache>
            </c:strRef>
          </c:tx>
          <c:spPr>
            <a:ln w="19050" cap="rnd" cmpd="sng" algn="ctr">
              <a:solidFill>
                <a:schemeClr val="accent1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triangle"/>
            <c:size val="5"/>
            <c:spPr>
              <a:solidFill>
                <a:schemeClr val="accent1"/>
              </a:solidFill>
              <a:ln w="9525" cap="flat" cmpd="sng" algn="ctr">
                <a:solidFill>
                  <a:schemeClr val="accent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plus>
            <c:minus>
              <c:numRef>
                <c:f>'Fig 1 A'!$D$3:$D$26</c:f>
                <c:numCache>
                  <c:formatCode>General</c:formatCode>
                  <c:ptCount val="24"/>
                  <c:pt idx="0">
                    <c:v>1.6946812220722937E-3</c:v>
                  </c:pt>
                  <c:pt idx="1">
                    <c:v>3.5919276780643074E-3</c:v>
                  </c:pt>
                  <c:pt idx="2">
                    <c:v>4.2742826416854998E-3</c:v>
                  </c:pt>
                  <c:pt idx="3">
                    <c:v>5.8752394609651497E-3</c:v>
                  </c:pt>
                  <c:pt idx="4">
                    <c:v>7.5488961665486805E-3</c:v>
                  </c:pt>
                  <c:pt idx="5">
                    <c:v>1.9637044261369647E-2</c:v>
                  </c:pt>
                  <c:pt idx="6">
                    <c:v>1.4830908041429336E-2</c:v>
                  </c:pt>
                  <c:pt idx="7">
                    <c:v>6.6136072074803997E-3</c:v>
                  </c:pt>
                  <c:pt idx="8">
                    <c:v>6.2539252411473499E-3</c:v>
                  </c:pt>
                  <c:pt idx="9">
                    <c:v>1.01042304596354E-2</c:v>
                  </c:pt>
                  <c:pt idx="10">
                    <c:v>9.4435751233900352E-3</c:v>
                  </c:pt>
                  <c:pt idx="11">
                    <c:v>8.5525622833634001E-3</c:v>
                  </c:pt>
                  <c:pt idx="12">
                    <c:v>2.6556543449779012E-3</c:v>
                  </c:pt>
                  <c:pt idx="13">
                    <c:v>9.7925561203645005E-3</c:v>
                  </c:pt>
                  <c:pt idx="14">
                    <c:v>6.2121520693986017E-3</c:v>
                  </c:pt>
                  <c:pt idx="15">
                    <c:v>6.8355526589813495E-3</c:v>
                  </c:pt>
                  <c:pt idx="16">
                    <c:v>4.1561909838826001E-3</c:v>
                  </c:pt>
                  <c:pt idx="17">
                    <c:v>1.0517485440921705E-2</c:v>
                  </c:pt>
                  <c:pt idx="18">
                    <c:v>1.3675322462174132E-2</c:v>
                  </c:pt>
                  <c:pt idx="19">
                    <c:v>1.411086805400995E-2</c:v>
                  </c:pt>
                  <c:pt idx="20">
                    <c:v>1.1707790930514351E-2</c:v>
                  </c:pt>
                  <c:pt idx="21">
                    <c:v>8.8562962022484502E-3</c:v>
                  </c:pt>
                  <c:pt idx="22">
                    <c:v>3.7622392859099811E-3</c:v>
                  </c:pt>
                  <c:pt idx="23">
                    <c:v>6.7899027195911007E-3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cat>
            <c:strRef>
              <c:f>'[1]Fig 1 B'!$A$3:$A$26</c:f>
              <c:strCache>
                <c:ptCount val="24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</c:strCache>
            </c:strRef>
          </c:cat>
          <c:val>
            <c:numRef>
              <c:f>'Fig 1'!$D$53:$D$76</c:f>
              <c:numCache>
                <c:formatCode>General</c:formatCode>
                <c:ptCount val="24"/>
                <c:pt idx="0">
                  <c:v>-1.6</c:v>
                </c:pt>
                <c:pt idx="1">
                  <c:v>-1.7</c:v>
                </c:pt>
                <c:pt idx="2">
                  <c:v>-1.7</c:v>
                </c:pt>
                <c:pt idx="3">
                  <c:v>-1.7</c:v>
                </c:pt>
                <c:pt idx="4">
                  <c:v>-1.7</c:v>
                </c:pt>
                <c:pt idx="5">
                  <c:v>-1.7</c:v>
                </c:pt>
                <c:pt idx="6">
                  <c:v>-1.7</c:v>
                </c:pt>
                <c:pt idx="7">
                  <c:v>-1.7</c:v>
                </c:pt>
                <c:pt idx="8">
                  <c:v>-1.7</c:v>
                </c:pt>
                <c:pt idx="9">
                  <c:v>-1.7</c:v>
                </c:pt>
                <c:pt idx="10">
                  <c:v>-1.6</c:v>
                </c:pt>
                <c:pt idx="11">
                  <c:v>-0.8</c:v>
                </c:pt>
                <c:pt idx="12">
                  <c:v>1.5</c:v>
                </c:pt>
                <c:pt idx="13">
                  <c:v>2.5</c:v>
                </c:pt>
                <c:pt idx="14">
                  <c:v>2.5999999999999996</c:v>
                </c:pt>
                <c:pt idx="15">
                  <c:v>3</c:v>
                </c:pt>
                <c:pt idx="16">
                  <c:v>3.4000000000000004</c:v>
                </c:pt>
                <c:pt idx="17">
                  <c:v>2.9000000000000004</c:v>
                </c:pt>
                <c:pt idx="18">
                  <c:v>2.4000000000000004</c:v>
                </c:pt>
                <c:pt idx="19">
                  <c:v>1.5</c:v>
                </c:pt>
                <c:pt idx="20">
                  <c:v>0.39999999999999991</c:v>
                </c:pt>
                <c:pt idx="21">
                  <c:v>-0.19999999999999996</c:v>
                </c:pt>
                <c:pt idx="22">
                  <c:v>-0.7</c:v>
                </c:pt>
                <c:pt idx="23">
                  <c:v>-0.89999999999999991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C393-42EC-8B7C-8EBA37DDF225}"/>
            </c:ext>
          </c:extLst>
        </c:ser>
        <c:ser>
          <c:idx val="1"/>
          <c:order val="1"/>
          <c:tx>
            <c:strRef>
              <c:f>'Fig 1'!$E$2</c:f>
              <c:strCache>
                <c:ptCount val="1"/>
                <c:pt idx="0">
                  <c:v>4-year</c:v>
                </c:pt>
              </c:strCache>
            </c:strRef>
          </c:tx>
          <c:spPr>
            <a:ln w="19050" cap="rnd" cmpd="sng" algn="ctr">
              <a:solidFill>
                <a:schemeClr val="accent2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square"/>
            <c:size val="5"/>
            <c:spPr>
              <a:solidFill>
                <a:schemeClr val="accent2"/>
              </a:solidFill>
              <a:ln w="9525" cap="flat" cmpd="sng" algn="ctr">
                <a:solidFill>
                  <a:schemeClr val="accent2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plus>
            <c:minus>
              <c:numRef>
                <c:f>'Fig 1 A'!$H$3:$H$26</c:f>
                <c:numCache>
                  <c:formatCode>General</c:formatCode>
                  <c:ptCount val="24"/>
                  <c:pt idx="0">
                    <c:v>1.08333333333333E-3</c:v>
                  </c:pt>
                  <c:pt idx="1">
                    <c:v>-1.9265625000000001E-3</c:v>
                  </c:pt>
                  <c:pt idx="2">
                    <c:v>-3.8890625000000028E-3</c:v>
                  </c:pt>
                  <c:pt idx="3">
                    <c:v>4.0531250000000029E-3</c:v>
                  </c:pt>
                  <c:pt idx="4">
                    <c:v>-5.557812500000002E-3</c:v>
                  </c:pt>
                  <c:pt idx="5">
                    <c:v>5.6500000000000057E-3</c:v>
                  </c:pt>
                  <c:pt idx="6">
                    <c:v>9.578124999999974E-4</c:v>
                  </c:pt>
                  <c:pt idx="7">
                    <c:v>-3.3453125000000028E-3</c:v>
                  </c:pt>
                  <c:pt idx="8">
                    <c:v>9.1437500000000269E-3</c:v>
                  </c:pt>
                  <c:pt idx="9">
                    <c:v>1.7592187499999998E-2</c:v>
                  </c:pt>
                  <c:pt idx="10">
                    <c:v>2.2453124999999999E-3</c:v>
                  </c:pt>
                  <c:pt idx="11">
                    <c:v>7.1640624999999968E-3</c:v>
                  </c:pt>
                  <c:pt idx="12">
                    <c:v>3.5312499999999979E-3</c:v>
                  </c:pt>
                  <c:pt idx="13">
                    <c:v>1.7406249999999972E-3</c:v>
                  </c:pt>
                  <c:pt idx="14">
                    <c:v>8.7541666666666497E-3</c:v>
                  </c:pt>
                  <c:pt idx="15">
                    <c:v>4.3874999999999999E-3</c:v>
                  </c:pt>
                  <c:pt idx="16">
                    <c:v>3.1234374999999973E-3</c:v>
                  </c:pt>
                  <c:pt idx="17">
                    <c:v>-8.8281249999999753E-4</c:v>
                  </c:pt>
                  <c:pt idx="18">
                    <c:v>-2.1593750000000024E-3</c:v>
                  </c:pt>
                  <c:pt idx="19">
                    <c:v>-4.5031250000000028E-3</c:v>
                  </c:pt>
                  <c:pt idx="20">
                    <c:v>-3.3031250000000027E-3</c:v>
                  </c:pt>
                  <c:pt idx="21">
                    <c:v>-2.4765624999999974E-3</c:v>
                  </c:pt>
                  <c:pt idx="22">
                    <c:v>-1.0289062500000001E-3</c:v>
                  </c:pt>
                  <c:pt idx="23">
                    <c:v>-7.8281249999999987E-4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1'!$F$53:$F$76</c:f>
              <c:numCache>
                <c:formatCode>General</c:formatCode>
                <c:ptCount val="24"/>
                <c:pt idx="0">
                  <c:v>-1.5</c:v>
                </c:pt>
                <c:pt idx="1">
                  <c:v>-1.6</c:v>
                </c:pt>
                <c:pt idx="2">
                  <c:v>-1.6</c:v>
                </c:pt>
                <c:pt idx="3">
                  <c:v>-1.6</c:v>
                </c:pt>
                <c:pt idx="4">
                  <c:v>-1.6</c:v>
                </c:pt>
                <c:pt idx="5">
                  <c:v>-1.6</c:v>
                </c:pt>
                <c:pt idx="6">
                  <c:v>-1.6</c:v>
                </c:pt>
                <c:pt idx="7">
                  <c:v>-1.7</c:v>
                </c:pt>
                <c:pt idx="8">
                  <c:v>-1.6</c:v>
                </c:pt>
                <c:pt idx="9">
                  <c:v>-1.6</c:v>
                </c:pt>
                <c:pt idx="10">
                  <c:v>-1.5</c:v>
                </c:pt>
                <c:pt idx="11">
                  <c:v>-1.5</c:v>
                </c:pt>
                <c:pt idx="12">
                  <c:v>0</c:v>
                </c:pt>
                <c:pt idx="13">
                  <c:v>0.10000000000000009</c:v>
                </c:pt>
                <c:pt idx="14">
                  <c:v>1.6</c:v>
                </c:pt>
                <c:pt idx="15">
                  <c:v>1.6</c:v>
                </c:pt>
                <c:pt idx="16">
                  <c:v>1.7000000000000002</c:v>
                </c:pt>
                <c:pt idx="17">
                  <c:v>1.6</c:v>
                </c:pt>
                <c:pt idx="18">
                  <c:v>1.2000000000000002</c:v>
                </c:pt>
                <c:pt idx="19">
                  <c:v>0.5</c:v>
                </c:pt>
                <c:pt idx="20">
                  <c:v>-0.60000000000000009</c:v>
                </c:pt>
                <c:pt idx="21">
                  <c:v>-1.1000000000000001</c:v>
                </c:pt>
                <c:pt idx="22">
                  <c:v>-1.2</c:v>
                </c:pt>
                <c:pt idx="23">
                  <c:v>-1.3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C393-42EC-8B7C-8EBA37DDF225}"/>
            </c:ext>
          </c:extLst>
        </c:ser>
        <c:ser>
          <c:idx val="2"/>
          <c:order val="2"/>
          <c:tx>
            <c:strRef>
              <c:f>'Fig 1 A'!$K$1</c:f>
              <c:strCache>
                <c:ptCount val="1"/>
                <c:pt idx="0">
                  <c:v>11-year</c:v>
                </c:pt>
              </c:strCache>
            </c:strRef>
          </c:tx>
          <c:spPr>
            <a:ln w="19050" cap="rnd" cmpd="sng" algn="ctr">
              <a:solidFill>
                <a:schemeClr val="accent3">
                  <a:shade val="95000"/>
                  <a:satMod val="105000"/>
                </a:schemeClr>
              </a:solidFill>
              <a:prstDash val="solid"/>
              <a:round/>
            </a:ln>
            <a:effectLst/>
          </c:spPr>
          <c:marker>
            <c:symbol val="diamond"/>
            <c:size val="5"/>
            <c:spPr>
              <a:solidFill>
                <a:schemeClr val="accent3"/>
              </a:solidFill>
              <a:ln w="9525" cap="flat" cmpd="sng" algn="ctr">
                <a:solidFill>
                  <a:schemeClr val="accent3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marker>
          <c:errBars>
            <c:errDir val="y"/>
            <c:errBarType val="both"/>
            <c:errValType val="cust"/>
            <c:noEndCap val="0"/>
            <c:pl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plus>
            <c:minus>
              <c:numRef>
                <c:f>'Fig 1 A'!$L$3:$L$26</c:f>
                <c:numCache>
                  <c:formatCode>General</c:formatCode>
                  <c:ptCount val="24"/>
                  <c:pt idx="0">
                    <c:v>-1.6071428571429999E-2</c:v>
                  </c:pt>
                  <c:pt idx="1">
                    <c:v>2.421875E-3</c:v>
                  </c:pt>
                  <c:pt idx="2">
                    <c:v>-1.4553571428571501E-2</c:v>
                  </c:pt>
                  <c:pt idx="3">
                    <c:v>-1.5877232142857099E-2</c:v>
                  </c:pt>
                  <c:pt idx="4">
                    <c:v>-2.4866071428570999E-3</c:v>
                  </c:pt>
                  <c:pt idx="5">
                    <c:v>-2.1263392857142824E-2</c:v>
                  </c:pt>
                  <c:pt idx="6">
                    <c:v>1.7765625E-2</c:v>
                  </c:pt>
                  <c:pt idx="7">
                    <c:v>9.8720238095238999E-3</c:v>
                  </c:pt>
                  <c:pt idx="8">
                    <c:v>1.5305803571428607E-2</c:v>
                  </c:pt>
                  <c:pt idx="9">
                    <c:v>-1.36875E-2</c:v>
                  </c:pt>
                  <c:pt idx="10">
                    <c:v>1.8102678571428599E-2</c:v>
                  </c:pt>
                  <c:pt idx="11">
                    <c:v>9.0558035714285688E-3</c:v>
                  </c:pt>
                  <c:pt idx="12">
                    <c:v>5.9776785714285756E-3</c:v>
                  </c:pt>
                  <c:pt idx="13">
                    <c:v>1.040848214285715E-2</c:v>
                  </c:pt>
                  <c:pt idx="14">
                    <c:v>8.8883928571428534E-3</c:v>
                  </c:pt>
                  <c:pt idx="15">
                    <c:v>1.0935267857142857E-2</c:v>
                  </c:pt>
                  <c:pt idx="16">
                    <c:v>3.8950892857142895E-3</c:v>
                  </c:pt>
                  <c:pt idx="17">
                    <c:v>-8.9375000000000045E-3</c:v>
                  </c:pt>
                  <c:pt idx="18">
                    <c:v>1.8303571428571395E-2</c:v>
                  </c:pt>
                  <c:pt idx="19">
                    <c:v>1.7874999999999999E-2</c:v>
                  </c:pt>
                  <c:pt idx="20">
                    <c:v>1.8845982142857199E-2</c:v>
                  </c:pt>
                  <c:pt idx="21">
                    <c:v>1.04263392857142E-2</c:v>
                  </c:pt>
                  <c:pt idx="22">
                    <c:v>1.79665178571429E-2</c:v>
                  </c:pt>
                  <c:pt idx="23">
                    <c:v>3.6495535714285714E-3</c:v>
                  </c:pt>
                </c:numCache>
              </c:numRef>
            </c:minus>
            <c:spPr>
              <a:solidFill>
                <a:schemeClr val="tx1"/>
              </a:solidFill>
              <a:ln w="3175" cap="flat" cmpd="sng" algn="ctr">
                <a:solidFill>
                  <a:schemeClr val="tx1">
                    <a:shade val="95000"/>
                    <a:satMod val="105000"/>
                  </a:schemeClr>
                </a:solidFill>
                <a:prstDash val="solid"/>
                <a:round/>
              </a:ln>
              <a:effectLst/>
            </c:spPr>
          </c:errBars>
          <c:val>
            <c:numRef>
              <c:f>'Fig 1'!$H$53:$H$76</c:f>
              <c:numCache>
                <c:formatCode>General</c:formatCode>
                <c:ptCount val="24"/>
                <c:pt idx="0">
                  <c:v>-1.3</c:v>
                </c:pt>
                <c:pt idx="1">
                  <c:v>-1.3</c:v>
                </c:pt>
                <c:pt idx="2">
                  <c:v>-1.4</c:v>
                </c:pt>
                <c:pt idx="3">
                  <c:v>-1.4</c:v>
                </c:pt>
                <c:pt idx="4">
                  <c:v>-1.5</c:v>
                </c:pt>
                <c:pt idx="5">
                  <c:v>-1.5</c:v>
                </c:pt>
                <c:pt idx="6">
                  <c:v>-1.5</c:v>
                </c:pt>
                <c:pt idx="7">
                  <c:v>-1.6</c:v>
                </c:pt>
                <c:pt idx="8">
                  <c:v>-1.6</c:v>
                </c:pt>
                <c:pt idx="9">
                  <c:v>-1.6</c:v>
                </c:pt>
                <c:pt idx="10">
                  <c:v>-1.5</c:v>
                </c:pt>
                <c:pt idx="11">
                  <c:v>-1</c:v>
                </c:pt>
                <c:pt idx="12">
                  <c:v>-0.89999999999999991</c:v>
                </c:pt>
                <c:pt idx="13">
                  <c:v>0.60000000000000009</c:v>
                </c:pt>
                <c:pt idx="14">
                  <c:v>2.2000000000000002</c:v>
                </c:pt>
                <c:pt idx="15">
                  <c:v>4.8</c:v>
                </c:pt>
                <c:pt idx="16">
                  <c:v>5.3</c:v>
                </c:pt>
                <c:pt idx="17">
                  <c:v>5.5</c:v>
                </c:pt>
                <c:pt idx="18">
                  <c:v>5.2</c:v>
                </c:pt>
                <c:pt idx="19">
                  <c:v>4</c:v>
                </c:pt>
                <c:pt idx="20">
                  <c:v>3.0999999999999996</c:v>
                </c:pt>
                <c:pt idx="21">
                  <c:v>2.4000000000000004</c:v>
                </c:pt>
                <c:pt idx="22">
                  <c:v>1.5</c:v>
                </c:pt>
                <c:pt idx="23">
                  <c:v>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C393-42EC-8B7C-8EBA37DDF225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218501552"/>
        <c:axId val="216369720"/>
      </c:lineChart>
      <c:catAx>
        <c:axId val="218501552"/>
        <c:scaling>
          <c:orientation val="minMax"/>
        </c:scaling>
        <c:delete val="0"/>
        <c:axPos val="b"/>
        <c:title>
          <c:tx>
            <c:rich>
              <a:bodyPr rot="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1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Time  (hour)</a:t>
                </a:r>
                <a:endParaRPr lang="zh-CN" altLang="zh-CN" sz="1100">
                  <a:effectLst/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c:rich>
          </c:tx>
          <c:overlay val="0"/>
          <c:spPr>
            <a:noFill/>
            <a:ln>
              <a:noFill/>
            </a:ln>
            <a:effectLst/>
          </c:spPr>
          <c:txPr>
            <a:bodyPr rot="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h:mm;@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6369720"/>
        <c:crossesAt val="-6"/>
        <c:auto val="1"/>
        <c:lblAlgn val="ctr"/>
        <c:lblOffset val="100"/>
        <c:tickLblSkip val="2"/>
        <c:noMultiLvlLbl val="0"/>
      </c:catAx>
      <c:valAx>
        <c:axId val="216369720"/>
        <c:scaling>
          <c:orientation val="minMax"/>
          <c:max val="10"/>
          <c:min val="-6"/>
        </c:scaling>
        <c:delete val="0"/>
        <c:axPos val="l"/>
        <c:title>
          <c:tx>
            <c:rich>
              <a:bodyPr rot="-5400000" spcFirstLastPara="1" vertOverflow="ellipsis" vert="horz" wrap="square" anchor="ctr" anchorCtr="1"/>
              <a:lstStyle/>
              <a:p>
                <a:pPr>
                  <a:defRPr sz="1000" b="1" i="0" u="none" strike="noStrike" kern="1200" baseline="0">
                    <a:solidFill>
                      <a:schemeClr val="tx1"/>
                    </a:solidFill>
                    <a:latin typeface="+mn-lt"/>
                    <a:ea typeface="+mn-ea"/>
                    <a:cs typeface="+mn-cs"/>
                  </a:defRPr>
                </a:pPr>
                <a:r>
                  <a:rPr lang="en-US" altLang="zh-CN" sz="1200" b="1" i="0" baseline="0">
                    <a:effectLst/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Soil temperature / ℃</a:t>
                </a:r>
              </a:p>
            </c:rich>
          </c:tx>
          <c:layout>
            <c:manualLayout>
              <c:xMode val="edge"/>
              <c:yMode val="edge"/>
              <c:x val="3.5449314197492678E-3"/>
              <c:y val="0.2797424975727531"/>
            </c:manualLayout>
          </c:layout>
          <c:overlay val="0"/>
          <c:spPr>
            <a:noFill/>
            <a:ln>
              <a:noFill/>
            </a:ln>
            <a:effectLst/>
          </c:spPr>
          <c:txPr>
            <a:bodyPr rot="-5400000" spcFirstLastPara="1" vertOverflow="ellipsis" vert="horz" wrap="square" anchor="ctr" anchorCtr="1"/>
            <a:lstStyle/>
            <a:p>
              <a:pPr>
                <a:defRPr sz="1000" b="1" i="0" u="none" strike="noStrike" kern="1200" baseline="0">
                  <a:solidFill>
                    <a:schemeClr val="tx1"/>
                  </a:solidFill>
                  <a:latin typeface="+mn-lt"/>
                  <a:ea typeface="+mn-ea"/>
                  <a:cs typeface="+mn-cs"/>
                </a:defRPr>
              </a:pPr>
              <a:endParaRPr lang="zh-CN"/>
            </a:p>
          </c:txPr>
        </c:title>
        <c:numFmt formatCode="#,##0_ " sourceLinked="0"/>
        <c:majorTickMark val="in"/>
        <c:minorTickMark val="none"/>
        <c:tickLblPos val="nextTo"/>
        <c:spPr>
          <a:noFill/>
          <a:ln w="9525" cap="flat" cmpd="sng" algn="ctr">
            <a:solidFill>
              <a:sysClr val="windowText" lastClr="000000"/>
            </a:solidFill>
            <a:prstDash val="solid"/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1200" b="1" i="0" u="none" strike="noStrike" kern="1200" baseline="0">
                <a:solidFill>
                  <a:schemeClr val="tx1"/>
                </a:solidFill>
                <a:latin typeface="Times New Roman" panose="02020603050405020304" pitchFamily="18" charset="0"/>
                <a:ea typeface="+mn-ea"/>
                <a:cs typeface="Times New Roman" panose="02020603050405020304" pitchFamily="18" charset="0"/>
              </a:defRPr>
            </a:pPr>
            <a:endParaRPr lang="zh-CN"/>
          </a:p>
        </c:txPr>
        <c:crossAx val="218501552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48886943363597068"/>
          <c:y val="5.3921400136786909E-2"/>
          <c:w val="0.46486975789018586"/>
          <c:h val="7.6020786933927317E-2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200" b="1" i="0" u="none" strike="noStrike" kern="1200" baseline="0">
              <a:solidFill>
                <a:schemeClr val="tx1"/>
              </a:solidFill>
              <a:latin typeface="Times New Roman" panose="02020603050405020304" pitchFamily="18" charset="0"/>
              <a:ea typeface="+mn-ea"/>
              <a:cs typeface="Times New Roman" panose="02020603050405020304" pitchFamily="18" charset="0"/>
            </a:defRPr>
          </a:pPr>
          <a:endParaRPr lang="zh-CN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noFill/>
      <a:prstDash val="solid"/>
      <a:round/>
    </a:ln>
    <a:effectLst/>
  </c:spPr>
  <c:txPr>
    <a:bodyPr/>
    <a:lstStyle/>
    <a:p>
      <a:pPr>
        <a:defRPr/>
      </a:pPr>
      <a:endParaRPr lang="zh-CN"/>
    </a:p>
  </c:txPr>
  <c:printSettings>
    <c:headerFooter/>
    <c:pageMargins b="0.75000000000000144" l="0.70000000000000062" r="0.70000000000000062" t="0.75000000000000144" header="0.30000000000000032" footer="0.30000000000000032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1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0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9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0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2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3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4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6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7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8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19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0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1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2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3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24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3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4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5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6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7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8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charts/style9.xml><?xml version="1.0" encoding="utf-8"?>
<cs:chartStyle xmlns:cs="http://schemas.microsoft.com/office/drawing/2012/chartStyle" xmlns:a="http://schemas.openxmlformats.org/drawingml/2006/main" id="101">
  <cs:axisTitle>
    <cs:lnRef idx="0"/>
    <cs:fillRef idx="0"/>
    <cs:effectRef idx="0"/>
    <cs:fontRef idx="minor">
      <a:schemeClr val="tx1"/>
    </cs:fontRef>
    <cs:defRPr sz="1000" b="1" kern="1200"/>
  </cs:axisTitle>
  <cs:category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categoryAxis>
  <cs:chartArea mods="allowNoFillOverride allowNoLineOverride">
    <cs:lnRef idx="1">
      <a:schemeClr val="tx1">
        <a:tint val="75000"/>
      </a:schemeClr>
    </cs:lnRef>
    <cs:fillRef idx="1">
      <a:schemeClr val="bg1"/>
    </cs:fillRef>
    <cs:effectRef idx="0"/>
    <cs:fontRef idx="minor">
      <a:schemeClr val="tx1"/>
    </cs:fontRef>
    <cs:spPr>
      <a:ln>
        <a:round/>
      </a:ln>
    </cs:spPr>
    <cs:defRPr sz="1000" kern="1200"/>
  </cs:chartArea>
  <cs:dataLabel>
    <cs:lnRef idx="0"/>
    <cs:fillRef idx="0"/>
    <cs:effectRef idx="0"/>
    <cs:fontRef idx="minor">
      <a:schemeClr val="tx1"/>
    </cs:fontRef>
    <cs:defRPr sz="1000" kern="1200"/>
  </cs:dataLabel>
  <cs:dataLabelCallout>
    <cs:lnRef idx="0"/>
    <cs:fillRef idx="0"/>
    <cs:effectRef idx="0"/>
    <cs:fontRef idx="minor">
      <a:schemeClr val="dk1"/>
    </cs:fontRef>
    <cs:spPr>
      <a:solidFill>
        <a:schemeClr val="lt1"/>
      </a:solidFill>
      <a:ln>
        <a:solidFill>
          <a:schemeClr val="dk1">
            <a:lumMod val="65000"/>
            <a:lumOff val="35000"/>
          </a:schemeClr>
        </a:solidFill>
      </a:ln>
    </cs:spPr>
    <cs:defRPr sz="1000" kern="1200"/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1">
      <cs:styleClr val="auto"/>
    </cs:lnRef>
    <cs:lineWidthScale>3</cs:lineWidthScale>
    <cs:fillRef idx="0"/>
    <cs:effectRef idx="0"/>
    <cs:fontRef idx="minor">
      <a:schemeClr val="tx1"/>
    </cs:fontRef>
    <cs:spPr>
      <a:ln cap="rnd">
        <a:round/>
      </a:ln>
    </cs:spPr>
  </cs:dataPointLine>
  <cs:dataPointMarker>
    <cs:lnRef idx="1">
      <cs:styleClr val="auto"/>
    </cs:lnRef>
    <cs:fillRef idx="1">
      <cs:styleClr val="auto"/>
    </cs:fillRef>
    <cs:effectRef idx="0"/>
    <cs:fontRef idx="minor">
      <a:schemeClr val="tx1"/>
    </cs:fontRef>
    <cs:spPr>
      <a:ln>
        <a:round/>
      </a:ln>
    </cs:spPr>
  </cs:dataPointMarker>
  <cs:dataPointMarkerLayout/>
  <cs:dataPointWireframe>
    <cs:lnRef idx="1">
      <cs:styleClr val="auto"/>
    </cs:lnRef>
    <cs:fillRef idx="0"/>
    <cs:effectRef idx="0"/>
    <cs:fontRef idx="minor">
      <a:schemeClr val="tx1"/>
    </cs:fontRef>
    <cs:spPr>
      <a:ln>
        <a:round/>
      </a:ln>
    </cs:spPr>
  </cs:dataPointWireframe>
  <cs:dataTable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dataTable>
  <cs:downBar>
    <cs:lnRef idx="1">
      <a:schemeClr val="tx1"/>
    </cs:lnRef>
    <cs:fillRef idx="1">
      <a:schemeClr val="dk1">
        <a:tint val="85000"/>
      </a:schemeClr>
    </cs:fillRef>
    <cs:effectRef idx="0"/>
    <cs:fontRef idx="minor">
      <a:schemeClr val="tx1"/>
    </cs:fontRef>
    <cs:spPr>
      <a:ln>
        <a:round/>
      </a:ln>
    </cs:spPr>
  </cs:downBar>
  <cs:drop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dropLine>
  <cs:errorBar>
    <cs:lnRef idx="1">
      <a:schemeClr val="tx1"/>
    </cs:lnRef>
    <cs:fillRef idx="1">
      <a:schemeClr val="tx1"/>
    </cs:fillRef>
    <cs:effectRef idx="0"/>
    <cs:fontRef idx="minor">
      <a:schemeClr val="tx1"/>
    </cs:fontRef>
    <cs:spPr>
      <a:ln>
        <a:round/>
      </a:ln>
    </cs:spPr>
  </cs:errorBar>
  <cs:flo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floor>
  <cs:gridlineMajor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</cs:gridlineMajor>
  <cs:gridlineMinor>
    <cs:lnRef idx="1">
      <a:schemeClr val="tx1">
        <a:tint val="50000"/>
      </a:schemeClr>
    </cs:lnRef>
    <cs:fillRef idx="0"/>
    <cs:effectRef idx="0"/>
    <cs:fontRef idx="minor">
      <a:schemeClr val="tx1"/>
    </cs:fontRef>
    <cs:spPr>
      <a:ln>
        <a:round/>
      </a:ln>
    </cs:spPr>
  </cs:gridlineMinor>
  <cs:hiLo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hiLoLine>
  <cs:leader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leaderLine>
  <cs:legend>
    <cs:lnRef idx="0"/>
    <cs:fillRef idx="0"/>
    <cs:effectRef idx="0"/>
    <cs:fontRef idx="minor">
      <a:schemeClr val="tx1"/>
    </cs:fontRef>
    <cs:defRPr sz="1000" kern="1200"/>
  </cs:legend>
  <cs:plotArea mods="allowNoFillOverride allowNoLineOverride">
    <cs:lnRef idx="0"/>
    <cs:fillRef idx="1">
      <a:schemeClr val="bg1"/>
    </cs:fillRef>
    <cs:effectRef idx="0"/>
    <cs:fontRef idx="minor">
      <a:schemeClr val="tx1"/>
    </cs:fontRef>
  </cs:plotArea>
  <cs:plotArea3D>
    <cs:lnRef idx="0"/>
    <cs:fillRef idx="0"/>
    <cs:effectRef idx="0"/>
    <cs:fontRef idx="minor">
      <a:schemeClr val="tx1"/>
    </cs:fontRef>
  </cs:plotArea3D>
  <cs:series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seriesAxis>
  <cs:seriesLine>
    <cs:lnRef idx="1">
      <a:schemeClr val="tx1"/>
    </cs:lnRef>
    <cs:fillRef idx="0"/>
    <cs:effectRef idx="0"/>
    <cs:fontRef idx="minor">
      <a:schemeClr val="tx1"/>
    </cs:fontRef>
    <cs:spPr>
      <a:ln>
        <a:round/>
      </a:ln>
    </cs:spPr>
  </cs:seriesLine>
  <cs:title>
    <cs:lnRef idx="0"/>
    <cs:fillRef idx="0"/>
    <cs:effectRef idx="0"/>
    <cs:fontRef idx="minor">
      <a:schemeClr val="tx1"/>
    </cs:fontRef>
    <cs:defRPr sz="1800" b="1" kern="1200"/>
  </cs:title>
  <cs:trendline>
    <cs:lnRef idx="1">
      <a:schemeClr val="tx1"/>
    </cs:lnRef>
    <cs:fillRef idx="0"/>
    <cs:effectRef idx="0"/>
    <cs:fontRef idx="minor">
      <a:schemeClr val="tx1"/>
    </cs:fontRef>
    <cs:spPr>
      <a:ln cap="rnd">
        <a:round/>
      </a:ln>
    </cs:spPr>
  </cs:trendline>
  <cs:trendlineLabel>
    <cs:lnRef idx="0"/>
    <cs:fillRef idx="0"/>
    <cs:effectRef idx="0"/>
    <cs:fontRef idx="minor">
      <a:schemeClr val="tx1"/>
    </cs:fontRef>
    <cs:defRPr sz="1000" kern="1200"/>
  </cs:trendlineLabel>
  <cs:upBar>
    <cs:lnRef idx="1">
      <a:schemeClr val="tx1"/>
    </cs:lnRef>
    <cs:fillRef idx="1">
      <a:schemeClr val="dk1">
        <a:tint val="25000"/>
      </a:schemeClr>
    </cs:fillRef>
    <cs:effectRef idx="0"/>
    <cs:fontRef idx="minor">
      <a:schemeClr val="tx1"/>
    </cs:fontRef>
    <cs:spPr>
      <a:ln>
        <a:round/>
      </a:ln>
    </cs:spPr>
  </cs:upBar>
  <cs:valueAxis>
    <cs:lnRef idx="1">
      <a:schemeClr val="tx1">
        <a:tint val="75000"/>
      </a:schemeClr>
    </cs:lnRef>
    <cs:fillRef idx="0"/>
    <cs:effectRef idx="0"/>
    <cs:fontRef idx="minor">
      <a:schemeClr val="tx1"/>
    </cs:fontRef>
    <cs:spPr>
      <a:ln>
        <a:round/>
      </a:ln>
    </cs:spPr>
    <cs:defRPr sz="1000" kern="1200"/>
  </cs:valueAxis>
  <cs:wall>
    <cs:lnRef idx="0"/>
    <cs:fillRef idx="0"/>
    <cs:effectRef idx="0"/>
    <cs:fontRef idx="minor">
      <a:schemeClr val="tx1"/>
    </cs:fontRef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5.xml"/></Relationships>
</file>

<file path=xl/drawings/_rels/drawing15.xml.rels><?xml version="1.0" encoding="UTF-8" standalone="yes"?>
<Relationships xmlns="http://schemas.openxmlformats.org/package/2006/relationships"><Relationship Id="rId8" Type="http://schemas.openxmlformats.org/officeDocument/2006/relationships/chart" Target="../charts/chart33.xml"/><Relationship Id="rId3" Type="http://schemas.openxmlformats.org/officeDocument/2006/relationships/chart" Target="../charts/chart28.xml"/><Relationship Id="rId7" Type="http://schemas.openxmlformats.org/officeDocument/2006/relationships/chart" Target="../charts/chart32.xml"/><Relationship Id="rId2" Type="http://schemas.openxmlformats.org/officeDocument/2006/relationships/chart" Target="../charts/chart27.xml"/><Relationship Id="rId1" Type="http://schemas.openxmlformats.org/officeDocument/2006/relationships/chart" Target="../charts/chart26.xml"/><Relationship Id="rId6" Type="http://schemas.openxmlformats.org/officeDocument/2006/relationships/chart" Target="../charts/chart31.xml"/><Relationship Id="rId5" Type="http://schemas.openxmlformats.org/officeDocument/2006/relationships/chart" Target="../charts/chart30.xml"/><Relationship Id="rId4" Type="http://schemas.openxmlformats.org/officeDocument/2006/relationships/chart" Target="../charts/chart29.xml"/><Relationship Id="rId9" Type="http://schemas.openxmlformats.org/officeDocument/2006/relationships/chart" Target="../charts/chart34.xml"/></Relationships>
</file>

<file path=xl/drawings/_rels/drawing1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42.xml"/><Relationship Id="rId3" Type="http://schemas.openxmlformats.org/officeDocument/2006/relationships/chart" Target="../charts/chart37.xml"/><Relationship Id="rId7" Type="http://schemas.openxmlformats.org/officeDocument/2006/relationships/chart" Target="../charts/chart41.xml"/><Relationship Id="rId2" Type="http://schemas.openxmlformats.org/officeDocument/2006/relationships/chart" Target="../charts/chart36.xml"/><Relationship Id="rId1" Type="http://schemas.openxmlformats.org/officeDocument/2006/relationships/chart" Target="../charts/chart35.xml"/><Relationship Id="rId6" Type="http://schemas.openxmlformats.org/officeDocument/2006/relationships/chart" Target="../charts/chart40.xml"/><Relationship Id="rId5" Type="http://schemas.openxmlformats.org/officeDocument/2006/relationships/chart" Target="../charts/chart39.xml"/><Relationship Id="rId4" Type="http://schemas.openxmlformats.org/officeDocument/2006/relationships/chart" Target="../charts/chart38.xml"/><Relationship Id="rId9" Type="http://schemas.openxmlformats.org/officeDocument/2006/relationships/chart" Target="../charts/chart43.xml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chart" Target="../charts/chart2.xml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chart" Target="../charts/chart3.xml"/></Relationships>
</file>

<file path=xl/drawings/_rels/drawing4.xml.rels><?xml version="1.0" encoding="UTF-8" standalone="yes"?>
<Relationships xmlns="http://schemas.openxmlformats.org/package/2006/relationships"><Relationship Id="rId3" Type="http://schemas.openxmlformats.org/officeDocument/2006/relationships/chart" Target="../charts/chart6.xml"/><Relationship Id="rId2" Type="http://schemas.openxmlformats.org/officeDocument/2006/relationships/chart" Target="../charts/chart5.xml"/><Relationship Id="rId1" Type="http://schemas.openxmlformats.org/officeDocument/2006/relationships/chart" Target="../charts/chart4.xml"/></Relationships>
</file>

<file path=xl/drawings/_rels/drawing5.xml.rels><?xml version="1.0" encoding="UTF-8" standalone="yes"?>
<Relationships xmlns="http://schemas.openxmlformats.org/package/2006/relationships"><Relationship Id="rId3" Type="http://schemas.openxmlformats.org/officeDocument/2006/relationships/chart" Target="../charts/chart9.xml"/><Relationship Id="rId2" Type="http://schemas.openxmlformats.org/officeDocument/2006/relationships/chart" Target="../charts/chart8.xml"/><Relationship Id="rId1" Type="http://schemas.openxmlformats.org/officeDocument/2006/relationships/chart" Target="../charts/chart7.xml"/><Relationship Id="rId6" Type="http://schemas.openxmlformats.org/officeDocument/2006/relationships/chart" Target="../charts/chart12.xml"/><Relationship Id="rId5" Type="http://schemas.openxmlformats.org/officeDocument/2006/relationships/chart" Target="../charts/chart11.xml"/><Relationship Id="rId4" Type="http://schemas.openxmlformats.org/officeDocument/2006/relationships/chart" Target="../charts/chart10.xml"/></Relationships>
</file>

<file path=xl/drawings/_rels/drawing6.xml.rels><?xml version="1.0" encoding="UTF-8" standalone="yes"?>
<Relationships xmlns="http://schemas.openxmlformats.org/package/2006/relationships"><Relationship Id="rId8" Type="http://schemas.openxmlformats.org/officeDocument/2006/relationships/chart" Target="../charts/chart20.xml"/><Relationship Id="rId3" Type="http://schemas.openxmlformats.org/officeDocument/2006/relationships/chart" Target="../charts/chart15.xml"/><Relationship Id="rId7" Type="http://schemas.openxmlformats.org/officeDocument/2006/relationships/chart" Target="../charts/chart19.xml"/><Relationship Id="rId12" Type="http://schemas.openxmlformats.org/officeDocument/2006/relationships/chart" Target="../charts/chart24.xml"/><Relationship Id="rId2" Type="http://schemas.openxmlformats.org/officeDocument/2006/relationships/chart" Target="../charts/chart14.xml"/><Relationship Id="rId1" Type="http://schemas.openxmlformats.org/officeDocument/2006/relationships/chart" Target="../charts/chart13.xml"/><Relationship Id="rId6" Type="http://schemas.openxmlformats.org/officeDocument/2006/relationships/chart" Target="../charts/chart18.xml"/><Relationship Id="rId11" Type="http://schemas.openxmlformats.org/officeDocument/2006/relationships/chart" Target="../charts/chart23.xml"/><Relationship Id="rId5" Type="http://schemas.openxmlformats.org/officeDocument/2006/relationships/chart" Target="../charts/chart17.xml"/><Relationship Id="rId10" Type="http://schemas.openxmlformats.org/officeDocument/2006/relationships/chart" Target="../charts/chart22.xml"/><Relationship Id="rId4" Type="http://schemas.openxmlformats.org/officeDocument/2006/relationships/chart" Target="../charts/chart16.xml"/><Relationship Id="rId9" Type="http://schemas.openxmlformats.org/officeDocument/2006/relationships/chart" Target="../charts/chart2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447674</xdr:colOff>
      <xdr:row>1</xdr:row>
      <xdr:rowOff>200024</xdr:rowOff>
    </xdr:from>
    <xdr:to>
      <xdr:col>24</xdr:col>
      <xdr:colOff>190500</xdr:colOff>
      <xdr:row>18</xdr:row>
      <xdr:rowOff>57150</xdr:rowOff>
    </xdr:to>
    <xdr:grpSp>
      <xdr:nvGrpSpPr>
        <xdr:cNvPr id="2" name="组合 1">
          <a:extLst>
            <a:ext uri="{FF2B5EF4-FFF2-40B4-BE49-F238E27FC236}">
              <a16:creationId xmlns:a16="http://schemas.microsoft.com/office/drawing/2014/main" id="{00000000-0008-0000-0000-000002000000}"/>
            </a:ext>
          </a:extLst>
        </xdr:cNvPr>
        <xdr:cNvGrpSpPr/>
      </xdr:nvGrpSpPr>
      <xdr:grpSpPr>
        <a:xfrm>
          <a:off x="11591924" y="400049"/>
          <a:ext cx="5229226" cy="2962276"/>
          <a:chOff x="11258549" y="371474"/>
          <a:chExt cx="5229226" cy="3267076"/>
        </a:xfrm>
      </xdr:grpSpPr>
      <xdr:graphicFrame macro="">
        <xdr:nvGraphicFramePr>
          <xdr:cNvPr id="3" name="图表 2">
            <a:extLst>
              <a:ext uri="{FF2B5EF4-FFF2-40B4-BE49-F238E27FC236}">
                <a16:creationId xmlns:a16="http://schemas.microsoft.com/office/drawing/2014/main" id="{00000000-0008-0000-0000-000003000000}"/>
              </a:ext>
            </a:extLst>
          </xdr:cNvPr>
          <xdr:cNvGraphicFramePr>
            <a:graphicFrameLocks/>
          </xdr:cNvGraphicFramePr>
        </xdr:nvGraphicFramePr>
        <xdr:xfrm>
          <a:off x="11258549" y="371474"/>
          <a:ext cx="5229226" cy="3267076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文本框 3">
            <a:extLst>
              <a:ext uri="{FF2B5EF4-FFF2-40B4-BE49-F238E27FC236}">
                <a16:creationId xmlns:a16="http://schemas.microsoft.com/office/drawing/2014/main" id="{00000000-0008-0000-0000-000004000000}"/>
              </a:ext>
            </a:extLst>
          </xdr:cNvPr>
          <xdr:cNvSpPr txBox="1"/>
        </xdr:nvSpPr>
        <xdr:spPr>
          <a:xfrm>
            <a:off x="12172950" y="581025"/>
            <a:ext cx="371475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A</a:t>
            </a:r>
            <a:endParaRPr lang="zh-CN" alt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10.xml><?xml version="1.0" encoding="utf-8"?>
<c:userShapes xmlns:c="http://schemas.openxmlformats.org/drawingml/2006/chart">
  <cdr:relSizeAnchor xmlns:cdr="http://schemas.openxmlformats.org/drawingml/2006/chartDrawing">
    <cdr:from>
      <cdr:x>0.1367</cdr:x>
      <cdr:y>0.05096</cdr:y>
    </cdr:from>
    <cdr:to>
      <cdr:x>0.21041</cdr:x>
      <cdr:y>0.11563</cdr:y>
    </cdr:to>
    <cdr:sp macro="" textlink="">
      <cdr:nvSpPr>
        <cdr:cNvPr id="5" name="文本框 3"/>
        <cdr:cNvSpPr txBox="1"/>
      </cdr:nvSpPr>
      <cdr:spPr>
        <a:xfrm xmlns:a="http://schemas.openxmlformats.org/drawingml/2006/main">
          <a:off x="688975" y="165100"/>
          <a:ext cx="3714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latin typeface="Times New Roman" panose="02020603050405020304" pitchFamily="18" charset="0"/>
              <a:cs typeface="Times New Roman" panose="02020603050405020304" pitchFamily="18" charset="0"/>
            </a:rPr>
            <a:t>D</a:t>
          </a:r>
          <a:endParaRPr lang="zh-CN" alt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1.xml><?xml version="1.0" encoding="utf-8"?>
<c:userShapes xmlns:c="http://schemas.openxmlformats.org/drawingml/2006/chart">
  <cdr:relSizeAnchor xmlns:cdr="http://schemas.openxmlformats.org/drawingml/2006/chartDrawing">
    <cdr:from>
      <cdr:x>0.12347</cdr:x>
      <cdr:y>0.04508</cdr:y>
    </cdr:from>
    <cdr:to>
      <cdr:x>0.19718</cdr:x>
      <cdr:y>0.10975</cdr:y>
    </cdr:to>
    <cdr:sp macro="" textlink="">
      <cdr:nvSpPr>
        <cdr:cNvPr id="2" name="文本框 3"/>
        <cdr:cNvSpPr txBox="1"/>
      </cdr:nvSpPr>
      <cdr:spPr>
        <a:xfrm xmlns:a="http://schemas.openxmlformats.org/drawingml/2006/main">
          <a:off x="622300" y="146050"/>
          <a:ext cx="3714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latin typeface="Times New Roman" panose="02020603050405020304" pitchFamily="18" charset="0"/>
              <a:cs typeface="Times New Roman" panose="02020603050405020304" pitchFamily="18" charset="0"/>
            </a:rPr>
            <a:t>E</a:t>
          </a:r>
          <a:endParaRPr lang="zh-CN" alt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2.xml><?xml version="1.0" encoding="utf-8"?>
<c:userShapes xmlns:c="http://schemas.openxmlformats.org/drawingml/2006/chart">
  <cdr:relSizeAnchor xmlns:cdr="http://schemas.openxmlformats.org/drawingml/2006/chartDrawing">
    <cdr:from>
      <cdr:x>0.13292</cdr:x>
      <cdr:y>0.0539</cdr:y>
    </cdr:from>
    <cdr:to>
      <cdr:x>0.20663</cdr:x>
      <cdr:y>0.11857</cdr:y>
    </cdr:to>
    <cdr:sp macro="" textlink="">
      <cdr:nvSpPr>
        <cdr:cNvPr id="2" name="文本框 3"/>
        <cdr:cNvSpPr txBox="1"/>
      </cdr:nvSpPr>
      <cdr:spPr>
        <a:xfrm xmlns:a="http://schemas.openxmlformats.org/drawingml/2006/main">
          <a:off x="669925" y="174625"/>
          <a:ext cx="3714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latin typeface="Times New Roman" panose="02020603050405020304" pitchFamily="18" charset="0"/>
              <a:cs typeface="Times New Roman" panose="02020603050405020304" pitchFamily="18" charset="0"/>
            </a:rPr>
            <a:t>F</a:t>
          </a:r>
          <a:endParaRPr lang="zh-CN" alt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3.xml><?xml version="1.0" encoding="utf-8"?>
<c:userShapes xmlns:c="http://schemas.openxmlformats.org/drawingml/2006/chart">
  <cdr:relSizeAnchor xmlns:cdr="http://schemas.openxmlformats.org/drawingml/2006/chartDrawing">
    <cdr:from>
      <cdr:x>0.13481</cdr:x>
      <cdr:y>0.03626</cdr:y>
    </cdr:from>
    <cdr:to>
      <cdr:x>0.20852</cdr:x>
      <cdr:y>0.10093</cdr:y>
    </cdr:to>
    <cdr:sp macro="" textlink="">
      <cdr:nvSpPr>
        <cdr:cNvPr id="2" name="文本框 3"/>
        <cdr:cNvSpPr txBox="1"/>
      </cdr:nvSpPr>
      <cdr:spPr>
        <a:xfrm xmlns:a="http://schemas.openxmlformats.org/drawingml/2006/main">
          <a:off x="679450" y="117475"/>
          <a:ext cx="3714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latin typeface="Times New Roman" panose="02020603050405020304" pitchFamily="18" charset="0"/>
              <a:cs typeface="Times New Roman" panose="02020603050405020304" pitchFamily="18" charset="0"/>
            </a:rPr>
            <a:t>I</a:t>
          </a:r>
          <a:endParaRPr lang="zh-CN" alt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14.xml><?xml version="1.0" encoding="utf-8"?>
<xdr:wsDr xmlns:xdr="http://schemas.openxmlformats.org/drawingml/2006/spreadsheetDrawing" xmlns:a="http://schemas.openxmlformats.org/drawingml/2006/main">
  <xdr:twoCellAnchor>
    <xdr:from>
      <xdr:col>23</xdr:col>
      <xdr:colOff>523875</xdr:colOff>
      <xdr:row>14</xdr:row>
      <xdr:rowOff>114300</xdr:rowOff>
    </xdr:from>
    <xdr:to>
      <xdr:col>29</xdr:col>
      <xdr:colOff>66675</xdr:colOff>
      <xdr:row>18</xdr:row>
      <xdr:rowOff>200025</xdr:rowOff>
    </xdr:to>
    <xdr:graphicFrame macro="">
      <xdr:nvGraphicFramePr>
        <xdr:cNvPr id="2" name="图表 3">
          <a:extLst>
            <a:ext uri="{FF2B5EF4-FFF2-40B4-BE49-F238E27FC236}">
              <a16:creationId xmlns:a16="http://schemas.microsoft.com/office/drawing/2014/main" id="{00000000-0008-0000-06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24</xdr:col>
      <xdr:colOff>752476</xdr:colOff>
      <xdr:row>18</xdr:row>
      <xdr:rowOff>3565</xdr:rowOff>
    </xdr:from>
    <xdr:to>
      <xdr:col>28</xdr:col>
      <xdr:colOff>19050</xdr:colOff>
      <xdr:row>20</xdr:row>
      <xdr:rowOff>28575</xdr:rowOff>
    </xdr:to>
    <xdr:sp macro="" textlink="">
      <xdr:nvSpPr>
        <xdr:cNvPr id="3" name="TextBox 4">
          <a:extLst>
            <a:ext uri="{FF2B5EF4-FFF2-40B4-BE49-F238E27FC236}">
              <a16:creationId xmlns:a16="http://schemas.microsoft.com/office/drawing/2014/main" id="{00000000-0008-0000-0600-000003000000}"/>
            </a:ext>
          </a:extLst>
        </xdr:cNvPr>
        <xdr:cNvSpPr txBox="1"/>
      </xdr:nvSpPr>
      <xdr:spPr>
        <a:xfrm>
          <a:off x="19545301" y="3499240"/>
          <a:ext cx="2924174" cy="406010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wrap="square" rtlCol="0" anchor="ctr"/>
        <a:lstStyle/>
        <a:p>
          <a:pPr algn="ctr"/>
          <a:r>
            <a:rPr lang="en-US" altLang="zh-CN" sz="1100" b="1">
              <a:latin typeface="Times New Roman" pitchFamily="18" charset="0"/>
              <a:cs typeface="Times New Roman" pitchFamily="18" charset="0"/>
            </a:rPr>
            <a:t>Soil depth (cm)  /  Date </a:t>
          </a:r>
          <a:endParaRPr lang="zh-CN" altLang="en-US" sz="1100" b="1">
            <a:latin typeface="Times New Roman" pitchFamily="18" charset="0"/>
            <a:cs typeface="Times New Roman" pitchFamily="18" charset="0"/>
          </a:endParaRPr>
        </a:p>
      </xdr:txBody>
    </xdr:sp>
    <xdr:clientData/>
  </xdr:twoCellAnchor>
  <xdr:twoCellAnchor>
    <xdr:from>
      <xdr:col>23</xdr:col>
      <xdr:colOff>314325</xdr:colOff>
      <xdr:row>16</xdr:row>
      <xdr:rowOff>107441</xdr:rowOff>
    </xdr:from>
    <xdr:to>
      <xdr:col>24</xdr:col>
      <xdr:colOff>0</xdr:colOff>
      <xdr:row>18</xdr:row>
      <xdr:rowOff>0</xdr:rowOff>
    </xdr:to>
    <xdr:sp macro="" textlink="">
      <xdr:nvSpPr>
        <xdr:cNvPr id="4" name="TextBox 5">
          <a:extLst>
            <a:ext uri="{FF2B5EF4-FFF2-40B4-BE49-F238E27FC236}">
              <a16:creationId xmlns:a16="http://schemas.microsoft.com/office/drawing/2014/main" id="{00000000-0008-0000-0600-000004000000}"/>
            </a:ext>
          </a:extLst>
        </xdr:cNvPr>
        <xdr:cNvSpPr txBox="1"/>
      </xdr:nvSpPr>
      <xdr:spPr>
        <a:xfrm rot="10800000">
          <a:off x="18421350" y="3193541"/>
          <a:ext cx="371475" cy="302134"/>
        </a:xfrm>
        <a:prstGeom prst="rect">
          <a:avLst/>
        </a:prstGeom>
        <a:noFill/>
        <a:ln w="9525" cmpd="sng">
          <a:noFill/>
        </a:ln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dk1"/>
        </a:fontRef>
      </xdr:style>
      <xdr:txBody>
        <a:bodyPr vert="eaVert" wrap="square" rtlCol="0" anchor="ctr" anchorCtr="0"/>
        <a:lstStyle/>
        <a:p>
          <a:pPr marL="0" indent="0" algn="ctr"/>
          <a:r>
            <a:rPr lang="en-US" altLang="zh-CN" sz="1100" b="1">
              <a:solidFill>
                <a:schemeClr val="dk1"/>
              </a:solidFill>
              <a:latin typeface="Times New Roman" pitchFamily="18" charset="0"/>
              <a:ea typeface="+mn-ea"/>
              <a:cs typeface="Times New Roman" pitchFamily="18" charset="0"/>
            </a:rPr>
            <a:t>MBC / MBN</a:t>
          </a:r>
          <a:endParaRPr lang="zh-CN" altLang="en-US" sz="1100" b="1">
            <a:solidFill>
              <a:schemeClr val="dk1"/>
            </a:solidFill>
            <a:latin typeface="Times New Roman" pitchFamily="18" charset="0"/>
            <a:ea typeface="+mn-ea"/>
            <a:cs typeface="Times New Roman" pitchFamily="18" charset="0"/>
          </a:endParaRPr>
        </a:p>
      </xdr:txBody>
    </xdr:sp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>
    <xdr:from>
      <xdr:col>10</xdr:col>
      <xdr:colOff>57149</xdr:colOff>
      <xdr:row>1</xdr:row>
      <xdr:rowOff>152399</xdr:rowOff>
    </xdr:from>
    <xdr:to>
      <xdr:col>16</xdr:col>
      <xdr:colOff>372749</xdr:colOff>
      <xdr:row>18</xdr:row>
      <xdr:rowOff>87224</xdr:rowOff>
    </xdr:to>
    <xdr:graphicFrame macro="">
      <xdr:nvGraphicFramePr>
        <xdr:cNvPr id="2" name="图表 3">
          <a:extLst>
            <a:ext uri="{FF2B5EF4-FFF2-40B4-BE49-F238E27FC236}">
              <a16:creationId xmlns:a16="http://schemas.microsoft.com/office/drawing/2014/main" id="{00000000-0008-0000-0A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10</xdr:col>
      <xdr:colOff>66674</xdr:colOff>
      <xdr:row>15</xdr:row>
      <xdr:rowOff>47624</xdr:rowOff>
    </xdr:from>
    <xdr:to>
      <xdr:col>16</xdr:col>
      <xdr:colOff>382274</xdr:colOff>
      <xdr:row>32</xdr:row>
      <xdr:rowOff>77699</xdr:rowOff>
    </xdr:to>
    <xdr:graphicFrame macro="">
      <xdr:nvGraphicFramePr>
        <xdr:cNvPr id="3" name="图表 6">
          <a:extLst>
            <a:ext uri="{FF2B5EF4-FFF2-40B4-BE49-F238E27FC236}">
              <a16:creationId xmlns:a16="http://schemas.microsoft.com/office/drawing/2014/main" id="{00000000-0008-0000-0A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10</xdr:col>
      <xdr:colOff>152399</xdr:colOff>
      <xdr:row>28</xdr:row>
      <xdr:rowOff>95249</xdr:rowOff>
    </xdr:from>
    <xdr:to>
      <xdr:col>16</xdr:col>
      <xdr:colOff>467999</xdr:colOff>
      <xdr:row>47</xdr:row>
      <xdr:rowOff>77699</xdr:rowOff>
    </xdr:to>
    <xdr:graphicFrame macro="">
      <xdr:nvGraphicFramePr>
        <xdr:cNvPr id="4" name="图表 7">
          <a:extLst>
            <a:ext uri="{FF2B5EF4-FFF2-40B4-BE49-F238E27FC236}">
              <a16:creationId xmlns:a16="http://schemas.microsoft.com/office/drawing/2014/main" id="{00000000-0008-0000-0A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6</xdr:col>
      <xdr:colOff>95250</xdr:colOff>
      <xdr:row>0</xdr:row>
      <xdr:rowOff>114300</xdr:rowOff>
    </xdr:from>
    <xdr:to>
      <xdr:col>11</xdr:col>
      <xdr:colOff>829950</xdr:colOff>
      <xdr:row>49</xdr:row>
      <xdr:rowOff>77700</xdr:rowOff>
    </xdr:to>
    <xdr:grpSp>
      <xdr:nvGrpSpPr>
        <xdr:cNvPr id="8" name="组合 7">
          <a:extLst>
            <a:ext uri="{FF2B5EF4-FFF2-40B4-BE49-F238E27FC236}">
              <a16:creationId xmlns:a16="http://schemas.microsoft.com/office/drawing/2014/main" id="{00000000-0008-0000-0A00-000008000000}"/>
            </a:ext>
          </a:extLst>
        </xdr:cNvPr>
        <xdr:cNvGrpSpPr/>
      </xdr:nvGrpSpPr>
      <xdr:grpSpPr>
        <a:xfrm>
          <a:off x="4577603" y="114300"/>
          <a:ext cx="5060171" cy="8502282"/>
          <a:chOff x="14363700" y="190500"/>
          <a:chExt cx="5078100" cy="8955000"/>
        </a:xfrm>
      </xdr:grpSpPr>
      <xdr:graphicFrame macro="">
        <xdr:nvGraphicFramePr>
          <xdr:cNvPr id="7" name="图表 7">
            <a:extLst>
              <a:ext uri="{FF2B5EF4-FFF2-40B4-BE49-F238E27FC236}">
                <a16:creationId xmlns:a16="http://schemas.microsoft.com/office/drawing/2014/main" id="{00000000-0008-0000-0A00-000007000000}"/>
              </a:ext>
            </a:extLst>
          </xdr:cNvPr>
          <xdr:cNvGraphicFramePr>
            <a:graphicFrameLocks/>
          </xdr:cNvGraphicFramePr>
        </xdr:nvGraphicFramePr>
        <xdr:xfrm>
          <a:off x="14401800" y="5905500"/>
          <a:ext cx="504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图表 6">
            <a:extLst>
              <a:ext uri="{FF2B5EF4-FFF2-40B4-BE49-F238E27FC236}">
                <a16:creationId xmlns:a16="http://schemas.microsoft.com/office/drawing/2014/main" id="{00000000-0008-0000-0A00-000006000000}"/>
              </a:ext>
            </a:extLst>
          </xdr:cNvPr>
          <xdr:cNvGraphicFramePr>
            <a:graphicFrameLocks/>
          </xdr:cNvGraphicFramePr>
        </xdr:nvGraphicFramePr>
        <xdr:xfrm>
          <a:off x="14363700" y="3114675"/>
          <a:ext cx="504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图表 3">
            <a:extLst>
              <a:ext uri="{FF2B5EF4-FFF2-40B4-BE49-F238E27FC236}">
                <a16:creationId xmlns:a16="http://schemas.microsoft.com/office/drawing/2014/main" id="{00000000-0008-0000-0A00-000005000000}"/>
              </a:ext>
            </a:extLst>
          </xdr:cNvPr>
          <xdr:cNvGraphicFramePr>
            <a:graphicFrameLocks/>
          </xdr:cNvGraphicFramePr>
        </xdr:nvGraphicFramePr>
        <xdr:xfrm>
          <a:off x="14373225" y="190500"/>
          <a:ext cx="504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9</xdr:col>
      <xdr:colOff>206290</xdr:colOff>
      <xdr:row>65</xdr:row>
      <xdr:rowOff>180391</xdr:rowOff>
    </xdr:from>
    <xdr:to>
      <xdr:col>22</xdr:col>
      <xdr:colOff>235324</xdr:colOff>
      <xdr:row>78</xdr:row>
      <xdr:rowOff>138303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A00-00000D000000}"/>
            </a:ext>
          </a:extLst>
        </xdr:cNvPr>
        <xdr:cNvGrpSpPr/>
      </xdr:nvGrpSpPr>
      <xdr:grpSpPr>
        <a:xfrm>
          <a:off x="7467702" y="11399160"/>
          <a:ext cx="9699710" cy="2152584"/>
          <a:chOff x="6634027" y="12810770"/>
          <a:chExt cx="12512423" cy="3504839"/>
        </a:xfrm>
      </xdr:grpSpPr>
      <xdr:graphicFrame macro="">
        <xdr:nvGraphicFramePr>
          <xdr:cNvPr id="12" name="图表 3">
            <a:extLst>
              <a:ext uri="{FF2B5EF4-FFF2-40B4-BE49-F238E27FC236}">
                <a16:creationId xmlns:a16="http://schemas.microsoft.com/office/drawing/2014/main" id="{00000000-0008-0000-0A00-00000C000000}"/>
              </a:ext>
            </a:extLst>
          </xdr:cNvPr>
          <xdr:cNvGraphicFramePr>
            <a:graphicFrameLocks/>
          </xdr:cNvGraphicFramePr>
        </xdr:nvGraphicFramePr>
        <xdr:xfrm>
          <a:off x="6634027" y="12868836"/>
          <a:ext cx="4508432" cy="34467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图表 6">
            <a:extLst>
              <a:ext uri="{FF2B5EF4-FFF2-40B4-BE49-F238E27FC236}">
                <a16:creationId xmlns:a16="http://schemas.microsoft.com/office/drawing/2014/main" id="{00000000-0008-0000-0A00-00000B000000}"/>
              </a:ext>
            </a:extLst>
          </xdr:cNvPr>
          <xdr:cNvGraphicFramePr>
            <a:graphicFrameLocks/>
          </xdr:cNvGraphicFramePr>
        </xdr:nvGraphicFramePr>
        <xdr:xfrm>
          <a:off x="10717634" y="12825324"/>
          <a:ext cx="4536446" cy="3452501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0" name="图表 7">
            <a:extLst>
              <a:ext uri="{FF2B5EF4-FFF2-40B4-BE49-F238E27FC236}">
                <a16:creationId xmlns:a16="http://schemas.microsoft.com/office/drawing/2014/main" id="{00000000-0008-0000-0A00-00000A000000}"/>
              </a:ext>
            </a:extLst>
          </xdr:cNvPr>
          <xdr:cNvGraphicFramePr>
            <a:graphicFrameLocks/>
          </xdr:cNvGraphicFramePr>
        </xdr:nvGraphicFramePr>
        <xdr:xfrm>
          <a:off x="14815528" y="12810770"/>
          <a:ext cx="4330922" cy="3446773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>
    <xdr:from>
      <xdr:col>11</xdr:col>
      <xdr:colOff>76200</xdr:colOff>
      <xdr:row>1</xdr:row>
      <xdr:rowOff>0</xdr:rowOff>
    </xdr:from>
    <xdr:to>
      <xdr:col>16</xdr:col>
      <xdr:colOff>419100</xdr:colOff>
      <xdr:row>12</xdr:row>
      <xdr:rowOff>161925</xdr:rowOff>
    </xdr:to>
    <xdr:graphicFrame macro="">
      <xdr:nvGraphicFramePr>
        <xdr:cNvPr id="2" name="图表 1">
          <a:extLst>
            <a:ext uri="{FF2B5EF4-FFF2-40B4-BE49-F238E27FC236}">
              <a16:creationId xmlns:a16="http://schemas.microsoft.com/office/drawing/2014/main" id="{00000000-0008-0000-0B00-000002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11</xdr:col>
      <xdr:colOff>104775</xdr:colOff>
      <xdr:row>14</xdr:row>
      <xdr:rowOff>9525</xdr:rowOff>
    </xdr:from>
    <xdr:to>
      <xdr:col>16</xdr:col>
      <xdr:colOff>447675</xdr:colOff>
      <xdr:row>25</xdr:row>
      <xdr:rowOff>161925</xdr:rowOff>
    </xdr:to>
    <xdr:graphicFrame macro="">
      <xdr:nvGraphicFramePr>
        <xdr:cNvPr id="3" name="图表 1">
          <a:extLst>
            <a:ext uri="{FF2B5EF4-FFF2-40B4-BE49-F238E27FC236}">
              <a16:creationId xmlns:a16="http://schemas.microsoft.com/office/drawing/2014/main" id="{00000000-0008-0000-0B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11</xdr:col>
      <xdr:colOff>114300</xdr:colOff>
      <xdr:row>27</xdr:row>
      <xdr:rowOff>0</xdr:rowOff>
    </xdr:from>
    <xdr:to>
      <xdr:col>16</xdr:col>
      <xdr:colOff>457200</xdr:colOff>
      <xdr:row>39</xdr:row>
      <xdr:rowOff>161925</xdr:rowOff>
    </xdr:to>
    <xdr:graphicFrame macro="">
      <xdr:nvGraphicFramePr>
        <xdr:cNvPr id="4" name="图表 1">
          <a:extLst>
            <a:ext uri="{FF2B5EF4-FFF2-40B4-BE49-F238E27FC236}">
              <a16:creationId xmlns:a16="http://schemas.microsoft.com/office/drawing/2014/main" id="{00000000-0008-0000-0B00-000004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609600</xdr:colOff>
      <xdr:row>0</xdr:row>
      <xdr:rowOff>142875</xdr:rowOff>
    </xdr:from>
    <xdr:to>
      <xdr:col>24</xdr:col>
      <xdr:colOff>182250</xdr:colOff>
      <xdr:row>50</xdr:row>
      <xdr:rowOff>68174</xdr:rowOff>
    </xdr:to>
    <xdr:grpSp>
      <xdr:nvGrpSpPr>
        <xdr:cNvPr id="8" name="组合 7">
          <a:extLst>
            <a:ext uri="{FF2B5EF4-FFF2-40B4-BE49-F238E27FC236}">
              <a16:creationId xmlns:a16="http://schemas.microsoft.com/office/drawing/2014/main" id="{00000000-0008-0000-0B00-000008000000}"/>
            </a:ext>
          </a:extLst>
        </xdr:cNvPr>
        <xdr:cNvGrpSpPr/>
      </xdr:nvGrpSpPr>
      <xdr:grpSpPr>
        <a:xfrm>
          <a:off x="11359243" y="142875"/>
          <a:ext cx="5015507" cy="8865192"/>
          <a:chOff x="12182475" y="1152525"/>
          <a:chExt cx="5059050" cy="9116924"/>
        </a:xfrm>
      </xdr:grpSpPr>
      <xdr:graphicFrame macro="">
        <xdr:nvGraphicFramePr>
          <xdr:cNvPr id="7" name="图表 1">
            <a:extLst>
              <a:ext uri="{FF2B5EF4-FFF2-40B4-BE49-F238E27FC236}">
                <a16:creationId xmlns:a16="http://schemas.microsoft.com/office/drawing/2014/main" id="{00000000-0008-0000-0B00-000007000000}"/>
              </a:ext>
            </a:extLst>
          </xdr:cNvPr>
          <xdr:cNvGraphicFramePr>
            <a:graphicFrameLocks/>
          </xdr:cNvGraphicFramePr>
        </xdr:nvGraphicFramePr>
        <xdr:xfrm>
          <a:off x="12192000" y="7029449"/>
          <a:ext cx="504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4"/>
          </a:graphicData>
        </a:graphic>
      </xdr:graphicFrame>
      <xdr:graphicFrame macro="">
        <xdr:nvGraphicFramePr>
          <xdr:cNvPr id="6" name="图表 1">
            <a:extLst>
              <a:ext uri="{FF2B5EF4-FFF2-40B4-BE49-F238E27FC236}">
                <a16:creationId xmlns:a16="http://schemas.microsoft.com/office/drawing/2014/main" id="{00000000-0008-0000-0B00-000006000000}"/>
              </a:ext>
            </a:extLst>
          </xdr:cNvPr>
          <xdr:cNvGraphicFramePr>
            <a:graphicFrameLocks/>
          </xdr:cNvGraphicFramePr>
        </xdr:nvGraphicFramePr>
        <xdr:xfrm>
          <a:off x="12182475" y="4086224"/>
          <a:ext cx="504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5"/>
          </a:graphicData>
        </a:graphic>
      </xdr:graphicFrame>
      <xdr:graphicFrame macro="">
        <xdr:nvGraphicFramePr>
          <xdr:cNvPr id="5" name="图表 4">
            <a:extLst>
              <a:ext uri="{FF2B5EF4-FFF2-40B4-BE49-F238E27FC236}">
                <a16:creationId xmlns:a16="http://schemas.microsoft.com/office/drawing/2014/main" id="{00000000-0008-0000-0B00-000005000000}"/>
              </a:ext>
            </a:extLst>
          </xdr:cNvPr>
          <xdr:cNvGraphicFramePr>
            <a:graphicFrameLocks/>
          </xdr:cNvGraphicFramePr>
        </xdr:nvGraphicFramePr>
        <xdr:xfrm>
          <a:off x="12201525" y="1152525"/>
          <a:ext cx="5040000" cy="3240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6"/>
          </a:graphicData>
        </a:graphic>
      </xdr:graphicFrame>
    </xdr:grpSp>
    <xdr:clientData/>
  </xdr:twoCellAnchor>
  <xdr:twoCellAnchor>
    <xdr:from>
      <xdr:col>11</xdr:col>
      <xdr:colOff>539255</xdr:colOff>
      <xdr:row>76</xdr:row>
      <xdr:rowOff>46991</xdr:rowOff>
    </xdr:from>
    <xdr:to>
      <xdr:col>26</xdr:col>
      <xdr:colOff>493925</xdr:colOff>
      <xdr:row>89</xdr:row>
      <xdr:rowOff>82067</xdr:rowOff>
    </xdr:to>
    <xdr:grpSp>
      <xdr:nvGrpSpPr>
        <xdr:cNvPr id="13" name="Group 12">
          <a:extLst>
            <a:ext uri="{FF2B5EF4-FFF2-40B4-BE49-F238E27FC236}">
              <a16:creationId xmlns:a16="http://schemas.microsoft.com/office/drawing/2014/main" id="{00000000-0008-0000-0B00-00000D000000}"/>
            </a:ext>
          </a:extLst>
        </xdr:cNvPr>
        <xdr:cNvGrpSpPr/>
      </xdr:nvGrpSpPr>
      <xdr:grpSpPr>
        <a:xfrm>
          <a:off x="7887112" y="13586098"/>
          <a:ext cx="10160027" cy="2334683"/>
          <a:chOff x="7061079" y="14737903"/>
          <a:chExt cx="9031434" cy="2511576"/>
        </a:xfrm>
      </xdr:grpSpPr>
      <xdr:graphicFrame macro="">
        <xdr:nvGraphicFramePr>
          <xdr:cNvPr id="12" name="图表 4">
            <a:extLst>
              <a:ext uri="{FF2B5EF4-FFF2-40B4-BE49-F238E27FC236}">
                <a16:creationId xmlns:a16="http://schemas.microsoft.com/office/drawing/2014/main" id="{00000000-0008-0000-0B00-00000C000000}"/>
              </a:ext>
            </a:extLst>
          </xdr:cNvPr>
          <xdr:cNvGraphicFramePr>
            <a:graphicFrameLocks/>
          </xdr:cNvGraphicFramePr>
        </xdr:nvGraphicFramePr>
        <xdr:xfrm>
          <a:off x="7061079" y="14830426"/>
          <a:ext cx="3259538" cy="2394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7"/>
          </a:graphicData>
        </a:graphic>
      </xdr:graphicFrame>
      <xdr:graphicFrame macro="">
        <xdr:nvGraphicFramePr>
          <xdr:cNvPr id="11" name="图表 1">
            <a:extLst>
              <a:ext uri="{FF2B5EF4-FFF2-40B4-BE49-F238E27FC236}">
                <a16:creationId xmlns:a16="http://schemas.microsoft.com/office/drawing/2014/main" id="{00000000-0008-0000-0B00-00000B000000}"/>
              </a:ext>
            </a:extLst>
          </xdr:cNvPr>
          <xdr:cNvGraphicFramePr>
            <a:graphicFrameLocks/>
          </xdr:cNvGraphicFramePr>
        </xdr:nvGraphicFramePr>
        <xdr:xfrm>
          <a:off x="10094260" y="14737903"/>
          <a:ext cx="3088800" cy="2496744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8"/>
          </a:graphicData>
        </a:graphic>
      </xdr:graphicFrame>
      <xdr:graphicFrame macro="">
        <xdr:nvGraphicFramePr>
          <xdr:cNvPr id="10" name="图表 1">
            <a:extLst>
              <a:ext uri="{FF2B5EF4-FFF2-40B4-BE49-F238E27FC236}">
                <a16:creationId xmlns:a16="http://schemas.microsoft.com/office/drawing/2014/main" id="{00000000-0008-0000-0B00-00000A000000}"/>
              </a:ext>
            </a:extLst>
          </xdr:cNvPr>
          <xdr:cNvGraphicFramePr>
            <a:graphicFrameLocks/>
          </xdr:cNvGraphicFramePr>
        </xdr:nvGraphicFramePr>
        <xdr:xfrm>
          <a:off x="13003713" y="14855479"/>
          <a:ext cx="3088800" cy="2394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9"/>
          </a:graphicData>
        </a:graphic>
      </xdr:graphicFrame>
    </xdr:grp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180973</xdr:colOff>
      <xdr:row>3</xdr:row>
      <xdr:rowOff>28575</xdr:rowOff>
    </xdr:from>
    <xdr:to>
      <xdr:col>23</xdr:col>
      <xdr:colOff>638174</xdr:colOff>
      <xdr:row>19</xdr:row>
      <xdr:rowOff>133350</xdr:rowOff>
    </xdr:to>
    <xdr:grpSp>
      <xdr:nvGrpSpPr>
        <xdr:cNvPr id="2" name="组合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GrpSpPr/>
      </xdr:nvGrpSpPr>
      <xdr:grpSpPr>
        <a:xfrm>
          <a:off x="11772898" y="619125"/>
          <a:ext cx="5257801" cy="2990850"/>
          <a:chOff x="11791948" y="609600"/>
          <a:chExt cx="5257801" cy="3276600"/>
        </a:xfrm>
      </xdr:grpSpPr>
      <xdr:graphicFrame macro="">
        <xdr:nvGraphicFramePr>
          <xdr:cNvPr id="3" name="图表 2">
            <a:extLst>
              <a:ext uri="{FF2B5EF4-FFF2-40B4-BE49-F238E27FC236}">
                <a16:creationId xmlns:a16="http://schemas.microsoft.com/office/drawing/2014/main" id="{00000000-0008-0000-0100-000003000000}"/>
              </a:ext>
            </a:extLst>
          </xdr:cNvPr>
          <xdr:cNvGraphicFramePr>
            <a:graphicFrameLocks/>
          </xdr:cNvGraphicFramePr>
        </xdr:nvGraphicFramePr>
        <xdr:xfrm>
          <a:off x="11791948" y="609600"/>
          <a:ext cx="5257801" cy="32766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文本框 3">
            <a:extLst>
              <a:ext uri="{FF2B5EF4-FFF2-40B4-BE49-F238E27FC236}">
                <a16:creationId xmlns:a16="http://schemas.microsoft.com/office/drawing/2014/main" id="{00000000-0008-0000-0100-000004000000}"/>
              </a:ext>
            </a:extLst>
          </xdr:cNvPr>
          <xdr:cNvSpPr txBox="1"/>
        </xdr:nvSpPr>
        <xdr:spPr>
          <a:xfrm>
            <a:off x="12706350" y="752475"/>
            <a:ext cx="371475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B</a:t>
            </a:r>
            <a:endParaRPr lang="zh-CN" alt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>
    <xdr:from>
      <xdr:col>17</xdr:col>
      <xdr:colOff>161924</xdr:colOff>
      <xdr:row>1</xdr:row>
      <xdr:rowOff>114300</xdr:rowOff>
    </xdr:from>
    <xdr:to>
      <xdr:col>24</xdr:col>
      <xdr:colOff>581324</xdr:colOff>
      <xdr:row>18</xdr:row>
      <xdr:rowOff>16350</xdr:rowOff>
    </xdr:to>
    <xdr:grpSp>
      <xdr:nvGrpSpPr>
        <xdr:cNvPr id="2" name="组合 1">
          <a:extLst>
            <a:ext uri="{FF2B5EF4-FFF2-40B4-BE49-F238E27FC236}">
              <a16:creationId xmlns:a16="http://schemas.microsoft.com/office/drawing/2014/main" id="{00000000-0008-0000-0200-000002000000}"/>
            </a:ext>
          </a:extLst>
        </xdr:cNvPr>
        <xdr:cNvGrpSpPr/>
      </xdr:nvGrpSpPr>
      <xdr:grpSpPr>
        <a:xfrm>
          <a:off x="11963399" y="314325"/>
          <a:ext cx="5220000" cy="3007200"/>
          <a:chOff x="11382374" y="495300"/>
          <a:chExt cx="5220000" cy="3312000"/>
        </a:xfrm>
      </xdr:grpSpPr>
      <xdr:graphicFrame macro="">
        <xdr:nvGraphicFramePr>
          <xdr:cNvPr id="3" name="图表 2">
            <a:extLst>
              <a:ext uri="{FF2B5EF4-FFF2-40B4-BE49-F238E27FC236}">
                <a16:creationId xmlns:a16="http://schemas.microsoft.com/office/drawing/2014/main" id="{00000000-0008-0000-0200-000003000000}"/>
              </a:ext>
            </a:extLst>
          </xdr:cNvPr>
          <xdr:cNvGraphicFramePr>
            <a:graphicFrameLocks/>
          </xdr:cNvGraphicFramePr>
        </xdr:nvGraphicFramePr>
        <xdr:xfrm>
          <a:off x="11382374" y="495300"/>
          <a:ext cx="5220000" cy="3312000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sp macro="" textlink="">
        <xdr:nvSpPr>
          <xdr:cNvPr id="4" name="文本框 3">
            <a:extLst>
              <a:ext uri="{FF2B5EF4-FFF2-40B4-BE49-F238E27FC236}">
                <a16:creationId xmlns:a16="http://schemas.microsoft.com/office/drawing/2014/main" id="{00000000-0008-0000-0200-000004000000}"/>
              </a:ext>
            </a:extLst>
          </xdr:cNvPr>
          <xdr:cNvSpPr txBox="1"/>
        </xdr:nvSpPr>
        <xdr:spPr>
          <a:xfrm>
            <a:off x="12287250" y="676275"/>
            <a:ext cx="371475" cy="209550"/>
          </a:xfrm>
          <a:prstGeom prst="rect">
            <a:avLst/>
          </a:prstGeom>
          <a:noFill/>
          <a:ln w="9525" cmpd="sng">
            <a:noFill/>
          </a:ln>
        </xdr:spPr>
        <xdr:style>
          <a:lnRef idx="0">
            <a:scrgbClr r="0" g="0" b="0"/>
          </a:lnRef>
          <a:fillRef idx="0">
            <a:scrgbClr r="0" g="0" b="0"/>
          </a:fillRef>
          <a:effectRef idx="0">
            <a:scrgbClr r="0" g="0" b="0"/>
          </a:effectRef>
          <a:fontRef idx="minor">
            <a:schemeClr val="dk1"/>
          </a:fontRef>
        </xdr:style>
        <xdr:txBody>
          <a:bodyPr vertOverflow="clip" horzOverflow="clip" wrap="square" rtlCol="0" anchor="t"/>
          <a:lstStyle/>
          <a:p>
            <a:r>
              <a:rPr lang="en-US" altLang="zh-CN" sz="1200" b="1">
                <a:latin typeface="Times New Roman" panose="02020603050405020304" pitchFamily="18" charset="0"/>
                <a:cs typeface="Times New Roman" panose="02020603050405020304" pitchFamily="18" charset="0"/>
              </a:rPr>
              <a:t>C</a:t>
            </a:r>
            <a:endParaRPr lang="zh-CN" altLang="en-US" sz="1200" b="1">
              <a:latin typeface="Times New Roman" panose="02020603050405020304" pitchFamily="18" charset="0"/>
              <a:cs typeface="Times New Roman" panose="02020603050405020304" pitchFamily="18" charset="0"/>
            </a:endParaRPr>
          </a:p>
        </xdr:txBody>
      </xdr:sp>
    </xdr:grpSp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0</xdr:colOff>
      <xdr:row>1</xdr:row>
      <xdr:rowOff>0</xdr:rowOff>
    </xdr:from>
    <xdr:to>
      <xdr:col>9</xdr:col>
      <xdr:colOff>457201</xdr:colOff>
      <xdr:row>54</xdr:row>
      <xdr:rowOff>25875</xdr:rowOff>
    </xdr:to>
    <xdr:grpSp>
      <xdr:nvGrpSpPr>
        <xdr:cNvPr id="11" name="组合 10">
          <a:extLst>
            <a:ext uri="{FF2B5EF4-FFF2-40B4-BE49-F238E27FC236}">
              <a16:creationId xmlns:a16="http://schemas.microsoft.com/office/drawing/2014/main" id="{00000000-0008-0000-0300-00000B000000}"/>
            </a:ext>
          </a:extLst>
        </xdr:cNvPr>
        <xdr:cNvGrpSpPr/>
      </xdr:nvGrpSpPr>
      <xdr:grpSpPr>
        <a:xfrm>
          <a:off x="1367118" y="168088"/>
          <a:ext cx="5242112" cy="8934552"/>
          <a:chOff x="1371600" y="171450"/>
          <a:chExt cx="5257801" cy="9112725"/>
        </a:xfrm>
      </xdr:grpSpPr>
      <xdr:grpSp>
        <xdr:nvGrpSpPr>
          <xdr:cNvPr id="2" name="组合 1">
            <a:extLst>
              <a:ext uri="{FF2B5EF4-FFF2-40B4-BE49-F238E27FC236}">
                <a16:creationId xmlns:a16="http://schemas.microsoft.com/office/drawing/2014/main" id="{00000000-0008-0000-0300-000002000000}"/>
              </a:ext>
            </a:extLst>
          </xdr:cNvPr>
          <xdr:cNvGrpSpPr/>
        </xdr:nvGrpSpPr>
        <xdr:grpSpPr>
          <a:xfrm>
            <a:off x="1371600" y="171450"/>
            <a:ext cx="5229226" cy="3267076"/>
            <a:chOff x="11258549" y="371474"/>
            <a:chExt cx="5229226" cy="3267076"/>
          </a:xfrm>
        </xdr:grpSpPr>
        <xdr:graphicFrame macro="">
          <xdr:nvGraphicFramePr>
            <xdr:cNvPr id="3" name="图表 2">
              <a:extLst>
                <a:ext uri="{FF2B5EF4-FFF2-40B4-BE49-F238E27FC236}">
                  <a16:creationId xmlns:a16="http://schemas.microsoft.com/office/drawing/2014/main" id="{00000000-0008-0000-0300-000003000000}"/>
                </a:ext>
              </a:extLst>
            </xdr:cNvPr>
            <xdr:cNvGraphicFramePr>
              <a:graphicFrameLocks/>
            </xdr:cNvGraphicFramePr>
          </xdr:nvGraphicFramePr>
          <xdr:xfrm>
            <a:off x="11258549" y="371474"/>
            <a:ext cx="5229226" cy="3267076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1"/>
            </a:graphicData>
          </a:graphic>
        </xdr:graphicFrame>
        <xdr:sp macro="" textlink="">
          <xdr:nvSpPr>
            <xdr:cNvPr id="4" name="文本框 3">
              <a:extLst>
                <a:ext uri="{FF2B5EF4-FFF2-40B4-BE49-F238E27FC236}">
                  <a16:creationId xmlns:a16="http://schemas.microsoft.com/office/drawing/2014/main" id="{00000000-0008-0000-0300-000004000000}"/>
                </a:ext>
              </a:extLst>
            </xdr:cNvPr>
            <xdr:cNvSpPr txBox="1"/>
          </xdr:nvSpPr>
          <xdr:spPr>
            <a:xfrm>
              <a:off x="12172950" y="581025"/>
              <a:ext cx="371475" cy="2095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CN" sz="12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A</a:t>
              </a:r>
              <a:endParaRPr lang="zh-CN" altLang="en-US" sz="12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5" name="组合 4">
            <a:extLst>
              <a:ext uri="{FF2B5EF4-FFF2-40B4-BE49-F238E27FC236}">
                <a16:creationId xmlns:a16="http://schemas.microsoft.com/office/drawing/2014/main" id="{00000000-0008-0000-0300-000005000000}"/>
              </a:ext>
            </a:extLst>
          </xdr:cNvPr>
          <xdr:cNvGrpSpPr/>
        </xdr:nvGrpSpPr>
        <xdr:grpSpPr>
          <a:xfrm>
            <a:off x="1371600" y="3057525"/>
            <a:ext cx="5257801" cy="3276600"/>
            <a:chOff x="11791948" y="66675"/>
            <a:chExt cx="5257801" cy="3276600"/>
          </a:xfrm>
        </xdr:grpSpPr>
        <xdr:graphicFrame macro="">
          <xdr:nvGraphicFramePr>
            <xdr:cNvPr id="6" name="图表 5">
              <a:extLst>
                <a:ext uri="{FF2B5EF4-FFF2-40B4-BE49-F238E27FC236}">
                  <a16:creationId xmlns:a16="http://schemas.microsoft.com/office/drawing/2014/main" id="{00000000-0008-0000-0300-000006000000}"/>
                </a:ext>
              </a:extLst>
            </xdr:cNvPr>
            <xdr:cNvGraphicFramePr>
              <a:graphicFrameLocks/>
            </xdr:cNvGraphicFramePr>
          </xdr:nvGraphicFramePr>
          <xdr:xfrm>
            <a:off x="11791948" y="66675"/>
            <a:ext cx="5257801" cy="32766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2"/>
            </a:graphicData>
          </a:graphic>
        </xdr:graphicFrame>
        <xdr:sp macro="" textlink="">
          <xdr:nvSpPr>
            <xdr:cNvPr id="7" name="文本框 6">
              <a:extLst>
                <a:ext uri="{FF2B5EF4-FFF2-40B4-BE49-F238E27FC236}">
                  <a16:creationId xmlns:a16="http://schemas.microsoft.com/office/drawing/2014/main" id="{00000000-0008-0000-0300-000007000000}"/>
                </a:ext>
              </a:extLst>
            </xdr:cNvPr>
            <xdr:cNvSpPr txBox="1"/>
          </xdr:nvSpPr>
          <xdr:spPr>
            <a:xfrm>
              <a:off x="12706350" y="209550"/>
              <a:ext cx="371475" cy="2095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CN" sz="12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B</a:t>
              </a:r>
              <a:endParaRPr lang="zh-CN" altLang="en-US" sz="12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8" name="组合 7">
            <a:extLst>
              <a:ext uri="{FF2B5EF4-FFF2-40B4-BE49-F238E27FC236}">
                <a16:creationId xmlns:a16="http://schemas.microsoft.com/office/drawing/2014/main" id="{00000000-0008-0000-0300-000008000000}"/>
              </a:ext>
            </a:extLst>
          </xdr:cNvPr>
          <xdr:cNvGrpSpPr/>
        </xdr:nvGrpSpPr>
        <xdr:grpSpPr>
          <a:xfrm>
            <a:off x="1371600" y="5972175"/>
            <a:ext cx="5220000" cy="3312000"/>
            <a:chOff x="11382374" y="-561975"/>
            <a:chExt cx="5220000" cy="3312000"/>
          </a:xfrm>
        </xdr:grpSpPr>
        <xdr:graphicFrame macro="">
          <xdr:nvGraphicFramePr>
            <xdr:cNvPr id="9" name="图表 8">
              <a:extLst>
                <a:ext uri="{FF2B5EF4-FFF2-40B4-BE49-F238E27FC236}">
                  <a16:creationId xmlns:a16="http://schemas.microsoft.com/office/drawing/2014/main" id="{00000000-0008-0000-0300-000009000000}"/>
                </a:ext>
              </a:extLst>
            </xdr:cNvPr>
            <xdr:cNvGraphicFramePr>
              <a:graphicFrameLocks/>
            </xdr:cNvGraphicFramePr>
          </xdr:nvGraphicFramePr>
          <xdr:xfrm>
            <a:off x="11382374" y="-561975"/>
            <a:ext cx="5220000" cy="3312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3"/>
            </a:graphicData>
          </a:graphic>
        </xdr:graphicFrame>
        <xdr:sp macro="" textlink="">
          <xdr:nvSpPr>
            <xdr:cNvPr id="10" name="文本框 9">
              <a:extLst>
                <a:ext uri="{FF2B5EF4-FFF2-40B4-BE49-F238E27FC236}">
                  <a16:creationId xmlns:a16="http://schemas.microsoft.com/office/drawing/2014/main" id="{00000000-0008-0000-0300-00000A000000}"/>
                </a:ext>
              </a:extLst>
            </xdr:cNvPr>
            <xdr:cNvSpPr txBox="1"/>
          </xdr:nvSpPr>
          <xdr:spPr>
            <a:xfrm>
              <a:off x="12287250" y="-381000"/>
              <a:ext cx="371475" cy="209550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vertOverflow="clip" horzOverflow="clip" wrap="square" rtlCol="0" anchor="t"/>
            <a:lstStyle/>
            <a:p>
              <a:r>
                <a:rPr lang="en-US" altLang="zh-CN" sz="12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C</a:t>
              </a:r>
              <a:endParaRPr lang="zh-CN" altLang="en-US" sz="12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</xdr:grpSp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133350</xdr:colOff>
      <xdr:row>1</xdr:row>
      <xdr:rowOff>161925</xdr:rowOff>
    </xdr:from>
    <xdr:to>
      <xdr:col>15</xdr:col>
      <xdr:colOff>409576</xdr:colOff>
      <xdr:row>20</xdr:row>
      <xdr:rowOff>142876</xdr:rowOff>
    </xdr:to>
    <xdr:graphicFrame macro="">
      <xdr:nvGraphicFramePr>
        <xdr:cNvPr id="10" name="图表 9">
          <a:extLst>
            <a:ext uri="{FF2B5EF4-FFF2-40B4-BE49-F238E27FC236}">
              <a16:creationId xmlns:a16="http://schemas.microsoft.com/office/drawing/2014/main" id="{00000000-0008-0000-0400-00000A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8</xdr:col>
      <xdr:colOff>161925</xdr:colOff>
      <xdr:row>22</xdr:row>
      <xdr:rowOff>152400</xdr:rowOff>
    </xdr:from>
    <xdr:to>
      <xdr:col>15</xdr:col>
      <xdr:colOff>438151</xdr:colOff>
      <xdr:row>41</xdr:row>
      <xdr:rowOff>28576</xdr:rowOff>
    </xdr:to>
    <xdr:graphicFrame macro="">
      <xdr:nvGraphicFramePr>
        <xdr:cNvPr id="11" name="图表 10">
          <a:extLst>
            <a:ext uri="{FF2B5EF4-FFF2-40B4-BE49-F238E27FC236}">
              <a16:creationId xmlns:a16="http://schemas.microsoft.com/office/drawing/2014/main" id="{00000000-0008-0000-0400-00000B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8</xdr:col>
      <xdr:colOff>247650</xdr:colOff>
      <xdr:row>42</xdr:row>
      <xdr:rowOff>142875</xdr:rowOff>
    </xdr:from>
    <xdr:to>
      <xdr:col>15</xdr:col>
      <xdr:colOff>523876</xdr:colOff>
      <xdr:row>60</xdr:row>
      <xdr:rowOff>152401</xdr:rowOff>
    </xdr:to>
    <xdr:graphicFrame macro="">
      <xdr:nvGraphicFramePr>
        <xdr:cNvPr id="12" name="图表 11">
          <a:extLst>
            <a:ext uri="{FF2B5EF4-FFF2-40B4-BE49-F238E27FC236}">
              <a16:creationId xmlns:a16="http://schemas.microsoft.com/office/drawing/2014/main" id="{00000000-0008-0000-0400-00000C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16</xdr:col>
      <xdr:colOff>0</xdr:colOff>
      <xdr:row>2</xdr:row>
      <xdr:rowOff>0</xdr:rowOff>
    </xdr:from>
    <xdr:to>
      <xdr:col>23</xdr:col>
      <xdr:colOff>276226</xdr:colOff>
      <xdr:row>21</xdr:row>
      <xdr:rowOff>9526</xdr:rowOff>
    </xdr:to>
    <xdr:graphicFrame macro="">
      <xdr:nvGraphicFramePr>
        <xdr:cNvPr id="13" name="图表 12">
          <a:extLst>
            <a:ext uri="{FF2B5EF4-FFF2-40B4-BE49-F238E27FC236}">
              <a16:creationId xmlns:a16="http://schemas.microsoft.com/office/drawing/2014/main" id="{00000000-0008-0000-0400-00000D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16</xdr:col>
      <xdr:colOff>0</xdr:colOff>
      <xdr:row>22</xdr:row>
      <xdr:rowOff>0</xdr:rowOff>
    </xdr:from>
    <xdr:to>
      <xdr:col>23</xdr:col>
      <xdr:colOff>276226</xdr:colOff>
      <xdr:row>40</xdr:row>
      <xdr:rowOff>57151</xdr:rowOff>
    </xdr:to>
    <xdr:graphicFrame macro="">
      <xdr:nvGraphicFramePr>
        <xdr:cNvPr id="14" name="图表 13">
          <a:extLst>
            <a:ext uri="{FF2B5EF4-FFF2-40B4-BE49-F238E27FC236}">
              <a16:creationId xmlns:a16="http://schemas.microsoft.com/office/drawing/2014/main" id="{00000000-0008-0000-0400-00000E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0</xdr:colOff>
      <xdr:row>42</xdr:row>
      <xdr:rowOff>0</xdr:rowOff>
    </xdr:from>
    <xdr:to>
      <xdr:col>23</xdr:col>
      <xdr:colOff>276226</xdr:colOff>
      <xdr:row>60</xdr:row>
      <xdr:rowOff>9526</xdr:rowOff>
    </xdr:to>
    <xdr:graphicFrame macro="">
      <xdr:nvGraphicFramePr>
        <xdr:cNvPr id="15" name="图表 14">
          <a:extLst>
            <a:ext uri="{FF2B5EF4-FFF2-40B4-BE49-F238E27FC236}">
              <a16:creationId xmlns:a16="http://schemas.microsoft.com/office/drawing/2014/main" id="{00000000-0008-0000-0400-00000F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2</xdr:col>
      <xdr:colOff>314325</xdr:colOff>
      <xdr:row>56</xdr:row>
      <xdr:rowOff>163454</xdr:rowOff>
    </xdr:from>
    <xdr:to>
      <xdr:col>23</xdr:col>
      <xdr:colOff>43909</xdr:colOff>
      <xdr:row>80</xdr:row>
      <xdr:rowOff>67235</xdr:rowOff>
    </xdr:to>
    <xdr:grpSp>
      <xdr:nvGrpSpPr>
        <xdr:cNvPr id="3" name="组合 2">
          <a:extLst>
            <a:ext uri="{FF2B5EF4-FFF2-40B4-BE49-F238E27FC236}">
              <a16:creationId xmlns:a16="http://schemas.microsoft.com/office/drawing/2014/main" id="{00000000-0008-0000-0500-000003000000}"/>
            </a:ext>
          </a:extLst>
        </xdr:cNvPr>
        <xdr:cNvGrpSpPr/>
      </xdr:nvGrpSpPr>
      <xdr:grpSpPr>
        <a:xfrm>
          <a:off x="1695450" y="9497954"/>
          <a:ext cx="14231397" cy="3904281"/>
          <a:chOff x="1681443" y="9576395"/>
          <a:chExt cx="14084319" cy="3195890"/>
        </a:xfrm>
      </xdr:grpSpPr>
      <xdr:graphicFrame macro="">
        <xdr:nvGraphicFramePr>
          <xdr:cNvPr id="22" name="图表 21">
            <a:extLst>
              <a:ext uri="{FF2B5EF4-FFF2-40B4-BE49-F238E27FC236}">
                <a16:creationId xmlns:a16="http://schemas.microsoft.com/office/drawing/2014/main" id="{00000000-0008-0000-0500-000016000000}"/>
              </a:ext>
            </a:extLst>
          </xdr:cNvPr>
          <xdr:cNvGraphicFramePr>
            <a:graphicFrameLocks/>
          </xdr:cNvGraphicFramePr>
        </xdr:nvGraphicFramePr>
        <xdr:xfrm>
          <a:off x="10741451" y="9576395"/>
          <a:ext cx="5024311" cy="31761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1"/>
          </a:graphicData>
        </a:graphic>
      </xdr:graphicFrame>
      <xdr:graphicFrame macro="">
        <xdr:nvGraphicFramePr>
          <xdr:cNvPr id="21" name="图表 20">
            <a:extLst>
              <a:ext uri="{FF2B5EF4-FFF2-40B4-BE49-F238E27FC236}">
                <a16:creationId xmlns:a16="http://schemas.microsoft.com/office/drawing/2014/main" id="{00000000-0008-0000-0500-000015000000}"/>
              </a:ext>
            </a:extLst>
          </xdr:cNvPr>
          <xdr:cNvGraphicFramePr>
            <a:graphicFrameLocks/>
          </xdr:cNvGraphicFramePr>
        </xdr:nvGraphicFramePr>
        <xdr:xfrm>
          <a:off x="6237754" y="9596158"/>
          <a:ext cx="5022071" cy="3176127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2"/>
          </a:graphicData>
        </a:graphic>
      </xdr:graphicFrame>
      <xdr:graphicFrame macro="">
        <xdr:nvGraphicFramePr>
          <xdr:cNvPr id="20" name="图表 19">
            <a:extLst>
              <a:ext uri="{FF2B5EF4-FFF2-40B4-BE49-F238E27FC236}">
                <a16:creationId xmlns:a16="http://schemas.microsoft.com/office/drawing/2014/main" id="{00000000-0008-0000-0500-000014000000}"/>
              </a:ext>
            </a:extLst>
          </xdr:cNvPr>
          <xdr:cNvGraphicFramePr>
            <a:graphicFrameLocks/>
          </xdr:cNvGraphicFramePr>
        </xdr:nvGraphicFramePr>
        <xdr:xfrm>
          <a:off x="1681443" y="9590554"/>
          <a:ext cx="5024311" cy="3179489"/>
        </xdr:xfrm>
        <a:graphic>
          <a:graphicData uri="http://schemas.openxmlformats.org/drawingml/2006/chart">
            <c:chart xmlns:c="http://schemas.openxmlformats.org/drawingml/2006/chart" xmlns:r="http://schemas.openxmlformats.org/officeDocument/2006/relationships" r:id="rId3"/>
          </a:graphicData>
        </a:graphic>
      </xdr:graphicFrame>
    </xdr:grpSp>
    <xdr:clientData/>
  </xdr:twoCellAnchor>
  <xdr:twoCellAnchor>
    <xdr:from>
      <xdr:col>0</xdr:col>
      <xdr:colOff>616323</xdr:colOff>
      <xdr:row>2</xdr:row>
      <xdr:rowOff>2802</xdr:rowOff>
    </xdr:from>
    <xdr:to>
      <xdr:col>22</xdr:col>
      <xdr:colOff>378913</xdr:colOff>
      <xdr:row>53</xdr:row>
      <xdr:rowOff>112324</xdr:rowOff>
    </xdr:to>
    <xdr:grpSp>
      <xdr:nvGrpSpPr>
        <xdr:cNvPr id="5" name="组合 4">
          <a:extLst>
            <a:ext uri="{FF2B5EF4-FFF2-40B4-BE49-F238E27FC236}">
              <a16:creationId xmlns:a16="http://schemas.microsoft.com/office/drawing/2014/main" id="{00000000-0008-0000-0500-000005000000}"/>
            </a:ext>
          </a:extLst>
        </xdr:cNvPr>
        <xdr:cNvGrpSpPr/>
      </xdr:nvGrpSpPr>
      <xdr:grpSpPr>
        <a:xfrm>
          <a:off x="616323" y="336177"/>
          <a:ext cx="14954965" cy="8610585"/>
          <a:chOff x="616323" y="338978"/>
          <a:chExt cx="14800884" cy="8682022"/>
        </a:xfrm>
      </xdr:grpSpPr>
      <xdr:grpSp>
        <xdr:nvGrpSpPr>
          <xdr:cNvPr id="16" name="组合 15">
            <a:extLst>
              <a:ext uri="{FF2B5EF4-FFF2-40B4-BE49-F238E27FC236}">
                <a16:creationId xmlns:a16="http://schemas.microsoft.com/office/drawing/2014/main" id="{00000000-0008-0000-0500-000010000000}"/>
              </a:ext>
            </a:extLst>
          </xdr:cNvPr>
          <xdr:cNvGrpSpPr/>
        </xdr:nvGrpSpPr>
        <xdr:grpSpPr>
          <a:xfrm>
            <a:off x="5581650" y="338978"/>
            <a:ext cx="5040000" cy="8640000"/>
            <a:chOff x="742950" y="390525"/>
            <a:chExt cx="5059050" cy="8897850"/>
          </a:xfrm>
          <a:noFill/>
        </xdr:grpSpPr>
        <xdr:graphicFrame macro="">
          <xdr:nvGraphicFramePr>
            <xdr:cNvPr id="13" name="图表 12">
              <a:extLst>
                <a:ext uri="{FF2B5EF4-FFF2-40B4-BE49-F238E27FC236}">
                  <a16:creationId xmlns:a16="http://schemas.microsoft.com/office/drawing/2014/main" id="{00000000-0008-0000-0500-00000D000000}"/>
                </a:ext>
              </a:extLst>
            </xdr:cNvPr>
            <xdr:cNvGraphicFramePr>
              <a:graphicFrameLocks/>
            </xdr:cNvGraphicFramePr>
          </xdr:nvGraphicFramePr>
          <xdr:xfrm>
            <a:off x="742950" y="390525"/>
            <a:ext cx="5040000" cy="324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4"/>
            </a:graphicData>
          </a:graphic>
        </xdr:graphicFrame>
        <xdr:graphicFrame macro="">
          <xdr:nvGraphicFramePr>
            <xdr:cNvPr id="14" name="图表 13">
              <a:extLst>
                <a:ext uri="{FF2B5EF4-FFF2-40B4-BE49-F238E27FC236}">
                  <a16:creationId xmlns:a16="http://schemas.microsoft.com/office/drawing/2014/main" id="{00000000-0008-0000-0500-00000E000000}"/>
                </a:ext>
              </a:extLst>
            </xdr:cNvPr>
            <xdr:cNvGraphicFramePr>
              <a:graphicFrameLocks/>
            </xdr:cNvGraphicFramePr>
          </xdr:nvGraphicFramePr>
          <xdr:xfrm>
            <a:off x="762000" y="3228975"/>
            <a:ext cx="5040000" cy="324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5"/>
            </a:graphicData>
          </a:graphic>
        </xdr:graphicFrame>
        <xdr:graphicFrame macro="">
          <xdr:nvGraphicFramePr>
            <xdr:cNvPr id="15" name="图表 14">
              <a:extLst>
                <a:ext uri="{FF2B5EF4-FFF2-40B4-BE49-F238E27FC236}">
                  <a16:creationId xmlns:a16="http://schemas.microsoft.com/office/drawing/2014/main" id="{00000000-0008-0000-0500-00000F000000}"/>
                </a:ext>
              </a:extLst>
            </xdr:cNvPr>
            <xdr:cNvGraphicFramePr>
              <a:graphicFrameLocks/>
            </xdr:cNvGraphicFramePr>
          </xdr:nvGraphicFramePr>
          <xdr:xfrm>
            <a:off x="742950" y="6048375"/>
            <a:ext cx="5040000" cy="3240000"/>
          </xdr:xfrm>
          <a:graphic>
            <a:graphicData uri="http://schemas.openxmlformats.org/drawingml/2006/chart">
              <c:chart xmlns:c="http://schemas.openxmlformats.org/drawingml/2006/chart" xmlns:r="http://schemas.openxmlformats.org/officeDocument/2006/relationships" r:id="rId6"/>
            </a:graphicData>
          </a:graphic>
        </xdr:graphicFrame>
      </xdr:grpSp>
      <xdr:grpSp>
        <xdr:nvGrpSpPr>
          <xdr:cNvPr id="4" name="组合 3">
            <a:extLst>
              <a:ext uri="{FF2B5EF4-FFF2-40B4-BE49-F238E27FC236}">
                <a16:creationId xmlns:a16="http://schemas.microsoft.com/office/drawing/2014/main" id="{00000000-0008-0000-0500-000004000000}"/>
              </a:ext>
            </a:extLst>
          </xdr:cNvPr>
          <xdr:cNvGrpSpPr/>
        </xdr:nvGrpSpPr>
        <xdr:grpSpPr>
          <a:xfrm>
            <a:off x="10377207" y="338978"/>
            <a:ext cx="5040000" cy="8640000"/>
            <a:chOff x="6466354" y="383801"/>
            <a:chExt cx="5052887" cy="8751614"/>
          </a:xfrm>
        </xdr:grpSpPr>
        <xdr:grpSp>
          <xdr:nvGrpSpPr>
            <xdr:cNvPr id="2" name="组合 1">
              <a:extLst>
                <a:ext uri="{FF2B5EF4-FFF2-40B4-BE49-F238E27FC236}">
                  <a16:creationId xmlns:a16="http://schemas.microsoft.com/office/drawing/2014/main" id="{00000000-0008-0000-0500-000002000000}"/>
                </a:ext>
              </a:extLst>
            </xdr:cNvPr>
            <xdr:cNvGrpSpPr/>
          </xdr:nvGrpSpPr>
          <xdr:grpSpPr>
            <a:xfrm>
              <a:off x="6466354" y="383801"/>
              <a:ext cx="5052887" cy="8751614"/>
              <a:chOff x="6486525" y="390525"/>
              <a:chExt cx="5068575" cy="8926425"/>
            </a:xfrm>
          </xdr:grpSpPr>
          <xdr:graphicFrame macro="">
            <xdr:nvGraphicFramePr>
              <xdr:cNvPr id="10" name="图表 9">
                <a:extLst>
                  <a:ext uri="{FF2B5EF4-FFF2-40B4-BE49-F238E27FC236}">
                    <a16:creationId xmlns:a16="http://schemas.microsoft.com/office/drawing/2014/main" id="{00000000-0008-0000-0500-00000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486525" y="390525"/>
              <a:ext cx="5040000" cy="324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7"/>
              </a:graphicData>
            </a:graphic>
          </xdr:graphicFrame>
          <xdr:graphicFrame macro="">
            <xdr:nvGraphicFramePr>
              <xdr:cNvPr id="11" name="图表 10">
                <a:extLst>
                  <a:ext uri="{FF2B5EF4-FFF2-40B4-BE49-F238E27FC236}">
                    <a16:creationId xmlns:a16="http://schemas.microsoft.com/office/drawing/2014/main" id="{00000000-0008-0000-0500-00000B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505575" y="3248025"/>
              <a:ext cx="5040000" cy="324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8"/>
              </a:graphicData>
            </a:graphic>
          </xdr:graphicFrame>
          <xdr:graphicFrame macro="">
            <xdr:nvGraphicFramePr>
              <xdr:cNvPr id="12" name="图表 11">
                <a:extLst>
                  <a:ext uri="{FF2B5EF4-FFF2-40B4-BE49-F238E27FC236}">
                    <a16:creationId xmlns:a16="http://schemas.microsoft.com/office/drawing/2014/main" id="{00000000-0008-0000-0500-00000C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6515100" y="6076950"/>
              <a:ext cx="5040000" cy="3240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9"/>
              </a:graphicData>
            </a:graphic>
          </xdr:graphicFrame>
        </xdr:grpSp>
        <xdr:sp macro="" textlink="">
          <xdr:nvSpPr>
            <xdr:cNvPr id="17" name="文本框 3">
              <a:extLst>
                <a:ext uri="{FF2B5EF4-FFF2-40B4-BE49-F238E27FC236}">
                  <a16:creationId xmlns:a16="http://schemas.microsoft.com/office/drawing/2014/main" id="{00000000-0008-0000-0500-000011000000}"/>
                </a:ext>
              </a:extLst>
            </xdr:cNvPr>
            <xdr:cNvSpPr txBox="1"/>
          </xdr:nvSpPr>
          <xdr:spPr>
            <a:xfrm>
              <a:off x="7149913" y="542365"/>
              <a:ext cx="369234" cy="206188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altLang="zh-CN" sz="12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G</a:t>
              </a:r>
              <a:endParaRPr lang="zh-CN" altLang="en-US" sz="12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  <xdr:sp macro="" textlink="">
          <xdr:nvSpPr>
            <xdr:cNvPr id="18" name="文本框 3">
              <a:extLst>
                <a:ext uri="{FF2B5EF4-FFF2-40B4-BE49-F238E27FC236}">
                  <a16:creationId xmlns:a16="http://schemas.microsoft.com/office/drawing/2014/main" id="{00000000-0008-0000-0500-000012000000}"/>
                </a:ext>
              </a:extLst>
            </xdr:cNvPr>
            <xdr:cNvSpPr txBox="1"/>
          </xdr:nvSpPr>
          <xdr:spPr>
            <a:xfrm>
              <a:off x="7168963" y="3327026"/>
              <a:ext cx="369234" cy="202827"/>
            </a:xfrm>
            <a:prstGeom prst="rect">
              <a:avLst/>
            </a:prstGeom>
            <a:noFill/>
            <a:ln w="9525" cmpd="sng">
              <a:noFill/>
            </a:ln>
          </xdr:spPr>
          <xdr:style>
            <a:lnRef idx="0">
              <a:scrgbClr r="0" g="0" b="0"/>
            </a:lnRef>
            <a:fillRef idx="0">
              <a:scrgbClr r="0" g="0" b="0"/>
            </a:fillRef>
            <a:effectRef idx="0">
              <a:scrgbClr r="0" g="0" b="0"/>
            </a:effectRef>
            <a:fontRef idx="minor">
              <a:schemeClr val="dk1"/>
            </a:fontRef>
          </xdr:style>
          <xdr:txBody>
            <a:bodyPr wrap="square" rtlCol="0" anchor="t"/>
            <a:lstStyle>
              <a:lvl1pPr marL="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1pPr>
              <a:lvl2pPr marL="457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2pPr>
              <a:lvl3pPr marL="914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3pPr>
              <a:lvl4pPr marL="1371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4pPr>
              <a:lvl5pPr marL="18288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5pPr>
              <a:lvl6pPr marL="22860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6pPr>
              <a:lvl7pPr marL="27432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7pPr>
              <a:lvl8pPr marL="32004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8pPr>
              <a:lvl9pPr marL="3657600" indent="0">
                <a:defRPr sz="1100">
                  <a:solidFill>
                    <a:schemeClr val="dk1"/>
                  </a:solidFill>
                  <a:latin typeface="+mn-lt"/>
                  <a:ea typeface="+mn-ea"/>
                  <a:cs typeface="+mn-cs"/>
                </a:defRPr>
              </a:lvl9pPr>
            </a:lstStyle>
            <a:p>
              <a:r>
                <a:rPr lang="en-US" altLang="zh-CN" sz="1200" b="1">
                  <a:latin typeface="Times New Roman" panose="02020603050405020304" pitchFamily="18" charset="0"/>
                  <a:cs typeface="Times New Roman" panose="02020603050405020304" pitchFamily="18" charset="0"/>
                </a:rPr>
                <a:t>H</a:t>
              </a:r>
              <a:endParaRPr lang="zh-CN" altLang="en-US" sz="1200" b="1">
                <a:latin typeface="Times New Roman" panose="02020603050405020304" pitchFamily="18" charset="0"/>
                <a:cs typeface="Times New Roman" panose="02020603050405020304" pitchFamily="18" charset="0"/>
              </a:endParaRPr>
            </a:p>
          </xdr:txBody>
        </xdr:sp>
      </xdr:grpSp>
      <xdr:grpSp>
        <xdr:nvGrpSpPr>
          <xdr:cNvPr id="19" name="组合 18">
            <a:extLst>
              <a:ext uri="{FF2B5EF4-FFF2-40B4-BE49-F238E27FC236}">
                <a16:creationId xmlns:a16="http://schemas.microsoft.com/office/drawing/2014/main" id="{00000000-0008-0000-0500-000013000000}"/>
              </a:ext>
            </a:extLst>
          </xdr:cNvPr>
          <xdr:cNvGrpSpPr/>
        </xdr:nvGrpSpPr>
        <xdr:grpSpPr>
          <a:xfrm>
            <a:off x="616323" y="381000"/>
            <a:ext cx="5040000" cy="8640000"/>
            <a:chOff x="1371600" y="171450"/>
            <a:chExt cx="5257801" cy="9112725"/>
          </a:xfrm>
          <a:solidFill>
            <a:schemeClr val="bg1"/>
          </a:solidFill>
        </xdr:grpSpPr>
        <xdr:grpSp>
          <xdr:nvGrpSpPr>
            <xdr:cNvPr id="23" name="组合 22">
              <a:extLst>
                <a:ext uri="{FF2B5EF4-FFF2-40B4-BE49-F238E27FC236}">
                  <a16:creationId xmlns:a16="http://schemas.microsoft.com/office/drawing/2014/main" id="{00000000-0008-0000-0500-000017000000}"/>
                </a:ext>
              </a:extLst>
            </xdr:cNvPr>
            <xdr:cNvGrpSpPr/>
          </xdr:nvGrpSpPr>
          <xdr:grpSpPr>
            <a:xfrm>
              <a:off x="1371600" y="171450"/>
              <a:ext cx="5229226" cy="3267076"/>
              <a:chOff x="11258549" y="371474"/>
              <a:chExt cx="5229226" cy="3267076"/>
            </a:xfrm>
            <a:grpFill/>
          </xdr:grpSpPr>
          <xdr:graphicFrame macro="">
            <xdr:nvGraphicFramePr>
              <xdr:cNvPr id="30" name="图表 29">
                <a:extLst>
                  <a:ext uri="{FF2B5EF4-FFF2-40B4-BE49-F238E27FC236}">
                    <a16:creationId xmlns:a16="http://schemas.microsoft.com/office/drawing/2014/main" id="{00000000-0008-0000-0500-00001E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258549" y="371474"/>
              <a:ext cx="5229226" cy="3267076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0"/>
              </a:graphicData>
            </a:graphic>
          </xdr:graphicFrame>
          <xdr:sp macro="" textlink="">
            <xdr:nvSpPr>
              <xdr:cNvPr id="31" name="文本框 30">
                <a:extLst>
                  <a:ext uri="{FF2B5EF4-FFF2-40B4-BE49-F238E27FC236}">
                    <a16:creationId xmlns:a16="http://schemas.microsoft.com/office/drawing/2014/main" id="{00000000-0008-0000-0500-00001F000000}"/>
                  </a:ext>
                </a:extLst>
              </xdr:cNvPr>
              <xdr:cNvSpPr txBox="1"/>
            </xdr:nvSpPr>
            <xdr:spPr>
              <a:xfrm>
                <a:off x="12172950" y="581025"/>
                <a:ext cx="371475" cy="20955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A</a:t>
                </a:r>
                <a:endParaRPr lang="zh-CN" altLang="en-US" sz="12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</xdr:grpSp>
        <xdr:grpSp>
          <xdr:nvGrpSpPr>
            <xdr:cNvPr id="24" name="组合 23">
              <a:extLst>
                <a:ext uri="{FF2B5EF4-FFF2-40B4-BE49-F238E27FC236}">
                  <a16:creationId xmlns:a16="http://schemas.microsoft.com/office/drawing/2014/main" id="{00000000-0008-0000-0500-000018000000}"/>
                </a:ext>
              </a:extLst>
            </xdr:cNvPr>
            <xdr:cNvGrpSpPr/>
          </xdr:nvGrpSpPr>
          <xdr:grpSpPr>
            <a:xfrm>
              <a:off x="1371600" y="3057525"/>
              <a:ext cx="5257801" cy="3276600"/>
              <a:chOff x="11791948" y="66675"/>
              <a:chExt cx="5257801" cy="3276600"/>
            </a:xfrm>
            <a:grpFill/>
          </xdr:grpSpPr>
          <xdr:graphicFrame macro="">
            <xdr:nvGraphicFramePr>
              <xdr:cNvPr id="28" name="图表 27">
                <a:extLst>
                  <a:ext uri="{FF2B5EF4-FFF2-40B4-BE49-F238E27FC236}">
                    <a16:creationId xmlns:a16="http://schemas.microsoft.com/office/drawing/2014/main" id="{00000000-0008-0000-0500-00001C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791948" y="66675"/>
              <a:ext cx="5257801" cy="32766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1"/>
              </a:graphicData>
            </a:graphic>
          </xdr:graphicFrame>
          <xdr:sp macro="" textlink="">
            <xdr:nvSpPr>
              <xdr:cNvPr id="29" name="文本框 28">
                <a:extLst>
                  <a:ext uri="{FF2B5EF4-FFF2-40B4-BE49-F238E27FC236}">
                    <a16:creationId xmlns:a16="http://schemas.microsoft.com/office/drawing/2014/main" id="{00000000-0008-0000-0500-00001D000000}"/>
                  </a:ext>
                </a:extLst>
              </xdr:cNvPr>
              <xdr:cNvSpPr txBox="1"/>
            </xdr:nvSpPr>
            <xdr:spPr>
              <a:xfrm>
                <a:off x="12706350" y="209550"/>
                <a:ext cx="371475" cy="20955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B</a:t>
                </a:r>
                <a:endParaRPr lang="zh-CN" altLang="en-US" sz="12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</xdr:grpSp>
        <xdr:grpSp>
          <xdr:nvGrpSpPr>
            <xdr:cNvPr id="25" name="组合 24">
              <a:extLst>
                <a:ext uri="{FF2B5EF4-FFF2-40B4-BE49-F238E27FC236}">
                  <a16:creationId xmlns:a16="http://schemas.microsoft.com/office/drawing/2014/main" id="{00000000-0008-0000-0500-000019000000}"/>
                </a:ext>
              </a:extLst>
            </xdr:cNvPr>
            <xdr:cNvGrpSpPr/>
          </xdr:nvGrpSpPr>
          <xdr:grpSpPr>
            <a:xfrm>
              <a:off x="1371600" y="5972175"/>
              <a:ext cx="5220000" cy="3312000"/>
              <a:chOff x="11382374" y="-561975"/>
              <a:chExt cx="5220000" cy="3312000"/>
            </a:xfrm>
            <a:grpFill/>
          </xdr:grpSpPr>
          <xdr:graphicFrame macro="">
            <xdr:nvGraphicFramePr>
              <xdr:cNvPr id="26" name="图表 25">
                <a:extLst>
                  <a:ext uri="{FF2B5EF4-FFF2-40B4-BE49-F238E27FC236}">
                    <a16:creationId xmlns:a16="http://schemas.microsoft.com/office/drawing/2014/main" id="{00000000-0008-0000-0500-00001A000000}"/>
                  </a:ext>
                </a:extLst>
              </xdr:cNvPr>
              <xdr:cNvGraphicFramePr>
                <a:graphicFrameLocks/>
              </xdr:cNvGraphicFramePr>
            </xdr:nvGraphicFramePr>
            <xdr:xfrm>
              <a:off x="11382374" y="-561975"/>
              <a:ext cx="5220000" cy="3312000"/>
            </xdr:xfrm>
            <a:graphic>
              <a:graphicData uri="http://schemas.openxmlformats.org/drawingml/2006/chart">
                <c:chart xmlns:c="http://schemas.openxmlformats.org/drawingml/2006/chart" xmlns:r="http://schemas.openxmlformats.org/officeDocument/2006/relationships" r:id="rId12"/>
              </a:graphicData>
            </a:graphic>
          </xdr:graphicFrame>
          <xdr:sp macro="" textlink="">
            <xdr:nvSpPr>
              <xdr:cNvPr id="27" name="文本框 26">
                <a:extLst>
                  <a:ext uri="{FF2B5EF4-FFF2-40B4-BE49-F238E27FC236}">
                    <a16:creationId xmlns:a16="http://schemas.microsoft.com/office/drawing/2014/main" id="{00000000-0008-0000-0500-00001B000000}"/>
                  </a:ext>
                </a:extLst>
              </xdr:cNvPr>
              <xdr:cNvSpPr txBox="1"/>
            </xdr:nvSpPr>
            <xdr:spPr>
              <a:xfrm>
                <a:off x="12287250" y="-381000"/>
                <a:ext cx="371475" cy="209550"/>
              </a:xfrm>
              <a:prstGeom prst="rect">
                <a:avLst/>
              </a:prstGeom>
              <a:grpFill/>
              <a:ln w="9525" cmpd="sng">
                <a:noFill/>
              </a:ln>
            </xdr:spPr>
            <xdr:style>
              <a:lnRef idx="0">
                <a:scrgbClr r="0" g="0" b="0"/>
              </a:lnRef>
              <a:fillRef idx="0">
                <a:scrgbClr r="0" g="0" b="0"/>
              </a:fillRef>
              <a:effectRef idx="0">
                <a:scrgbClr r="0" g="0" b="0"/>
              </a:effectRef>
              <a:fontRef idx="minor">
                <a:schemeClr val="dk1"/>
              </a:fontRef>
            </xdr:style>
            <xdr:txBody>
              <a:bodyPr vertOverflow="clip" horzOverflow="clip" wrap="square" rtlCol="0" anchor="t"/>
              <a:lstStyle/>
              <a:p>
                <a:r>
                  <a:rPr lang="en-US" altLang="zh-CN" sz="1200" b="1">
                    <a:latin typeface="Times New Roman" panose="02020603050405020304" pitchFamily="18" charset="0"/>
                    <a:cs typeface="Times New Roman" panose="02020603050405020304" pitchFamily="18" charset="0"/>
                  </a:rPr>
                  <a:t>C</a:t>
                </a:r>
                <a:endParaRPr lang="zh-CN" altLang="en-US" sz="1200" b="1">
                  <a:latin typeface="Times New Roman" panose="02020603050405020304" pitchFamily="18" charset="0"/>
                  <a:cs typeface="Times New Roman" panose="02020603050405020304" pitchFamily="18" charset="0"/>
                </a:endParaRPr>
              </a:p>
            </xdr:txBody>
          </xdr:sp>
        </xdr:grpSp>
      </xdr:grpSp>
    </xdr:grpSp>
    <xdr:clientData/>
  </xdr:twoCellAnchor>
</xdr:wsDr>
</file>

<file path=xl/drawings/drawing7.xml><?xml version="1.0" encoding="utf-8"?>
<c:userShapes xmlns:c="http://schemas.openxmlformats.org/drawingml/2006/chart">
  <cdr:relSizeAnchor xmlns:cdr="http://schemas.openxmlformats.org/drawingml/2006/chartDrawing">
    <cdr:from>
      <cdr:x>0.13292</cdr:x>
      <cdr:y>0.0539</cdr:y>
    </cdr:from>
    <cdr:to>
      <cdr:x>0.20663</cdr:x>
      <cdr:y>0.11857</cdr:y>
    </cdr:to>
    <cdr:sp macro="" textlink="">
      <cdr:nvSpPr>
        <cdr:cNvPr id="2" name="文本框 3"/>
        <cdr:cNvSpPr txBox="1"/>
      </cdr:nvSpPr>
      <cdr:spPr>
        <a:xfrm xmlns:a="http://schemas.openxmlformats.org/drawingml/2006/main">
          <a:off x="669925" y="174625"/>
          <a:ext cx="3714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latin typeface="Times New Roman" panose="02020603050405020304" pitchFamily="18" charset="0"/>
              <a:cs typeface="Times New Roman" panose="02020603050405020304" pitchFamily="18" charset="0"/>
            </a:rPr>
            <a:t>C</a:t>
          </a:r>
          <a:endParaRPr lang="zh-CN" alt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8.xml><?xml version="1.0" encoding="utf-8"?>
<c:userShapes xmlns:c="http://schemas.openxmlformats.org/drawingml/2006/chart">
  <cdr:relSizeAnchor xmlns:cdr="http://schemas.openxmlformats.org/drawingml/2006/chartDrawing">
    <cdr:from>
      <cdr:x>0.12347</cdr:x>
      <cdr:y>0.04508</cdr:y>
    </cdr:from>
    <cdr:to>
      <cdr:x>0.19718</cdr:x>
      <cdr:y>0.10975</cdr:y>
    </cdr:to>
    <cdr:sp macro="" textlink="">
      <cdr:nvSpPr>
        <cdr:cNvPr id="2" name="文本框 3"/>
        <cdr:cNvSpPr txBox="1"/>
      </cdr:nvSpPr>
      <cdr:spPr>
        <a:xfrm xmlns:a="http://schemas.openxmlformats.org/drawingml/2006/main">
          <a:off x="622300" y="146050"/>
          <a:ext cx="3714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latin typeface="Times New Roman" panose="02020603050405020304" pitchFamily="18" charset="0"/>
              <a:cs typeface="Times New Roman" panose="02020603050405020304" pitchFamily="18" charset="0"/>
            </a:rPr>
            <a:t>B</a:t>
          </a:r>
          <a:endParaRPr lang="zh-CN" alt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drawings/drawing9.xml><?xml version="1.0" encoding="utf-8"?>
<c:userShapes xmlns:c="http://schemas.openxmlformats.org/drawingml/2006/chart">
  <cdr:relSizeAnchor xmlns:cdr="http://schemas.openxmlformats.org/drawingml/2006/chartDrawing">
    <cdr:from>
      <cdr:x>0.1367</cdr:x>
      <cdr:y>0.05096</cdr:y>
    </cdr:from>
    <cdr:to>
      <cdr:x>0.21041</cdr:x>
      <cdr:y>0.11563</cdr:y>
    </cdr:to>
    <cdr:sp macro="" textlink="">
      <cdr:nvSpPr>
        <cdr:cNvPr id="5" name="文本框 3"/>
        <cdr:cNvSpPr txBox="1"/>
      </cdr:nvSpPr>
      <cdr:spPr>
        <a:xfrm xmlns:a="http://schemas.openxmlformats.org/drawingml/2006/main">
          <a:off x="688975" y="165100"/>
          <a:ext cx="371475" cy="209550"/>
        </a:xfrm>
        <a:prstGeom xmlns:a="http://schemas.openxmlformats.org/drawingml/2006/main" prst="rect">
          <a:avLst/>
        </a:prstGeom>
        <a:noFill xmlns:a="http://schemas.openxmlformats.org/drawingml/2006/main"/>
        <a:ln xmlns:a="http://schemas.openxmlformats.org/drawingml/2006/main" w="9525" cmpd="sng">
          <a:noFill/>
        </a:ln>
      </cdr:spPr>
      <cdr:style>
        <a:lnRef xmlns:a="http://schemas.openxmlformats.org/drawingml/2006/main" idx="0">
          <a:scrgbClr r="0" g="0" b="0"/>
        </a:lnRef>
        <a:fillRef xmlns:a="http://schemas.openxmlformats.org/drawingml/2006/main" idx="0">
          <a:scrgbClr r="0" g="0" b="0"/>
        </a:fillRef>
        <a:effectRef xmlns:a="http://schemas.openxmlformats.org/drawingml/2006/main" idx="0">
          <a:scrgbClr r="0" g="0" b="0"/>
        </a:effectRef>
        <a:fontRef xmlns:a="http://schemas.openxmlformats.org/drawingml/2006/main" idx="minor">
          <a:schemeClr val="dk1"/>
        </a:fontRef>
      </cdr:style>
      <cdr:txBody>
        <a:bodyPr xmlns:a="http://schemas.openxmlformats.org/drawingml/2006/main" wrap="square" rtlCol="0" anchor="t"/>
        <a:lstStyle xmlns:a="http://schemas.openxmlformats.org/drawingml/2006/main">
          <a:lvl1pPr marL="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1pPr>
          <a:lvl2pPr marL="457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2pPr>
          <a:lvl3pPr marL="914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3pPr>
          <a:lvl4pPr marL="1371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4pPr>
          <a:lvl5pPr marL="18288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5pPr>
          <a:lvl6pPr marL="22860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6pPr>
          <a:lvl7pPr marL="27432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7pPr>
          <a:lvl8pPr marL="32004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8pPr>
          <a:lvl9pPr marL="3657600" indent="0">
            <a:defRPr sz="1100">
              <a:solidFill>
                <a:schemeClr val="dk1"/>
              </a:solidFill>
              <a:latin typeface="+mn-lt"/>
              <a:ea typeface="+mn-ea"/>
              <a:cs typeface="+mn-cs"/>
            </a:defRPr>
          </a:lvl9pPr>
        </a:lstStyle>
        <a:p xmlns:a="http://schemas.openxmlformats.org/drawingml/2006/main">
          <a:r>
            <a:rPr lang="en-US" altLang="zh-CN" sz="1200" b="1">
              <a:latin typeface="Times New Roman" panose="02020603050405020304" pitchFamily="18" charset="0"/>
              <a:cs typeface="Times New Roman" panose="02020603050405020304" pitchFamily="18" charset="0"/>
            </a:rPr>
            <a:t>A</a:t>
          </a:r>
          <a:endParaRPr lang="zh-CN" altLang="en-US" sz="1200" b="1">
            <a:latin typeface="Times New Roman" panose="02020603050405020304" pitchFamily="18" charset="0"/>
            <a:cs typeface="Times New Roman" panose="02020603050405020304" pitchFamily="18" charset="0"/>
          </a:endParaRPr>
        </a:p>
      </cdr:txBody>
    </cdr:sp>
  </cdr:relSizeAnchor>
</c:userShape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16;&#27493;&#30424;\&#20923;&#34701;\2015&#20923;&#34701;&#20462;&#25913;\&#26446;&#28170;-&#20923;&#34701;&#33521;&#25991;%20-%20&#24425;&#33394;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&#21516;&#27493;&#30424;\&#32467;&#26524;\CATENA\&#22270;&#34920;-2015.2.21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Fig 1 A"/>
      <sheetName val="Fig 1 B"/>
      <sheetName val="Fig 1 C"/>
      <sheetName val="Tab 1"/>
      <sheetName val="Tab 2"/>
      <sheetName val="Tab 3-1"/>
      <sheetName val="Tab 3-2"/>
      <sheetName val="Tab 4"/>
      <sheetName val="Tab 5"/>
    </sheetNames>
    <sheetDataSet>
      <sheetData sheetId="0"/>
      <sheetData sheetId="1">
        <row r="3">
          <cell r="A3" t="str">
            <v>0</v>
          </cell>
        </row>
        <row r="4">
          <cell r="A4" t="str">
            <v>1</v>
          </cell>
        </row>
        <row r="5">
          <cell r="A5" t="str">
            <v>2</v>
          </cell>
        </row>
        <row r="6">
          <cell r="A6" t="str">
            <v>3</v>
          </cell>
        </row>
        <row r="7">
          <cell r="A7" t="str">
            <v>4</v>
          </cell>
        </row>
        <row r="8">
          <cell r="A8" t="str">
            <v>5</v>
          </cell>
        </row>
        <row r="9">
          <cell r="A9" t="str">
            <v>6</v>
          </cell>
        </row>
        <row r="10">
          <cell r="A10" t="str">
            <v>7</v>
          </cell>
        </row>
        <row r="11">
          <cell r="A11" t="str">
            <v>8</v>
          </cell>
        </row>
        <row r="12">
          <cell r="A12" t="str">
            <v>9</v>
          </cell>
        </row>
        <row r="13">
          <cell r="A13" t="str">
            <v>10</v>
          </cell>
        </row>
        <row r="14">
          <cell r="A14" t="str">
            <v>11</v>
          </cell>
        </row>
        <row r="15">
          <cell r="A15" t="str">
            <v>12</v>
          </cell>
        </row>
        <row r="16">
          <cell r="A16" t="str">
            <v>13</v>
          </cell>
        </row>
        <row r="17">
          <cell r="A17" t="str">
            <v>14</v>
          </cell>
        </row>
        <row r="18">
          <cell r="A18" t="str">
            <v>15</v>
          </cell>
        </row>
        <row r="19">
          <cell r="A19" t="str">
            <v>16</v>
          </cell>
        </row>
        <row r="20">
          <cell r="A20" t="str">
            <v>17</v>
          </cell>
        </row>
        <row r="21">
          <cell r="A21" t="str">
            <v>18</v>
          </cell>
        </row>
        <row r="22">
          <cell r="A22" t="str">
            <v>19</v>
          </cell>
        </row>
        <row r="23">
          <cell r="A23" t="str">
            <v>20</v>
          </cell>
        </row>
        <row r="24">
          <cell r="A24" t="str">
            <v>21</v>
          </cell>
        </row>
        <row r="25">
          <cell r="A25" t="str">
            <v>22</v>
          </cell>
        </row>
        <row r="26">
          <cell r="A26" t="str">
            <v>23</v>
          </cell>
        </row>
      </sheetData>
      <sheetData sheetId="2"/>
      <sheetData sheetId="3"/>
      <sheetData sheetId="4"/>
      <sheetData sheetId="5"/>
      <sheetData sheetId="6"/>
      <sheetData sheetId="7"/>
      <sheetData sheetId="8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土壤全氮"/>
      <sheetName val="土壤有机碳"/>
      <sheetName val="MBN"/>
      <sheetName val="MBC"/>
      <sheetName val="微生物数量"/>
      <sheetName val="铵态氮"/>
      <sheetName val="硝态氮"/>
      <sheetName val="C &amp; N"/>
      <sheetName val="MBN与TN"/>
      <sheetName val="MBC与SOC"/>
    </sheetNames>
    <sheetDataSet>
      <sheetData sheetId="0"/>
      <sheetData sheetId="1"/>
      <sheetData sheetId="2"/>
      <sheetData sheetId="3"/>
      <sheetData sheetId="4"/>
      <sheetData sheetId="5">
        <row r="2">
          <cell r="D2" t="str">
            <v>CK</v>
          </cell>
        </row>
        <row r="11">
          <cell r="J11">
            <v>2.0634999999999999</v>
          </cell>
        </row>
        <row r="12">
          <cell r="J12">
            <v>1.262</v>
          </cell>
        </row>
        <row r="13">
          <cell r="J13">
            <v>1.0305</v>
          </cell>
        </row>
        <row r="18">
          <cell r="E18">
            <v>0.41592881335365284</v>
          </cell>
          <cell r="F18">
            <v>8.4190920597835894E-2</v>
          </cell>
        </row>
        <row r="19">
          <cell r="E19">
            <v>0.27572510464833139</v>
          </cell>
          <cell r="F19">
            <v>9.6728141372267359E-2</v>
          </cell>
        </row>
        <row r="20">
          <cell r="E20">
            <v>0.47812841138942774</v>
          </cell>
          <cell r="F20">
            <v>7.9467673371699452E-2</v>
          </cell>
        </row>
      </sheetData>
      <sheetData sheetId="6">
        <row r="3">
          <cell r="E3" t="str">
            <v>CK</v>
          </cell>
        </row>
      </sheetData>
      <sheetData sheetId="7"/>
      <sheetData sheetId="8"/>
      <sheetData sheetId="9"/>
    </sheetDataSet>
  </externalBook>
</externalLink>
</file>

<file path=xl/theme/theme1.xml><?xml version="1.0" encoding="utf-8"?>
<a:theme xmlns:a="http://schemas.openxmlformats.org/drawingml/2006/main" name="Office 主题​​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1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5.xml"/><Relationship Id="rId1" Type="http://schemas.openxmlformats.org/officeDocument/2006/relationships/printerSettings" Target="../printerSettings/printerSettings8.bin"/></Relationships>
</file>

<file path=xl/worksheets/_rels/sheet1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6.xml"/><Relationship Id="rId1" Type="http://schemas.openxmlformats.org/officeDocument/2006/relationships/printerSettings" Target="../printerSettings/printerSettings9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6.xml"/><Relationship Id="rId1" Type="http://schemas.openxmlformats.org/officeDocument/2006/relationships/printerSettings" Target="../printerSettings/printerSettings6.bin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4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P87"/>
  <sheetViews>
    <sheetView workbookViewId="0">
      <selection activeCell="B2" sqref="B2:D2"/>
    </sheetView>
  </sheetViews>
  <sheetFormatPr defaultColWidth="9" defaultRowHeight="13.5" x14ac:dyDescent="0.15"/>
  <cols>
    <col min="1" max="1" width="9" style="1"/>
    <col min="2" max="2" width="9.625" style="120" customWidth="1"/>
    <col min="3" max="4" width="9.125" style="1" bestFit="1" customWidth="1"/>
    <col min="5" max="5" width="9" style="1"/>
    <col min="6" max="6" width="9.375" style="120" bestFit="1" customWidth="1"/>
    <col min="7" max="8" width="9.125" style="1" bestFit="1" customWidth="1"/>
    <col min="9" max="9" width="9" style="1"/>
    <col min="10" max="10" width="9.375" style="120" bestFit="1" customWidth="1"/>
    <col min="11" max="12" width="9.125" style="1" bestFit="1" customWidth="1"/>
    <col min="13" max="13" width="9.125" style="1" customWidth="1"/>
    <col min="14" max="16384" width="9" style="1"/>
  </cols>
  <sheetData>
    <row r="1" spans="1:16" ht="15.75" x14ac:dyDescent="0.25">
      <c r="C1" s="1" t="s">
        <v>0</v>
      </c>
      <c r="G1" s="114" t="s">
        <v>251</v>
      </c>
      <c r="H1" s="2"/>
      <c r="I1" s="2"/>
      <c r="J1" s="126"/>
      <c r="K1" s="114" t="s">
        <v>252</v>
      </c>
      <c r="L1" s="2"/>
      <c r="M1" s="2"/>
    </row>
    <row r="2" spans="1:16" ht="16.5" x14ac:dyDescent="0.15">
      <c r="B2" s="121" t="s">
        <v>257</v>
      </c>
      <c r="C2" s="4" t="s">
        <v>258</v>
      </c>
      <c r="D2" s="4" t="s">
        <v>259</v>
      </c>
      <c r="E2" s="3"/>
      <c r="F2" s="121" t="s">
        <v>257</v>
      </c>
      <c r="G2" s="4" t="s">
        <v>258</v>
      </c>
      <c r="H2" s="4" t="s">
        <v>259</v>
      </c>
      <c r="I2" s="3"/>
      <c r="J2" s="121" t="s">
        <v>257</v>
      </c>
      <c r="K2" s="4" t="s">
        <v>258</v>
      </c>
      <c r="L2" s="4" t="s">
        <v>259</v>
      </c>
      <c r="M2" s="4"/>
      <c r="O2" s="5" t="s">
        <v>1</v>
      </c>
      <c r="P2" s="6"/>
    </row>
    <row r="3" spans="1:16" ht="14.25" x14ac:dyDescent="0.15">
      <c r="A3" s="7" t="s">
        <v>2</v>
      </c>
      <c r="B3" s="125">
        <v>1.2033333333333333E-2</v>
      </c>
      <c r="C3" s="8">
        <v>5.8705479585242568E-4</v>
      </c>
      <c r="D3" s="8">
        <v>1.6946812220722937E-3</v>
      </c>
      <c r="E3" s="3"/>
      <c r="F3" s="122">
        <v>1.4400000000000001E-2</v>
      </c>
      <c r="G3" s="10">
        <v>1.1944036168732913E-3</v>
      </c>
      <c r="H3" s="11">
        <v>1.08333333333333E-3</v>
      </c>
      <c r="I3" s="3"/>
      <c r="J3" s="127">
        <v>-6.0387500000000011E-2</v>
      </c>
      <c r="K3" s="13">
        <v>7.6543511590902776E-3</v>
      </c>
      <c r="L3" s="11">
        <v>-1.6071428571429999E-2</v>
      </c>
      <c r="M3" s="13"/>
      <c r="N3" s="1">
        <v>0.15</v>
      </c>
      <c r="O3" s="1">
        <v>9.4800000000000006E-3</v>
      </c>
      <c r="P3" s="1">
        <v>2.3700000000000002E-2</v>
      </c>
    </row>
    <row r="4" spans="1:16" ht="14.25" x14ac:dyDescent="0.15">
      <c r="A4" s="7" t="s">
        <v>3</v>
      </c>
      <c r="B4" s="125">
        <v>1.1266666666666666E-2</v>
      </c>
      <c r="C4" s="8">
        <v>1.2442802471040572E-3</v>
      </c>
      <c r="D4" s="8">
        <v>3.5919276780643074E-3</v>
      </c>
      <c r="E4" s="3"/>
      <c r="F4" s="122">
        <v>-7.8250000000000004E-3</v>
      </c>
      <c r="G4" s="10">
        <v>1.6765540054926155E-3</v>
      </c>
      <c r="H4" s="11">
        <v>-1.9265625000000001E-3</v>
      </c>
      <c r="I4" s="3"/>
      <c r="J4" s="127">
        <v>1.3299999999999998E-2</v>
      </c>
      <c r="K4" s="13">
        <v>9.9744607205937037E-3</v>
      </c>
      <c r="L4" s="11">
        <v>2.421875E-3</v>
      </c>
      <c r="M4" s="13"/>
      <c r="N4" s="1">
        <v>0.15</v>
      </c>
      <c r="O4" s="1">
        <v>2.274E-3</v>
      </c>
      <c r="P4" s="1">
        <v>5.6849999999999999E-3</v>
      </c>
    </row>
    <row r="5" spans="1:16" ht="14.25" x14ac:dyDescent="0.15">
      <c r="A5" s="7" t="s">
        <v>4</v>
      </c>
      <c r="B5" s="125">
        <v>2.1616666666666663E-2</v>
      </c>
      <c r="C5" s="8">
        <v>1.7588727450652401E-3</v>
      </c>
      <c r="D5" s="8">
        <v>4.2742826416854998E-3</v>
      </c>
      <c r="E5" s="3"/>
      <c r="F5" s="122">
        <v>-1.9587500000000001E-2</v>
      </c>
      <c r="G5" s="10">
        <v>1.1336188365877954E-3</v>
      </c>
      <c r="H5" s="11">
        <v>-3.8890625000000028E-3</v>
      </c>
      <c r="I5" s="3"/>
      <c r="J5" s="127">
        <v>7.9262499999999986E-2</v>
      </c>
      <c r="K5" s="13">
        <v>1.5798893157433526E-2</v>
      </c>
      <c r="L5" s="11">
        <v>-1.4553571428571501E-2</v>
      </c>
      <c r="M5" s="13"/>
      <c r="N5" s="1">
        <v>0.15</v>
      </c>
      <c r="O5" s="1">
        <v>1.3180000000000001E-2</v>
      </c>
      <c r="P5" s="1">
        <v>3.295E-2</v>
      </c>
    </row>
    <row r="6" spans="1:16" ht="14.25" x14ac:dyDescent="0.15">
      <c r="A6" s="7" t="s">
        <v>5</v>
      </c>
      <c r="B6" s="125">
        <v>3.0600000000000002E-2</v>
      </c>
      <c r="C6" s="8">
        <v>3.7672934581739178E-3</v>
      </c>
      <c r="D6" s="8">
        <v>5.8752394609651497E-3</v>
      </c>
      <c r="E6" s="3"/>
      <c r="F6" s="122">
        <v>-1.5612500000000001E-2</v>
      </c>
      <c r="G6" s="10">
        <v>1.8649106323539116E-3</v>
      </c>
      <c r="H6" s="11">
        <v>4.0531250000000029E-3</v>
      </c>
      <c r="I6" s="14"/>
      <c r="J6" s="127">
        <v>-6.2650000000000011E-2</v>
      </c>
      <c r="K6" s="13">
        <v>6.9068323660947022E-3</v>
      </c>
      <c r="L6" s="11">
        <v>-1.5877232142857099E-2</v>
      </c>
      <c r="M6" s="13"/>
      <c r="N6" s="1">
        <v>0.15</v>
      </c>
      <c r="O6" s="1">
        <v>1.091E-2</v>
      </c>
      <c r="P6" s="1">
        <v>2.7275000000000001E-2</v>
      </c>
    </row>
    <row r="7" spans="1:16" ht="14.25" x14ac:dyDescent="0.15">
      <c r="A7" s="7" t="s">
        <v>6</v>
      </c>
      <c r="B7" s="125">
        <v>-4.1349999999999998E-2</v>
      </c>
      <c r="C7" s="8">
        <v>2.6150143403048487E-3</v>
      </c>
      <c r="D7" s="8">
        <v>7.5488961665486805E-3</v>
      </c>
      <c r="E7" s="3"/>
      <c r="F7" s="122">
        <v>-1.39125E-2</v>
      </c>
      <c r="G7" s="10">
        <v>1.440517846701896E-3</v>
      </c>
      <c r="H7" s="11">
        <v>-5.557812500000002E-3</v>
      </c>
      <c r="I7" s="3"/>
      <c r="J7" s="127">
        <v>-1.6975000000000004E-2</v>
      </c>
      <c r="K7" s="13">
        <v>8.2387296755426264E-4</v>
      </c>
      <c r="L7" s="11">
        <v>-2.4866071428570999E-3</v>
      </c>
      <c r="M7" s="13"/>
      <c r="N7" s="1">
        <v>0.15</v>
      </c>
      <c r="O7" s="1">
        <v>3.2929999999999999E-3</v>
      </c>
      <c r="P7" s="1">
        <v>8.2325000000000002E-3</v>
      </c>
    </row>
    <row r="8" spans="1:16" ht="14.25" x14ac:dyDescent="0.15">
      <c r="A8" s="7" t="s">
        <v>7</v>
      </c>
      <c r="B8" s="125">
        <v>0.10448333333333332</v>
      </c>
      <c r="C8" s="8">
        <v>1.3730674904509731E-2</v>
      </c>
      <c r="D8" s="8">
        <v>1.9637044261369647E-2</v>
      </c>
      <c r="E8" s="3"/>
      <c r="F8" s="122">
        <v>-1.4625000000000001E-2</v>
      </c>
      <c r="G8" s="10">
        <v>1.4589608173856715E-3</v>
      </c>
      <c r="H8" s="11">
        <v>5.6500000000000057E-3</v>
      </c>
      <c r="I8" s="3"/>
      <c r="J8" s="127">
        <v>-3.5087499999999994E-2</v>
      </c>
      <c r="K8" s="13">
        <v>1.1837824617161156E-2</v>
      </c>
      <c r="L8" s="11">
        <v>-2.1263392857142824E-2</v>
      </c>
      <c r="M8" s="13"/>
      <c r="N8" s="1">
        <v>0.15</v>
      </c>
      <c r="O8" s="1">
        <v>2.0330000000000001E-2</v>
      </c>
      <c r="P8" s="1">
        <v>5.0825000000000002E-2</v>
      </c>
    </row>
    <row r="9" spans="1:16" ht="14.25" x14ac:dyDescent="0.15">
      <c r="A9" s="7" t="s">
        <v>8</v>
      </c>
      <c r="B9" s="125">
        <v>6.54E-2</v>
      </c>
      <c r="C9" s="8">
        <v>5.1375772500274874E-3</v>
      </c>
      <c r="D9" s="8">
        <v>1.4830908041429336E-2</v>
      </c>
      <c r="E9" s="3"/>
      <c r="F9" s="122">
        <v>-9.4125000000000007E-3</v>
      </c>
      <c r="G9" s="10">
        <v>1.2151097344135907E-3</v>
      </c>
      <c r="H9" s="11">
        <v>9.578124999999974E-4</v>
      </c>
      <c r="I9" s="3"/>
      <c r="J9" s="127">
        <v>5.7474999999999998E-2</v>
      </c>
      <c r="K9" s="13">
        <v>9.9587298386892703E-3</v>
      </c>
      <c r="L9" s="11">
        <v>1.7765625E-2</v>
      </c>
      <c r="M9" s="13"/>
      <c r="N9" s="1">
        <v>0.15</v>
      </c>
      <c r="O9" s="1">
        <v>1.312E-2</v>
      </c>
      <c r="P9" s="1">
        <v>3.2799999999999996E-2</v>
      </c>
    </row>
    <row r="10" spans="1:16" ht="14.25" x14ac:dyDescent="0.15">
      <c r="A10" s="7" t="s">
        <v>9</v>
      </c>
      <c r="B10" s="125">
        <v>-4.1116666666666669E-2</v>
      </c>
      <c r="C10" s="8">
        <v>5.7551223560697072E-3</v>
      </c>
      <c r="D10" s="8">
        <v>6.6136072074803997E-3</v>
      </c>
      <c r="E10" s="3"/>
      <c r="F10" s="122">
        <v>2.7425000000000001E-2</v>
      </c>
      <c r="G10" s="10">
        <v>3.3151219183211551E-3</v>
      </c>
      <c r="H10" s="11">
        <v>-3.3453125000000028E-3</v>
      </c>
      <c r="I10" s="3"/>
      <c r="J10" s="127">
        <v>-3.28875E-2</v>
      </c>
      <c r="K10" s="13">
        <v>3.0099321697783601E-3</v>
      </c>
      <c r="L10" s="11">
        <v>9.8720238095238999E-3</v>
      </c>
      <c r="M10" s="13"/>
      <c r="N10" s="1">
        <v>0.15</v>
      </c>
      <c r="O10" s="1">
        <v>7.4999999999999997E-3</v>
      </c>
      <c r="P10" s="1">
        <v>1.8749999999999999E-2</v>
      </c>
    </row>
    <row r="11" spans="1:16" ht="14.25" x14ac:dyDescent="0.15">
      <c r="A11" s="7" t="s">
        <v>10</v>
      </c>
      <c r="B11" s="125">
        <v>-3.9299999999999995E-2</v>
      </c>
      <c r="C11" s="8">
        <v>3.8984740604498056E-3</v>
      </c>
      <c r="D11" s="8">
        <v>6.2539252411473499E-3</v>
      </c>
      <c r="E11" s="3"/>
      <c r="F11" s="122">
        <v>3.2737499999999996E-2</v>
      </c>
      <c r="G11" s="10">
        <v>2.7608377351811173E-3</v>
      </c>
      <c r="H11" s="11">
        <v>9.1437500000000269E-3</v>
      </c>
      <c r="I11" s="3"/>
      <c r="J11" s="127">
        <v>5.7312499999999995E-2</v>
      </c>
      <c r="K11" s="13">
        <v>8.4263648746063687E-3</v>
      </c>
      <c r="L11" s="11">
        <v>1.5305803571428607E-2</v>
      </c>
      <c r="M11" s="13"/>
      <c r="N11" s="1">
        <v>0.15</v>
      </c>
      <c r="O11" s="1">
        <v>9.3600000000000003E-3</v>
      </c>
      <c r="P11" s="1">
        <v>2.3400000000000001E-2</v>
      </c>
    </row>
    <row r="12" spans="1:16" s="22" customFormat="1" ht="14.25" x14ac:dyDescent="0.15">
      <c r="A12" s="15" t="s">
        <v>11</v>
      </c>
      <c r="B12" s="125">
        <v>-4.5383333333333324E-2</v>
      </c>
      <c r="C12" s="16">
        <v>5.2322589130635849E-3</v>
      </c>
      <c r="D12" s="16">
        <v>1.01042304596354E-2</v>
      </c>
      <c r="E12" s="17"/>
      <c r="F12" s="122">
        <v>-2.2212500000000003E-2</v>
      </c>
      <c r="G12" s="19">
        <v>4.8501984495482242E-3</v>
      </c>
      <c r="H12" s="11">
        <v>1.7592187499999998E-2</v>
      </c>
      <c r="I12" s="17"/>
      <c r="J12" s="127">
        <v>3.64125E-2</v>
      </c>
      <c r="K12" s="21">
        <v>2.3380101938756952E-3</v>
      </c>
      <c r="L12" s="11">
        <v>-1.36875E-2</v>
      </c>
      <c r="M12" s="21"/>
      <c r="N12" s="1">
        <v>0.15</v>
      </c>
      <c r="O12" s="22">
        <v>7.0200000000000002E-3</v>
      </c>
      <c r="P12" s="22">
        <v>1.755E-2</v>
      </c>
    </row>
    <row r="13" spans="1:16" s="22" customFormat="1" ht="14.25" x14ac:dyDescent="0.15">
      <c r="A13" s="15" t="s">
        <v>12</v>
      </c>
      <c r="B13" s="125">
        <v>-5.4716666666666663E-2</v>
      </c>
      <c r="C13" s="16">
        <v>3.271350383761014E-3</v>
      </c>
      <c r="D13" s="16">
        <v>9.4435751233900352E-3</v>
      </c>
      <c r="E13" s="17"/>
      <c r="F13" s="122">
        <v>1.17E-2</v>
      </c>
      <c r="G13" s="19">
        <v>1.3692090174014097E-3</v>
      </c>
      <c r="H13" s="11">
        <v>2.2453124999999999E-3</v>
      </c>
      <c r="I13" s="17"/>
      <c r="J13" s="127">
        <v>7.9450000000000007E-2</v>
      </c>
      <c r="K13" s="21">
        <v>1.4203642725254203E-2</v>
      </c>
      <c r="L13" s="11">
        <v>1.8102678571428599E-2</v>
      </c>
      <c r="M13" s="21"/>
      <c r="N13" s="1">
        <v>0.15</v>
      </c>
      <c r="O13" s="22">
        <v>6.11E-3</v>
      </c>
      <c r="P13" s="22">
        <v>1.5275E-2</v>
      </c>
    </row>
    <row r="14" spans="1:16" s="22" customFormat="1" ht="14.25" x14ac:dyDescent="0.15">
      <c r="A14" s="15" t="s">
        <v>13</v>
      </c>
      <c r="B14" s="125">
        <v>-3.991666666666667E-2</v>
      </c>
      <c r="C14" s="16">
        <v>4.6947452895054207E-3</v>
      </c>
      <c r="D14" s="16">
        <v>8.5525622833634001E-3</v>
      </c>
      <c r="E14" s="17"/>
      <c r="F14" s="122">
        <v>1.2225E-2</v>
      </c>
      <c r="G14" s="19">
        <v>7.0372816721610157E-4</v>
      </c>
      <c r="H14" s="11">
        <v>7.1640624999999968E-3</v>
      </c>
      <c r="I14" s="17"/>
      <c r="J14" s="127">
        <v>1.37625E-2</v>
      </c>
      <c r="K14" s="21">
        <v>2.2538910798882896E-3</v>
      </c>
      <c r="L14" s="11">
        <v>9.0558035714285688E-3</v>
      </c>
      <c r="M14" s="21"/>
      <c r="N14" s="1">
        <v>0.15</v>
      </c>
      <c r="O14" s="22">
        <v>6.3E-3</v>
      </c>
      <c r="P14" s="22">
        <v>1.575E-2</v>
      </c>
    </row>
    <row r="15" spans="1:16" ht="14.25" x14ac:dyDescent="0.15">
      <c r="A15" s="7" t="s">
        <v>14</v>
      </c>
      <c r="B15" s="125">
        <v>-4.2349999999999999E-2</v>
      </c>
      <c r="C15" s="8">
        <v>9.1994565056855435E-4</v>
      </c>
      <c r="D15" s="8">
        <v>2.6556543449779012E-3</v>
      </c>
      <c r="E15" s="3"/>
      <c r="F15" s="122">
        <v>1.0662499999999998E-2</v>
      </c>
      <c r="G15" s="10">
        <v>7.3391075751756088E-4</v>
      </c>
      <c r="H15" s="11">
        <v>3.5312499999999979E-3</v>
      </c>
      <c r="I15" s="3"/>
      <c r="J15" s="127">
        <v>-3.2162500000000004E-2</v>
      </c>
      <c r="K15" s="13">
        <v>4.770648977515184E-3</v>
      </c>
      <c r="L15" s="11">
        <v>5.9776785714285756E-3</v>
      </c>
      <c r="M15" s="13"/>
      <c r="N15" s="1">
        <v>0.15</v>
      </c>
      <c r="O15" s="1">
        <v>5.1489999999999999E-3</v>
      </c>
      <c r="P15" s="1">
        <v>1.28725E-2</v>
      </c>
    </row>
    <row r="16" spans="1:16" ht="14.25" x14ac:dyDescent="0.15">
      <c r="A16" s="7" t="s">
        <v>15</v>
      </c>
      <c r="B16" s="125">
        <v>-4.2333333333333327E-2</v>
      </c>
      <c r="C16" s="8">
        <v>6.8563425624259275E-3</v>
      </c>
      <c r="D16" s="8">
        <v>9.7925561203645005E-3</v>
      </c>
      <c r="E16" s="3"/>
      <c r="F16" s="122">
        <v>7.025E-3</v>
      </c>
      <c r="G16" s="10">
        <v>7.3817342135842304E-4</v>
      </c>
      <c r="H16" s="11">
        <v>1.7406249999999972E-3</v>
      </c>
      <c r="I16" s="3"/>
      <c r="J16" s="127">
        <v>-2.0012499999999999E-2</v>
      </c>
      <c r="K16" s="13">
        <v>1.9757930897068483E-3</v>
      </c>
      <c r="L16" s="11">
        <v>1.040848214285715E-2</v>
      </c>
      <c r="M16" s="13"/>
      <c r="N16" s="1">
        <v>0.15</v>
      </c>
      <c r="O16" s="1">
        <v>8.3700000000000007E-3</v>
      </c>
      <c r="P16" s="1">
        <v>2.0925000000000003E-2</v>
      </c>
    </row>
    <row r="17" spans="1:16" ht="14.25" x14ac:dyDescent="0.15">
      <c r="A17" s="7" t="s">
        <v>16</v>
      </c>
      <c r="B17" s="125">
        <v>-4.4700000000000004E-2</v>
      </c>
      <c r="C17" s="8">
        <v>2.1519526017085041E-3</v>
      </c>
      <c r="D17" s="8">
        <v>6.2121520693986017E-3</v>
      </c>
      <c r="E17" s="3"/>
      <c r="F17" s="122">
        <v>4.8999999999999998E-3</v>
      </c>
      <c r="G17" s="10">
        <v>4.6216880033165365E-4</v>
      </c>
      <c r="H17" s="11">
        <v>8.7541666666666497E-3</v>
      </c>
      <c r="I17" s="3"/>
      <c r="J17" s="127">
        <v>1.3987499999999998E-2</v>
      </c>
      <c r="K17" s="13">
        <v>1.7304406953143467E-3</v>
      </c>
      <c r="L17" s="11">
        <v>8.8883928571428534E-3</v>
      </c>
      <c r="M17" s="13"/>
      <c r="N17" s="1">
        <v>0.15</v>
      </c>
      <c r="O17" s="1">
        <v>3.4150000000000001E-3</v>
      </c>
      <c r="P17" s="1">
        <v>8.5375E-3</v>
      </c>
    </row>
    <row r="18" spans="1:16" ht="14.25" x14ac:dyDescent="0.15">
      <c r="A18" s="7" t="s">
        <v>17</v>
      </c>
      <c r="B18" s="125">
        <v>-3.755E-2</v>
      </c>
      <c r="C18" s="8">
        <v>5.8320065157713942E-3</v>
      </c>
      <c r="D18" s="8">
        <v>6.8355526589813495E-3</v>
      </c>
      <c r="E18" s="3"/>
      <c r="F18" s="122">
        <v>2.7375000000000003E-3</v>
      </c>
      <c r="G18" s="10">
        <v>2.8744564703609619E-4</v>
      </c>
      <c r="H18" s="11">
        <v>4.3874999999999999E-3</v>
      </c>
      <c r="I18" s="3"/>
      <c r="J18" s="127">
        <v>2.9837500000000003E-2</v>
      </c>
      <c r="K18" s="13">
        <v>5.7536850510491689E-3</v>
      </c>
      <c r="L18" s="11">
        <v>1.0935267857142857E-2</v>
      </c>
      <c r="M18" s="13"/>
      <c r="N18" s="1">
        <v>0.15</v>
      </c>
      <c r="O18" s="1">
        <v>7.0200000000000002E-3</v>
      </c>
      <c r="P18" s="1">
        <v>1.755E-2</v>
      </c>
    </row>
    <row r="19" spans="1:16" ht="14.25" x14ac:dyDescent="0.15">
      <c r="A19" s="7" t="s">
        <v>18</v>
      </c>
      <c r="B19" s="125">
        <v>-2.4849999999999997E-2</v>
      </c>
      <c r="C19" s="8">
        <v>3.1717975975777521E-3</v>
      </c>
      <c r="D19" s="8">
        <v>4.1561909838826001E-3</v>
      </c>
      <c r="E19" s="3"/>
      <c r="F19" s="122">
        <v>-1.6875000000000002E-3</v>
      </c>
      <c r="G19" s="10">
        <v>2.2529610146057415E-4</v>
      </c>
      <c r="H19" s="11">
        <v>3.1234374999999973E-3</v>
      </c>
      <c r="I19" s="3"/>
      <c r="J19" s="127">
        <v>-3.7312499999999998E-2</v>
      </c>
      <c r="K19" s="13">
        <v>3.7902715382058488E-3</v>
      </c>
      <c r="L19" s="11">
        <v>3.8950892857142895E-3</v>
      </c>
      <c r="M19" s="13"/>
      <c r="N19" s="1">
        <v>0.15</v>
      </c>
      <c r="O19" s="1">
        <v>6.4700000000000001E-3</v>
      </c>
      <c r="P19" s="1">
        <v>1.6175000000000002E-2</v>
      </c>
    </row>
    <row r="20" spans="1:16" ht="14.25" x14ac:dyDescent="0.15">
      <c r="A20" s="7" t="s">
        <v>19</v>
      </c>
      <c r="B20" s="125">
        <v>5.2500000000000005E-2</v>
      </c>
      <c r="C20" s="8">
        <v>3.6433638303084697E-3</v>
      </c>
      <c r="D20" s="8">
        <v>1.0517485440921705E-2</v>
      </c>
      <c r="E20" s="3"/>
      <c r="F20" s="122">
        <v>-2.5000000000000001E-3</v>
      </c>
      <c r="G20" s="10">
        <v>1.9373521448960522E-4</v>
      </c>
      <c r="H20" s="11">
        <v>-8.8281249999999753E-4</v>
      </c>
      <c r="I20" s="3"/>
      <c r="J20" s="127">
        <v>1.97875E-2</v>
      </c>
      <c r="K20" s="13">
        <v>3.692888435899465E-3</v>
      </c>
      <c r="L20" s="11">
        <v>-8.9375000000000045E-3</v>
      </c>
      <c r="M20" s="13"/>
      <c r="N20" s="1">
        <v>0.15</v>
      </c>
      <c r="O20" s="1">
        <v>4.8120000000000003E-3</v>
      </c>
      <c r="P20" s="1">
        <v>1.2030000000000001E-2</v>
      </c>
    </row>
    <row r="21" spans="1:16" ht="14.25" x14ac:dyDescent="0.15">
      <c r="A21" s="7" t="s">
        <v>20</v>
      </c>
      <c r="B21" s="125">
        <v>6.961666666666666E-2</v>
      </c>
      <c r="C21" s="8">
        <v>4.7372706628747031E-3</v>
      </c>
      <c r="D21" s="8">
        <v>1.3675322462174132E-2</v>
      </c>
      <c r="E21" s="3"/>
      <c r="F21" s="122">
        <v>-5.4000000000000003E-3</v>
      </c>
      <c r="G21" s="10">
        <v>3.8686776379877742E-4</v>
      </c>
      <c r="H21" s="11">
        <v>-2.1593750000000024E-3</v>
      </c>
      <c r="I21" s="3"/>
      <c r="J21" s="127">
        <v>4.9287499999999998E-2</v>
      </c>
      <c r="K21" s="13">
        <v>2.3190137990102603E-3</v>
      </c>
      <c r="L21" s="11">
        <v>1.8303571428571395E-2</v>
      </c>
      <c r="M21" s="13"/>
      <c r="N21" s="1">
        <v>0.15</v>
      </c>
      <c r="O21" s="1">
        <v>6.0600000000000003E-3</v>
      </c>
      <c r="P21" s="1">
        <v>1.515E-2</v>
      </c>
    </row>
    <row r="22" spans="1:16" ht="14.25" x14ac:dyDescent="0.15">
      <c r="A22" s="7" t="s">
        <v>21</v>
      </c>
      <c r="B22" s="125">
        <v>5.6783333333333331E-2</v>
      </c>
      <c r="C22" s="8">
        <v>6.620198889258036E-3</v>
      </c>
      <c r="D22" s="8">
        <v>1.411086805400995E-2</v>
      </c>
      <c r="E22" s="3"/>
      <c r="F22" s="122">
        <v>-6.8250000000000003E-3</v>
      </c>
      <c r="G22" s="10">
        <v>4.6104952734675556E-4</v>
      </c>
      <c r="H22" s="11">
        <v>-4.5031250000000028E-3</v>
      </c>
      <c r="I22" s="3"/>
      <c r="J22" s="127">
        <v>4.2075000000000001E-2</v>
      </c>
      <c r="K22" s="13">
        <v>6.4647892463714539E-3</v>
      </c>
      <c r="L22" s="11">
        <v>1.7874999999999999E-2</v>
      </c>
      <c r="M22" s="13"/>
      <c r="N22" s="1">
        <v>0.15</v>
      </c>
      <c r="O22" s="1">
        <v>1.0840000000000001E-2</v>
      </c>
      <c r="P22" s="1">
        <v>2.7100000000000003E-2</v>
      </c>
    </row>
    <row r="23" spans="1:16" ht="14.25" x14ac:dyDescent="0.15">
      <c r="A23" s="7" t="s">
        <v>22</v>
      </c>
      <c r="B23" s="125">
        <v>4.9733333333333338E-2</v>
      </c>
      <c r="C23" s="8">
        <v>5.7877485547778718E-3</v>
      </c>
      <c r="D23" s="8">
        <v>1.1707790930514351E-2</v>
      </c>
      <c r="E23" s="3"/>
      <c r="F23" s="122">
        <v>-7.6749999999999995E-3</v>
      </c>
      <c r="G23" s="10">
        <v>1.1177507175871848E-3</v>
      </c>
      <c r="H23" s="11">
        <v>-3.3031250000000027E-3</v>
      </c>
      <c r="I23" s="3"/>
      <c r="J23" s="127">
        <v>-6.2162500000000002E-2</v>
      </c>
      <c r="K23" s="13">
        <v>9.8463813149806453E-3</v>
      </c>
      <c r="L23" s="11">
        <v>1.8845982142857199E-2</v>
      </c>
      <c r="M23" s="13"/>
      <c r="N23" s="1">
        <v>0.15</v>
      </c>
      <c r="O23" s="1">
        <v>1.0699999999999999E-2</v>
      </c>
      <c r="P23" s="1">
        <v>2.6749999999999999E-2</v>
      </c>
    </row>
    <row r="24" spans="1:16" ht="14.25" x14ac:dyDescent="0.15">
      <c r="A24" s="7" t="s">
        <v>23</v>
      </c>
      <c r="B24" s="125">
        <v>4.1316666666666661E-2</v>
      </c>
      <c r="C24" s="8">
        <v>4.7999618054035947E-3</v>
      </c>
      <c r="D24" s="8">
        <v>8.8562962022484502E-3</v>
      </c>
      <c r="E24" s="3"/>
      <c r="F24" s="122">
        <v>-3.0124999999999996E-3</v>
      </c>
      <c r="G24" s="10">
        <v>3.99947913275383E-4</v>
      </c>
      <c r="H24" s="11">
        <v>-2.4765624999999974E-3</v>
      </c>
      <c r="I24" s="3"/>
      <c r="J24" s="127">
        <v>7.6275000000000009E-2</v>
      </c>
      <c r="K24" s="13">
        <v>1.20032842727869E-2</v>
      </c>
      <c r="L24" s="11">
        <v>1.04263392857142E-2</v>
      </c>
      <c r="M24" s="13"/>
      <c r="N24" s="1">
        <v>0.15</v>
      </c>
      <c r="O24" s="1">
        <v>1.6830000000000001E-2</v>
      </c>
      <c r="P24" s="1">
        <v>4.2075000000000001E-2</v>
      </c>
    </row>
    <row r="25" spans="1:16" ht="14.25" x14ac:dyDescent="0.15">
      <c r="A25" s="7" t="s">
        <v>24</v>
      </c>
      <c r="B25" s="125">
        <v>-5.5166666666666662E-2</v>
      </c>
      <c r="C25" s="8">
        <v>1.3032779186855478E-3</v>
      </c>
      <c r="D25" s="8">
        <v>3.7622392859099811E-3</v>
      </c>
      <c r="E25" s="3"/>
      <c r="F25" s="122">
        <v>-5.0500000000000007E-3</v>
      </c>
      <c r="G25" s="10">
        <v>9.0954200929185597E-4</v>
      </c>
      <c r="H25" s="11">
        <v>-1.0289062500000001E-3</v>
      </c>
      <c r="I25" s="3"/>
      <c r="J25" s="127">
        <v>6.0299999999999999E-2</v>
      </c>
      <c r="K25" s="13">
        <v>7.2317678797557284E-3</v>
      </c>
      <c r="L25" s="11">
        <v>1.79665178571429E-2</v>
      </c>
      <c r="M25" s="13"/>
      <c r="N25" s="1">
        <v>0.15</v>
      </c>
      <c r="O25" s="1">
        <v>5.8279999999999998E-3</v>
      </c>
      <c r="P25" s="1">
        <v>1.457E-2</v>
      </c>
    </row>
    <row r="26" spans="1:16" ht="14.25" x14ac:dyDescent="0.15">
      <c r="A26" s="7" t="s">
        <v>25</v>
      </c>
      <c r="B26" s="125">
        <v>3.0900000000000004E-2</v>
      </c>
      <c r="C26" s="8">
        <v>5.8161929128941383E-3</v>
      </c>
      <c r="D26" s="8">
        <v>6.7899027195911007E-3</v>
      </c>
      <c r="E26" s="3"/>
      <c r="F26" s="122">
        <v>-8.0249999999999991E-3</v>
      </c>
      <c r="G26" s="10">
        <v>1.1317979796176818E-3</v>
      </c>
      <c r="H26" s="11">
        <v>-7.8281249999999987E-4</v>
      </c>
      <c r="I26" s="3"/>
      <c r="J26" s="127">
        <v>-5.9874999999999998E-2</v>
      </c>
      <c r="K26" s="13">
        <v>9.1226768732282377E-3</v>
      </c>
      <c r="L26" s="11">
        <v>3.6495535714285714E-3</v>
      </c>
      <c r="M26" s="13"/>
      <c r="N26" s="1">
        <v>0.15</v>
      </c>
      <c r="O26" s="1">
        <v>1.256E-2</v>
      </c>
      <c r="P26" s="1">
        <v>3.1399999999999997E-2</v>
      </c>
    </row>
    <row r="27" spans="1:16" x14ac:dyDescent="0.15">
      <c r="B27" s="123"/>
      <c r="C27" s="23"/>
      <c r="D27" s="23"/>
      <c r="E27" s="3"/>
      <c r="F27" s="123"/>
      <c r="G27" s="23"/>
      <c r="H27" s="23"/>
      <c r="I27" s="3"/>
      <c r="J27" s="123"/>
      <c r="K27" s="23"/>
      <c r="L27" s="23"/>
      <c r="M27" s="23"/>
    </row>
    <row r="28" spans="1:16" x14ac:dyDescent="0.15">
      <c r="B28" s="123">
        <f>AVERAGE(B3:B26)</f>
        <v>1.5631944444444441E-3</v>
      </c>
      <c r="C28" s="23"/>
      <c r="D28" s="23"/>
      <c r="E28" s="23"/>
      <c r="F28" s="123">
        <f t="shared" ref="F28:J28" si="0">AVERAGE(F3:F26)</f>
        <v>-8.1458333333333328E-4</v>
      </c>
      <c r="G28" s="23"/>
      <c r="H28" s="23"/>
      <c r="I28" s="23"/>
      <c r="J28" s="123">
        <f t="shared" si="0"/>
        <v>8.7088541666666668E-3</v>
      </c>
      <c r="K28" s="23"/>
      <c r="L28" s="23"/>
      <c r="M28" s="23"/>
    </row>
    <row r="64" spans="2:8" x14ac:dyDescent="0.15">
      <c r="B64" s="192"/>
      <c r="C64" s="24"/>
      <c r="D64" s="9"/>
      <c r="E64" s="12"/>
      <c r="F64" s="124"/>
      <c r="G64" s="11"/>
      <c r="H64" s="11"/>
    </row>
    <row r="65" spans="2:8" x14ac:dyDescent="0.15">
      <c r="B65" s="192"/>
      <c r="C65" s="24"/>
      <c r="D65" s="9"/>
      <c r="E65" s="12"/>
      <c r="F65" s="124"/>
      <c r="G65" s="11"/>
      <c r="H65" s="11"/>
    </row>
    <row r="66" spans="2:8" x14ac:dyDescent="0.15">
      <c r="B66" s="192"/>
      <c r="C66" s="24"/>
      <c r="D66" s="9"/>
      <c r="E66" s="12"/>
      <c r="F66" s="124"/>
      <c r="G66" s="11"/>
      <c r="H66" s="11"/>
    </row>
    <row r="67" spans="2:8" x14ac:dyDescent="0.15">
      <c r="B67" s="192"/>
      <c r="C67" s="24"/>
      <c r="D67" s="9"/>
      <c r="E67" s="12"/>
      <c r="F67" s="124"/>
      <c r="G67" s="11"/>
      <c r="H67" s="11"/>
    </row>
    <row r="68" spans="2:8" x14ac:dyDescent="0.15">
      <c r="B68" s="192"/>
      <c r="C68" s="24"/>
      <c r="D68" s="9"/>
      <c r="E68" s="12"/>
      <c r="F68" s="124"/>
      <c r="G68" s="11"/>
      <c r="H68" s="11"/>
    </row>
    <row r="69" spans="2:8" x14ac:dyDescent="0.15">
      <c r="B69" s="192"/>
      <c r="C69" s="24"/>
      <c r="D69" s="9"/>
      <c r="E69" s="12"/>
      <c r="F69" s="124"/>
      <c r="G69" s="11"/>
      <c r="H69" s="11"/>
    </row>
    <row r="70" spans="2:8" x14ac:dyDescent="0.15">
      <c r="B70" s="192"/>
      <c r="C70" s="24"/>
      <c r="D70" s="9"/>
      <c r="E70" s="12"/>
      <c r="F70" s="124"/>
      <c r="G70" s="11"/>
      <c r="H70" s="11"/>
    </row>
    <row r="71" spans="2:8" x14ac:dyDescent="0.15">
      <c r="B71" s="192"/>
      <c r="C71" s="24"/>
      <c r="D71" s="9"/>
      <c r="E71" s="12"/>
      <c r="F71" s="124"/>
      <c r="G71" s="11"/>
      <c r="H71" s="11"/>
    </row>
    <row r="72" spans="2:8" x14ac:dyDescent="0.15">
      <c r="B72" s="192"/>
      <c r="C72" s="24"/>
      <c r="D72" s="9"/>
      <c r="E72" s="12"/>
      <c r="F72" s="124"/>
      <c r="G72" s="11"/>
      <c r="H72" s="11"/>
    </row>
    <row r="73" spans="2:8" x14ac:dyDescent="0.15">
      <c r="B73" s="192"/>
      <c r="C73" s="24"/>
      <c r="D73" s="18"/>
      <c r="E73" s="20"/>
      <c r="F73" s="124"/>
      <c r="G73" s="11"/>
      <c r="H73" s="11"/>
    </row>
    <row r="74" spans="2:8" x14ac:dyDescent="0.15">
      <c r="B74" s="192"/>
      <c r="C74" s="24"/>
      <c r="D74" s="18"/>
      <c r="E74" s="20"/>
      <c r="F74" s="124"/>
      <c r="G74" s="11"/>
      <c r="H74" s="11"/>
    </row>
    <row r="75" spans="2:8" x14ac:dyDescent="0.15">
      <c r="B75" s="192"/>
      <c r="C75" s="24"/>
      <c r="D75" s="18"/>
      <c r="E75" s="20"/>
      <c r="F75" s="124"/>
      <c r="G75" s="11"/>
      <c r="H75" s="11"/>
    </row>
    <row r="76" spans="2:8" x14ac:dyDescent="0.15">
      <c r="B76" s="192"/>
      <c r="C76" s="24"/>
      <c r="D76" s="9"/>
      <c r="E76" s="12"/>
      <c r="F76" s="124"/>
      <c r="G76" s="11"/>
      <c r="H76" s="11"/>
    </row>
    <row r="77" spans="2:8" x14ac:dyDescent="0.15">
      <c r="B77" s="192"/>
      <c r="C77" s="24"/>
      <c r="D77" s="9"/>
      <c r="E77" s="12"/>
      <c r="F77" s="124"/>
      <c r="G77" s="11"/>
      <c r="H77" s="11"/>
    </row>
    <row r="78" spans="2:8" x14ac:dyDescent="0.15">
      <c r="B78" s="192"/>
      <c r="C78" s="24"/>
      <c r="D78" s="9"/>
      <c r="E78" s="12"/>
      <c r="F78" s="124"/>
      <c r="G78" s="11"/>
      <c r="H78" s="11"/>
    </row>
    <row r="79" spans="2:8" x14ac:dyDescent="0.15">
      <c r="B79" s="192"/>
      <c r="C79" s="24"/>
      <c r="D79" s="9"/>
      <c r="E79" s="12"/>
      <c r="F79" s="124"/>
      <c r="G79" s="11"/>
      <c r="H79" s="11"/>
    </row>
    <row r="80" spans="2:8" x14ac:dyDescent="0.15">
      <c r="B80" s="192"/>
      <c r="C80" s="24"/>
      <c r="D80" s="9"/>
      <c r="E80" s="12"/>
      <c r="F80" s="124"/>
      <c r="G80" s="11"/>
      <c r="H80" s="11"/>
    </row>
    <row r="81" spans="2:8" x14ac:dyDescent="0.15">
      <c r="B81" s="192"/>
      <c r="C81" s="24"/>
      <c r="D81" s="9"/>
      <c r="E81" s="12"/>
      <c r="F81" s="124"/>
      <c r="G81" s="11"/>
      <c r="H81" s="11"/>
    </row>
    <row r="82" spans="2:8" x14ac:dyDescent="0.15">
      <c r="B82" s="192"/>
      <c r="C82" s="24"/>
      <c r="D82" s="9"/>
      <c r="E82" s="12"/>
      <c r="F82" s="124"/>
      <c r="G82" s="11"/>
      <c r="H82" s="11"/>
    </row>
    <row r="83" spans="2:8" x14ac:dyDescent="0.15">
      <c r="B83" s="192"/>
      <c r="C83" s="24"/>
      <c r="D83" s="9"/>
      <c r="E83" s="12"/>
      <c r="F83" s="124"/>
      <c r="G83" s="11"/>
      <c r="H83" s="11"/>
    </row>
    <row r="84" spans="2:8" x14ac:dyDescent="0.15">
      <c r="B84" s="192"/>
      <c r="C84" s="24"/>
      <c r="D84" s="9"/>
      <c r="E84" s="12"/>
      <c r="F84" s="124"/>
      <c r="G84" s="11"/>
      <c r="H84" s="11"/>
    </row>
    <row r="85" spans="2:8" x14ac:dyDescent="0.15">
      <c r="B85" s="192"/>
      <c r="C85" s="24"/>
      <c r="D85" s="9"/>
      <c r="E85" s="12"/>
      <c r="F85" s="124"/>
      <c r="G85" s="11"/>
      <c r="H85" s="11"/>
    </row>
    <row r="86" spans="2:8" x14ac:dyDescent="0.15">
      <c r="B86" s="192"/>
      <c r="C86" s="24"/>
      <c r="D86" s="9"/>
      <c r="E86" s="12"/>
      <c r="F86" s="124"/>
      <c r="G86" s="11"/>
      <c r="H86" s="11"/>
    </row>
    <row r="87" spans="2:8" x14ac:dyDescent="0.15">
      <c r="B87" s="192"/>
      <c r="C87" s="25"/>
      <c r="D87" s="9"/>
      <c r="E87" s="12"/>
      <c r="F87" s="124"/>
      <c r="G87" s="11"/>
      <c r="H87" s="11"/>
    </row>
  </sheetData>
  <mergeCells count="1">
    <mergeCell ref="B64:B87"/>
  </mergeCells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dimension ref="B3:N18"/>
  <sheetViews>
    <sheetView workbookViewId="0">
      <selection activeCell="G22" sqref="G22"/>
    </sheetView>
  </sheetViews>
  <sheetFormatPr defaultRowHeight="13.5" x14ac:dyDescent="0.15"/>
  <sheetData>
    <row r="3" spans="2:14" ht="14.25" thickBot="1" x14ac:dyDescent="0.2"/>
    <row r="4" spans="2:14" ht="14.25" thickTop="1" x14ac:dyDescent="0.15">
      <c r="B4" s="105" t="s">
        <v>146</v>
      </c>
      <c r="C4" s="215" t="s">
        <v>49</v>
      </c>
      <c r="D4" s="215"/>
      <c r="E4" s="215"/>
      <c r="F4" s="216"/>
      <c r="G4" s="217">
        <v>44105</v>
      </c>
      <c r="H4" s="218"/>
      <c r="I4" s="218"/>
      <c r="J4" s="219"/>
      <c r="K4" s="220" t="s">
        <v>54</v>
      </c>
      <c r="L4" s="221"/>
      <c r="M4" s="221"/>
      <c r="N4" s="221"/>
    </row>
    <row r="5" spans="2:14" ht="14.25" thickBot="1" x14ac:dyDescent="0.2">
      <c r="B5" s="108" t="s">
        <v>147</v>
      </c>
      <c r="C5" s="109">
        <v>1</v>
      </c>
      <c r="D5" s="109">
        <v>2</v>
      </c>
      <c r="E5" s="109">
        <v>3</v>
      </c>
      <c r="F5" s="110">
        <v>4</v>
      </c>
      <c r="G5" s="109">
        <v>1</v>
      </c>
      <c r="H5" s="109">
        <v>2</v>
      </c>
      <c r="I5" s="109">
        <v>3</v>
      </c>
      <c r="J5" s="110">
        <v>4</v>
      </c>
      <c r="K5" s="109">
        <v>1</v>
      </c>
      <c r="L5" s="109">
        <v>2</v>
      </c>
      <c r="M5" s="109">
        <v>3</v>
      </c>
      <c r="N5" s="109">
        <v>4</v>
      </c>
    </row>
    <row r="6" spans="2:14" ht="14.25" thickTop="1" x14ac:dyDescent="0.15">
      <c r="B6" s="106" t="s">
        <v>148</v>
      </c>
      <c r="C6" s="111">
        <v>0.29199999999999998</v>
      </c>
      <c r="D6" s="111">
        <v>-0.126</v>
      </c>
      <c r="E6" s="111">
        <v>-0.13300000000000001</v>
      </c>
      <c r="F6" s="112">
        <v>0.245</v>
      </c>
      <c r="G6" s="111">
        <v>1E-3</v>
      </c>
      <c r="H6" s="111">
        <v>-0.34300000000000003</v>
      </c>
      <c r="I6" s="111">
        <v>0.44700000000000001</v>
      </c>
      <c r="J6" s="112">
        <v>-3.5000000000000003E-2</v>
      </c>
      <c r="K6" s="107">
        <v>-0.11</v>
      </c>
      <c r="L6" s="107">
        <v>-2.8000000000000001E-2</v>
      </c>
      <c r="M6" s="107">
        <v>0.44800000000000001</v>
      </c>
      <c r="N6" s="107">
        <v>0.248</v>
      </c>
    </row>
    <row r="7" spans="2:14" x14ac:dyDescent="0.15">
      <c r="B7" s="106" t="s">
        <v>149</v>
      </c>
      <c r="C7" s="107">
        <v>0.28499999999999998</v>
      </c>
      <c r="D7" s="107">
        <v>-8.2000000000000003E-2</v>
      </c>
      <c r="E7" s="107">
        <v>-0.251</v>
      </c>
      <c r="F7" s="107">
        <v>0.184</v>
      </c>
      <c r="G7" s="111">
        <v>9.6000000000000002E-2</v>
      </c>
      <c r="H7" s="111">
        <v>-0.43</v>
      </c>
      <c r="I7" s="111">
        <v>0.25</v>
      </c>
      <c r="J7" s="112">
        <v>0.23200000000000001</v>
      </c>
      <c r="K7" s="111">
        <v>-6.2E-2</v>
      </c>
      <c r="L7" s="111">
        <v>1.4E-2</v>
      </c>
      <c r="M7" s="111">
        <v>0.47899999999999998</v>
      </c>
      <c r="N7" s="111">
        <v>0.20300000000000001</v>
      </c>
    </row>
    <row r="8" spans="2:14" x14ac:dyDescent="0.15">
      <c r="B8" s="106" t="s">
        <v>59</v>
      </c>
      <c r="C8" s="107">
        <v>0.19800000000000001</v>
      </c>
      <c r="D8" s="107">
        <v>0.254</v>
      </c>
      <c r="E8" s="107">
        <v>0.157</v>
      </c>
      <c r="F8" s="107">
        <v>-0.10199999999999999</v>
      </c>
      <c r="G8" s="107">
        <v>0.23300000000000001</v>
      </c>
      <c r="H8" s="107">
        <v>0.25600000000000001</v>
      </c>
      <c r="I8" s="107">
        <v>0.21199999999999999</v>
      </c>
      <c r="J8" s="107">
        <v>0.34699999999999998</v>
      </c>
      <c r="K8" s="107">
        <v>0.19</v>
      </c>
      <c r="L8" s="107">
        <v>0.374</v>
      </c>
      <c r="M8" s="107">
        <v>4.2999999999999997E-2</v>
      </c>
      <c r="N8" s="107">
        <v>0.02</v>
      </c>
    </row>
    <row r="9" spans="2:14" x14ac:dyDescent="0.15">
      <c r="B9" s="106" t="s">
        <v>58</v>
      </c>
      <c r="C9" s="107">
        <v>0.247</v>
      </c>
      <c r="D9" s="107">
        <v>-6.0999999999999999E-2</v>
      </c>
      <c r="E9" s="107">
        <v>0.30199999999999999</v>
      </c>
      <c r="F9" s="107">
        <v>-0.26</v>
      </c>
      <c r="G9" s="107">
        <v>-0.221</v>
      </c>
      <c r="H9" s="107">
        <v>0.21299999999999999</v>
      </c>
      <c r="I9" s="107">
        <v>0.25600000000000001</v>
      </c>
      <c r="J9" s="107">
        <v>0.40400000000000003</v>
      </c>
      <c r="K9" s="107">
        <v>0.28299999999999997</v>
      </c>
      <c r="L9" s="107">
        <v>-0.20899999999999999</v>
      </c>
      <c r="M9" s="107">
        <v>0.11700000000000001</v>
      </c>
      <c r="N9" s="107">
        <v>-0.14899999999999999</v>
      </c>
    </row>
    <row r="10" spans="2:14" x14ac:dyDescent="0.15">
      <c r="B10" s="106" t="s">
        <v>150</v>
      </c>
      <c r="C10" s="111">
        <v>1.0999999999999999E-2</v>
      </c>
      <c r="D10" s="111">
        <v>0.31900000000000001</v>
      </c>
      <c r="E10" s="111">
        <v>-0.105</v>
      </c>
      <c r="F10" s="111">
        <v>0.13800000000000001</v>
      </c>
      <c r="G10" s="111">
        <v>0.32400000000000001</v>
      </c>
      <c r="H10" s="111">
        <v>4.5999999999999999E-2</v>
      </c>
      <c r="I10" s="111">
        <v>5.5E-2</v>
      </c>
      <c r="J10" s="111">
        <v>3.4000000000000002E-2</v>
      </c>
      <c r="K10" s="111">
        <v>-0.115</v>
      </c>
      <c r="L10" s="111">
        <v>0.42399999999999999</v>
      </c>
      <c r="M10" s="111">
        <v>-5.7000000000000002E-2</v>
      </c>
      <c r="N10" s="111">
        <v>0.11700000000000001</v>
      </c>
    </row>
    <row r="11" spans="2:14" x14ac:dyDescent="0.15">
      <c r="B11" s="106" t="s">
        <v>151</v>
      </c>
      <c r="C11" s="107">
        <v>0.11700000000000001</v>
      </c>
      <c r="D11" s="107">
        <v>0.248</v>
      </c>
      <c r="E11" s="107">
        <v>2.1999999999999999E-2</v>
      </c>
      <c r="F11" s="107">
        <v>5.5E-2</v>
      </c>
      <c r="G11" s="107">
        <v>0.253</v>
      </c>
      <c r="H11" s="107">
        <v>0.188</v>
      </c>
      <c r="I11" s="107">
        <v>0.16400000000000001</v>
      </c>
      <c r="J11" s="107">
        <v>-8.1000000000000003E-2</v>
      </c>
      <c r="K11" s="107">
        <v>0.27100000000000002</v>
      </c>
      <c r="L11" s="107">
        <v>0.252</v>
      </c>
      <c r="M11" s="107">
        <v>8.7999999999999995E-2</v>
      </c>
      <c r="N11" s="107">
        <v>7.3999999999999996E-2</v>
      </c>
    </row>
    <row r="12" spans="2:14" x14ac:dyDescent="0.15">
      <c r="B12" s="106" t="s">
        <v>152</v>
      </c>
      <c r="C12" s="111">
        <v>0.214</v>
      </c>
      <c r="D12" s="111">
        <v>-7.8E-2</v>
      </c>
      <c r="E12" s="111">
        <v>8.7999999999999995E-2</v>
      </c>
      <c r="F12" s="111">
        <v>-0.434</v>
      </c>
      <c r="G12" s="107">
        <v>-0.23599999999999999</v>
      </c>
      <c r="H12" s="107">
        <v>1.0999999999999999E-2</v>
      </c>
      <c r="I12" s="107">
        <v>0.152</v>
      </c>
      <c r="J12" s="107">
        <v>5.1999999999999998E-2</v>
      </c>
      <c r="K12" s="111">
        <v>0.32100000000000001</v>
      </c>
      <c r="L12" s="111">
        <v>-0.106</v>
      </c>
      <c r="M12" s="111">
        <v>0.122</v>
      </c>
      <c r="N12" s="111">
        <v>-5.5E-2</v>
      </c>
    </row>
    <row r="13" spans="2:14" x14ac:dyDescent="0.15">
      <c r="B13" s="106" t="s">
        <v>153</v>
      </c>
      <c r="C13" s="107">
        <v>6.4000000000000001E-2</v>
      </c>
      <c r="D13" s="107">
        <v>-0.214</v>
      </c>
      <c r="E13" s="107">
        <v>0.23799999999999999</v>
      </c>
      <c r="F13" s="107">
        <v>0.36299999999999999</v>
      </c>
      <c r="G13" s="107">
        <v>-0.109</v>
      </c>
      <c r="H13" s="107">
        <v>0.255</v>
      </c>
      <c r="I13" s="107">
        <v>0.29799999999999999</v>
      </c>
      <c r="J13" s="107">
        <v>0.10299999999999999</v>
      </c>
      <c r="K13" s="107">
        <v>0.19600000000000001</v>
      </c>
      <c r="L13" s="107">
        <v>-8.9999999999999993E-3</v>
      </c>
      <c r="M13" s="107">
        <v>-0.17100000000000001</v>
      </c>
      <c r="N13" s="107">
        <v>0.49099999999999999</v>
      </c>
    </row>
    <row r="14" spans="2:14" x14ac:dyDescent="0.15">
      <c r="B14" s="106" t="s">
        <v>154</v>
      </c>
      <c r="C14" s="107">
        <v>0.126</v>
      </c>
      <c r="D14" s="107">
        <v>0.217</v>
      </c>
      <c r="E14" s="107">
        <v>8.5000000000000006E-2</v>
      </c>
      <c r="F14" s="107">
        <v>0.32</v>
      </c>
      <c r="G14" s="111">
        <v>2.4E-2</v>
      </c>
      <c r="H14" s="111">
        <v>-0.129</v>
      </c>
      <c r="I14" s="111">
        <v>-0.317</v>
      </c>
      <c r="J14" s="111">
        <v>0.77700000000000002</v>
      </c>
      <c r="K14" s="111">
        <v>1.0999999999999999E-2</v>
      </c>
      <c r="L14" s="111">
        <v>0.16800000000000001</v>
      </c>
      <c r="M14" s="111">
        <v>0.16400000000000001</v>
      </c>
      <c r="N14" s="111">
        <v>-0.61699999999999999</v>
      </c>
    </row>
    <row r="15" spans="2:14" x14ac:dyDescent="0.15">
      <c r="B15" s="106" t="s">
        <v>155</v>
      </c>
      <c r="C15" s="107">
        <v>7.9000000000000001E-2</v>
      </c>
      <c r="D15" s="107">
        <v>-0.158</v>
      </c>
      <c r="E15" s="107">
        <v>-0.26600000000000001</v>
      </c>
      <c r="F15" s="107">
        <v>3.1E-2</v>
      </c>
      <c r="G15" s="107" t="s">
        <v>114</v>
      </c>
      <c r="H15" s="107" t="s">
        <v>114</v>
      </c>
      <c r="I15" s="107" t="s">
        <v>114</v>
      </c>
      <c r="J15" s="107" t="s">
        <v>114</v>
      </c>
      <c r="K15" s="107" t="s">
        <v>114</v>
      </c>
      <c r="L15" s="107" t="s">
        <v>114</v>
      </c>
      <c r="M15" s="107" t="s">
        <v>114</v>
      </c>
      <c r="N15" s="107" t="s">
        <v>114</v>
      </c>
    </row>
    <row r="16" spans="2:14" x14ac:dyDescent="0.15">
      <c r="B16" s="106" t="s">
        <v>156</v>
      </c>
      <c r="C16" s="107">
        <v>-7.5999999999999998E-2</v>
      </c>
      <c r="D16" s="107">
        <v>1.4999999999999999E-2</v>
      </c>
      <c r="E16" s="107">
        <v>-0.252</v>
      </c>
      <c r="F16" s="107">
        <v>-0.10299999999999999</v>
      </c>
      <c r="G16" s="107" t="s">
        <v>114</v>
      </c>
      <c r="H16" s="107" t="s">
        <v>114</v>
      </c>
      <c r="I16" s="107" t="s">
        <v>114</v>
      </c>
      <c r="J16" s="107" t="s">
        <v>114</v>
      </c>
      <c r="K16" s="107" t="s">
        <v>114</v>
      </c>
      <c r="L16" s="107" t="s">
        <v>114</v>
      </c>
      <c r="M16" s="107" t="s">
        <v>114</v>
      </c>
      <c r="N16" s="107" t="s">
        <v>114</v>
      </c>
    </row>
    <row r="17" spans="2:14" ht="26.25" thickBot="1" x14ac:dyDescent="0.2">
      <c r="B17" s="109" t="s">
        <v>157</v>
      </c>
      <c r="C17" s="113">
        <v>-0.11</v>
      </c>
      <c r="D17" s="113">
        <v>-8.1000000000000003E-2</v>
      </c>
      <c r="E17" s="113">
        <v>0.36199999999999999</v>
      </c>
      <c r="F17" s="113">
        <v>0.25800000000000001</v>
      </c>
      <c r="G17" s="108" t="s">
        <v>114</v>
      </c>
      <c r="H17" s="108" t="s">
        <v>114</v>
      </c>
      <c r="I17" s="108" t="s">
        <v>114</v>
      </c>
      <c r="J17" s="108" t="s">
        <v>114</v>
      </c>
      <c r="K17" s="108" t="s">
        <v>114</v>
      </c>
      <c r="L17" s="108" t="s">
        <v>114</v>
      </c>
      <c r="M17" s="108" t="s">
        <v>114</v>
      </c>
      <c r="N17" s="108" t="s">
        <v>114</v>
      </c>
    </row>
    <row r="18" spans="2:14" ht="14.25" thickTop="1" x14ac:dyDescent="0.15"/>
  </sheetData>
  <mergeCells count="3">
    <mergeCell ref="C4:F4"/>
    <mergeCell ref="G4:J4"/>
    <mergeCell ref="K4:N4"/>
  </mergeCells>
  <phoneticPr fontId="2" type="noConversion"/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dimension ref="B1:L94"/>
  <sheetViews>
    <sheetView zoomScale="85" zoomScaleNormal="85" workbookViewId="0">
      <selection activeCell="P83" sqref="P83"/>
    </sheetView>
  </sheetViews>
  <sheetFormatPr defaultRowHeight="13.5" x14ac:dyDescent="0.15"/>
  <cols>
    <col min="1" max="1" width="9" style="144"/>
    <col min="2" max="2" width="11.625" style="142" bestFit="1" customWidth="1"/>
    <col min="3" max="3" width="9" style="143"/>
    <col min="4" max="4" width="9.375" style="143" bestFit="1" customWidth="1"/>
    <col min="5" max="5" width="10.625" style="144" bestFit="1" customWidth="1"/>
    <col min="6" max="6" width="9.25" style="144" customWidth="1"/>
    <col min="7" max="7" width="15.25" style="144" customWidth="1"/>
    <col min="8" max="8" width="12.25" style="144" customWidth="1"/>
    <col min="9" max="9" width="9" style="146"/>
    <col min="10" max="10" width="11.375" style="146" customWidth="1"/>
    <col min="11" max="11" width="9" style="146"/>
    <col min="12" max="12" width="13.375" style="144" customWidth="1"/>
    <col min="13" max="13" width="14.25" style="144" customWidth="1"/>
    <col min="14" max="14" width="7.25" style="144" customWidth="1"/>
    <col min="15" max="257" width="9" style="144"/>
    <col min="258" max="258" width="11.625" style="144" bestFit="1" customWidth="1"/>
    <col min="259" max="259" width="9" style="144"/>
    <col min="260" max="260" width="9.375" style="144" bestFit="1" customWidth="1"/>
    <col min="261" max="261" width="10.625" style="144" bestFit="1" customWidth="1"/>
    <col min="262" max="262" width="9.25" style="144" customWidth="1"/>
    <col min="263" max="263" width="15.25" style="144" customWidth="1"/>
    <col min="264" max="264" width="12.25" style="144" customWidth="1"/>
    <col min="265" max="265" width="9" style="144"/>
    <col min="266" max="266" width="11.375" style="144" customWidth="1"/>
    <col min="267" max="267" width="9" style="144"/>
    <col min="268" max="268" width="13.375" style="144" customWidth="1"/>
    <col min="269" max="269" width="14.25" style="144" customWidth="1"/>
    <col min="270" max="270" width="7.25" style="144" customWidth="1"/>
    <col min="271" max="513" width="9" style="144"/>
    <col min="514" max="514" width="11.625" style="144" bestFit="1" customWidth="1"/>
    <col min="515" max="515" width="9" style="144"/>
    <col min="516" max="516" width="9.375" style="144" bestFit="1" customWidth="1"/>
    <col min="517" max="517" width="10.625" style="144" bestFit="1" customWidth="1"/>
    <col min="518" max="518" width="9.25" style="144" customWidth="1"/>
    <col min="519" max="519" width="15.25" style="144" customWidth="1"/>
    <col min="520" max="520" width="12.25" style="144" customWidth="1"/>
    <col min="521" max="521" width="9" style="144"/>
    <col min="522" max="522" width="11.375" style="144" customWidth="1"/>
    <col min="523" max="523" width="9" style="144"/>
    <col min="524" max="524" width="13.375" style="144" customWidth="1"/>
    <col min="525" max="525" width="14.25" style="144" customWidth="1"/>
    <col min="526" max="526" width="7.25" style="144" customWidth="1"/>
    <col min="527" max="769" width="9" style="144"/>
    <col min="770" max="770" width="11.625" style="144" bestFit="1" customWidth="1"/>
    <col min="771" max="771" width="9" style="144"/>
    <col min="772" max="772" width="9.375" style="144" bestFit="1" customWidth="1"/>
    <col min="773" max="773" width="10.625" style="144" bestFit="1" customWidth="1"/>
    <col min="774" max="774" width="9.25" style="144" customWidth="1"/>
    <col min="775" max="775" width="15.25" style="144" customWidth="1"/>
    <col min="776" max="776" width="12.25" style="144" customWidth="1"/>
    <col min="777" max="777" width="9" style="144"/>
    <col min="778" max="778" width="11.375" style="144" customWidth="1"/>
    <col min="779" max="779" width="9" style="144"/>
    <col min="780" max="780" width="13.375" style="144" customWidth="1"/>
    <col min="781" max="781" width="14.25" style="144" customWidth="1"/>
    <col min="782" max="782" width="7.25" style="144" customWidth="1"/>
    <col min="783" max="1025" width="9" style="144"/>
    <col min="1026" max="1026" width="11.625" style="144" bestFit="1" customWidth="1"/>
    <col min="1027" max="1027" width="9" style="144"/>
    <col min="1028" max="1028" width="9.375" style="144" bestFit="1" customWidth="1"/>
    <col min="1029" max="1029" width="10.625" style="144" bestFit="1" customWidth="1"/>
    <col min="1030" max="1030" width="9.25" style="144" customWidth="1"/>
    <col min="1031" max="1031" width="15.25" style="144" customWidth="1"/>
    <col min="1032" max="1032" width="12.25" style="144" customWidth="1"/>
    <col min="1033" max="1033" width="9" style="144"/>
    <col min="1034" max="1034" width="11.375" style="144" customWidth="1"/>
    <col min="1035" max="1035" width="9" style="144"/>
    <col min="1036" max="1036" width="13.375" style="144" customWidth="1"/>
    <col min="1037" max="1037" width="14.25" style="144" customWidth="1"/>
    <col min="1038" max="1038" width="7.25" style="144" customWidth="1"/>
    <col min="1039" max="1281" width="9" style="144"/>
    <col min="1282" max="1282" width="11.625" style="144" bestFit="1" customWidth="1"/>
    <col min="1283" max="1283" width="9" style="144"/>
    <col min="1284" max="1284" width="9.375" style="144" bestFit="1" customWidth="1"/>
    <col min="1285" max="1285" width="10.625" style="144" bestFit="1" customWidth="1"/>
    <col min="1286" max="1286" width="9.25" style="144" customWidth="1"/>
    <col min="1287" max="1287" width="15.25" style="144" customWidth="1"/>
    <col min="1288" max="1288" width="12.25" style="144" customWidth="1"/>
    <col min="1289" max="1289" width="9" style="144"/>
    <col min="1290" max="1290" width="11.375" style="144" customWidth="1"/>
    <col min="1291" max="1291" width="9" style="144"/>
    <col min="1292" max="1292" width="13.375" style="144" customWidth="1"/>
    <col min="1293" max="1293" width="14.25" style="144" customWidth="1"/>
    <col min="1294" max="1294" width="7.25" style="144" customWidth="1"/>
    <col min="1295" max="1537" width="9" style="144"/>
    <col min="1538" max="1538" width="11.625" style="144" bestFit="1" customWidth="1"/>
    <col min="1539" max="1539" width="9" style="144"/>
    <col min="1540" max="1540" width="9.375" style="144" bestFit="1" customWidth="1"/>
    <col min="1541" max="1541" width="10.625" style="144" bestFit="1" customWidth="1"/>
    <col min="1542" max="1542" width="9.25" style="144" customWidth="1"/>
    <col min="1543" max="1543" width="15.25" style="144" customWidth="1"/>
    <col min="1544" max="1544" width="12.25" style="144" customWidth="1"/>
    <col min="1545" max="1545" width="9" style="144"/>
    <col min="1546" max="1546" width="11.375" style="144" customWidth="1"/>
    <col min="1547" max="1547" width="9" style="144"/>
    <col min="1548" max="1548" width="13.375" style="144" customWidth="1"/>
    <col min="1549" max="1549" width="14.25" style="144" customWidth="1"/>
    <col min="1550" max="1550" width="7.25" style="144" customWidth="1"/>
    <col min="1551" max="1793" width="9" style="144"/>
    <col min="1794" max="1794" width="11.625" style="144" bestFit="1" customWidth="1"/>
    <col min="1795" max="1795" width="9" style="144"/>
    <col min="1796" max="1796" width="9.375" style="144" bestFit="1" customWidth="1"/>
    <col min="1797" max="1797" width="10.625" style="144" bestFit="1" customWidth="1"/>
    <col min="1798" max="1798" width="9.25" style="144" customWidth="1"/>
    <col min="1799" max="1799" width="15.25" style="144" customWidth="1"/>
    <col min="1800" max="1800" width="12.25" style="144" customWidth="1"/>
    <col min="1801" max="1801" width="9" style="144"/>
    <col min="1802" max="1802" width="11.375" style="144" customWidth="1"/>
    <col min="1803" max="1803" width="9" style="144"/>
    <col min="1804" max="1804" width="13.375" style="144" customWidth="1"/>
    <col min="1805" max="1805" width="14.25" style="144" customWidth="1"/>
    <col min="1806" max="1806" width="7.25" style="144" customWidth="1"/>
    <col min="1807" max="2049" width="9" style="144"/>
    <col min="2050" max="2050" width="11.625" style="144" bestFit="1" customWidth="1"/>
    <col min="2051" max="2051" width="9" style="144"/>
    <col min="2052" max="2052" width="9.375" style="144" bestFit="1" customWidth="1"/>
    <col min="2053" max="2053" width="10.625" style="144" bestFit="1" customWidth="1"/>
    <col min="2054" max="2054" width="9.25" style="144" customWidth="1"/>
    <col min="2055" max="2055" width="15.25" style="144" customWidth="1"/>
    <col min="2056" max="2056" width="12.25" style="144" customWidth="1"/>
    <col min="2057" max="2057" width="9" style="144"/>
    <col min="2058" max="2058" width="11.375" style="144" customWidth="1"/>
    <col min="2059" max="2059" width="9" style="144"/>
    <col min="2060" max="2060" width="13.375" style="144" customWidth="1"/>
    <col min="2061" max="2061" width="14.25" style="144" customWidth="1"/>
    <col min="2062" max="2062" width="7.25" style="144" customWidth="1"/>
    <col min="2063" max="2305" width="9" style="144"/>
    <col min="2306" max="2306" width="11.625" style="144" bestFit="1" customWidth="1"/>
    <col min="2307" max="2307" width="9" style="144"/>
    <col min="2308" max="2308" width="9.375" style="144" bestFit="1" customWidth="1"/>
    <col min="2309" max="2309" width="10.625" style="144" bestFit="1" customWidth="1"/>
    <col min="2310" max="2310" width="9.25" style="144" customWidth="1"/>
    <col min="2311" max="2311" width="15.25" style="144" customWidth="1"/>
    <col min="2312" max="2312" width="12.25" style="144" customWidth="1"/>
    <col min="2313" max="2313" width="9" style="144"/>
    <col min="2314" max="2314" width="11.375" style="144" customWidth="1"/>
    <col min="2315" max="2315" width="9" style="144"/>
    <col min="2316" max="2316" width="13.375" style="144" customWidth="1"/>
    <col min="2317" max="2317" width="14.25" style="144" customWidth="1"/>
    <col min="2318" max="2318" width="7.25" style="144" customWidth="1"/>
    <col min="2319" max="2561" width="9" style="144"/>
    <col min="2562" max="2562" width="11.625" style="144" bestFit="1" customWidth="1"/>
    <col min="2563" max="2563" width="9" style="144"/>
    <col min="2564" max="2564" width="9.375" style="144" bestFit="1" customWidth="1"/>
    <col min="2565" max="2565" width="10.625" style="144" bestFit="1" customWidth="1"/>
    <col min="2566" max="2566" width="9.25" style="144" customWidth="1"/>
    <col min="2567" max="2567" width="15.25" style="144" customWidth="1"/>
    <col min="2568" max="2568" width="12.25" style="144" customWidth="1"/>
    <col min="2569" max="2569" width="9" style="144"/>
    <col min="2570" max="2570" width="11.375" style="144" customWidth="1"/>
    <col min="2571" max="2571" width="9" style="144"/>
    <col min="2572" max="2572" width="13.375" style="144" customWidth="1"/>
    <col min="2573" max="2573" width="14.25" style="144" customWidth="1"/>
    <col min="2574" max="2574" width="7.25" style="144" customWidth="1"/>
    <col min="2575" max="2817" width="9" style="144"/>
    <col min="2818" max="2818" width="11.625" style="144" bestFit="1" customWidth="1"/>
    <col min="2819" max="2819" width="9" style="144"/>
    <col min="2820" max="2820" width="9.375" style="144" bestFit="1" customWidth="1"/>
    <col min="2821" max="2821" width="10.625" style="144" bestFit="1" customWidth="1"/>
    <col min="2822" max="2822" width="9.25" style="144" customWidth="1"/>
    <col min="2823" max="2823" width="15.25" style="144" customWidth="1"/>
    <col min="2824" max="2824" width="12.25" style="144" customWidth="1"/>
    <col min="2825" max="2825" width="9" style="144"/>
    <col min="2826" max="2826" width="11.375" style="144" customWidth="1"/>
    <col min="2827" max="2827" width="9" style="144"/>
    <col min="2828" max="2828" width="13.375" style="144" customWidth="1"/>
    <col min="2829" max="2829" width="14.25" style="144" customWidth="1"/>
    <col min="2830" max="2830" width="7.25" style="144" customWidth="1"/>
    <col min="2831" max="3073" width="9" style="144"/>
    <col min="3074" max="3074" width="11.625" style="144" bestFit="1" customWidth="1"/>
    <col min="3075" max="3075" width="9" style="144"/>
    <col min="3076" max="3076" width="9.375" style="144" bestFit="1" customWidth="1"/>
    <col min="3077" max="3077" width="10.625" style="144" bestFit="1" customWidth="1"/>
    <col min="3078" max="3078" width="9.25" style="144" customWidth="1"/>
    <col min="3079" max="3079" width="15.25" style="144" customWidth="1"/>
    <col min="3080" max="3080" width="12.25" style="144" customWidth="1"/>
    <col min="3081" max="3081" width="9" style="144"/>
    <col min="3082" max="3082" width="11.375" style="144" customWidth="1"/>
    <col min="3083" max="3083" width="9" style="144"/>
    <col min="3084" max="3084" width="13.375" style="144" customWidth="1"/>
    <col min="3085" max="3085" width="14.25" style="144" customWidth="1"/>
    <col min="3086" max="3086" width="7.25" style="144" customWidth="1"/>
    <col min="3087" max="3329" width="9" style="144"/>
    <col min="3330" max="3330" width="11.625" style="144" bestFit="1" customWidth="1"/>
    <col min="3331" max="3331" width="9" style="144"/>
    <col min="3332" max="3332" width="9.375" style="144" bestFit="1" customWidth="1"/>
    <col min="3333" max="3333" width="10.625" style="144" bestFit="1" customWidth="1"/>
    <col min="3334" max="3334" width="9.25" style="144" customWidth="1"/>
    <col min="3335" max="3335" width="15.25" style="144" customWidth="1"/>
    <col min="3336" max="3336" width="12.25" style="144" customWidth="1"/>
    <col min="3337" max="3337" width="9" style="144"/>
    <col min="3338" max="3338" width="11.375" style="144" customWidth="1"/>
    <col min="3339" max="3339" width="9" style="144"/>
    <col min="3340" max="3340" width="13.375" style="144" customWidth="1"/>
    <col min="3341" max="3341" width="14.25" style="144" customWidth="1"/>
    <col min="3342" max="3342" width="7.25" style="144" customWidth="1"/>
    <col min="3343" max="3585" width="9" style="144"/>
    <col min="3586" max="3586" width="11.625" style="144" bestFit="1" customWidth="1"/>
    <col min="3587" max="3587" width="9" style="144"/>
    <col min="3588" max="3588" width="9.375" style="144" bestFit="1" customWidth="1"/>
    <col min="3589" max="3589" width="10.625" style="144" bestFit="1" customWidth="1"/>
    <col min="3590" max="3590" width="9.25" style="144" customWidth="1"/>
    <col min="3591" max="3591" width="15.25" style="144" customWidth="1"/>
    <col min="3592" max="3592" width="12.25" style="144" customWidth="1"/>
    <col min="3593" max="3593" width="9" style="144"/>
    <col min="3594" max="3594" width="11.375" style="144" customWidth="1"/>
    <col min="3595" max="3595" width="9" style="144"/>
    <col min="3596" max="3596" width="13.375" style="144" customWidth="1"/>
    <col min="3597" max="3597" width="14.25" style="144" customWidth="1"/>
    <col min="3598" max="3598" width="7.25" style="144" customWidth="1"/>
    <col min="3599" max="3841" width="9" style="144"/>
    <col min="3842" max="3842" width="11.625" style="144" bestFit="1" customWidth="1"/>
    <col min="3843" max="3843" width="9" style="144"/>
    <col min="3844" max="3844" width="9.375" style="144" bestFit="1" customWidth="1"/>
    <col min="3845" max="3845" width="10.625" style="144" bestFit="1" customWidth="1"/>
    <col min="3846" max="3846" width="9.25" style="144" customWidth="1"/>
    <col min="3847" max="3847" width="15.25" style="144" customWidth="1"/>
    <col min="3848" max="3848" width="12.25" style="144" customWidth="1"/>
    <col min="3849" max="3849" width="9" style="144"/>
    <col min="3850" max="3850" width="11.375" style="144" customWidth="1"/>
    <col min="3851" max="3851" width="9" style="144"/>
    <col min="3852" max="3852" width="13.375" style="144" customWidth="1"/>
    <col min="3853" max="3853" width="14.25" style="144" customWidth="1"/>
    <col min="3854" max="3854" width="7.25" style="144" customWidth="1"/>
    <col min="3855" max="4097" width="9" style="144"/>
    <col min="4098" max="4098" width="11.625" style="144" bestFit="1" customWidth="1"/>
    <col min="4099" max="4099" width="9" style="144"/>
    <col min="4100" max="4100" width="9.375" style="144" bestFit="1" customWidth="1"/>
    <col min="4101" max="4101" width="10.625" style="144" bestFit="1" customWidth="1"/>
    <col min="4102" max="4102" width="9.25" style="144" customWidth="1"/>
    <col min="4103" max="4103" width="15.25" style="144" customWidth="1"/>
    <col min="4104" max="4104" width="12.25" style="144" customWidth="1"/>
    <col min="4105" max="4105" width="9" style="144"/>
    <col min="4106" max="4106" width="11.375" style="144" customWidth="1"/>
    <col min="4107" max="4107" width="9" style="144"/>
    <col min="4108" max="4108" width="13.375" style="144" customWidth="1"/>
    <col min="4109" max="4109" width="14.25" style="144" customWidth="1"/>
    <col min="4110" max="4110" width="7.25" style="144" customWidth="1"/>
    <col min="4111" max="4353" width="9" style="144"/>
    <col min="4354" max="4354" width="11.625" style="144" bestFit="1" customWidth="1"/>
    <col min="4355" max="4355" width="9" style="144"/>
    <col min="4356" max="4356" width="9.375" style="144" bestFit="1" customWidth="1"/>
    <col min="4357" max="4357" width="10.625" style="144" bestFit="1" customWidth="1"/>
    <col min="4358" max="4358" width="9.25" style="144" customWidth="1"/>
    <col min="4359" max="4359" width="15.25" style="144" customWidth="1"/>
    <col min="4360" max="4360" width="12.25" style="144" customWidth="1"/>
    <col min="4361" max="4361" width="9" style="144"/>
    <col min="4362" max="4362" width="11.375" style="144" customWidth="1"/>
    <col min="4363" max="4363" width="9" style="144"/>
    <col min="4364" max="4364" width="13.375" style="144" customWidth="1"/>
    <col min="4365" max="4365" width="14.25" style="144" customWidth="1"/>
    <col min="4366" max="4366" width="7.25" style="144" customWidth="1"/>
    <col min="4367" max="4609" width="9" style="144"/>
    <col min="4610" max="4610" width="11.625" style="144" bestFit="1" customWidth="1"/>
    <col min="4611" max="4611" width="9" style="144"/>
    <col min="4612" max="4612" width="9.375" style="144" bestFit="1" customWidth="1"/>
    <col min="4613" max="4613" width="10.625" style="144" bestFit="1" customWidth="1"/>
    <col min="4614" max="4614" width="9.25" style="144" customWidth="1"/>
    <col min="4615" max="4615" width="15.25" style="144" customWidth="1"/>
    <col min="4616" max="4616" width="12.25" style="144" customWidth="1"/>
    <col min="4617" max="4617" width="9" style="144"/>
    <col min="4618" max="4618" width="11.375" style="144" customWidth="1"/>
    <col min="4619" max="4619" width="9" style="144"/>
    <col min="4620" max="4620" width="13.375" style="144" customWidth="1"/>
    <col min="4621" max="4621" width="14.25" style="144" customWidth="1"/>
    <col min="4622" max="4622" width="7.25" style="144" customWidth="1"/>
    <col min="4623" max="4865" width="9" style="144"/>
    <col min="4866" max="4866" width="11.625" style="144" bestFit="1" customWidth="1"/>
    <col min="4867" max="4867" width="9" style="144"/>
    <col min="4868" max="4868" width="9.375" style="144" bestFit="1" customWidth="1"/>
    <col min="4869" max="4869" width="10.625" style="144" bestFit="1" customWidth="1"/>
    <col min="4870" max="4870" width="9.25" style="144" customWidth="1"/>
    <col min="4871" max="4871" width="15.25" style="144" customWidth="1"/>
    <col min="4872" max="4872" width="12.25" style="144" customWidth="1"/>
    <col min="4873" max="4873" width="9" style="144"/>
    <col min="4874" max="4874" width="11.375" style="144" customWidth="1"/>
    <col min="4875" max="4875" width="9" style="144"/>
    <col min="4876" max="4876" width="13.375" style="144" customWidth="1"/>
    <col min="4877" max="4877" width="14.25" style="144" customWidth="1"/>
    <col min="4878" max="4878" width="7.25" style="144" customWidth="1"/>
    <col min="4879" max="5121" width="9" style="144"/>
    <col min="5122" max="5122" width="11.625" style="144" bestFit="1" customWidth="1"/>
    <col min="5123" max="5123" width="9" style="144"/>
    <col min="5124" max="5124" width="9.375" style="144" bestFit="1" customWidth="1"/>
    <col min="5125" max="5125" width="10.625" style="144" bestFit="1" customWidth="1"/>
    <col min="5126" max="5126" width="9.25" style="144" customWidth="1"/>
    <col min="5127" max="5127" width="15.25" style="144" customWidth="1"/>
    <col min="5128" max="5128" width="12.25" style="144" customWidth="1"/>
    <col min="5129" max="5129" width="9" style="144"/>
    <col min="5130" max="5130" width="11.375" style="144" customWidth="1"/>
    <col min="5131" max="5131" width="9" style="144"/>
    <col min="5132" max="5132" width="13.375" style="144" customWidth="1"/>
    <col min="5133" max="5133" width="14.25" style="144" customWidth="1"/>
    <col min="5134" max="5134" width="7.25" style="144" customWidth="1"/>
    <col min="5135" max="5377" width="9" style="144"/>
    <col min="5378" max="5378" width="11.625" style="144" bestFit="1" customWidth="1"/>
    <col min="5379" max="5379" width="9" style="144"/>
    <col min="5380" max="5380" width="9.375" style="144" bestFit="1" customWidth="1"/>
    <col min="5381" max="5381" width="10.625" style="144" bestFit="1" customWidth="1"/>
    <col min="5382" max="5382" width="9.25" style="144" customWidth="1"/>
    <col min="5383" max="5383" width="15.25" style="144" customWidth="1"/>
    <col min="5384" max="5384" width="12.25" style="144" customWidth="1"/>
    <col min="5385" max="5385" width="9" style="144"/>
    <col min="5386" max="5386" width="11.375" style="144" customWidth="1"/>
    <col min="5387" max="5387" width="9" style="144"/>
    <col min="5388" max="5388" width="13.375" style="144" customWidth="1"/>
    <col min="5389" max="5389" width="14.25" style="144" customWidth="1"/>
    <col min="5390" max="5390" width="7.25" style="144" customWidth="1"/>
    <col min="5391" max="5633" width="9" style="144"/>
    <col min="5634" max="5634" width="11.625" style="144" bestFit="1" customWidth="1"/>
    <col min="5635" max="5635" width="9" style="144"/>
    <col min="5636" max="5636" width="9.375" style="144" bestFit="1" customWidth="1"/>
    <col min="5637" max="5637" width="10.625" style="144" bestFit="1" customWidth="1"/>
    <col min="5638" max="5638" width="9.25" style="144" customWidth="1"/>
    <col min="5639" max="5639" width="15.25" style="144" customWidth="1"/>
    <col min="5640" max="5640" width="12.25" style="144" customWidth="1"/>
    <col min="5641" max="5641" width="9" style="144"/>
    <col min="5642" max="5642" width="11.375" style="144" customWidth="1"/>
    <col min="5643" max="5643" width="9" style="144"/>
    <col min="5644" max="5644" width="13.375" style="144" customWidth="1"/>
    <col min="5645" max="5645" width="14.25" style="144" customWidth="1"/>
    <col min="5646" max="5646" width="7.25" style="144" customWidth="1"/>
    <col min="5647" max="5889" width="9" style="144"/>
    <col min="5890" max="5890" width="11.625" style="144" bestFit="1" customWidth="1"/>
    <col min="5891" max="5891" width="9" style="144"/>
    <col min="5892" max="5892" width="9.375" style="144" bestFit="1" customWidth="1"/>
    <col min="5893" max="5893" width="10.625" style="144" bestFit="1" customWidth="1"/>
    <col min="5894" max="5894" width="9.25" style="144" customWidth="1"/>
    <col min="5895" max="5895" width="15.25" style="144" customWidth="1"/>
    <col min="5896" max="5896" width="12.25" style="144" customWidth="1"/>
    <col min="5897" max="5897" width="9" style="144"/>
    <col min="5898" max="5898" width="11.375" style="144" customWidth="1"/>
    <col min="5899" max="5899" width="9" style="144"/>
    <col min="5900" max="5900" width="13.375" style="144" customWidth="1"/>
    <col min="5901" max="5901" width="14.25" style="144" customWidth="1"/>
    <col min="5902" max="5902" width="7.25" style="144" customWidth="1"/>
    <col min="5903" max="6145" width="9" style="144"/>
    <col min="6146" max="6146" width="11.625" style="144" bestFit="1" customWidth="1"/>
    <col min="6147" max="6147" width="9" style="144"/>
    <col min="6148" max="6148" width="9.375" style="144" bestFit="1" customWidth="1"/>
    <col min="6149" max="6149" width="10.625" style="144" bestFit="1" customWidth="1"/>
    <col min="6150" max="6150" width="9.25" style="144" customWidth="1"/>
    <col min="6151" max="6151" width="15.25" style="144" customWidth="1"/>
    <col min="6152" max="6152" width="12.25" style="144" customWidth="1"/>
    <col min="6153" max="6153" width="9" style="144"/>
    <col min="6154" max="6154" width="11.375" style="144" customWidth="1"/>
    <col min="6155" max="6155" width="9" style="144"/>
    <col min="6156" max="6156" width="13.375" style="144" customWidth="1"/>
    <col min="6157" max="6157" width="14.25" style="144" customWidth="1"/>
    <col min="6158" max="6158" width="7.25" style="144" customWidth="1"/>
    <col min="6159" max="6401" width="9" style="144"/>
    <col min="6402" max="6402" width="11.625" style="144" bestFit="1" customWidth="1"/>
    <col min="6403" max="6403" width="9" style="144"/>
    <col min="6404" max="6404" width="9.375" style="144" bestFit="1" customWidth="1"/>
    <col min="6405" max="6405" width="10.625" style="144" bestFit="1" customWidth="1"/>
    <col min="6406" max="6406" width="9.25" style="144" customWidth="1"/>
    <col min="6407" max="6407" width="15.25" style="144" customWidth="1"/>
    <col min="6408" max="6408" width="12.25" style="144" customWidth="1"/>
    <col min="6409" max="6409" width="9" style="144"/>
    <col min="6410" max="6410" width="11.375" style="144" customWidth="1"/>
    <col min="6411" max="6411" width="9" style="144"/>
    <col min="6412" max="6412" width="13.375" style="144" customWidth="1"/>
    <col min="6413" max="6413" width="14.25" style="144" customWidth="1"/>
    <col min="6414" max="6414" width="7.25" style="144" customWidth="1"/>
    <col min="6415" max="6657" width="9" style="144"/>
    <col min="6658" max="6658" width="11.625" style="144" bestFit="1" customWidth="1"/>
    <col min="6659" max="6659" width="9" style="144"/>
    <col min="6660" max="6660" width="9.375" style="144" bestFit="1" customWidth="1"/>
    <col min="6661" max="6661" width="10.625" style="144" bestFit="1" customWidth="1"/>
    <col min="6662" max="6662" width="9.25" style="144" customWidth="1"/>
    <col min="6663" max="6663" width="15.25" style="144" customWidth="1"/>
    <col min="6664" max="6664" width="12.25" style="144" customWidth="1"/>
    <col min="6665" max="6665" width="9" style="144"/>
    <col min="6666" max="6666" width="11.375" style="144" customWidth="1"/>
    <col min="6667" max="6667" width="9" style="144"/>
    <col min="6668" max="6668" width="13.375" style="144" customWidth="1"/>
    <col min="6669" max="6669" width="14.25" style="144" customWidth="1"/>
    <col min="6670" max="6670" width="7.25" style="144" customWidth="1"/>
    <col min="6671" max="6913" width="9" style="144"/>
    <col min="6914" max="6914" width="11.625" style="144" bestFit="1" customWidth="1"/>
    <col min="6915" max="6915" width="9" style="144"/>
    <col min="6916" max="6916" width="9.375" style="144" bestFit="1" customWidth="1"/>
    <col min="6917" max="6917" width="10.625" style="144" bestFit="1" customWidth="1"/>
    <col min="6918" max="6918" width="9.25" style="144" customWidth="1"/>
    <col min="6919" max="6919" width="15.25" style="144" customWidth="1"/>
    <col min="6920" max="6920" width="12.25" style="144" customWidth="1"/>
    <col min="6921" max="6921" width="9" style="144"/>
    <col min="6922" max="6922" width="11.375" style="144" customWidth="1"/>
    <col min="6923" max="6923" width="9" style="144"/>
    <col min="6924" max="6924" width="13.375" style="144" customWidth="1"/>
    <col min="6925" max="6925" width="14.25" style="144" customWidth="1"/>
    <col min="6926" max="6926" width="7.25" style="144" customWidth="1"/>
    <col min="6927" max="7169" width="9" style="144"/>
    <col min="7170" max="7170" width="11.625" style="144" bestFit="1" customWidth="1"/>
    <col min="7171" max="7171" width="9" style="144"/>
    <col min="7172" max="7172" width="9.375" style="144" bestFit="1" customWidth="1"/>
    <col min="7173" max="7173" width="10.625" style="144" bestFit="1" customWidth="1"/>
    <col min="7174" max="7174" width="9.25" style="144" customWidth="1"/>
    <col min="7175" max="7175" width="15.25" style="144" customWidth="1"/>
    <col min="7176" max="7176" width="12.25" style="144" customWidth="1"/>
    <col min="7177" max="7177" width="9" style="144"/>
    <col min="7178" max="7178" width="11.375" style="144" customWidth="1"/>
    <col min="7179" max="7179" width="9" style="144"/>
    <col min="7180" max="7180" width="13.375" style="144" customWidth="1"/>
    <col min="7181" max="7181" width="14.25" style="144" customWidth="1"/>
    <col min="7182" max="7182" width="7.25" style="144" customWidth="1"/>
    <col min="7183" max="7425" width="9" style="144"/>
    <col min="7426" max="7426" width="11.625" style="144" bestFit="1" customWidth="1"/>
    <col min="7427" max="7427" width="9" style="144"/>
    <col min="7428" max="7428" width="9.375" style="144" bestFit="1" customWidth="1"/>
    <col min="7429" max="7429" width="10.625" style="144" bestFit="1" customWidth="1"/>
    <col min="7430" max="7430" width="9.25" style="144" customWidth="1"/>
    <col min="7431" max="7431" width="15.25" style="144" customWidth="1"/>
    <col min="7432" max="7432" width="12.25" style="144" customWidth="1"/>
    <col min="7433" max="7433" width="9" style="144"/>
    <col min="7434" max="7434" width="11.375" style="144" customWidth="1"/>
    <col min="7435" max="7435" width="9" style="144"/>
    <col min="7436" max="7436" width="13.375" style="144" customWidth="1"/>
    <col min="7437" max="7437" width="14.25" style="144" customWidth="1"/>
    <col min="7438" max="7438" width="7.25" style="144" customWidth="1"/>
    <col min="7439" max="7681" width="9" style="144"/>
    <col min="7682" max="7682" width="11.625" style="144" bestFit="1" customWidth="1"/>
    <col min="7683" max="7683" width="9" style="144"/>
    <col min="7684" max="7684" width="9.375" style="144" bestFit="1" customWidth="1"/>
    <col min="7685" max="7685" width="10.625" style="144" bestFit="1" customWidth="1"/>
    <col min="7686" max="7686" width="9.25" style="144" customWidth="1"/>
    <col min="7687" max="7687" width="15.25" style="144" customWidth="1"/>
    <col min="7688" max="7688" width="12.25" style="144" customWidth="1"/>
    <col min="7689" max="7689" width="9" style="144"/>
    <col min="7690" max="7690" width="11.375" style="144" customWidth="1"/>
    <col min="7691" max="7691" width="9" style="144"/>
    <col min="7692" max="7692" width="13.375" style="144" customWidth="1"/>
    <col min="7693" max="7693" width="14.25" style="144" customWidth="1"/>
    <col min="7694" max="7694" width="7.25" style="144" customWidth="1"/>
    <col min="7695" max="7937" width="9" style="144"/>
    <col min="7938" max="7938" width="11.625" style="144" bestFit="1" customWidth="1"/>
    <col min="7939" max="7939" width="9" style="144"/>
    <col min="7940" max="7940" width="9.375" style="144" bestFit="1" customWidth="1"/>
    <col min="7941" max="7941" width="10.625" style="144" bestFit="1" customWidth="1"/>
    <col min="7942" max="7942" width="9.25" style="144" customWidth="1"/>
    <col min="7943" max="7943" width="15.25" style="144" customWidth="1"/>
    <col min="7944" max="7944" width="12.25" style="144" customWidth="1"/>
    <col min="7945" max="7945" width="9" style="144"/>
    <col min="7946" max="7946" width="11.375" style="144" customWidth="1"/>
    <col min="7947" max="7947" width="9" style="144"/>
    <col min="7948" max="7948" width="13.375" style="144" customWidth="1"/>
    <col min="7949" max="7949" width="14.25" style="144" customWidth="1"/>
    <col min="7950" max="7950" width="7.25" style="144" customWidth="1"/>
    <col min="7951" max="8193" width="9" style="144"/>
    <col min="8194" max="8194" width="11.625" style="144" bestFit="1" customWidth="1"/>
    <col min="8195" max="8195" width="9" style="144"/>
    <col min="8196" max="8196" width="9.375" style="144" bestFit="1" customWidth="1"/>
    <col min="8197" max="8197" width="10.625" style="144" bestFit="1" customWidth="1"/>
    <col min="8198" max="8198" width="9.25" style="144" customWidth="1"/>
    <col min="8199" max="8199" width="15.25" style="144" customWidth="1"/>
    <col min="8200" max="8200" width="12.25" style="144" customWidth="1"/>
    <col min="8201" max="8201" width="9" style="144"/>
    <col min="8202" max="8202" width="11.375" style="144" customWidth="1"/>
    <col min="8203" max="8203" width="9" style="144"/>
    <col min="8204" max="8204" width="13.375" style="144" customWidth="1"/>
    <col min="8205" max="8205" width="14.25" style="144" customWidth="1"/>
    <col min="8206" max="8206" width="7.25" style="144" customWidth="1"/>
    <col min="8207" max="8449" width="9" style="144"/>
    <col min="8450" max="8450" width="11.625" style="144" bestFit="1" customWidth="1"/>
    <col min="8451" max="8451" width="9" style="144"/>
    <col min="8452" max="8452" width="9.375" style="144" bestFit="1" customWidth="1"/>
    <col min="8453" max="8453" width="10.625" style="144" bestFit="1" customWidth="1"/>
    <col min="8454" max="8454" width="9.25" style="144" customWidth="1"/>
    <col min="8455" max="8455" width="15.25" style="144" customWidth="1"/>
    <col min="8456" max="8456" width="12.25" style="144" customWidth="1"/>
    <col min="8457" max="8457" width="9" style="144"/>
    <col min="8458" max="8458" width="11.375" style="144" customWidth="1"/>
    <col min="8459" max="8459" width="9" style="144"/>
    <col min="8460" max="8460" width="13.375" style="144" customWidth="1"/>
    <col min="8461" max="8461" width="14.25" style="144" customWidth="1"/>
    <col min="8462" max="8462" width="7.25" style="144" customWidth="1"/>
    <col min="8463" max="8705" width="9" style="144"/>
    <col min="8706" max="8706" width="11.625" style="144" bestFit="1" customWidth="1"/>
    <col min="8707" max="8707" width="9" style="144"/>
    <col min="8708" max="8708" width="9.375" style="144" bestFit="1" customWidth="1"/>
    <col min="8709" max="8709" width="10.625" style="144" bestFit="1" customWidth="1"/>
    <col min="8710" max="8710" width="9.25" style="144" customWidth="1"/>
    <col min="8711" max="8711" width="15.25" style="144" customWidth="1"/>
    <col min="8712" max="8712" width="12.25" style="144" customWidth="1"/>
    <col min="8713" max="8713" width="9" style="144"/>
    <col min="8714" max="8714" width="11.375" style="144" customWidth="1"/>
    <col min="8715" max="8715" width="9" style="144"/>
    <col min="8716" max="8716" width="13.375" style="144" customWidth="1"/>
    <col min="8717" max="8717" width="14.25" style="144" customWidth="1"/>
    <col min="8718" max="8718" width="7.25" style="144" customWidth="1"/>
    <col min="8719" max="8961" width="9" style="144"/>
    <col min="8962" max="8962" width="11.625" style="144" bestFit="1" customWidth="1"/>
    <col min="8963" max="8963" width="9" style="144"/>
    <col min="8964" max="8964" width="9.375" style="144" bestFit="1" customWidth="1"/>
    <col min="8965" max="8965" width="10.625" style="144" bestFit="1" customWidth="1"/>
    <col min="8966" max="8966" width="9.25" style="144" customWidth="1"/>
    <col min="8967" max="8967" width="15.25" style="144" customWidth="1"/>
    <col min="8968" max="8968" width="12.25" style="144" customWidth="1"/>
    <col min="8969" max="8969" width="9" style="144"/>
    <col min="8970" max="8970" width="11.375" style="144" customWidth="1"/>
    <col min="8971" max="8971" width="9" style="144"/>
    <col min="8972" max="8972" width="13.375" style="144" customWidth="1"/>
    <col min="8973" max="8973" width="14.25" style="144" customWidth="1"/>
    <col min="8974" max="8974" width="7.25" style="144" customWidth="1"/>
    <col min="8975" max="9217" width="9" style="144"/>
    <col min="9218" max="9218" width="11.625" style="144" bestFit="1" customWidth="1"/>
    <col min="9219" max="9219" width="9" style="144"/>
    <col min="9220" max="9220" width="9.375" style="144" bestFit="1" customWidth="1"/>
    <col min="9221" max="9221" width="10.625" style="144" bestFit="1" customWidth="1"/>
    <col min="9222" max="9222" width="9.25" style="144" customWidth="1"/>
    <col min="9223" max="9223" width="15.25" style="144" customWidth="1"/>
    <col min="9224" max="9224" width="12.25" style="144" customWidth="1"/>
    <col min="9225" max="9225" width="9" style="144"/>
    <col min="9226" max="9226" width="11.375" style="144" customWidth="1"/>
    <col min="9227" max="9227" width="9" style="144"/>
    <col min="9228" max="9228" width="13.375" style="144" customWidth="1"/>
    <col min="9229" max="9229" width="14.25" style="144" customWidth="1"/>
    <col min="9230" max="9230" width="7.25" style="144" customWidth="1"/>
    <col min="9231" max="9473" width="9" style="144"/>
    <col min="9474" max="9474" width="11.625" style="144" bestFit="1" customWidth="1"/>
    <col min="9475" max="9475" width="9" style="144"/>
    <col min="9476" max="9476" width="9.375" style="144" bestFit="1" customWidth="1"/>
    <col min="9477" max="9477" width="10.625" style="144" bestFit="1" customWidth="1"/>
    <col min="9478" max="9478" width="9.25" style="144" customWidth="1"/>
    <col min="9479" max="9479" width="15.25" style="144" customWidth="1"/>
    <col min="9480" max="9480" width="12.25" style="144" customWidth="1"/>
    <col min="9481" max="9481" width="9" style="144"/>
    <col min="9482" max="9482" width="11.375" style="144" customWidth="1"/>
    <col min="9483" max="9483" width="9" style="144"/>
    <col min="9484" max="9484" width="13.375" style="144" customWidth="1"/>
    <col min="9485" max="9485" width="14.25" style="144" customWidth="1"/>
    <col min="9486" max="9486" width="7.25" style="144" customWidth="1"/>
    <col min="9487" max="9729" width="9" style="144"/>
    <col min="9730" max="9730" width="11.625" style="144" bestFit="1" customWidth="1"/>
    <col min="9731" max="9731" width="9" style="144"/>
    <col min="9732" max="9732" width="9.375" style="144" bestFit="1" customWidth="1"/>
    <col min="9733" max="9733" width="10.625" style="144" bestFit="1" customWidth="1"/>
    <col min="9734" max="9734" width="9.25" style="144" customWidth="1"/>
    <col min="9735" max="9735" width="15.25" style="144" customWidth="1"/>
    <col min="9736" max="9736" width="12.25" style="144" customWidth="1"/>
    <col min="9737" max="9737" width="9" style="144"/>
    <col min="9738" max="9738" width="11.375" style="144" customWidth="1"/>
    <col min="9739" max="9739" width="9" style="144"/>
    <col min="9740" max="9740" width="13.375" style="144" customWidth="1"/>
    <col min="9741" max="9741" width="14.25" style="144" customWidth="1"/>
    <col min="9742" max="9742" width="7.25" style="144" customWidth="1"/>
    <col min="9743" max="9985" width="9" style="144"/>
    <col min="9986" max="9986" width="11.625" style="144" bestFit="1" customWidth="1"/>
    <col min="9987" max="9987" width="9" style="144"/>
    <col min="9988" max="9988" width="9.375" style="144" bestFit="1" customWidth="1"/>
    <col min="9989" max="9989" width="10.625" style="144" bestFit="1" customWidth="1"/>
    <col min="9990" max="9990" width="9.25" style="144" customWidth="1"/>
    <col min="9991" max="9991" width="15.25" style="144" customWidth="1"/>
    <col min="9992" max="9992" width="12.25" style="144" customWidth="1"/>
    <col min="9993" max="9993" width="9" style="144"/>
    <col min="9994" max="9994" width="11.375" style="144" customWidth="1"/>
    <col min="9995" max="9995" width="9" style="144"/>
    <col min="9996" max="9996" width="13.375" style="144" customWidth="1"/>
    <col min="9997" max="9997" width="14.25" style="144" customWidth="1"/>
    <col min="9998" max="9998" width="7.25" style="144" customWidth="1"/>
    <col min="9999" max="10241" width="9" style="144"/>
    <col min="10242" max="10242" width="11.625" style="144" bestFit="1" customWidth="1"/>
    <col min="10243" max="10243" width="9" style="144"/>
    <col min="10244" max="10244" width="9.375" style="144" bestFit="1" customWidth="1"/>
    <col min="10245" max="10245" width="10.625" style="144" bestFit="1" customWidth="1"/>
    <col min="10246" max="10246" width="9.25" style="144" customWidth="1"/>
    <col min="10247" max="10247" width="15.25" style="144" customWidth="1"/>
    <col min="10248" max="10248" width="12.25" style="144" customWidth="1"/>
    <col min="10249" max="10249" width="9" style="144"/>
    <col min="10250" max="10250" width="11.375" style="144" customWidth="1"/>
    <col min="10251" max="10251" width="9" style="144"/>
    <col min="10252" max="10252" width="13.375" style="144" customWidth="1"/>
    <col min="10253" max="10253" width="14.25" style="144" customWidth="1"/>
    <col min="10254" max="10254" width="7.25" style="144" customWidth="1"/>
    <col min="10255" max="10497" width="9" style="144"/>
    <col min="10498" max="10498" width="11.625" style="144" bestFit="1" customWidth="1"/>
    <col min="10499" max="10499" width="9" style="144"/>
    <col min="10500" max="10500" width="9.375" style="144" bestFit="1" customWidth="1"/>
    <col min="10501" max="10501" width="10.625" style="144" bestFit="1" customWidth="1"/>
    <col min="10502" max="10502" width="9.25" style="144" customWidth="1"/>
    <col min="10503" max="10503" width="15.25" style="144" customWidth="1"/>
    <col min="10504" max="10504" width="12.25" style="144" customWidth="1"/>
    <col min="10505" max="10505" width="9" style="144"/>
    <col min="10506" max="10506" width="11.375" style="144" customWidth="1"/>
    <col min="10507" max="10507" width="9" style="144"/>
    <col min="10508" max="10508" width="13.375" style="144" customWidth="1"/>
    <col min="10509" max="10509" width="14.25" style="144" customWidth="1"/>
    <col min="10510" max="10510" width="7.25" style="144" customWidth="1"/>
    <col min="10511" max="10753" width="9" style="144"/>
    <col min="10754" max="10754" width="11.625" style="144" bestFit="1" customWidth="1"/>
    <col min="10755" max="10755" width="9" style="144"/>
    <col min="10756" max="10756" width="9.375" style="144" bestFit="1" customWidth="1"/>
    <col min="10757" max="10757" width="10.625" style="144" bestFit="1" customWidth="1"/>
    <col min="10758" max="10758" width="9.25" style="144" customWidth="1"/>
    <col min="10759" max="10759" width="15.25" style="144" customWidth="1"/>
    <col min="10760" max="10760" width="12.25" style="144" customWidth="1"/>
    <col min="10761" max="10761" width="9" style="144"/>
    <col min="10762" max="10762" width="11.375" style="144" customWidth="1"/>
    <col min="10763" max="10763" width="9" style="144"/>
    <col min="10764" max="10764" width="13.375" style="144" customWidth="1"/>
    <col min="10765" max="10765" width="14.25" style="144" customWidth="1"/>
    <col min="10766" max="10766" width="7.25" style="144" customWidth="1"/>
    <col min="10767" max="11009" width="9" style="144"/>
    <col min="11010" max="11010" width="11.625" style="144" bestFit="1" customWidth="1"/>
    <col min="11011" max="11011" width="9" style="144"/>
    <col min="11012" max="11012" width="9.375" style="144" bestFit="1" customWidth="1"/>
    <col min="11013" max="11013" width="10.625" style="144" bestFit="1" customWidth="1"/>
    <col min="11014" max="11014" width="9.25" style="144" customWidth="1"/>
    <col min="11015" max="11015" width="15.25" style="144" customWidth="1"/>
    <col min="11016" max="11016" width="12.25" style="144" customWidth="1"/>
    <col min="11017" max="11017" width="9" style="144"/>
    <col min="11018" max="11018" width="11.375" style="144" customWidth="1"/>
    <col min="11019" max="11019" width="9" style="144"/>
    <col min="11020" max="11020" width="13.375" style="144" customWidth="1"/>
    <col min="11021" max="11021" width="14.25" style="144" customWidth="1"/>
    <col min="11022" max="11022" width="7.25" style="144" customWidth="1"/>
    <col min="11023" max="11265" width="9" style="144"/>
    <col min="11266" max="11266" width="11.625" style="144" bestFit="1" customWidth="1"/>
    <col min="11267" max="11267" width="9" style="144"/>
    <col min="11268" max="11268" width="9.375" style="144" bestFit="1" customWidth="1"/>
    <col min="11269" max="11269" width="10.625" style="144" bestFit="1" customWidth="1"/>
    <col min="11270" max="11270" width="9.25" style="144" customWidth="1"/>
    <col min="11271" max="11271" width="15.25" style="144" customWidth="1"/>
    <col min="11272" max="11272" width="12.25" style="144" customWidth="1"/>
    <col min="11273" max="11273" width="9" style="144"/>
    <col min="11274" max="11274" width="11.375" style="144" customWidth="1"/>
    <col min="11275" max="11275" width="9" style="144"/>
    <col min="11276" max="11276" width="13.375" style="144" customWidth="1"/>
    <col min="11277" max="11277" width="14.25" style="144" customWidth="1"/>
    <col min="11278" max="11278" width="7.25" style="144" customWidth="1"/>
    <col min="11279" max="11521" width="9" style="144"/>
    <col min="11522" max="11522" width="11.625" style="144" bestFit="1" customWidth="1"/>
    <col min="11523" max="11523" width="9" style="144"/>
    <col min="11524" max="11524" width="9.375" style="144" bestFit="1" customWidth="1"/>
    <col min="11525" max="11525" width="10.625" style="144" bestFit="1" customWidth="1"/>
    <col min="11526" max="11526" width="9.25" style="144" customWidth="1"/>
    <col min="11527" max="11527" width="15.25" style="144" customWidth="1"/>
    <col min="11528" max="11528" width="12.25" style="144" customWidth="1"/>
    <col min="11529" max="11529" width="9" style="144"/>
    <col min="11530" max="11530" width="11.375" style="144" customWidth="1"/>
    <col min="11531" max="11531" width="9" style="144"/>
    <col min="11532" max="11532" width="13.375" style="144" customWidth="1"/>
    <col min="11533" max="11533" width="14.25" style="144" customWidth="1"/>
    <col min="11534" max="11534" width="7.25" style="144" customWidth="1"/>
    <col min="11535" max="11777" width="9" style="144"/>
    <col min="11778" max="11778" width="11.625" style="144" bestFit="1" customWidth="1"/>
    <col min="11779" max="11779" width="9" style="144"/>
    <col min="11780" max="11780" width="9.375" style="144" bestFit="1" customWidth="1"/>
    <col min="11781" max="11781" width="10.625" style="144" bestFit="1" customWidth="1"/>
    <col min="11782" max="11782" width="9.25" style="144" customWidth="1"/>
    <col min="11783" max="11783" width="15.25" style="144" customWidth="1"/>
    <col min="11784" max="11784" width="12.25" style="144" customWidth="1"/>
    <col min="11785" max="11785" width="9" style="144"/>
    <col min="11786" max="11786" width="11.375" style="144" customWidth="1"/>
    <col min="11787" max="11787" width="9" style="144"/>
    <col min="11788" max="11788" width="13.375" style="144" customWidth="1"/>
    <col min="11789" max="11789" width="14.25" style="144" customWidth="1"/>
    <col min="11790" max="11790" width="7.25" style="144" customWidth="1"/>
    <col min="11791" max="12033" width="9" style="144"/>
    <col min="12034" max="12034" width="11.625" style="144" bestFit="1" customWidth="1"/>
    <col min="12035" max="12035" width="9" style="144"/>
    <col min="12036" max="12036" width="9.375" style="144" bestFit="1" customWidth="1"/>
    <col min="12037" max="12037" width="10.625" style="144" bestFit="1" customWidth="1"/>
    <col min="12038" max="12038" width="9.25" style="144" customWidth="1"/>
    <col min="12039" max="12039" width="15.25" style="144" customWidth="1"/>
    <col min="12040" max="12040" width="12.25" style="144" customWidth="1"/>
    <col min="12041" max="12041" width="9" style="144"/>
    <col min="12042" max="12042" width="11.375" style="144" customWidth="1"/>
    <col min="12043" max="12043" width="9" style="144"/>
    <col min="12044" max="12044" width="13.375" style="144" customWidth="1"/>
    <col min="12045" max="12045" width="14.25" style="144" customWidth="1"/>
    <col min="12046" max="12046" width="7.25" style="144" customWidth="1"/>
    <col min="12047" max="12289" width="9" style="144"/>
    <col min="12290" max="12290" width="11.625" style="144" bestFit="1" customWidth="1"/>
    <col min="12291" max="12291" width="9" style="144"/>
    <col min="12292" max="12292" width="9.375" style="144" bestFit="1" customWidth="1"/>
    <col min="12293" max="12293" width="10.625" style="144" bestFit="1" customWidth="1"/>
    <col min="12294" max="12294" width="9.25" style="144" customWidth="1"/>
    <col min="12295" max="12295" width="15.25" style="144" customWidth="1"/>
    <col min="12296" max="12296" width="12.25" style="144" customWidth="1"/>
    <col min="12297" max="12297" width="9" style="144"/>
    <col min="12298" max="12298" width="11.375" style="144" customWidth="1"/>
    <col min="12299" max="12299" width="9" style="144"/>
    <col min="12300" max="12300" width="13.375" style="144" customWidth="1"/>
    <col min="12301" max="12301" width="14.25" style="144" customWidth="1"/>
    <col min="12302" max="12302" width="7.25" style="144" customWidth="1"/>
    <col min="12303" max="12545" width="9" style="144"/>
    <col min="12546" max="12546" width="11.625" style="144" bestFit="1" customWidth="1"/>
    <col min="12547" max="12547" width="9" style="144"/>
    <col min="12548" max="12548" width="9.375" style="144" bestFit="1" customWidth="1"/>
    <col min="12549" max="12549" width="10.625" style="144" bestFit="1" customWidth="1"/>
    <col min="12550" max="12550" width="9.25" style="144" customWidth="1"/>
    <col min="12551" max="12551" width="15.25" style="144" customWidth="1"/>
    <col min="12552" max="12552" width="12.25" style="144" customWidth="1"/>
    <col min="12553" max="12553" width="9" style="144"/>
    <col min="12554" max="12554" width="11.375" style="144" customWidth="1"/>
    <col min="12555" max="12555" width="9" style="144"/>
    <col min="12556" max="12556" width="13.375" style="144" customWidth="1"/>
    <col min="12557" max="12557" width="14.25" style="144" customWidth="1"/>
    <col min="12558" max="12558" width="7.25" style="144" customWidth="1"/>
    <col min="12559" max="12801" width="9" style="144"/>
    <col min="12802" max="12802" width="11.625" style="144" bestFit="1" customWidth="1"/>
    <col min="12803" max="12803" width="9" style="144"/>
    <col min="12804" max="12804" width="9.375" style="144" bestFit="1" customWidth="1"/>
    <col min="12805" max="12805" width="10.625" style="144" bestFit="1" customWidth="1"/>
    <col min="12806" max="12806" width="9.25" style="144" customWidth="1"/>
    <col min="12807" max="12807" width="15.25" style="144" customWidth="1"/>
    <col min="12808" max="12808" width="12.25" style="144" customWidth="1"/>
    <col min="12809" max="12809" width="9" style="144"/>
    <col min="12810" max="12810" width="11.375" style="144" customWidth="1"/>
    <col min="12811" max="12811" width="9" style="144"/>
    <col min="12812" max="12812" width="13.375" style="144" customWidth="1"/>
    <col min="12813" max="12813" width="14.25" style="144" customWidth="1"/>
    <col min="12814" max="12814" width="7.25" style="144" customWidth="1"/>
    <col min="12815" max="13057" width="9" style="144"/>
    <col min="13058" max="13058" width="11.625" style="144" bestFit="1" customWidth="1"/>
    <col min="13059" max="13059" width="9" style="144"/>
    <col min="13060" max="13060" width="9.375" style="144" bestFit="1" customWidth="1"/>
    <col min="13061" max="13061" width="10.625" style="144" bestFit="1" customWidth="1"/>
    <col min="13062" max="13062" width="9.25" style="144" customWidth="1"/>
    <col min="13063" max="13063" width="15.25" style="144" customWidth="1"/>
    <col min="13064" max="13064" width="12.25" style="144" customWidth="1"/>
    <col min="13065" max="13065" width="9" style="144"/>
    <col min="13066" max="13066" width="11.375" style="144" customWidth="1"/>
    <col min="13067" max="13067" width="9" style="144"/>
    <col min="13068" max="13068" width="13.375" style="144" customWidth="1"/>
    <col min="13069" max="13069" width="14.25" style="144" customWidth="1"/>
    <col min="13070" max="13070" width="7.25" style="144" customWidth="1"/>
    <col min="13071" max="13313" width="9" style="144"/>
    <col min="13314" max="13314" width="11.625" style="144" bestFit="1" customWidth="1"/>
    <col min="13315" max="13315" width="9" style="144"/>
    <col min="13316" max="13316" width="9.375" style="144" bestFit="1" customWidth="1"/>
    <col min="13317" max="13317" width="10.625" style="144" bestFit="1" customWidth="1"/>
    <col min="13318" max="13318" width="9.25" style="144" customWidth="1"/>
    <col min="13319" max="13319" width="15.25" style="144" customWidth="1"/>
    <col min="13320" max="13320" width="12.25" style="144" customWidth="1"/>
    <col min="13321" max="13321" width="9" style="144"/>
    <col min="13322" max="13322" width="11.375" style="144" customWidth="1"/>
    <col min="13323" max="13323" width="9" style="144"/>
    <col min="13324" max="13324" width="13.375" style="144" customWidth="1"/>
    <col min="13325" max="13325" width="14.25" style="144" customWidth="1"/>
    <col min="13326" max="13326" width="7.25" style="144" customWidth="1"/>
    <col min="13327" max="13569" width="9" style="144"/>
    <col min="13570" max="13570" width="11.625" style="144" bestFit="1" customWidth="1"/>
    <col min="13571" max="13571" width="9" style="144"/>
    <col min="13572" max="13572" width="9.375" style="144" bestFit="1" customWidth="1"/>
    <col min="13573" max="13573" width="10.625" style="144" bestFit="1" customWidth="1"/>
    <col min="13574" max="13574" width="9.25" style="144" customWidth="1"/>
    <col min="13575" max="13575" width="15.25" style="144" customWidth="1"/>
    <col min="13576" max="13576" width="12.25" style="144" customWidth="1"/>
    <col min="13577" max="13577" width="9" style="144"/>
    <col min="13578" max="13578" width="11.375" style="144" customWidth="1"/>
    <col min="13579" max="13579" width="9" style="144"/>
    <col min="13580" max="13580" width="13.375" style="144" customWidth="1"/>
    <col min="13581" max="13581" width="14.25" style="144" customWidth="1"/>
    <col min="13582" max="13582" width="7.25" style="144" customWidth="1"/>
    <col min="13583" max="13825" width="9" style="144"/>
    <col min="13826" max="13826" width="11.625" style="144" bestFit="1" customWidth="1"/>
    <col min="13827" max="13827" width="9" style="144"/>
    <col min="13828" max="13828" width="9.375" style="144" bestFit="1" customWidth="1"/>
    <col min="13829" max="13829" width="10.625" style="144" bestFit="1" customWidth="1"/>
    <col min="13830" max="13830" width="9.25" style="144" customWidth="1"/>
    <col min="13831" max="13831" width="15.25" style="144" customWidth="1"/>
    <col min="13832" max="13832" width="12.25" style="144" customWidth="1"/>
    <col min="13833" max="13833" width="9" style="144"/>
    <col min="13834" max="13834" width="11.375" style="144" customWidth="1"/>
    <col min="13835" max="13835" width="9" style="144"/>
    <col min="13836" max="13836" width="13.375" style="144" customWidth="1"/>
    <col min="13837" max="13837" width="14.25" style="144" customWidth="1"/>
    <col min="13838" max="13838" width="7.25" style="144" customWidth="1"/>
    <col min="13839" max="14081" width="9" style="144"/>
    <col min="14082" max="14082" width="11.625" style="144" bestFit="1" customWidth="1"/>
    <col min="14083" max="14083" width="9" style="144"/>
    <col min="14084" max="14084" width="9.375" style="144" bestFit="1" customWidth="1"/>
    <col min="14085" max="14085" width="10.625" style="144" bestFit="1" customWidth="1"/>
    <col min="14086" max="14086" width="9.25" style="144" customWidth="1"/>
    <col min="14087" max="14087" width="15.25" style="144" customWidth="1"/>
    <col min="14088" max="14088" width="12.25" style="144" customWidth="1"/>
    <col min="14089" max="14089" width="9" style="144"/>
    <col min="14090" max="14090" width="11.375" style="144" customWidth="1"/>
    <col min="14091" max="14091" width="9" style="144"/>
    <col min="14092" max="14092" width="13.375" style="144" customWidth="1"/>
    <col min="14093" max="14093" width="14.25" style="144" customWidth="1"/>
    <col min="14094" max="14094" width="7.25" style="144" customWidth="1"/>
    <col min="14095" max="14337" width="9" style="144"/>
    <col min="14338" max="14338" width="11.625" style="144" bestFit="1" customWidth="1"/>
    <col min="14339" max="14339" width="9" style="144"/>
    <col min="14340" max="14340" width="9.375" style="144" bestFit="1" customWidth="1"/>
    <col min="14341" max="14341" width="10.625" style="144" bestFit="1" customWidth="1"/>
    <col min="14342" max="14342" width="9.25" style="144" customWidth="1"/>
    <col min="14343" max="14343" width="15.25" style="144" customWidth="1"/>
    <col min="14344" max="14344" width="12.25" style="144" customWidth="1"/>
    <col min="14345" max="14345" width="9" style="144"/>
    <col min="14346" max="14346" width="11.375" style="144" customWidth="1"/>
    <col min="14347" max="14347" width="9" style="144"/>
    <col min="14348" max="14348" width="13.375" style="144" customWidth="1"/>
    <col min="14349" max="14349" width="14.25" style="144" customWidth="1"/>
    <col min="14350" max="14350" width="7.25" style="144" customWidth="1"/>
    <col min="14351" max="14593" width="9" style="144"/>
    <col min="14594" max="14594" width="11.625" style="144" bestFit="1" customWidth="1"/>
    <col min="14595" max="14595" width="9" style="144"/>
    <col min="14596" max="14596" width="9.375" style="144" bestFit="1" customWidth="1"/>
    <col min="14597" max="14597" width="10.625" style="144" bestFit="1" customWidth="1"/>
    <col min="14598" max="14598" width="9.25" style="144" customWidth="1"/>
    <col min="14599" max="14599" width="15.25" style="144" customWidth="1"/>
    <col min="14600" max="14600" width="12.25" style="144" customWidth="1"/>
    <col min="14601" max="14601" width="9" style="144"/>
    <col min="14602" max="14602" width="11.375" style="144" customWidth="1"/>
    <col min="14603" max="14603" width="9" style="144"/>
    <col min="14604" max="14604" width="13.375" style="144" customWidth="1"/>
    <col min="14605" max="14605" width="14.25" style="144" customWidth="1"/>
    <col min="14606" max="14606" width="7.25" style="144" customWidth="1"/>
    <col min="14607" max="14849" width="9" style="144"/>
    <col min="14850" max="14850" width="11.625" style="144" bestFit="1" customWidth="1"/>
    <col min="14851" max="14851" width="9" style="144"/>
    <col min="14852" max="14852" width="9.375" style="144" bestFit="1" customWidth="1"/>
    <col min="14853" max="14853" width="10.625" style="144" bestFit="1" customWidth="1"/>
    <col min="14854" max="14854" width="9.25" style="144" customWidth="1"/>
    <col min="14855" max="14855" width="15.25" style="144" customWidth="1"/>
    <col min="14856" max="14856" width="12.25" style="144" customWidth="1"/>
    <col min="14857" max="14857" width="9" style="144"/>
    <col min="14858" max="14858" width="11.375" style="144" customWidth="1"/>
    <col min="14859" max="14859" width="9" style="144"/>
    <col min="14860" max="14860" width="13.375" style="144" customWidth="1"/>
    <col min="14861" max="14861" width="14.25" style="144" customWidth="1"/>
    <col min="14862" max="14862" width="7.25" style="144" customWidth="1"/>
    <col min="14863" max="15105" width="9" style="144"/>
    <col min="15106" max="15106" width="11.625" style="144" bestFit="1" customWidth="1"/>
    <col min="15107" max="15107" width="9" style="144"/>
    <col min="15108" max="15108" width="9.375" style="144" bestFit="1" customWidth="1"/>
    <col min="15109" max="15109" width="10.625" style="144" bestFit="1" customWidth="1"/>
    <col min="15110" max="15110" width="9.25" style="144" customWidth="1"/>
    <col min="15111" max="15111" width="15.25" style="144" customWidth="1"/>
    <col min="15112" max="15112" width="12.25" style="144" customWidth="1"/>
    <col min="15113" max="15113" width="9" style="144"/>
    <col min="15114" max="15114" width="11.375" style="144" customWidth="1"/>
    <col min="15115" max="15115" width="9" style="144"/>
    <col min="15116" max="15116" width="13.375" style="144" customWidth="1"/>
    <col min="15117" max="15117" width="14.25" style="144" customWidth="1"/>
    <col min="15118" max="15118" width="7.25" style="144" customWidth="1"/>
    <col min="15119" max="15361" width="9" style="144"/>
    <col min="15362" max="15362" width="11.625" style="144" bestFit="1" customWidth="1"/>
    <col min="15363" max="15363" width="9" style="144"/>
    <col min="15364" max="15364" width="9.375" style="144" bestFit="1" customWidth="1"/>
    <col min="15365" max="15365" width="10.625" style="144" bestFit="1" customWidth="1"/>
    <col min="15366" max="15366" width="9.25" style="144" customWidth="1"/>
    <col min="15367" max="15367" width="15.25" style="144" customWidth="1"/>
    <col min="15368" max="15368" width="12.25" style="144" customWidth="1"/>
    <col min="15369" max="15369" width="9" style="144"/>
    <col min="15370" max="15370" width="11.375" style="144" customWidth="1"/>
    <col min="15371" max="15371" width="9" style="144"/>
    <col min="15372" max="15372" width="13.375" style="144" customWidth="1"/>
    <col min="15373" max="15373" width="14.25" style="144" customWidth="1"/>
    <col min="15374" max="15374" width="7.25" style="144" customWidth="1"/>
    <col min="15375" max="15617" width="9" style="144"/>
    <col min="15618" max="15618" width="11.625" style="144" bestFit="1" customWidth="1"/>
    <col min="15619" max="15619" width="9" style="144"/>
    <col min="15620" max="15620" width="9.375" style="144" bestFit="1" customWidth="1"/>
    <col min="15621" max="15621" width="10.625" style="144" bestFit="1" customWidth="1"/>
    <col min="15622" max="15622" width="9.25" style="144" customWidth="1"/>
    <col min="15623" max="15623" width="15.25" style="144" customWidth="1"/>
    <col min="15624" max="15624" width="12.25" style="144" customWidth="1"/>
    <col min="15625" max="15625" width="9" style="144"/>
    <col min="15626" max="15626" width="11.375" style="144" customWidth="1"/>
    <col min="15627" max="15627" width="9" style="144"/>
    <col min="15628" max="15628" width="13.375" style="144" customWidth="1"/>
    <col min="15629" max="15629" width="14.25" style="144" customWidth="1"/>
    <col min="15630" max="15630" width="7.25" style="144" customWidth="1"/>
    <col min="15631" max="15873" width="9" style="144"/>
    <col min="15874" max="15874" width="11.625" style="144" bestFit="1" customWidth="1"/>
    <col min="15875" max="15875" width="9" style="144"/>
    <col min="15876" max="15876" width="9.375" style="144" bestFit="1" customWidth="1"/>
    <col min="15877" max="15877" width="10.625" style="144" bestFit="1" customWidth="1"/>
    <col min="15878" max="15878" width="9.25" style="144" customWidth="1"/>
    <col min="15879" max="15879" width="15.25" style="144" customWidth="1"/>
    <col min="15880" max="15880" width="12.25" style="144" customWidth="1"/>
    <col min="15881" max="15881" width="9" style="144"/>
    <col min="15882" max="15882" width="11.375" style="144" customWidth="1"/>
    <col min="15883" max="15883" width="9" style="144"/>
    <col min="15884" max="15884" width="13.375" style="144" customWidth="1"/>
    <col min="15885" max="15885" width="14.25" style="144" customWidth="1"/>
    <col min="15886" max="15886" width="7.25" style="144" customWidth="1"/>
    <col min="15887" max="16129" width="9" style="144"/>
    <col min="16130" max="16130" width="11.625" style="144" bestFit="1" customWidth="1"/>
    <col min="16131" max="16131" width="9" style="144"/>
    <col min="16132" max="16132" width="9.375" style="144" bestFit="1" customWidth="1"/>
    <col min="16133" max="16133" width="10.625" style="144" bestFit="1" customWidth="1"/>
    <col min="16134" max="16134" width="9.25" style="144" customWidth="1"/>
    <col min="16135" max="16135" width="15.25" style="144" customWidth="1"/>
    <col min="16136" max="16136" width="12.25" style="144" customWidth="1"/>
    <col min="16137" max="16137" width="9" style="144"/>
    <col min="16138" max="16138" width="11.375" style="144" customWidth="1"/>
    <col min="16139" max="16139" width="9" style="144"/>
    <col min="16140" max="16140" width="13.375" style="144" customWidth="1"/>
    <col min="16141" max="16141" width="14.25" style="144" customWidth="1"/>
    <col min="16142" max="16142" width="7.25" style="144" customWidth="1"/>
    <col min="16143" max="16384" width="9" style="144"/>
  </cols>
  <sheetData>
    <row r="1" spans="2:12" x14ac:dyDescent="0.15">
      <c r="F1" s="145"/>
    </row>
    <row r="2" spans="2:12" ht="16.5" x14ac:dyDescent="0.25">
      <c r="B2" s="58"/>
      <c r="C2" s="58"/>
      <c r="D2" s="59" t="s">
        <v>221</v>
      </c>
      <c r="E2" s="60" t="s">
        <v>253</v>
      </c>
      <c r="F2" s="147" t="s">
        <v>254</v>
      </c>
      <c r="G2" s="70"/>
      <c r="H2" s="70"/>
      <c r="I2" s="148" t="s">
        <v>219</v>
      </c>
    </row>
    <row r="3" spans="2:12" ht="14.25" x14ac:dyDescent="0.15">
      <c r="B3" s="149">
        <v>406848</v>
      </c>
      <c r="C3" s="58">
        <v>5</v>
      </c>
      <c r="D3" s="150">
        <v>0.91933333333333334</v>
      </c>
      <c r="E3" s="150">
        <v>2.5166666666666666</v>
      </c>
      <c r="F3" s="150">
        <v>1.9023333333333332</v>
      </c>
      <c r="G3" s="70"/>
      <c r="H3" s="58">
        <v>5</v>
      </c>
      <c r="I3" s="151">
        <v>0.90900000000000003</v>
      </c>
      <c r="J3" s="151">
        <f>I3/2</f>
        <v>0.45450000000000002</v>
      </c>
      <c r="L3" s="146"/>
    </row>
    <row r="4" spans="2:12" ht="14.25" x14ac:dyDescent="0.15">
      <c r="B4" s="58"/>
      <c r="C4" s="58">
        <v>15</v>
      </c>
      <c r="D4" s="152">
        <v>0.8889999999999999</v>
      </c>
      <c r="E4" s="152">
        <v>1.484</v>
      </c>
      <c r="F4" s="152">
        <v>1.222</v>
      </c>
      <c r="G4" s="70"/>
      <c r="H4" s="58">
        <v>5</v>
      </c>
      <c r="I4" s="151">
        <v>0.60599999999999998</v>
      </c>
      <c r="J4" s="151">
        <f t="shared" ref="J4:J13" si="0">I4/2</f>
        <v>0.30299999999999999</v>
      </c>
      <c r="L4" s="146"/>
    </row>
    <row r="5" spans="2:12" ht="14.25" x14ac:dyDescent="0.15">
      <c r="B5" s="58"/>
      <c r="C5" s="58">
        <v>25</v>
      </c>
      <c r="D5" s="153">
        <v>0.69699999999999995</v>
      </c>
      <c r="E5" s="153">
        <v>1.2516666666666667</v>
      </c>
      <c r="F5" s="153">
        <v>1.0413333333333332</v>
      </c>
      <c r="G5" s="70"/>
      <c r="H5" s="58">
        <v>5</v>
      </c>
      <c r="I5" s="154">
        <v>1.0249999999999999</v>
      </c>
      <c r="J5" s="151">
        <f t="shared" si="0"/>
        <v>0.51249999999999996</v>
      </c>
      <c r="L5" s="146"/>
    </row>
    <row r="6" spans="2:12" x14ac:dyDescent="0.15">
      <c r="B6" s="58"/>
      <c r="C6" s="58"/>
      <c r="D6" s="70"/>
      <c r="E6" s="70"/>
      <c r="F6" s="70"/>
      <c r="G6" s="70"/>
      <c r="H6" s="70"/>
      <c r="I6" s="154"/>
      <c r="J6" s="151"/>
      <c r="L6" s="146"/>
    </row>
    <row r="7" spans="2:12" ht="14.25" x14ac:dyDescent="0.15">
      <c r="B7" s="149">
        <v>406887</v>
      </c>
      <c r="C7" s="58">
        <v>5</v>
      </c>
      <c r="D7" s="150">
        <v>1.296</v>
      </c>
      <c r="E7" s="150">
        <v>1.7439999999999998</v>
      </c>
      <c r="F7" s="150">
        <v>3.7706666666666671</v>
      </c>
      <c r="G7" s="70"/>
      <c r="H7" s="58">
        <v>7.5</v>
      </c>
      <c r="I7" s="151">
        <v>1.085</v>
      </c>
      <c r="J7" s="151">
        <f t="shared" si="0"/>
        <v>0.54249999999999998</v>
      </c>
      <c r="L7" s="146"/>
    </row>
    <row r="8" spans="2:12" x14ac:dyDescent="0.15">
      <c r="B8" s="58"/>
      <c r="C8" s="58">
        <v>15</v>
      </c>
      <c r="D8" s="155">
        <f t="shared" ref="D8:F9" si="1">(D4+D12)/2</f>
        <v>1.3051666666666666</v>
      </c>
      <c r="E8" s="155">
        <f t="shared" si="1"/>
        <v>4.2663333333333338</v>
      </c>
      <c r="F8" s="155">
        <f t="shared" si="1"/>
        <v>4.7684999999999995</v>
      </c>
      <c r="G8" s="70"/>
      <c r="H8" s="58">
        <v>7.5</v>
      </c>
      <c r="I8" s="154">
        <v>1.1950000000000001</v>
      </c>
      <c r="J8" s="151">
        <f t="shared" si="0"/>
        <v>0.59750000000000003</v>
      </c>
      <c r="L8" s="146"/>
    </row>
    <row r="9" spans="2:12" x14ac:dyDescent="0.15">
      <c r="B9" s="58"/>
      <c r="C9" s="58">
        <v>25</v>
      </c>
      <c r="D9" s="155">
        <f t="shared" si="1"/>
        <v>0.79366666666666663</v>
      </c>
      <c r="E9" s="156">
        <f t="shared" si="1"/>
        <v>4.3206666666666669</v>
      </c>
      <c r="F9" s="155">
        <f t="shared" si="1"/>
        <v>4.0036666666666667</v>
      </c>
      <c r="G9" s="70"/>
      <c r="H9" s="58">
        <v>7.5</v>
      </c>
      <c r="I9" s="154">
        <v>0.97699999999999998</v>
      </c>
      <c r="J9" s="151">
        <f t="shared" si="0"/>
        <v>0.48849999999999999</v>
      </c>
      <c r="L9" s="146"/>
    </row>
    <row r="10" spans="2:12" ht="14.25" x14ac:dyDescent="0.15">
      <c r="B10" s="58"/>
      <c r="C10" s="58"/>
      <c r="D10" s="157"/>
      <c r="E10" s="158"/>
      <c r="F10" s="157"/>
      <c r="G10" s="70"/>
      <c r="H10" s="70"/>
      <c r="I10" s="154"/>
      <c r="J10" s="151"/>
      <c r="L10" s="146"/>
    </row>
    <row r="11" spans="2:12" ht="14.25" x14ac:dyDescent="0.15">
      <c r="B11" s="159">
        <v>406947</v>
      </c>
      <c r="C11" s="58">
        <v>5</v>
      </c>
      <c r="D11" s="150">
        <v>1.7006666666666668</v>
      </c>
      <c r="E11" s="160">
        <v>7.9937962688517787</v>
      </c>
      <c r="F11" s="150">
        <v>8.8439999999999994</v>
      </c>
      <c r="G11" s="70"/>
      <c r="H11" s="70">
        <v>4</v>
      </c>
      <c r="I11" s="151">
        <v>4.1269999999999998</v>
      </c>
      <c r="J11" s="151">
        <f t="shared" si="0"/>
        <v>2.0634999999999999</v>
      </c>
      <c r="L11" s="146"/>
    </row>
    <row r="12" spans="2:12" ht="14.25" x14ac:dyDescent="0.15">
      <c r="B12" s="58"/>
      <c r="C12" s="58">
        <v>15</v>
      </c>
      <c r="D12" s="152">
        <v>1.7213333333333332</v>
      </c>
      <c r="E12" s="161">
        <v>7.0486666666666666</v>
      </c>
      <c r="F12" s="152">
        <v>8.3149999999999995</v>
      </c>
      <c r="G12" s="70"/>
      <c r="H12" s="70">
        <v>4</v>
      </c>
      <c r="I12" s="154">
        <v>2.524</v>
      </c>
      <c r="J12" s="151">
        <f t="shared" si="0"/>
        <v>1.262</v>
      </c>
      <c r="L12" s="146"/>
    </row>
    <row r="13" spans="2:12" ht="14.25" x14ac:dyDescent="0.15">
      <c r="B13" s="58"/>
      <c r="C13" s="58">
        <v>25</v>
      </c>
      <c r="D13" s="153">
        <v>0.89033333333333331</v>
      </c>
      <c r="E13" s="162">
        <v>7.3896666666666668</v>
      </c>
      <c r="F13" s="153">
        <v>6.9660000000000002</v>
      </c>
      <c r="G13" s="70"/>
      <c r="H13" s="70">
        <v>4</v>
      </c>
      <c r="I13" s="154">
        <v>2.0609999999999999</v>
      </c>
      <c r="J13" s="151">
        <f t="shared" si="0"/>
        <v>1.0305</v>
      </c>
      <c r="L13" s="146"/>
    </row>
    <row r="14" spans="2:12" ht="14.25" x14ac:dyDescent="0.15">
      <c r="B14" s="58"/>
      <c r="C14" s="58"/>
      <c r="E14" s="158"/>
      <c r="F14" s="157"/>
      <c r="G14" s="70"/>
      <c r="H14" s="70"/>
      <c r="I14" s="70"/>
    </row>
    <row r="17" spans="2:11" ht="18.75" x14ac:dyDescent="0.15">
      <c r="B17" s="163" t="s">
        <v>220</v>
      </c>
    </row>
    <row r="18" spans="2:11" ht="14.25" x14ac:dyDescent="0.15">
      <c r="B18" s="149">
        <v>406848</v>
      </c>
      <c r="C18" s="58">
        <v>5</v>
      </c>
      <c r="D18" s="157">
        <v>0.16344757909223104</v>
      </c>
      <c r="E18" s="158">
        <v>0.41592881335365284</v>
      </c>
      <c r="F18" s="157">
        <v>8.4190920597835894E-2</v>
      </c>
      <c r="G18" s="70"/>
      <c r="H18" s="157"/>
      <c r="I18" s="157"/>
      <c r="J18" s="157"/>
    </row>
    <row r="19" spans="2:11" ht="14.25" x14ac:dyDescent="0.15">
      <c r="B19" s="58"/>
      <c r="C19" s="58">
        <v>15</v>
      </c>
      <c r="D19" s="164">
        <v>8.1663945532897159E-2</v>
      </c>
      <c r="E19" s="165">
        <v>0.27572510464833139</v>
      </c>
      <c r="F19" s="164">
        <v>9.6728141372267359E-2</v>
      </c>
      <c r="G19" s="70"/>
      <c r="H19" s="157"/>
      <c r="I19" s="157"/>
      <c r="J19" s="157"/>
    </row>
    <row r="20" spans="2:11" ht="14.25" x14ac:dyDescent="0.15">
      <c r="B20" s="58"/>
      <c r="C20" s="58">
        <v>25</v>
      </c>
      <c r="D20" s="166">
        <v>0.16788488119343367</v>
      </c>
      <c r="E20" s="167">
        <v>0.47812841138942774</v>
      </c>
      <c r="F20" s="166">
        <v>7.9467673371699452E-2</v>
      </c>
      <c r="G20" s="70"/>
    </row>
    <row r="21" spans="2:11" x14ac:dyDescent="0.15">
      <c r="B21" s="58"/>
      <c r="C21" s="58"/>
      <c r="D21" s="70"/>
      <c r="E21" s="154"/>
      <c r="F21" s="70"/>
      <c r="G21" s="70"/>
    </row>
    <row r="22" spans="2:11" ht="14.25" x14ac:dyDescent="0.15">
      <c r="B22" s="149">
        <v>406887</v>
      </c>
      <c r="C22" s="58">
        <v>5</v>
      </c>
      <c r="D22" s="157">
        <v>3.7287173844813372E-2</v>
      </c>
      <c r="E22" s="158">
        <v>0.23286906192107182</v>
      </c>
      <c r="F22" s="157">
        <v>0.48920661392821652</v>
      </c>
      <c r="G22" s="70"/>
      <c r="K22" s="164"/>
    </row>
    <row r="23" spans="2:11" ht="14.25" x14ac:dyDescent="0.15">
      <c r="B23" s="58"/>
      <c r="C23" s="58">
        <v>15</v>
      </c>
      <c r="D23" s="155">
        <f>(D19+E27)/2</f>
        <v>0.42171825646686095</v>
      </c>
      <c r="E23" s="156">
        <f>(E19+F27)/2</f>
        <v>0.58194475192239326</v>
      </c>
      <c r="F23" s="155">
        <f>(F19+G27)/2</f>
        <v>4.836407068613368E-2</v>
      </c>
      <c r="G23" s="70"/>
      <c r="H23" s="166"/>
      <c r="I23" s="166"/>
      <c r="J23" s="166"/>
    </row>
    <row r="24" spans="2:11" x14ac:dyDescent="0.15">
      <c r="B24" s="58"/>
      <c r="C24" s="58">
        <v>25</v>
      </c>
      <c r="D24" s="155">
        <f>(D20+D28)/2</f>
        <v>9.9974526480274772E-2</v>
      </c>
      <c r="E24" s="156">
        <f>(E20+E28)/2</f>
        <v>0.72865011348936348</v>
      </c>
      <c r="F24" s="155">
        <f>(F20+F28)/2</f>
        <v>0.20104435504511034</v>
      </c>
      <c r="G24" s="70"/>
    </row>
    <row r="25" spans="2:11" x14ac:dyDescent="0.15">
      <c r="B25" s="58"/>
      <c r="C25" s="58"/>
      <c r="D25" s="70"/>
      <c r="E25" s="154"/>
      <c r="F25" s="70"/>
      <c r="G25" s="70"/>
      <c r="H25" s="70"/>
      <c r="I25" s="70"/>
    </row>
    <row r="26" spans="2:11" ht="14.25" x14ac:dyDescent="0.15">
      <c r="B26" s="159">
        <v>406947</v>
      </c>
      <c r="C26" s="58">
        <v>5</v>
      </c>
      <c r="D26" s="157">
        <v>0.26857421899935052</v>
      </c>
      <c r="E26" s="168">
        <v>0.86955692909072002</v>
      </c>
      <c r="F26" s="157">
        <v>0.83589134062588111</v>
      </c>
      <c r="G26" s="70"/>
      <c r="H26" s="58"/>
      <c r="I26" s="70"/>
    </row>
    <row r="27" spans="2:11" ht="14.25" x14ac:dyDescent="0.15">
      <c r="B27" s="58"/>
      <c r="C27" s="58">
        <v>15</v>
      </c>
      <c r="D27" s="164">
        <v>0.47671981055728924</v>
      </c>
      <c r="E27" s="164">
        <v>0.76177256740082477</v>
      </c>
      <c r="F27" s="164">
        <v>0.88816439919645507</v>
      </c>
      <c r="G27" s="70"/>
      <c r="H27" s="58"/>
      <c r="I27" s="70"/>
      <c r="J27" s="144"/>
      <c r="K27" s="144"/>
    </row>
    <row r="28" spans="2:11" ht="14.25" x14ac:dyDescent="0.15">
      <c r="B28" s="58"/>
      <c r="C28" s="58">
        <v>25</v>
      </c>
      <c r="D28" s="166">
        <v>3.2064171767115873E-2</v>
      </c>
      <c r="E28" s="166">
        <v>0.97917181558929933</v>
      </c>
      <c r="F28" s="166">
        <v>0.32262103671852121</v>
      </c>
      <c r="G28" s="70"/>
      <c r="H28" s="58"/>
      <c r="I28" s="70"/>
      <c r="J28" s="144"/>
      <c r="K28" s="144"/>
    </row>
    <row r="29" spans="2:11" x14ac:dyDescent="0.15">
      <c r="J29" s="144"/>
      <c r="K29" s="144"/>
    </row>
    <row r="30" spans="2:11" x14ac:dyDescent="0.15">
      <c r="B30" s="144"/>
      <c r="C30" s="144"/>
      <c r="D30" s="144"/>
      <c r="I30" s="144"/>
      <c r="J30" s="144"/>
      <c r="K30" s="144"/>
    </row>
    <row r="31" spans="2:11" x14ac:dyDescent="0.15">
      <c r="B31" s="144"/>
      <c r="C31" s="144"/>
      <c r="D31" s="144"/>
      <c r="I31" s="144"/>
      <c r="J31" s="144"/>
      <c r="K31" s="144"/>
    </row>
    <row r="32" spans="2:11" x14ac:dyDescent="0.15">
      <c r="B32" s="144"/>
      <c r="C32" s="144"/>
      <c r="D32" s="144"/>
      <c r="I32" s="144"/>
      <c r="J32" s="144"/>
      <c r="K32" s="144"/>
    </row>
    <row r="33" spans="2:11" x14ac:dyDescent="0.15">
      <c r="B33" s="144"/>
      <c r="C33" s="144"/>
      <c r="D33" s="144"/>
      <c r="I33" s="144"/>
      <c r="J33" s="144"/>
      <c r="K33" s="144"/>
    </row>
    <row r="34" spans="2:11" x14ac:dyDescent="0.15">
      <c r="B34" s="144"/>
      <c r="C34" s="144"/>
      <c r="D34" s="144"/>
      <c r="G34" s="169"/>
      <c r="I34" s="144"/>
      <c r="J34" s="144"/>
      <c r="K34" s="144"/>
    </row>
    <row r="35" spans="2:11" x14ac:dyDescent="0.15">
      <c r="B35" s="144"/>
      <c r="C35" s="144"/>
      <c r="D35" s="169"/>
      <c r="E35" s="169"/>
      <c r="F35" s="169"/>
      <c r="G35" s="169"/>
      <c r="I35" s="144"/>
      <c r="J35" s="144"/>
      <c r="K35" s="144"/>
    </row>
    <row r="36" spans="2:11" x14ac:dyDescent="0.15">
      <c r="B36" s="144"/>
      <c r="C36" s="144"/>
      <c r="D36" s="169"/>
      <c r="E36" s="169"/>
      <c r="F36" s="169"/>
      <c r="G36" s="169"/>
      <c r="I36" s="144"/>
      <c r="J36" s="144"/>
      <c r="K36" s="144"/>
    </row>
    <row r="37" spans="2:11" x14ac:dyDescent="0.15">
      <c r="B37" s="144"/>
      <c r="C37" s="144"/>
      <c r="D37" s="169"/>
      <c r="E37" s="169"/>
      <c r="F37" s="169"/>
      <c r="I37" s="144"/>
      <c r="J37" s="144"/>
      <c r="K37" s="144"/>
    </row>
    <row r="38" spans="2:11" x14ac:dyDescent="0.15">
      <c r="B38" s="144"/>
      <c r="C38" s="144"/>
      <c r="D38" s="144"/>
      <c r="I38" s="144"/>
      <c r="J38" s="144"/>
      <c r="K38" s="144"/>
    </row>
    <row r="39" spans="2:11" x14ac:dyDescent="0.15">
      <c r="B39" s="144"/>
      <c r="C39" s="144"/>
      <c r="D39" s="144"/>
      <c r="I39" s="144"/>
      <c r="J39" s="144"/>
      <c r="K39" s="144"/>
    </row>
    <row r="40" spans="2:11" x14ac:dyDescent="0.15">
      <c r="B40" s="144"/>
      <c r="C40" s="144"/>
      <c r="D40" s="144"/>
      <c r="I40" s="144"/>
      <c r="J40" s="144"/>
      <c r="K40" s="144"/>
    </row>
    <row r="41" spans="2:11" x14ac:dyDescent="0.15">
      <c r="B41" s="144"/>
      <c r="C41" s="144"/>
      <c r="D41" s="144"/>
      <c r="I41" s="144"/>
      <c r="J41" s="144"/>
      <c r="K41" s="144"/>
    </row>
    <row r="42" spans="2:11" x14ac:dyDescent="0.15">
      <c r="B42" s="144"/>
      <c r="C42" s="144"/>
      <c r="D42" s="144"/>
      <c r="I42" s="144"/>
      <c r="J42" s="144"/>
      <c r="K42" s="144"/>
    </row>
    <row r="43" spans="2:11" x14ac:dyDescent="0.15">
      <c r="B43" s="144"/>
      <c r="C43" s="144"/>
      <c r="D43" s="144"/>
      <c r="I43" s="144"/>
      <c r="J43" s="144"/>
      <c r="K43" s="144"/>
    </row>
    <row r="44" spans="2:11" x14ac:dyDescent="0.15">
      <c r="B44" s="144"/>
      <c r="C44" s="144"/>
      <c r="D44" s="144"/>
      <c r="I44" s="144"/>
      <c r="J44" s="144"/>
      <c r="K44" s="144"/>
    </row>
    <row r="45" spans="2:11" x14ac:dyDescent="0.15">
      <c r="B45" s="144"/>
      <c r="C45" s="144"/>
      <c r="D45" s="144"/>
      <c r="I45" s="144"/>
      <c r="J45" s="144"/>
      <c r="K45" s="144"/>
    </row>
    <row r="46" spans="2:11" x14ac:dyDescent="0.15">
      <c r="B46" s="144"/>
      <c r="C46" s="144"/>
      <c r="D46" s="144"/>
      <c r="I46" s="144"/>
      <c r="J46" s="144"/>
      <c r="K46" s="144"/>
    </row>
    <row r="47" spans="2:11" x14ac:dyDescent="0.15">
      <c r="B47" s="144"/>
      <c r="C47" s="144"/>
      <c r="D47" s="144"/>
      <c r="I47" s="144"/>
      <c r="J47" s="144"/>
      <c r="K47" s="144"/>
    </row>
    <row r="48" spans="2:11" x14ac:dyDescent="0.15">
      <c r="B48" s="144"/>
      <c r="C48" s="144"/>
      <c r="D48" s="144"/>
      <c r="I48" s="144"/>
      <c r="J48" s="144"/>
      <c r="K48" s="144"/>
    </row>
    <row r="49" spans="2:11" x14ac:dyDescent="0.15">
      <c r="B49" s="144"/>
      <c r="C49" s="144"/>
      <c r="D49" s="144"/>
      <c r="I49" s="144"/>
      <c r="J49" s="144"/>
      <c r="K49" s="144"/>
    </row>
    <row r="50" spans="2:11" x14ac:dyDescent="0.15">
      <c r="B50" s="144"/>
      <c r="C50" s="144"/>
      <c r="D50" s="144"/>
      <c r="I50" s="144"/>
      <c r="J50" s="144"/>
      <c r="K50" s="144"/>
    </row>
    <row r="51" spans="2:11" x14ac:dyDescent="0.15">
      <c r="B51" s="144"/>
      <c r="C51" s="144"/>
      <c r="D51" s="144"/>
      <c r="I51" s="144"/>
      <c r="J51" s="144"/>
      <c r="K51" s="144"/>
    </row>
    <row r="52" spans="2:11" x14ac:dyDescent="0.15">
      <c r="B52" s="144"/>
      <c r="C52" s="144"/>
      <c r="D52" s="144"/>
      <c r="I52" s="144"/>
      <c r="J52" s="144"/>
      <c r="K52" s="144"/>
    </row>
    <row r="53" spans="2:11" x14ac:dyDescent="0.15">
      <c r="B53" s="144"/>
      <c r="C53" s="144"/>
      <c r="D53" s="144"/>
      <c r="I53" s="144"/>
      <c r="J53" s="144"/>
      <c r="K53" s="144"/>
    </row>
    <row r="54" spans="2:11" x14ac:dyDescent="0.15">
      <c r="B54" s="144"/>
      <c r="C54" s="144"/>
      <c r="D54" s="144"/>
      <c r="I54" s="144"/>
      <c r="J54" s="144"/>
      <c r="K54" s="144"/>
    </row>
    <row r="55" spans="2:11" x14ac:dyDescent="0.15">
      <c r="B55" s="144"/>
      <c r="C55" s="144"/>
      <c r="D55" s="144"/>
      <c r="I55" s="144"/>
      <c r="J55" s="144"/>
      <c r="K55" s="144"/>
    </row>
    <row r="56" spans="2:11" x14ac:dyDescent="0.15">
      <c r="B56" s="144"/>
      <c r="C56" s="144"/>
      <c r="D56" s="144"/>
      <c r="I56" s="144"/>
      <c r="J56" s="144"/>
      <c r="K56" s="144"/>
    </row>
    <row r="57" spans="2:11" x14ac:dyDescent="0.15">
      <c r="B57" s="144"/>
      <c r="C57" s="144"/>
      <c r="D57" s="144"/>
      <c r="I57" s="144"/>
      <c r="J57" s="144"/>
      <c r="K57" s="144"/>
    </row>
    <row r="58" spans="2:11" x14ac:dyDescent="0.15">
      <c r="B58" s="144"/>
      <c r="C58" s="144"/>
      <c r="D58" s="144"/>
      <c r="I58" s="144"/>
      <c r="J58" s="144"/>
      <c r="K58" s="144"/>
    </row>
    <row r="59" spans="2:11" x14ac:dyDescent="0.15">
      <c r="B59" s="144"/>
      <c r="C59" s="144"/>
      <c r="D59" s="144"/>
      <c r="I59" s="144"/>
      <c r="J59" s="144"/>
      <c r="K59" s="144"/>
    </row>
    <row r="60" spans="2:11" x14ac:dyDescent="0.15">
      <c r="B60" s="144"/>
      <c r="C60" s="144"/>
      <c r="D60" s="144"/>
      <c r="I60" s="144"/>
      <c r="J60" s="144"/>
      <c r="K60" s="144"/>
    </row>
    <row r="61" spans="2:11" x14ac:dyDescent="0.15">
      <c r="B61" s="144"/>
      <c r="C61" s="144"/>
      <c r="D61" s="144"/>
      <c r="I61" s="144"/>
      <c r="J61" s="144"/>
      <c r="K61" s="144"/>
    </row>
    <row r="62" spans="2:11" x14ac:dyDescent="0.15">
      <c r="B62" s="144"/>
      <c r="C62" s="144"/>
      <c r="D62" s="144"/>
      <c r="I62" s="144"/>
      <c r="J62" s="144"/>
      <c r="K62" s="144"/>
    </row>
    <row r="63" spans="2:11" x14ac:dyDescent="0.15">
      <c r="B63" s="144"/>
      <c r="C63" s="144"/>
      <c r="D63" s="144"/>
      <c r="I63" s="144"/>
      <c r="J63" s="144"/>
      <c r="K63" s="144"/>
    </row>
    <row r="64" spans="2:11" x14ac:dyDescent="0.15">
      <c r="B64" s="144"/>
      <c r="C64" s="144"/>
      <c r="D64" s="144"/>
      <c r="I64" s="144"/>
      <c r="J64" s="144"/>
      <c r="K64" s="144"/>
    </row>
    <row r="65" spans="2:11" x14ac:dyDescent="0.15">
      <c r="B65" s="144"/>
      <c r="C65" s="144"/>
      <c r="D65" s="144"/>
      <c r="I65" s="144"/>
      <c r="J65" s="144"/>
      <c r="K65" s="144"/>
    </row>
    <row r="66" spans="2:11" x14ac:dyDescent="0.15">
      <c r="B66" s="144"/>
      <c r="C66" s="144"/>
      <c r="D66" s="144"/>
      <c r="I66" s="144"/>
      <c r="J66" s="144"/>
      <c r="K66" s="144"/>
    </row>
    <row r="67" spans="2:11" x14ac:dyDescent="0.15">
      <c r="B67" s="144"/>
      <c r="C67" s="144"/>
      <c r="D67" s="144"/>
      <c r="I67" s="144"/>
      <c r="J67" s="144"/>
      <c r="K67" s="144"/>
    </row>
    <row r="68" spans="2:11" x14ac:dyDescent="0.15">
      <c r="B68" s="144"/>
      <c r="C68" s="144"/>
      <c r="D68" s="144"/>
      <c r="I68" s="144"/>
      <c r="J68" s="144"/>
      <c r="K68" s="144"/>
    </row>
    <row r="69" spans="2:11" x14ac:dyDescent="0.15">
      <c r="B69" s="144"/>
      <c r="C69" s="144"/>
      <c r="D69" s="144"/>
      <c r="I69" s="144"/>
      <c r="J69" s="144"/>
      <c r="K69" s="144"/>
    </row>
    <row r="70" spans="2:11" x14ac:dyDescent="0.15">
      <c r="B70" s="144"/>
      <c r="C70" s="144"/>
      <c r="D70" s="144"/>
      <c r="I70" s="144"/>
      <c r="J70" s="144"/>
      <c r="K70" s="144"/>
    </row>
    <row r="71" spans="2:11" x14ac:dyDescent="0.15">
      <c r="B71" s="144"/>
      <c r="C71" s="144"/>
      <c r="D71" s="144"/>
      <c r="I71" s="144"/>
      <c r="J71" s="144"/>
      <c r="K71" s="144"/>
    </row>
    <row r="72" spans="2:11" x14ac:dyDescent="0.15">
      <c r="B72" s="144"/>
      <c r="C72" s="144"/>
      <c r="D72" s="144"/>
      <c r="I72" s="144"/>
      <c r="J72" s="144"/>
      <c r="K72" s="144"/>
    </row>
    <row r="73" spans="2:11" x14ac:dyDescent="0.15">
      <c r="B73" s="144"/>
      <c r="C73" s="144"/>
      <c r="D73" s="144"/>
      <c r="I73" s="144"/>
      <c r="J73" s="144"/>
      <c r="K73" s="144"/>
    </row>
    <row r="74" spans="2:11" x14ac:dyDescent="0.15">
      <c r="B74" s="144"/>
      <c r="C74" s="144"/>
      <c r="D74" s="144"/>
      <c r="I74" s="144"/>
      <c r="J74" s="144"/>
      <c r="K74" s="144"/>
    </row>
    <row r="75" spans="2:11" x14ac:dyDescent="0.15">
      <c r="B75" s="144"/>
      <c r="C75" s="144"/>
      <c r="D75" s="144"/>
      <c r="I75" s="144"/>
      <c r="J75" s="144"/>
      <c r="K75" s="144"/>
    </row>
    <row r="76" spans="2:11" x14ac:dyDescent="0.15">
      <c r="B76" s="144"/>
      <c r="C76" s="144"/>
      <c r="D76" s="144"/>
      <c r="I76" s="144"/>
      <c r="J76" s="144"/>
      <c r="K76" s="144"/>
    </row>
    <row r="77" spans="2:11" x14ac:dyDescent="0.15">
      <c r="B77" s="144"/>
      <c r="C77" s="144"/>
      <c r="D77" s="144"/>
      <c r="I77" s="144"/>
      <c r="J77" s="144"/>
      <c r="K77" s="144"/>
    </row>
    <row r="78" spans="2:11" x14ac:dyDescent="0.15">
      <c r="B78" s="144"/>
      <c r="C78" s="144"/>
      <c r="D78" s="144"/>
      <c r="I78" s="144"/>
      <c r="J78" s="144"/>
      <c r="K78" s="144"/>
    </row>
    <row r="79" spans="2:11" x14ac:dyDescent="0.15">
      <c r="B79" s="144"/>
      <c r="C79" s="144"/>
      <c r="D79" s="144"/>
      <c r="I79" s="144"/>
      <c r="J79" s="144"/>
      <c r="K79" s="144"/>
    </row>
    <row r="80" spans="2:11" x14ac:dyDescent="0.15">
      <c r="B80" s="144"/>
      <c r="C80" s="144"/>
      <c r="D80" s="144"/>
      <c r="I80" s="144"/>
      <c r="J80" s="144"/>
      <c r="K80" s="144"/>
    </row>
    <row r="81" spans="2:11" x14ac:dyDescent="0.15">
      <c r="B81" s="144"/>
      <c r="C81" s="144"/>
      <c r="D81" s="144"/>
      <c r="I81" s="144"/>
      <c r="J81" s="144"/>
      <c r="K81" s="144"/>
    </row>
    <row r="82" spans="2:11" x14ac:dyDescent="0.15">
      <c r="B82" s="144"/>
      <c r="C82" s="144"/>
      <c r="D82" s="144"/>
      <c r="I82" s="144"/>
      <c r="J82" s="144"/>
      <c r="K82" s="144"/>
    </row>
    <row r="83" spans="2:11" x14ac:dyDescent="0.15">
      <c r="B83" s="144"/>
      <c r="C83" s="144"/>
      <c r="D83" s="144"/>
      <c r="I83" s="144"/>
      <c r="J83" s="144"/>
      <c r="K83" s="144"/>
    </row>
    <row r="84" spans="2:11" x14ac:dyDescent="0.15">
      <c r="B84" s="144"/>
      <c r="C84" s="144"/>
      <c r="D84" s="144"/>
      <c r="I84" s="144"/>
      <c r="J84" s="144"/>
      <c r="K84" s="144"/>
    </row>
    <row r="85" spans="2:11" x14ac:dyDescent="0.15">
      <c r="B85" s="144"/>
      <c r="C85" s="144"/>
      <c r="D85" s="144"/>
      <c r="I85" s="144"/>
      <c r="J85" s="144"/>
      <c r="K85" s="144"/>
    </row>
    <row r="86" spans="2:11" x14ac:dyDescent="0.15">
      <c r="B86" s="144"/>
      <c r="C86" s="144"/>
      <c r="D86" s="144"/>
      <c r="I86" s="144"/>
      <c r="J86" s="144"/>
      <c r="K86" s="144"/>
    </row>
    <row r="87" spans="2:11" x14ac:dyDescent="0.15">
      <c r="B87" s="144"/>
      <c r="C87" s="144"/>
      <c r="D87" s="144"/>
      <c r="I87" s="144"/>
      <c r="J87" s="144"/>
      <c r="K87" s="144"/>
    </row>
    <row r="88" spans="2:11" x14ac:dyDescent="0.15">
      <c r="B88" s="144"/>
      <c r="C88" s="144"/>
      <c r="D88" s="144"/>
      <c r="I88" s="144"/>
      <c r="J88" s="144"/>
      <c r="K88" s="144"/>
    </row>
    <row r="89" spans="2:11" x14ac:dyDescent="0.15">
      <c r="B89" s="144"/>
      <c r="C89" s="144"/>
      <c r="D89" s="144"/>
      <c r="I89" s="144"/>
      <c r="J89" s="144"/>
      <c r="K89" s="144"/>
    </row>
    <row r="90" spans="2:11" x14ac:dyDescent="0.15">
      <c r="B90" s="144"/>
      <c r="C90" s="144"/>
      <c r="D90" s="144"/>
      <c r="I90" s="144"/>
      <c r="J90" s="144"/>
      <c r="K90" s="144"/>
    </row>
    <row r="91" spans="2:11" x14ac:dyDescent="0.15">
      <c r="B91" s="144"/>
      <c r="C91" s="144"/>
      <c r="D91" s="144"/>
      <c r="I91" s="144"/>
      <c r="J91" s="144"/>
      <c r="K91" s="144"/>
    </row>
    <row r="92" spans="2:11" x14ac:dyDescent="0.15">
      <c r="B92" s="144"/>
      <c r="C92" s="144"/>
      <c r="D92" s="144"/>
      <c r="I92" s="144"/>
      <c r="J92" s="144"/>
      <c r="K92" s="144"/>
    </row>
    <row r="93" spans="2:11" x14ac:dyDescent="0.15">
      <c r="B93" s="144"/>
      <c r="C93" s="144"/>
      <c r="D93" s="144"/>
      <c r="I93" s="144"/>
      <c r="J93" s="144"/>
      <c r="K93" s="144"/>
    </row>
    <row r="94" spans="2:11" x14ac:dyDescent="0.15">
      <c r="B94" s="144"/>
      <c r="C94" s="144"/>
      <c r="D94" s="144"/>
      <c r="I94" s="144"/>
      <c r="J94" s="144"/>
      <c r="K94" s="144"/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dimension ref="B1:T30"/>
  <sheetViews>
    <sheetView zoomScale="70" zoomScaleNormal="70" workbookViewId="0">
      <selection activeCell="K92" sqref="K92"/>
    </sheetView>
  </sheetViews>
  <sheetFormatPr defaultRowHeight="13.5" x14ac:dyDescent="0.15"/>
  <cols>
    <col min="1" max="1" width="9" style="172"/>
    <col min="2" max="2" width="4.875" style="172" customWidth="1"/>
    <col min="3" max="3" width="11.25" style="172" customWidth="1"/>
    <col min="4" max="257" width="9" style="172"/>
    <col min="258" max="258" width="4.875" style="172" customWidth="1"/>
    <col min="259" max="259" width="11.25" style="172" customWidth="1"/>
    <col min="260" max="513" width="9" style="172"/>
    <col min="514" max="514" width="4.875" style="172" customWidth="1"/>
    <col min="515" max="515" width="11.25" style="172" customWidth="1"/>
    <col min="516" max="769" width="9" style="172"/>
    <col min="770" max="770" width="4.875" style="172" customWidth="1"/>
    <col min="771" max="771" width="11.25" style="172" customWidth="1"/>
    <col min="772" max="1025" width="9" style="172"/>
    <col min="1026" max="1026" width="4.875" style="172" customWidth="1"/>
    <col min="1027" max="1027" width="11.25" style="172" customWidth="1"/>
    <col min="1028" max="1281" width="9" style="172"/>
    <col min="1282" max="1282" width="4.875" style="172" customWidth="1"/>
    <col min="1283" max="1283" width="11.25" style="172" customWidth="1"/>
    <col min="1284" max="1537" width="9" style="172"/>
    <col min="1538" max="1538" width="4.875" style="172" customWidth="1"/>
    <col min="1539" max="1539" width="11.25" style="172" customWidth="1"/>
    <col min="1540" max="1793" width="9" style="172"/>
    <col min="1794" max="1794" width="4.875" style="172" customWidth="1"/>
    <col min="1795" max="1795" width="11.25" style="172" customWidth="1"/>
    <col min="1796" max="2049" width="9" style="172"/>
    <col min="2050" max="2050" width="4.875" style="172" customWidth="1"/>
    <col min="2051" max="2051" width="11.25" style="172" customWidth="1"/>
    <col min="2052" max="2305" width="9" style="172"/>
    <col min="2306" max="2306" width="4.875" style="172" customWidth="1"/>
    <col min="2307" max="2307" width="11.25" style="172" customWidth="1"/>
    <col min="2308" max="2561" width="9" style="172"/>
    <col min="2562" max="2562" width="4.875" style="172" customWidth="1"/>
    <col min="2563" max="2563" width="11.25" style="172" customWidth="1"/>
    <col min="2564" max="2817" width="9" style="172"/>
    <col min="2818" max="2818" width="4.875" style="172" customWidth="1"/>
    <col min="2819" max="2819" width="11.25" style="172" customWidth="1"/>
    <col min="2820" max="3073" width="9" style="172"/>
    <col min="3074" max="3074" width="4.875" style="172" customWidth="1"/>
    <col min="3075" max="3075" width="11.25" style="172" customWidth="1"/>
    <col min="3076" max="3329" width="9" style="172"/>
    <col min="3330" max="3330" width="4.875" style="172" customWidth="1"/>
    <col min="3331" max="3331" width="11.25" style="172" customWidth="1"/>
    <col min="3332" max="3585" width="9" style="172"/>
    <col min="3586" max="3586" width="4.875" style="172" customWidth="1"/>
    <col min="3587" max="3587" width="11.25" style="172" customWidth="1"/>
    <col min="3588" max="3841" width="9" style="172"/>
    <col min="3842" max="3842" width="4.875" style="172" customWidth="1"/>
    <col min="3843" max="3843" width="11.25" style="172" customWidth="1"/>
    <col min="3844" max="4097" width="9" style="172"/>
    <col min="4098" max="4098" width="4.875" style="172" customWidth="1"/>
    <col min="4099" max="4099" width="11.25" style="172" customWidth="1"/>
    <col min="4100" max="4353" width="9" style="172"/>
    <col min="4354" max="4354" width="4.875" style="172" customWidth="1"/>
    <col min="4355" max="4355" width="11.25" style="172" customWidth="1"/>
    <col min="4356" max="4609" width="9" style="172"/>
    <col min="4610" max="4610" width="4.875" style="172" customWidth="1"/>
    <col min="4611" max="4611" width="11.25" style="172" customWidth="1"/>
    <col min="4612" max="4865" width="9" style="172"/>
    <col min="4866" max="4866" width="4.875" style="172" customWidth="1"/>
    <col min="4867" max="4867" width="11.25" style="172" customWidth="1"/>
    <col min="4868" max="5121" width="9" style="172"/>
    <col min="5122" max="5122" width="4.875" style="172" customWidth="1"/>
    <col min="5123" max="5123" width="11.25" style="172" customWidth="1"/>
    <col min="5124" max="5377" width="9" style="172"/>
    <col min="5378" max="5378" width="4.875" style="172" customWidth="1"/>
    <col min="5379" max="5379" width="11.25" style="172" customWidth="1"/>
    <col min="5380" max="5633" width="9" style="172"/>
    <col min="5634" max="5634" width="4.875" style="172" customWidth="1"/>
    <col min="5635" max="5635" width="11.25" style="172" customWidth="1"/>
    <col min="5636" max="5889" width="9" style="172"/>
    <col min="5890" max="5890" width="4.875" style="172" customWidth="1"/>
    <col min="5891" max="5891" width="11.25" style="172" customWidth="1"/>
    <col min="5892" max="6145" width="9" style="172"/>
    <col min="6146" max="6146" width="4.875" style="172" customWidth="1"/>
    <col min="6147" max="6147" width="11.25" style="172" customWidth="1"/>
    <col min="6148" max="6401" width="9" style="172"/>
    <col min="6402" max="6402" width="4.875" style="172" customWidth="1"/>
    <col min="6403" max="6403" width="11.25" style="172" customWidth="1"/>
    <col min="6404" max="6657" width="9" style="172"/>
    <col min="6658" max="6658" width="4.875" style="172" customWidth="1"/>
    <col min="6659" max="6659" width="11.25" style="172" customWidth="1"/>
    <col min="6660" max="6913" width="9" style="172"/>
    <col min="6914" max="6914" width="4.875" style="172" customWidth="1"/>
    <col min="6915" max="6915" width="11.25" style="172" customWidth="1"/>
    <col min="6916" max="7169" width="9" style="172"/>
    <col min="7170" max="7170" width="4.875" style="172" customWidth="1"/>
    <col min="7171" max="7171" width="11.25" style="172" customWidth="1"/>
    <col min="7172" max="7425" width="9" style="172"/>
    <col min="7426" max="7426" width="4.875" style="172" customWidth="1"/>
    <col min="7427" max="7427" width="11.25" style="172" customWidth="1"/>
    <col min="7428" max="7681" width="9" style="172"/>
    <col min="7682" max="7682" width="4.875" style="172" customWidth="1"/>
    <col min="7683" max="7683" width="11.25" style="172" customWidth="1"/>
    <col min="7684" max="7937" width="9" style="172"/>
    <col min="7938" max="7938" width="4.875" style="172" customWidth="1"/>
    <col min="7939" max="7939" width="11.25" style="172" customWidth="1"/>
    <col min="7940" max="8193" width="9" style="172"/>
    <col min="8194" max="8194" width="4.875" style="172" customWidth="1"/>
    <col min="8195" max="8195" width="11.25" style="172" customWidth="1"/>
    <col min="8196" max="8449" width="9" style="172"/>
    <col min="8450" max="8450" width="4.875" style="172" customWidth="1"/>
    <col min="8451" max="8451" width="11.25" style="172" customWidth="1"/>
    <col min="8452" max="8705" width="9" style="172"/>
    <col min="8706" max="8706" width="4.875" style="172" customWidth="1"/>
    <col min="8707" max="8707" width="11.25" style="172" customWidth="1"/>
    <col min="8708" max="8961" width="9" style="172"/>
    <col min="8962" max="8962" width="4.875" style="172" customWidth="1"/>
    <col min="8963" max="8963" width="11.25" style="172" customWidth="1"/>
    <col min="8964" max="9217" width="9" style="172"/>
    <col min="9218" max="9218" width="4.875" style="172" customWidth="1"/>
    <col min="9219" max="9219" width="11.25" style="172" customWidth="1"/>
    <col min="9220" max="9473" width="9" style="172"/>
    <col min="9474" max="9474" width="4.875" style="172" customWidth="1"/>
    <col min="9475" max="9475" width="11.25" style="172" customWidth="1"/>
    <col min="9476" max="9729" width="9" style="172"/>
    <col min="9730" max="9730" width="4.875" style="172" customWidth="1"/>
    <col min="9731" max="9731" width="11.25" style="172" customWidth="1"/>
    <col min="9732" max="9985" width="9" style="172"/>
    <col min="9986" max="9986" width="4.875" style="172" customWidth="1"/>
    <col min="9987" max="9987" width="11.25" style="172" customWidth="1"/>
    <col min="9988" max="10241" width="9" style="172"/>
    <col min="10242" max="10242" width="4.875" style="172" customWidth="1"/>
    <col min="10243" max="10243" width="11.25" style="172" customWidth="1"/>
    <col min="10244" max="10497" width="9" style="172"/>
    <col min="10498" max="10498" width="4.875" style="172" customWidth="1"/>
    <col min="10499" max="10499" width="11.25" style="172" customWidth="1"/>
    <col min="10500" max="10753" width="9" style="172"/>
    <col min="10754" max="10754" width="4.875" style="172" customWidth="1"/>
    <col min="10755" max="10755" width="11.25" style="172" customWidth="1"/>
    <col min="10756" max="11009" width="9" style="172"/>
    <col min="11010" max="11010" width="4.875" style="172" customWidth="1"/>
    <col min="11011" max="11011" width="11.25" style="172" customWidth="1"/>
    <col min="11012" max="11265" width="9" style="172"/>
    <col min="11266" max="11266" width="4.875" style="172" customWidth="1"/>
    <col min="11267" max="11267" width="11.25" style="172" customWidth="1"/>
    <col min="11268" max="11521" width="9" style="172"/>
    <col min="11522" max="11522" width="4.875" style="172" customWidth="1"/>
    <col min="11523" max="11523" width="11.25" style="172" customWidth="1"/>
    <col min="11524" max="11777" width="9" style="172"/>
    <col min="11778" max="11778" width="4.875" style="172" customWidth="1"/>
    <col min="11779" max="11779" width="11.25" style="172" customWidth="1"/>
    <col min="11780" max="12033" width="9" style="172"/>
    <col min="12034" max="12034" width="4.875" style="172" customWidth="1"/>
    <col min="12035" max="12035" width="11.25" style="172" customWidth="1"/>
    <col min="12036" max="12289" width="9" style="172"/>
    <col min="12290" max="12290" width="4.875" style="172" customWidth="1"/>
    <col min="12291" max="12291" width="11.25" style="172" customWidth="1"/>
    <col min="12292" max="12545" width="9" style="172"/>
    <col min="12546" max="12546" width="4.875" style="172" customWidth="1"/>
    <col min="12547" max="12547" width="11.25" style="172" customWidth="1"/>
    <col min="12548" max="12801" width="9" style="172"/>
    <col min="12802" max="12802" width="4.875" style="172" customWidth="1"/>
    <col min="12803" max="12803" width="11.25" style="172" customWidth="1"/>
    <col min="12804" max="13057" width="9" style="172"/>
    <col min="13058" max="13058" width="4.875" style="172" customWidth="1"/>
    <col min="13059" max="13059" width="11.25" style="172" customWidth="1"/>
    <col min="13060" max="13313" width="9" style="172"/>
    <col min="13314" max="13314" width="4.875" style="172" customWidth="1"/>
    <col min="13315" max="13315" width="11.25" style="172" customWidth="1"/>
    <col min="13316" max="13569" width="9" style="172"/>
    <col min="13570" max="13570" width="4.875" style="172" customWidth="1"/>
    <col min="13571" max="13571" width="11.25" style="172" customWidth="1"/>
    <col min="13572" max="13825" width="9" style="172"/>
    <col min="13826" max="13826" width="4.875" style="172" customWidth="1"/>
    <col min="13827" max="13827" width="11.25" style="172" customWidth="1"/>
    <col min="13828" max="14081" width="9" style="172"/>
    <col min="14082" max="14082" width="4.875" style="172" customWidth="1"/>
    <col min="14083" max="14083" width="11.25" style="172" customWidth="1"/>
    <col min="14084" max="14337" width="9" style="172"/>
    <col min="14338" max="14338" width="4.875" style="172" customWidth="1"/>
    <col min="14339" max="14339" width="11.25" style="172" customWidth="1"/>
    <col min="14340" max="14593" width="9" style="172"/>
    <col min="14594" max="14594" width="4.875" style="172" customWidth="1"/>
    <col min="14595" max="14595" width="11.25" style="172" customWidth="1"/>
    <col min="14596" max="14849" width="9" style="172"/>
    <col min="14850" max="14850" width="4.875" style="172" customWidth="1"/>
    <col min="14851" max="14851" width="11.25" style="172" customWidth="1"/>
    <col min="14852" max="15105" width="9" style="172"/>
    <col min="15106" max="15106" width="4.875" style="172" customWidth="1"/>
    <col min="15107" max="15107" width="11.25" style="172" customWidth="1"/>
    <col min="15108" max="15361" width="9" style="172"/>
    <col min="15362" max="15362" width="4.875" style="172" customWidth="1"/>
    <col min="15363" max="15363" width="11.25" style="172" customWidth="1"/>
    <col min="15364" max="15617" width="9" style="172"/>
    <col min="15618" max="15618" width="4.875" style="172" customWidth="1"/>
    <col min="15619" max="15619" width="11.25" style="172" customWidth="1"/>
    <col min="15620" max="15873" width="9" style="172"/>
    <col min="15874" max="15874" width="4.875" style="172" customWidth="1"/>
    <col min="15875" max="15875" width="11.25" style="172" customWidth="1"/>
    <col min="15876" max="16129" width="9" style="172"/>
    <col min="16130" max="16130" width="4.875" style="172" customWidth="1"/>
    <col min="16131" max="16131" width="11.25" style="172" customWidth="1"/>
    <col min="16132" max="16384" width="9" style="172"/>
  </cols>
  <sheetData>
    <row r="1" spans="2:20" x14ac:dyDescent="0.15">
      <c r="B1" s="144"/>
      <c r="C1" s="142"/>
      <c r="D1" s="143"/>
      <c r="E1" s="143"/>
      <c r="F1" s="144"/>
      <c r="G1" s="144"/>
      <c r="H1" s="144"/>
      <c r="I1" s="144"/>
      <c r="J1" s="146"/>
      <c r="K1" s="146"/>
      <c r="L1" s="146"/>
      <c r="M1" s="144"/>
      <c r="N1" s="144"/>
      <c r="O1" s="144"/>
      <c r="P1" s="144"/>
      <c r="Q1" s="144"/>
      <c r="R1" s="170"/>
      <c r="S1" s="171"/>
      <c r="T1" s="169"/>
    </row>
    <row r="2" spans="2:20" x14ac:dyDescent="0.15">
      <c r="B2" s="144"/>
      <c r="C2" s="142"/>
      <c r="D2" s="143"/>
      <c r="E2" s="143"/>
      <c r="F2" s="144"/>
      <c r="G2" s="145"/>
      <c r="H2" s="144"/>
      <c r="I2" s="144"/>
      <c r="J2" s="146"/>
      <c r="K2" s="146"/>
      <c r="L2" s="146"/>
      <c r="M2" s="144"/>
      <c r="N2" s="144"/>
      <c r="O2" s="144"/>
      <c r="P2" s="144"/>
      <c r="Q2" s="144"/>
      <c r="R2" s="170"/>
      <c r="S2" s="171"/>
      <c r="T2" s="169"/>
    </row>
    <row r="3" spans="2:20" ht="16.5" x14ac:dyDescent="0.25">
      <c r="B3" s="144"/>
      <c r="C3" s="58"/>
      <c r="D3" s="58"/>
      <c r="E3" s="59" t="s">
        <v>221</v>
      </c>
      <c r="F3" s="60" t="s">
        <v>255</v>
      </c>
      <c r="G3" s="147" t="s">
        <v>256</v>
      </c>
      <c r="H3" s="173"/>
      <c r="I3" s="173"/>
      <c r="J3" s="148" t="s">
        <v>222</v>
      </c>
      <c r="K3" s="154"/>
      <c r="L3" s="146"/>
      <c r="M3" s="146"/>
      <c r="N3" s="144"/>
      <c r="O3" s="144"/>
      <c r="P3" s="144"/>
      <c r="Q3" s="144"/>
      <c r="R3" s="144"/>
      <c r="S3" s="171"/>
      <c r="T3" s="169"/>
    </row>
    <row r="4" spans="2:20" ht="14.25" x14ac:dyDescent="0.15">
      <c r="B4" s="144"/>
      <c r="C4" s="149">
        <v>406848</v>
      </c>
      <c r="D4" s="58">
        <v>5</v>
      </c>
      <c r="E4" s="174">
        <v>6.456666666666667</v>
      </c>
      <c r="F4" s="174">
        <v>10.336666666666668</v>
      </c>
      <c r="G4" s="175">
        <v>10.772</v>
      </c>
      <c r="H4" s="173"/>
      <c r="I4" s="58">
        <v>12.5</v>
      </c>
      <c r="J4" s="151">
        <v>4.16</v>
      </c>
      <c r="K4" s="151">
        <f>J4/2</f>
        <v>2.08</v>
      </c>
      <c r="L4" s="146"/>
      <c r="M4" s="146"/>
      <c r="N4" s="144"/>
      <c r="O4" s="144"/>
      <c r="P4" s="144"/>
      <c r="Q4" s="144"/>
      <c r="R4" s="144"/>
      <c r="S4" s="171"/>
      <c r="T4" s="169"/>
    </row>
    <row r="5" spans="2:20" ht="14.25" x14ac:dyDescent="0.15">
      <c r="B5" s="144"/>
      <c r="C5" s="58"/>
      <c r="D5" s="58">
        <v>15</v>
      </c>
      <c r="E5" s="176">
        <v>4.4346666666666668</v>
      </c>
      <c r="F5" s="176">
        <v>6.9983333333333322</v>
      </c>
      <c r="G5" s="177">
        <v>7.7956666666666665</v>
      </c>
      <c r="H5" s="173"/>
      <c r="I5" s="58">
        <v>12.5</v>
      </c>
      <c r="J5" s="151">
        <v>3.1080000000000001</v>
      </c>
      <c r="K5" s="151">
        <f t="shared" ref="K5:K14" si="0">J5/2</f>
        <v>1.554</v>
      </c>
      <c r="L5" s="146"/>
      <c r="M5" s="146"/>
      <c r="N5" s="144"/>
      <c r="O5" s="144"/>
      <c r="P5" s="144"/>
      <c r="Q5" s="144"/>
      <c r="R5" s="144"/>
      <c r="S5" s="171"/>
      <c r="T5" s="169"/>
    </row>
    <row r="6" spans="2:20" ht="14.25" x14ac:dyDescent="0.15">
      <c r="B6" s="144"/>
      <c r="C6" s="58"/>
      <c r="D6" s="58">
        <v>25</v>
      </c>
      <c r="E6" s="178">
        <v>4.6616666666666662</v>
      </c>
      <c r="F6" s="178">
        <v>5.0779999999999994</v>
      </c>
      <c r="G6" s="179">
        <v>5.9711228559918004</v>
      </c>
      <c r="H6" s="173"/>
      <c r="I6" s="58">
        <v>12.5</v>
      </c>
      <c r="J6" s="154">
        <v>2.4380000000000002</v>
      </c>
      <c r="K6" s="151">
        <f t="shared" si="0"/>
        <v>1.2190000000000001</v>
      </c>
      <c r="L6" s="146"/>
      <c r="M6" s="146"/>
      <c r="N6" s="144"/>
      <c r="O6" s="144"/>
      <c r="P6" s="144"/>
      <c r="Q6" s="144"/>
      <c r="R6" s="144"/>
      <c r="S6" s="171"/>
      <c r="T6" s="169"/>
    </row>
    <row r="7" spans="2:20" x14ac:dyDescent="0.15">
      <c r="B7" s="144"/>
      <c r="C7" s="58"/>
      <c r="D7" s="58"/>
      <c r="E7" s="173"/>
      <c r="F7" s="173"/>
      <c r="G7" s="180"/>
      <c r="H7" s="173"/>
      <c r="I7" s="173"/>
      <c r="J7" s="180"/>
      <c r="K7" s="151"/>
      <c r="L7" s="146"/>
      <c r="M7" s="146"/>
      <c r="N7" s="144"/>
      <c r="O7" s="144"/>
      <c r="P7" s="144"/>
      <c r="Q7" s="144"/>
      <c r="R7" s="144"/>
      <c r="S7" s="171"/>
      <c r="T7" s="169"/>
    </row>
    <row r="8" spans="2:20" ht="14.25" x14ac:dyDescent="0.15">
      <c r="B8" s="144"/>
      <c r="C8" s="149">
        <v>406887</v>
      </c>
      <c r="D8" s="58">
        <v>5</v>
      </c>
      <c r="E8" s="174">
        <v>9.9153333333333347</v>
      </c>
      <c r="F8" s="174">
        <v>4.8599999999999994</v>
      </c>
      <c r="G8" s="175">
        <v>5.5010000000000003</v>
      </c>
      <c r="H8" s="173"/>
      <c r="I8" s="58">
        <v>12.5</v>
      </c>
      <c r="J8" s="151">
        <v>3.254</v>
      </c>
      <c r="K8" s="151">
        <f t="shared" si="0"/>
        <v>1.627</v>
      </c>
      <c r="L8" s="146"/>
      <c r="M8" s="146"/>
      <c r="N8" s="144"/>
      <c r="O8" s="144"/>
      <c r="P8" s="144"/>
      <c r="Q8" s="144"/>
      <c r="R8" s="144"/>
      <c r="S8" s="171"/>
      <c r="T8" s="169"/>
    </row>
    <row r="9" spans="2:20" x14ac:dyDescent="0.15">
      <c r="B9" s="144"/>
      <c r="C9" s="58"/>
      <c r="D9" s="58">
        <v>15</v>
      </c>
      <c r="E9" s="181">
        <f t="shared" ref="E9:G10" si="1">(E5+E13)/2</f>
        <v>3.4106666666666667</v>
      </c>
      <c r="F9" s="181">
        <f t="shared" si="1"/>
        <v>5.6018333333333326</v>
      </c>
      <c r="G9" s="182">
        <f t="shared" si="1"/>
        <v>5.5458333333333325</v>
      </c>
      <c r="H9" s="173"/>
      <c r="I9" s="58">
        <v>12.5</v>
      </c>
      <c r="J9" s="154">
        <v>2.4249999999999998</v>
      </c>
      <c r="K9" s="151">
        <f t="shared" si="0"/>
        <v>1.2124999999999999</v>
      </c>
      <c r="L9" s="146"/>
      <c r="M9" s="146"/>
      <c r="N9" s="144"/>
      <c r="O9" s="144"/>
      <c r="P9" s="144"/>
      <c r="Q9" s="144"/>
      <c r="R9" s="144"/>
      <c r="S9" s="171"/>
      <c r="T9" s="169"/>
    </row>
    <row r="10" spans="2:20" ht="14.25" x14ac:dyDescent="0.15">
      <c r="B10" s="144"/>
      <c r="C10" s="58"/>
      <c r="D10" s="58">
        <v>25</v>
      </c>
      <c r="E10" s="183">
        <f t="shared" si="1"/>
        <v>3.5521666666666665</v>
      </c>
      <c r="F10" s="183">
        <f t="shared" si="1"/>
        <v>3.8671666666666664</v>
      </c>
      <c r="G10" s="184">
        <f t="shared" si="1"/>
        <v>4.2885689195248551</v>
      </c>
      <c r="H10" s="173"/>
      <c r="I10" s="58">
        <v>12.5</v>
      </c>
      <c r="J10" s="154">
        <v>3.2850000000000001</v>
      </c>
      <c r="K10" s="151">
        <f t="shared" si="0"/>
        <v>1.6425000000000001</v>
      </c>
      <c r="L10" s="146"/>
      <c r="M10" s="146"/>
      <c r="N10" s="144"/>
      <c r="O10" s="144"/>
      <c r="P10" s="144"/>
      <c r="Q10" s="144"/>
      <c r="R10" s="144"/>
      <c r="S10" s="145"/>
      <c r="T10" s="169"/>
    </row>
    <row r="11" spans="2:20" ht="14.25" x14ac:dyDescent="0.15">
      <c r="B11" s="144"/>
      <c r="C11" s="58"/>
      <c r="D11" s="58"/>
      <c r="E11" s="185"/>
      <c r="F11" s="185"/>
      <c r="G11" s="186"/>
      <c r="H11" s="173"/>
      <c r="I11" s="173"/>
      <c r="J11" s="180"/>
      <c r="K11" s="151"/>
      <c r="L11" s="146"/>
      <c r="M11" s="146"/>
      <c r="N11" s="144"/>
      <c r="O11" s="144"/>
      <c r="P11" s="144"/>
      <c r="Q11" s="144"/>
      <c r="R11" s="144"/>
      <c r="S11" s="145"/>
      <c r="T11" s="169"/>
    </row>
    <row r="12" spans="2:20" ht="14.25" x14ac:dyDescent="0.15">
      <c r="B12" s="144"/>
      <c r="C12" s="159">
        <v>406947</v>
      </c>
      <c r="D12" s="58">
        <v>5</v>
      </c>
      <c r="E12" s="174">
        <v>2.9833333333333329</v>
      </c>
      <c r="F12" s="174">
        <v>9.2403333333333322</v>
      </c>
      <c r="G12" s="187">
        <v>8.9265489050033793</v>
      </c>
      <c r="H12" s="173"/>
      <c r="I12" s="58">
        <v>12.5</v>
      </c>
      <c r="J12" s="154">
        <v>3.9689999999999999</v>
      </c>
      <c r="K12" s="151">
        <f t="shared" si="0"/>
        <v>1.9844999999999999</v>
      </c>
      <c r="L12" s="146"/>
      <c r="M12" s="146"/>
      <c r="N12" s="144"/>
      <c r="O12" s="144"/>
      <c r="P12" s="144"/>
      <c r="Q12" s="144"/>
      <c r="R12" s="144"/>
      <c r="S12" s="145"/>
      <c r="T12" s="169"/>
    </row>
    <row r="13" spans="2:20" ht="14.25" x14ac:dyDescent="0.15">
      <c r="B13" s="144"/>
      <c r="C13" s="58"/>
      <c r="D13" s="58">
        <v>15</v>
      </c>
      <c r="E13" s="176">
        <v>2.3866666666666667</v>
      </c>
      <c r="F13" s="176">
        <v>4.2053333333333329</v>
      </c>
      <c r="G13" s="177">
        <v>3.2959999999999994</v>
      </c>
      <c r="H13" s="173"/>
      <c r="I13" s="58">
        <v>12.5</v>
      </c>
      <c r="J13" s="154">
        <v>2.581</v>
      </c>
      <c r="K13" s="151">
        <f t="shared" si="0"/>
        <v>1.2905</v>
      </c>
      <c r="L13" s="146"/>
      <c r="M13" s="146"/>
      <c r="N13" s="144"/>
      <c r="O13" s="144"/>
      <c r="P13" s="144"/>
      <c r="Q13" s="144"/>
      <c r="R13" s="144"/>
      <c r="S13" s="171"/>
      <c r="T13" s="169"/>
    </row>
    <row r="14" spans="2:20" ht="14.25" x14ac:dyDescent="0.15">
      <c r="B14" s="144"/>
      <c r="C14" s="58"/>
      <c r="D14" s="58">
        <v>25</v>
      </c>
      <c r="E14" s="178">
        <v>2.4426666666666668</v>
      </c>
      <c r="F14" s="178">
        <v>2.6563333333333334</v>
      </c>
      <c r="G14" s="188">
        <v>2.6060149830579102</v>
      </c>
      <c r="H14" s="173"/>
      <c r="I14" s="58">
        <v>12.5</v>
      </c>
      <c r="J14" s="154">
        <v>1.488</v>
      </c>
      <c r="K14" s="151">
        <f t="shared" si="0"/>
        <v>0.74399999999999999</v>
      </c>
      <c r="L14" s="146"/>
      <c r="M14" s="146"/>
      <c r="N14" s="144"/>
      <c r="O14" s="144"/>
      <c r="P14" s="144"/>
      <c r="Q14" s="144"/>
      <c r="R14" s="144"/>
      <c r="S14" s="171"/>
      <c r="T14" s="169"/>
    </row>
    <row r="15" spans="2:20" ht="14.25" x14ac:dyDescent="0.15">
      <c r="B15" s="144"/>
      <c r="C15" s="58"/>
      <c r="D15" s="58"/>
      <c r="E15" s="143"/>
      <c r="F15" s="185"/>
      <c r="G15" s="186"/>
      <c r="H15" s="173"/>
      <c r="I15" s="173"/>
      <c r="J15" s="173"/>
      <c r="K15" s="146"/>
      <c r="L15" s="146"/>
      <c r="M15" s="144"/>
      <c r="N15" s="144"/>
      <c r="O15" s="144"/>
      <c r="P15" s="144"/>
      <c r="Q15" s="144"/>
      <c r="R15" s="170"/>
      <c r="S15" s="171"/>
      <c r="T15" s="169"/>
    </row>
    <row r="16" spans="2:20" x14ac:dyDescent="0.15">
      <c r="B16" s="144"/>
      <c r="C16" s="142"/>
      <c r="D16" s="143"/>
      <c r="E16" s="143"/>
      <c r="F16" s="144"/>
      <c r="G16" s="144"/>
      <c r="H16" s="144"/>
      <c r="I16" s="144"/>
      <c r="J16" s="146"/>
      <c r="K16" s="146"/>
      <c r="L16" s="146"/>
      <c r="M16" s="144"/>
      <c r="N16" s="144"/>
      <c r="O16" s="144"/>
      <c r="P16" s="144"/>
      <c r="Q16" s="144"/>
      <c r="R16" s="170"/>
      <c r="S16" s="171"/>
      <c r="T16" s="169"/>
    </row>
    <row r="17" spans="2:20" x14ac:dyDescent="0.15">
      <c r="B17" s="144"/>
      <c r="C17" s="142"/>
      <c r="D17" s="143"/>
      <c r="E17" s="143"/>
      <c r="F17" s="144"/>
      <c r="G17" s="144"/>
      <c r="H17" s="144"/>
      <c r="I17" s="144"/>
      <c r="J17" s="146"/>
      <c r="K17" s="146"/>
      <c r="L17" s="146"/>
      <c r="M17" s="144"/>
      <c r="N17" s="144"/>
      <c r="O17" s="144"/>
      <c r="P17" s="144"/>
      <c r="Q17" s="144"/>
      <c r="R17" s="144"/>
      <c r="S17" s="144"/>
      <c r="T17" s="144"/>
    </row>
    <row r="18" spans="2:20" ht="18.75" x14ac:dyDescent="0.15">
      <c r="C18" s="163" t="s">
        <v>223</v>
      </c>
      <c r="D18" s="143"/>
      <c r="E18" s="143"/>
      <c r="F18" s="144"/>
      <c r="G18" s="144"/>
      <c r="H18" s="144"/>
      <c r="I18" s="144"/>
      <c r="J18" s="146"/>
    </row>
    <row r="19" spans="2:20" x14ac:dyDescent="0.15">
      <c r="C19" s="149">
        <v>406848</v>
      </c>
      <c r="D19" s="58">
        <v>5</v>
      </c>
      <c r="E19" s="70">
        <v>0.87135035688547502</v>
      </c>
      <c r="F19" s="70">
        <v>1.2874954153100679</v>
      </c>
      <c r="G19" s="154">
        <v>1.3852620690685213</v>
      </c>
      <c r="H19" s="173"/>
    </row>
    <row r="20" spans="2:20" ht="14.25" x14ac:dyDescent="0.15">
      <c r="C20" s="58"/>
      <c r="D20" s="58">
        <v>15</v>
      </c>
      <c r="E20" s="70">
        <v>0.50128047150383903</v>
      </c>
      <c r="F20" s="70">
        <v>0.75933838160452394</v>
      </c>
      <c r="G20" s="154">
        <v>1.2615737966700342</v>
      </c>
      <c r="H20" s="173"/>
      <c r="I20" s="189"/>
      <c r="J20" s="191"/>
      <c r="K20" s="191"/>
      <c r="L20" s="191"/>
    </row>
    <row r="21" spans="2:20" x14ac:dyDescent="0.15">
      <c r="C21" s="58"/>
      <c r="D21" s="58">
        <v>25</v>
      </c>
      <c r="E21" s="70">
        <v>0.64093898132176175</v>
      </c>
      <c r="F21" s="70">
        <v>1.017452865411137</v>
      </c>
      <c r="G21" s="154">
        <v>1.2077469079860801</v>
      </c>
      <c r="H21" s="173"/>
    </row>
    <row r="22" spans="2:20" ht="14.25" x14ac:dyDescent="0.15">
      <c r="C22" s="58"/>
      <c r="D22" s="58"/>
      <c r="E22" s="173"/>
      <c r="F22" s="173"/>
      <c r="G22" s="180"/>
      <c r="H22" s="173"/>
      <c r="J22" s="191"/>
      <c r="K22" s="191"/>
      <c r="L22" s="191"/>
    </row>
    <row r="23" spans="2:20" ht="14.25" x14ac:dyDescent="0.15">
      <c r="C23" s="149">
        <v>406887</v>
      </c>
      <c r="D23" s="58">
        <v>5</v>
      </c>
      <c r="E23" s="189">
        <v>1.1337975029862162</v>
      </c>
      <c r="F23" s="189">
        <v>0.90871851160484951</v>
      </c>
      <c r="G23" s="190">
        <v>0.73616325182213016</v>
      </c>
      <c r="H23" s="173"/>
      <c r="I23" s="189"/>
    </row>
    <row r="24" spans="2:20" x14ac:dyDescent="0.15">
      <c r="C24" s="58"/>
      <c r="D24" s="58">
        <v>15</v>
      </c>
      <c r="E24" s="70">
        <f t="shared" ref="E24:G25" si="2">(E20+E28)/2</f>
        <v>0.53538168767707295</v>
      </c>
      <c r="F24" s="70">
        <f t="shared" si="2"/>
        <v>0.89125547656232595</v>
      </c>
      <c r="G24" s="154">
        <f t="shared" si="2"/>
        <v>0.90356473834406181</v>
      </c>
      <c r="H24" s="173"/>
    </row>
    <row r="25" spans="2:20" x14ac:dyDescent="0.15">
      <c r="C25" s="58"/>
      <c r="D25" s="58">
        <v>25</v>
      </c>
      <c r="E25" s="70">
        <f t="shared" si="2"/>
        <v>0.67875526269829289</v>
      </c>
      <c r="F25" s="70">
        <f t="shared" si="2"/>
        <v>0.59878305069916438</v>
      </c>
      <c r="G25" s="154">
        <f t="shared" si="2"/>
        <v>0.65124990149364714</v>
      </c>
      <c r="H25" s="173"/>
      <c r="I25" s="144"/>
      <c r="J25" s="146"/>
    </row>
    <row r="26" spans="2:20" x14ac:dyDescent="0.15">
      <c r="C26" s="58"/>
      <c r="D26" s="58"/>
      <c r="E26" s="173"/>
      <c r="F26" s="173"/>
      <c r="G26" s="180"/>
      <c r="H26" s="173"/>
      <c r="I26" s="173"/>
      <c r="J26" s="173"/>
    </row>
    <row r="27" spans="2:20" x14ac:dyDescent="0.15">
      <c r="C27" s="159">
        <v>406947</v>
      </c>
      <c r="D27" s="58">
        <v>5</v>
      </c>
      <c r="E27" s="70">
        <v>0.76334818035051633</v>
      </c>
      <c r="F27" s="70">
        <v>1.5802828157572864</v>
      </c>
      <c r="G27" s="154">
        <v>0.93096407616572996</v>
      </c>
      <c r="H27" s="173"/>
      <c r="I27" s="58"/>
      <c r="J27" s="70"/>
    </row>
    <row r="28" spans="2:20" x14ac:dyDescent="0.15">
      <c r="C28" s="58"/>
      <c r="D28" s="58">
        <v>15</v>
      </c>
      <c r="E28" s="70">
        <v>0.56948290385030687</v>
      </c>
      <c r="F28" s="70">
        <v>1.0231725715201279</v>
      </c>
      <c r="G28" s="154">
        <v>0.54555568001808941</v>
      </c>
      <c r="H28" s="173"/>
      <c r="I28" s="58"/>
      <c r="J28" s="70"/>
    </row>
    <row r="29" spans="2:20" x14ac:dyDescent="0.15">
      <c r="C29" s="58"/>
      <c r="D29" s="58">
        <v>25</v>
      </c>
      <c r="E29" s="70">
        <v>0.71657154407482415</v>
      </c>
      <c r="F29" s="70">
        <v>0.1801132359871917</v>
      </c>
      <c r="G29" s="154">
        <v>9.4752895001214116E-2</v>
      </c>
      <c r="H29" s="173"/>
      <c r="I29" s="58"/>
      <c r="J29" s="70"/>
    </row>
    <row r="30" spans="2:20" x14ac:dyDescent="0.15">
      <c r="C30" s="142"/>
      <c r="D30" s="143"/>
      <c r="E30" s="143"/>
      <c r="F30" s="144"/>
      <c r="G30" s="144"/>
      <c r="H30" s="144"/>
      <c r="I30" s="144"/>
      <c r="J30" s="146"/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Q28"/>
  <sheetViews>
    <sheetView workbookViewId="0">
      <selection activeCell="J2" sqref="J2:L2"/>
    </sheetView>
  </sheetViews>
  <sheetFormatPr defaultColWidth="9" defaultRowHeight="13.5" x14ac:dyDescent="0.15"/>
  <cols>
    <col min="1" max="1" width="9" style="1"/>
    <col min="2" max="2" width="11.25" style="120" customWidth="1"/>
    <col min="3" max="3" width="10.25" style="1" customWidth="1"/>
    <col min="4" max="4" width="12.375" style="1" customWidth="1"/>
    <col min="5" max="5" width="9" style="1"/>
    <col min="6" max="6" width="9.375" style="120" bestFit="1" customWidth="1"/>
    <col min="7" max="8" width="9.125" style="1" bestFit="1" customWidth="1"/>
    <col min="9" max="9" width="9" style="1"/>
    <col min="10" max="10" width="9.375" style="120" bestFit="1" customWidth="1"/>
    <col min="11" max="12" width="9.125" style="1" bestFit="1" customWidth="1"/>
    <col min="13" max="16384" width="9" style="1"/>
  </cols>
  <sheetData>
    <row r="1" spans="1:17" ht="15.75" x14ac:dyDescent="0.25">
      <c r="C1" s="1" t="s">
        <v>26</v>
      </c>
      <c r="G1" s="114" t="s">
        <v>251</v>
      </c>
      <c r="H1" s="2"/>
      <c r="I1" s="2"/>
      <c r="J1" s="126"/>
      <c r="K1" s="114" t="s">
        <v>252</v>
      </c>
      <c r="L1" s="2"/>
      <c r="M1" s="2"/>
      <c r="N1" s="2"/>
      <c r="O1" s="2"/>
      <c r="P1" s="2"/>
      <c r="Q1" s="2"/>
    </row>
    <row r="2" spans="1:17" ht="16.5" x14ac:dyDescent="0.15">
      <c r="B2" s="121" t="s">
        <v>257</v>
      </c>
      <c r="C2" s="4" t="s">
        <v>258</v>
      </c>
      <c r="D2" s="4" t="s">
        <v>259</v>
      </c>
      <c r="E2" s="3"/>
      <c r="F2" s="121" t="s">
        <v>257</v>
      </c>
      <c r="G2" s="4" t="s">
        <v>258</v>
      </c>
      <c r="H2" s="4" t="s">
        <v>259</v>
      </c>
      <c r="I2" s="3"/>
      <c r="J2" s="121" t="s">
        <v>257</v>
      </c>
      <c r="K2" s="4" t="s">
        <v>258</v>
      </c>
      <c r="L2" s="4" t="s">
        <v>259</v>
      </c>
      <c r="O2" s="5" t="s">
        <v>27</v>
      </c>
      <c r="Q2" s="26"/>
    </row>
    <row r="3" spans="1:17" ht="14.25" x14ac:dyDescent="0.15">
      <c r="A3" s="7" t="s">
        <v>2</v>
      </c>
      <c r="B3" s="133">
        <v>-6.515E-2</v>
      </c>
      <c r="C3" s="27">
        <v>9.4896364524675019E-3</v>
      </c>
      <c r="D3" s="27">
        <v>2.7394220801718987E-2</v>
      </c>
      <c r="E3" s="3"/>
      <c r="F3" s="133">
        <v>-2.5475000000000005E-2</v>
      </c>
      <c r="G3" s="27">
        <v>2.8585135997577487E-3</v>
      </c>
      <c r="H3" s="27">
        <v>7.1462839993943717E-3</v>
      </c>
      <c r="I3" s="3"/>
      <c r="J3" s="136">
        <v>4.7525000000000005E-2</v>
      </c>
      <c r="K3" s="28">
        <v>6.7880998814101147E-3</v>
      </c>
      <c r="L3" s="28">
        <v>1.6970249703525286E-2</v>
      </c>
      <c r="N3" s="1">
        <v>0.3</v>
      </c>
      <c r="O3" s="1">
        <v>1.2359999999999999E-2</v>
      </c>
      <c r="P3" s="1">
        <v>3.0899999999999997E-2</v>
      </c>
      <c r="Q3" s="26"/>
    </row>
    <row r="4" spans="1:17" ht="14.25" x14ac:dyDescent="0.15">
      <c r="A4" s="7" t="s">
        <v>3</v>
      </c>
      <c r="B4" s="133">
        <v>-7.8866666666666668E-2</v>
      </c>
      <c r="C4" s="27">
        <v>4.8213103336472067E-3</v>
      </c>
      <c r="D4" s="27">
        <v>1.3917924094889697E-2</v>
      </c>
      <c r="E4" s="3"/>
      <c r="F4" s="133">
        <v>2.5374999999999998E-2</v>
      </c>
      <c r="G4" s="27">
        <v>2.0856413881585683E-3</v>
      </c>
      <c r="H4" s="27">
        <v>5.2141034703964209E-3</v>
      </c>
      <c r="I4" s="3"/>
      <c r="J4" s="136">
        <v>4.7862500000000002E-2</v>
      </c>
      <c r="K4" s="28">
        <v>8.7180784388916042E-3</v>
      </c>
      <c r="L4" s="28">
        <v>2.1795196097229012E-2</v>
      </c>
      <c r="N4" s="1">
        <v>0.3</v>
      </c>
      <c r="O4" s="1">
        <v>1.291E-2</v>
      </c>
      <c r="P4" s="1">
        <v>3.2274999999999998E-2</v>
      </c>
      <c r="Q4" s="26"/>
    </row>
    <row r="5" spans="1:17" ht="14.25" x14ac:dyDescent="0.15">
      <c r="A5" s="7" t="s">
        <v>4</v>
      </c>
      <c r="B5" s="133">
        <v>9.8666666666666677E-3</v>
      </c>
      <c r="C5" s="27">
        <v>9.945015501915185E-4</v>
      </c>
      <c r="D5" s="27">
        <v>2.8708786885628668E-3</v>
      </c>
      <c r="E5" s="3"/>
      <c r="F5" s="133">
        <v>3.1337500000000004E-2</v>
      </c>
      <c r="G5" s="27">
        <v>2.4525411991102894E-3</v>
      </c>
      <c r="H5" s="27">
        <v>6.1313529977757237E-3</v>
      </c>
      <c r="I5" s="3"/>
      <c r="J5" s="136">
        <v>5.6637499999999993E-2</v>
      </c>
      <c r="K5" s="28">
        <v>6.206176359079719E-3</v>
      </c>
      <c r="L5" s="28">
        <v>1.5515440897699297E-2</v>
      </c>
      <c r="N5" s="1">
        <v>0.3</v>
      </c>
      <c r="O5" s="1">
        <v>2.9889999999999999E-3</v>
      </c>
      <c r="P5" s="1">
        <v>7.4725E-3</v>
      </c>
      <c r="Q5" s="26"/>
    </row>
    <row r="6" spans="1:17" ht="14.25" x14ac:dyDescent="0.15">
      <c r="A6" s="7" t="s">
        <v>5</v>
      </c>
      <c r="B6" s="133">
        <v>7.1833333333333332E-2</v>
      </c>
      <c r="C6" s="27">
        <v>6.2736299965277936E-3</v>
      </c>
      <c r="D6" s="27">
        <v>1.8110409836457165E-2</v>
      </c>
      <c r="E6" s="3"/>
      <c r="F6" s="133">
        <v>3.2837500000000006E-2</v>
      </c>
      <c r="G6" s="27">
        <v>1.9319139904940561E-3</v>
      </c>
      <c r="H6" s="27">
        <v>4.8297849762351398E-3</v>
      </c>
      <c r="I6" s="14"/>
      <c r="J6" s="136">
        <v>4.0800000000000003E-2</v>
      </c>
      <c r="K6" s="28">
        <v>9.167911430636751E-3</v>
      </c>
      <c r="L6" s="28">
        <v>2.2919778576591877E-2</v>
      </c>
      <c r="N6" s="1">
        <v>0.3</v>
      </c>
      <c r="O6" s="1">
        <v>8.5299999999999994E-3</v>
      </c>
      <c r="P6" s="1">
        <v>2.1324999999999997E-2</v>
      </c>
      <c r="Q6" s="26"/>
    </row>
    <row r="7" spans="1:17" ht="14.25" x14ac:dyDescent="0.15">
      <c r="A7" s="7" t="s">
        <v>6</v>
      </c>
      <c r="B7" s="133">
        <v>-2.8833333333333336E-2</v>
      </c>
      <c r="C7" s="27">
        <v>2.7440359570044515E-3</v>
      </c>
      <c r="D7" s="27">
        <v>7.9213494922126624E-3</v>
      </c>
      <c r="E7" s="3"/>
      <c r="F7" s="133">
        <v>-2.2875E-2</v>
      </c>
      <c r="G7" s="27">
        <v>1.4795156865226764E-3</v>
      </c>
      <c r="H7" s="27">
        <v>3.6987892163066909E-3</v>
      </c>
      <c r="I7" s="3"/>
      <c r="J7" s="136">
        <v>-6.6174999999999998E-2</v>
      </c>
      <c r="K7" s="28">
        <v>1.6482088257661204E-2</v>
      </c>
      <c r="L7" s="28">
        <v>4.1205220644153009E-2</v>
      </c>
      <c r="N7" s="1">
        <v>0.3</v>
      </c>
      <c r="O7" s="1">
        <v>2.3300000000000001E-2</v>
      </c>
      <c r="P7" s="1">
        <v>5.8250000000000003E-2</v>
      </c>
      <c r="Q7" s="26"/>
    </row>
    <row r="8" spans="1:17" ht="14.25" x14ac:dyDescent="0.15">
      <c r="A8" s="7" t="s">
        <v>7</v>
      </c>
      <c r="B8" s="133">
        <v>3.5033333333333333E-2</v>
      </c>
      <c r="C8" s="27">
        <v>5.6536124144951198E-4</v>
      </c>
      <c r="D8" s="27">
        <v>1.6320573247012838E-3</v>
      </c>
      <c r="E8" s="3"/>
      <c r="F8" s="133">
        <v>-5.9675000000000006E-2</v>
      </c>
      <c r="G8" s="27">
        <v>7.9373232263780218E-3</v>
      </c>
      <c r="H8" s="27">
        <v>1.9843308065945055E-2</v>
      </c>
      <c r="I8" s="3"/>
      <c r="J8" s="136">
        <v>0.17711250000000001</v>
      </c>
      <c r="K8" s="28">
        <v>4.0587651960499842E-2</v>
      </c>
      <c r="L8" s="28">
        <v>4.6912990124950003E-2</v>
      </c>
      <c r="N8" s="1">
        <v>0.3</v>
      </c>
      <c r="O8" s="22">
        <v>3.1960000000000002E-2</v>
      </c>
      <c r="P8" s="1">
        <v>7.9899999999999999E-2</v>
      </c>
      <c r="Q8" s="26"/>
    </row>
    <row r="9" spans="1:17" s="22" customFormat="1" ht="13.5" customHeight="1" x14ac:dyDescent="0.15">
      <c r="A9" s="15" t="s">
        <v>8</v>
      </c>
      <c r="B9" s="133">
        <v>-1.4383333333333333E-2</v>
      </c>
      <c r="C9" s="29">
        <v>7.6054804801099405E-4</v>
      </c>
      <c r="D9" s="29">
        <v>2.1955131012539593E-3</v>
      </c>
      <c r="E9" s="17"/>
      <c r="F9" s="133">
        <v>-9.1637499999999997E-2</v>
      </c>
      <c r="G9" s="29">
        <v>1.3768009720604742E-2</v>
      </c>
      <c r="H9" s="29">
        <v>3.4420024301511858E-2</v>
      </c>
      <c r="I9" s="17"/>
      <c r="J9" s="136">
        <v>-8.635000000000001E-2</v>
      </c>
      <c r="K9" s="30">
        <v>7.0076672295422242E-3</v>
      </c>
      <c r="L9" s="30">
        <v>1.7519168073855562E-2</v>
      </c>
      <c r="N9" s="1">
        <v>0.3</v>
      </c>
      <c r="O9" s="22">
        <v>1.4789999999999999E-2</v>
      </c>
      <c r="P9" s="22">
        <v>3.6975000000000001E-2</v>
      </c>
      <c r="Q9" s="31"/>
    </row>
    <row r="10" spans="1:17" s="22" customFormat="1" ht="14.25" x14ac:dyDescent="0.15">
      <c r="A10" s="15" t="s">
        <v>9</v>
      </c>
      <c r="B10" s="133">
        <v>-6.1900000000000011E-2</v>
      </c>
      <c r="C10" s="29">
        <v>4.150144575794921E-3</v>
      </c>
      <c r="D10" s="29">
        <v>1.1980435440055313E-2</v>
      </c>
      <c r="E10" s="17"/>
      <c r="F10" s="133">
        <v>-9.6137500000000015E-2</v>
      </c>
      <c r="G10" s="29">
        <v>6.7309057092390379E-3</v>
      </c>
      <c r="H10" s="29">
        <v>1.6827264273097595E-2</v>
      </c>
      <c r="I10" s="17"/>
      <c r="J10" s="136">
        <v>-7.0174999999999987E-2</v>
      </c>
      <c r="K10" s="30">
        <v>1.276585158407643E-2</v>
      </c>
      <c r="L10" s="30">
        <v>3.1914628960191073E-2</v>
      </c>
      <c r="N10" s="1">
        <v>0.3</v>
      </c>
      <c r="O10" s="22">
        <v>1.6650000000000002E-2</v>
      </c>
      <c r="P10" s="22">
        <v>4.1625000000000002E-2</v>
      </c>
      <c r="Q10" s="31"/>
    </row>
    <row r="11" spans="1:17" s="22" customFormat="1" ht="14.25" x14ac:dyDescent="0.15">
      <c r="A11" s="15" t="s">
        <v>10</v>
      </c>
      <c r="B11" s="133">
        <v>-1.2523333333333334E-2</v>
      </c>
      <c r="C11" s="29">
        <v>2.339573750351404E-3</v>
      </c>
      <c r="D11" s="29">
        <v>6.7537676727718278E-3</v>
      </c>
      <c r="E11" s="17"/>
      <c r="F11" s="133">
        <v>5.4137500000000005E-2</v>
      </c>
      <c r="G11" s="29">
        <v>6.5778029513407178E-3</v>
      </c>
      <c r="H11" s="29">
        <v>1.6444507378351795E-2</v>
      </c>
      <c r="I11" s="17"/>
      <c r="J11" s="136">
        <v>7.2399999999999992E-2</v>
      </c>
      <c r="K11" s="30">
        <v>1.0321685908803852E-2</v>
      </c>
      <c r="L11" s="30">
        <v>2.5804214772009629E-2</v>
      </c>
      <c r="N11" s="1">
        <v>0.3</v>
      </c>
      <c r="O11" s="22">
        <v>1.427E-2</v>
      </c>
      <c r="P11" s="22">
        <v>3.5674999999999998E-2</v>
      </c>
      <c r="Q11" s="31"/>
    </row>
    <row r="12" spans="1:17" s="22" customFormat="1" ht="14.25" x14ac:dyDescent="0.15">
      <c r="A12" s="15" t="s">
        <v>11</v>
      </c>
      <c r="B12" s="133">
        <v>-2.0700000000000003E-2</v>
      </c>
      <c r="C12" s="29">
        <v>1.0753139076567365E-3</v>
      </c>
      <c r="D12" s="29">
        <v>3.1041638702448259E-3</v>
      </c>
      <c r="E12" s="17"/>
      <c r="F12" s="133">
        <v>-0.11663750000000001</v>
      </c>
      <c r="G12" s="29">
        <v>1.3737965339404037E-2</v>
      </c>
      <c r="H12" s="29">
        <v>3.4344913348510094E-2</v>
      </c>
      <c r="I12" s="17"/>
      <c r="J12" s="136">
        <v>-8.0174999999999996E-2</v>
      </c>
      <c r="K12" s="30">
        <v>1.2548329238056622E-2</v>
      </c>
      <c r="L12" s="30">
        <v>3.1370823095141553E-2</v>
      </c>
      <c r="N12" s="1">
        <v>0.3</v>
      </c>
      <c r="O12" s="22">
        <v>2.162E-2</v>
      </c>
      <c r="P12" s="22">
        <v>5.4050000000000001E-2</v>
      </c>
      <c r="Q12" s="31"/>
    </row>
    <row r="13" spans="1:17" s="22" customFormat="1" ht="14.25" x14ac:dyDescent="0.15">
      <c r="A13" s="15" t="s">
        <v>12</v>
      </c>
      <c r="B13" s="133">
        <v>-0.10411666666666666</v>
      </c>
      <c r="C13" s="29">
        <v>4.873041486929219E-3</v>
      </c>
      <c r="D13" s="29">
        <v>1.4067259071253994E-2</v>
      </c>
      <c r="E13" s="17"/>
      <c r="F13" s="133">
        <v>-0.15800000000000003</v>
      </c>
      <c r="G13" s="29">
        <v>8.3309823350350871E-3</v>
      </c>
      <c r="H13" s="29">
        <v>2.0827455837587716E-2</v>
      </c>
      <c r="I13" s="17"/>
      <c r="J13" s="136">
        <v>-6.515E-2</v>
      </c>
      <c r="K13" s="30">
        <v>9.0646235443067342E-3</v>
      </c>
      <c r="L13" s="30">
        <v>2.2661558860766835E-2</v>
      </c>
      <c r="N13" s="1">
        <v>0.3</v>
      </c>
      <c r="O13" s="22">
        <v>1.375E-2</v>
      </c>
      <c r="P13" s="22">
        <v>3.4375000000000003E-2</v>
      </c>
      <c r="Q13" s="31"/>
    </row>
    <row r="14" spans="1:17" s="22" customFormat="1" ht="14.25" x14ac:dyDescent="0.15">
      <c r="A14" s="15" t="s">
        <v>13</v>
      </c>
      <c r="B14" s="133">
        <v>-5.7766666666666661E-2</v>
      </c>
      <c r="C14" s="29">
        <v>4.7990554626231741E-3</v>
      </c>
      <c r="D14" s="29">
        <v>1.3853679816007167E-2</v>
      </c>
      <c r="E14" s="17"/>
      <c r="F14" s="133">
        <v>6.6299999999999998E-2</v>
      </c>
      <c r="G14" s="29">
        <v>9.9083096439301892E-3</v>
      </c>
      <c r="H14" s="29">
        <v>2.4770774109825474E-2</v>
      </c>
      <c r="I14" s="17"/>
      <c r="J14" s="136">
        <v>-0.15438750000000001</v>
      </c>
      <c r="K14" s="30">
        <v>1.5851227870420637E-2</v>
      </c>
      <c r="L14" s="30">
        <v>3.9628069676051592E-2</v>
      </c>
      <c r="N14" s="1">
        <v>0.3</v>
      </c>
      <c r="O14" s="22">
        <v>2.6419999999999999E-2</v>
      </c>
      <c r="P14" s="22">
        <v>6.6049999999999998E-2</v>
      </c>
      <c r="Q14" s="31"/>
    </row>
    <row r="15" spans="1:17" ht="14.25" x14ac:dyDescent="0.15">
      <c r="A15" s="7" t="s">
        <v>14</v>
      </c>
      <c r="B15" s="133">
        <v>-0.21536666666666665</v>
      </c>
      <c r="C15" s="27">
        <v>1.5219968243506072E-2</v>
      </c>
      <c r="D15" s="27">
        <v>4.3936263812228926E-2</v>
      </c>
      <c r="E15" s="3"/>
      <c r="F15" s="133">
        <v>-2.9312499999999998E-2</v>
      </c>
      <c r="G15" s="27">
        <v>2.2095757511341398E-3</v>
      </c>
      <c r="H15" s="27">
        <v>5.5239393778353492E-3</v>
      </c>
      <c r="I15" s="3"/>
      <c r="J15" s="136">
        <v>7.6899999999999996E-2</v>
      </c>
      <c r="K15" s="28">
        <v>5.4451262611623615E-3</v>
      </c>
      <c r="L15" s="28">
        <v>1.3612815652905903E-2</v>
      </c>
      <c r="N15" s="1">
        <v>0.3</v>
      </c>
      <c r="O15" s="1">
        <v>1.941E-2</v>
      </c>
      <c r="P15" s="1">
        <v>4.8524999999999999E-2</v>
      </c>
      <c r="Q15" s="26"/>
    </row>
    <row r="16" spans="1:17" ht="14.25" x14ac:dyDescent="0.15">
      <c r="A16" s="7" t="s">
        <v>15</v>
      </c>
      <c r="B16" s="133">
        <v>0.15486666666666668</v>
      </c>
      <c r="C16" s="27">
        <v>7.4972017001901006E-3</v>
      </c>
      <c r="D16" s="27">
        <v>2.1642557098868372E-2</v>
      </c>
      <c r="E16" s="3"/>
      <c r="F16" s="133">
        <v>-3.0787499999999999E-2</v>
      </c>
      <c r="G16" s="27">
        <v>1.3093350729791568E-3</v>
      </c>
      <c r="H16" s="27">
        <v>3.2733376824478919E-3</v>
      </c>
      <c r="I16" s="3"/>
      <c r="J16" s="136">
        <v>2.67125E-2</v>
      </c>
      <c r="K16" s="28">
        <v>2.3394069761373286E-3</v>
      </c>
      <c r="L16" s="28">
        <v>5.8485174403433218E-3</v>
      </c>
      <c r="N16" s="1">
        <v>0.3</v>
      </c>
      <c r="O16" s="1">
        <v>9.4000000000000004E-3</v>
      </c>
      <c r="P16" s="1">
        <v>2.35E-2</v>
      </c>
      <c r="Q16" s="26"/>
    </row>
    <row r="17" spans="1:17" ht="14.25" x14ac:dyDescent="0.15">
      <c r="A17" s="7" t="s">
        <v>16</v>
      </c>
      <c r="B17" s="133">
        <v>3.7666666666666668E-2</v>
      </c>
      <c r="C17" s="27">
        <v>9.0362233999239576E-4</v>
      </c>
      <c r="D17" s="27">
        <v>2.6085330062018464E-3</v>
      </c>
      <c r="E17" s="3"/>
      <c r="F17" s="133">
        <v>2.1212499999999999E-2</v>
      </c>
      <c r="G17" s="27">
        <v>4.2828524373365933E-3</v>
      </c>
      <c r="H17" s="27">
        <v>1.0707131093341484E-2</v>
      </c>
      <c r="I17" s="3"/>
      <c r="J17" s="136">
        <v>2.3875E-2</v>
      </c>
      <c r="K17" s="28">
        <v>2.8165759354222995E-3</v>
      </c>
      <c r="L17" s="28">
        <v>7.0414398385557492E-3</v>
      </c>
      <c r="N17" s="1">
        <v>0.3</v>
      </c>
      <c r="O17" s="1">
        <v>6.0800000000000003E-3</v>
      </c>
      <c r="P17" s="1">
        <v>1.5200000000000002E-2</v>
      </c>
      <c r="Q17" s="26"/>
    </row>
    <row r="18" spans="1:17" ht="14.25" x14ac:dyDescent="0.15">
      <c r="A18" s="7" t="s">
        <v>17</v>
      </c>
      <c r="B18" s="133">
        <v>9.5000000000000001E-2</v>
      </c>
      <c r="C18" s="27">
        <v>8.9888987089631837E-3</v>
      </c>
      <c r="D18" s="27">
        <v>2.5948715446690866E-2</v>
      </c>
      <c r="E18" s="3"/>
      <c r="F18" s="133">
        <v>2.4999999999999994E-2</v>
      </c>
      <c r="G18" s="27">
        <v>2.8786686737680201E-3</v>
      </c>
      <c r="H18" s="27">
        <v>7.1966716844200501E-3</v>
      </c>
      <c r="I18" s="3"/>
      <c r="J18" s="136">
        <v>2.5887500000000004E-2</v>
      </c>
      <c r="K18" s="28">
        <v>4.011519869907997E-3</v>
      </c>
      <c r="L18" s="28">
        <v>1.0028799674769993E-2</v>
      </c>
      <c r="N18" s="1">
        <v>0.3</v>
      </c>
      <c r="O18" s="1">
        <v>1.227E-2</v>
      </c>
      <c r="P18" s="1">
        <v>3.0675000000000001E-2</v>
      </c>
      <c r="Q18" s="26"/>
    </row>
    <row r="19" spans="1:17" ht="14.25" x14ac:dyDescent="0.15">
      <c r="A19" s="7" t="s">
        <v>18</v>
      </c>
      <c r="B19" s="133">
        <v>0.10603333333333334</v>
      </c>
      <c r="C19" s="27">
        <v>7.6645700031595602E-3</v>
      </c>
      <c r="D19" s="27">
        <v>2.2125707772734513E-2</v>
      </c>
      <c r="E19" s="3"/>
      <c r="F19" s="133">
        <v>-1.7749999999999998E-2</v>
      </c>
      <c r="G19" s="27">
        <v>2.2843379784961769E-3</v>
      </c>
      <c r="H19" s="27">
        <v>5.7108449462404424E-3</v>
      </c>
      <c r="I19" s="3"/>
      <c r="J19" s="136">
        <v>0.10168749999999999</v>
      </c>
      <c r="K19" s="28">
        <v>1.8965058001493163E-2</v>
      </c>
      <c r="L19" s="28">
        <v>4.7412645003732906E-2</v>
      </c>
      <c r="N19" s="1">
        <v>0.3</v>
      </c>
      <c r="O19" s="1">
        <v>2.198E-2</v>
      </c>
      <c r="P19" s="1">
        <v>5.4949999999999999E-2</v>
      </c>
      <c r="Q19" s="26"/>
    </row>
    <row r="20" spans="1:17" ht="14.25" x14ac:dyDescent="0.15">
      <c r="A20" s="7" t="s">
        <v>19</v>
      </c>
      <c r="B20" s="133">
        <v>0.14546666666666666</v>
      </c>
      <c r="C20" s="27">
        <v>2.107830480217357E-2</v>
      </c>
      <c r="D20" s="27">
        <v>6.0847824757979459E-2</v>
      </c>
      <c r="E20" s="3"/>
      <c r="F20" s="133">
        <v>1.5425000000000001E-2</v>
      </c>
      <c r="G20" s="27">
        <v>1.1640589904868797E-3</v>
      </c>
      <c r="H20" s="27">
        <v>2.9101474762171994E-3</v>
      </c>
      <c r="I20" s="3"/>
      <c r="J20" s="136">
        <v>-6.98125E-2</v>
      </c>
      <c r="K20" s="28">
        <v>1.2510172860516356E-2</v>
      </c>
      <c r="L20" s="28">
        <v>3.1275432151290888E-2</v>
      </c>
      <c r="N20" s="1">
        <v>0.3</v>
      </c>
      <c r="O20" s="1">
        <v>2.7210000000000002E-2</v>
      </c>
      <c r="P20" s="1">
        <v>6.8025000000000002E-2</v>
      </c>
      <c r="Q20" s="26"/>
    </row>
    <row r="21" spans="1:17" ht="14.25" x14ac:dyDescent="0.15">
      <c r="A21" s="7" t="s">
        <v>20</v>
      </c>
      <c r="B21" s="133">
        <v>6.9766666666666671E-2</v>
      </c>
      <c r="C21" s="27">
        <v>2.2701835461771225E-3</v>
      </c>
      <c r="D21" s="27">
        <v>6.5534554074761046E-3</v>
      </c>
      <c r="E21" s="3"/>
      <c r="F21" s="133">
        <v>-4.5700000000000005E-2</v>
      </c>
      <c r="G21" s="27">
        <v>3.7483418556298552E-3</v>
      </c>
      <c r="H21" s="27">
        <v>9.3708546390746383E-3</v>
      </c>
      <c r="I21" s="3"/>
      <c r="J21" s="136">
        <v>6.565E-2</v>
      </c>
      <c r="K21" s="28">
        <v>8.5648973529556492E-3</v>
      </c>
      <c r="L21" s="28">
        <v>2.1412243382389125E-2</v>
      </c>
      <c r="N21" s="1">
        <v>0.3</v>
      </c>
      <c r="O21" s="1">
        <v>1.299E-2</v>
      </c>
      <c r="P21" s="1">
        <v>3.2474999999999997E-2</v>
      </c>
      <c r="Q21" s="26"/>
    </row>
    <row r="22" spans="1:17" ht="14.25" x14ac:dyDescent="0.15">
      <c r="A22" s="7" t="s">
        <v>21</v>
      </c>
      <c r="B22" s="133">
        <v>-7.8483333333333336E-2</v>
      </c>
      <c r="C22" s="27">
        <v>1.1848807253615586E-2</v>
      </c>
      <c r="D22" s="27">
        <v>3.4204560287254743E-2</v>
      </c>
      <c r="E22" s="3"/>
      <c r="F22" s="133">
        <v>-0.13476250000000001</v>
      </c>
      <c r="G22" s="27">
        <v>8.2094513620988505E-3</v>
      </c>
      <c r="H22" s="27">
        <v>2.0523628405247126E-2</v>
      </c>
      <c r="I22" s="3"/>
      <c r="J22" s="136">
        <v>5.6787499999999998E-2</v>
      </c>
      <c r="K22" s="28">
        <v>1.102687739117471E-2</v>
      </c>
      <c r="L22" s="28">
        <v>2.7567193477936774E-2</v>
      </c>
      <c r="N22" s="1">
        <v>0.3</v>
      </c>
      <c r="O22" s="1">
        <v>2.087E-2</v>
      </c>
      <c r="P22" s="1">
        <v>5.2174999999999999E-2</v>
      </c>
      <c r="Q22" s="26"/>
    </row>
    <row r="23" spans="1:17" ht="14.25" x14ac:dyDescent="0.15">
      <c r="A23" s="7" t="s">
        <v>22</v>
      </c>
      <c r="B23" s="133">
        <v>3.2516666666666666E-2</v>
      </c>
      <c r="C23" s="27">
        <v>1.1132984026456401E-3</v>
      </c>
      <c r="D23" s="27">
        <v>3.2138156622792033E-3</v>
      </c>
      <c r="E23" s="3"/>
      <c r="F23" s="133">
        <v>-9.9049999999999999E-2</v>
      </c>
      <c r="G23" s="27">
        <v>4.8252253833370321E-3</v>
      </c>
      <c r="H23" s="27">
        <v>1.206306345834258E-2</v>
      </c>
      <c r="I23" s="3"/>
      <c r="J23" s="136">
        <v>7.4275000000000008E-2</v>
      </c>
      <c r="K23" s="28">
        <v>1.7943224347925876E-2</v>
      </c>
      <c r="L23" s="28">
        <v>4.4858060869814691E-2</v>
      </c>
      <c r="N23" s="1">
        <v>0.3</v>
      </c>
      <c r="O23" s="1">
        <v>2.401E-2</v>
      </c>
      <c r="P23" s="1">
        <v>6.0025000000000002E-2</v>
      </c>
      <c r="Q23" s="26"/>
    </row>
    <row r="24" spans="1:17" ht="14.25" x14ac:dyDescent="0.15">
      <c r="A24" s="7" t="s">
        <v>23</v>
      </c>
      <c r="B24" s="133">
        <v>-2.4683333333333331E-2</v>
      </c>
      <c r="C24" s="27">
        <v>1.6982441913144688E-3</v>
      </c>
      <c r="D24" s="27">
        <v>4.9024087050256347E-3</v>
      </c>
      <c r="E24" s="3"/>
      <c r="F24" s="133">
        <v>0.12341249999999999</v>
      </c>
      <c r="G24" s="27">
        <v>5.3130115439990024E-3</v>
      </c>
      <c r="H24" s="27">
        <v>1.3282528859997506E-2</v>
      </c>
      <c r="I24" s="3"/>
      <c r="J24" s="136">
        <v>6.2325000000000005E-2</v>
      </c>
      <c r="K24" s="28">
        <v>1.1428912167539541E-2</v>
      </c>
      <c r="L24" s="28">
        <v>2.857228041884885E-2</v>
      </c>
      <c r="N24" s="1">
        <v>0.3</v>
      </c>
      <c r="O24" s="1">
        <v>1.7659999999999999E-2</v>
      </c>
      <c r="P24" s="1">
        <v>4.4149999999999995E-2</v>
      </c>
      <c r="Q24" s="26"/>
    </row>
    <row r="25" spans="1:17" ht="14.25" x14ac:dyDescent="0.15">
      <c r="A25" s="7" t="s">
        <v>24</v>
      </c>
      <c r="B25" s="133">
        <v>7.4799999999999991E-2</v>
      </c>
      <c r="C25" s="27">
        <v>9.2219358054586344E-3</v>
      </c>
      <c r="D25" s="27">
        <v>2.6621435598654958E-2</v>
      </c>
      <c r="E25" s="3"/>
      <c r="F25" s="133">
        <v>-8.1287500000000013E-2</v>
      </c>
      <c r="G25" s="27">
        <v>6.2199752143128895E-3</v>
      </c>
      <c r="H25" s="27">
        <v>1.5549938035782224E-2</v>
      </c>
      <c r="I25" s="3"/>
      <c r="J25" s="136">
        <v>9.0850000000000014E-2</v>
      </c>
      <c r="K25" s="28">
        <v>1.8046124237630641E-2</v>
      </c>
      <c r="L25" s="28">
        <v>4.5115310594076599E-2</v>
      </c>
      <c r="N25" s="1">
        <v>0.3</v>
      </c>
      <c r="O25" s="1">
        <v>2.6079999999999999E-2</v>
      </c>
      <c r="P25" s="1">
        <v>6.5199999999999994E-2</v>
      </c>
      <c r="Q25" s="26"/>
    </row>
    <row r="26" spans="1:17" ht="14.25" x14ac:dyDescent="0.15">
      <c r="A26" s="7" t="s">
        <v>25</v>
      </c>
      <c r="B26" s="133">
        <v>0.16789999999999999</v>
      </c>
      <c r="C26" s="27">
        <v>8.2226455596723872E-3</v>
      </c>
      <c r="D26" s="27">
        <v>2.3736733136638669E-2</v>
      </c>
      <c r="E26" s="3"/>
      <c r="F26" s="133">
        <v>-0.1391</v>
      </c>
      <c r="G26" s="27">
        <v>1.3166368773001411E-2</v>
      </c>
      <c r="H26" s="27">
        <v>3.2915921932503527E-2</v>
      </c>
      <c r="I26" s="3"/>
      <c r="J26" s="136">
        <v>8.3300000000000013E-2</v>
      </c>
      <c r="K26" s="28">
        <v>1.1776824699383105E-2</v>
      </c>
      <c r="L26" s="28">
        <v>2.9442061748457763E-2</v>
      </c>
      <c r="N26" s="1">
        <v>0.3</v>
      </c>
      <c r="O26" s="1">
        <v>1.453E-2</v>
      </c>
      <c r="P26" s="1">
        <v>3.6324999999999996E-2</v>
      </c>
      <c r="Q26" s="26"/>
    </row>
    <row r="27" spans="1:17" x14ac:dyDescent="0.15">
      <c r="E27" s="3"/>
      <c r="F27" s="135"/>
      <c r="G27" s="3"/>
      <c r="H27" s="3"/>
      <c r="I27" s="3"/>
      <c r="J27" s="135"/>
      <c r="K27" s="3"/>
      <c r="L27" s="3"/>
      <c r="N27" s="26"/>
      <c r="O27" s="26"/>
      <c r="P27" s="26"/>
      <c r="Q27" s="26"/>
    </row>
    <row r="28" spans="1:17" x14ac:dyDescent="0.15">
      <c r="B28" s="134">
        <f>AVERAGE(B3:B26)</f>
        <v>9.9156944444444475E-3</v>
      </c>
      <c r="C28" s="32"/>
      <c r="D28" s="32"/>
      <c r="E28" s="32"/>
      <c r="F28" s="134">
        <f t="shared" ref="F28:J28" si="0">AVERAGE(F3:F26)</f>
        <v>-3.1381249999999999E-2</v>
      </c>
      <c r="G28" s="32"/>
      <c r="H28" s="32"/>
      <c r="I28" s="32"/>
      <c r="J28" s="134">
        <f t="shared" si="0"/>
        <v>2.2431770833333337E-2</v>
      </c>
      <c r="K28" s="32"/>
      <c r="L28" s="32"/>
      <c r="N28" s="26"/>
      <c r="O28" s="26"/>
      <c r="P28" s="26"/>
      <c r="Q28" s="26"/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P28"/>
  <sheetViews>
    <sheetView workbookViewId="0">
      <selection activeCell="O35" sqref="O35"/>
    </sheetView>
  </sheetViews>
  <sheetFormatPr defaultColWidth="9" defaultRowHeight="13.5" x14ac:dyDescent="0.15"/>
  <cols>
    <col min="1" max="1" width="9" style="33"/>
    <col min="2" max="2" width="9.375" style="130" bestFit="1" customWidth="1"/>
    <col min="3" max="4" width="9.125" style="33" bestFit="1" customWidth="1"/>
    <col min="5" max="5" width="9" style="33"/>
    <col min="6" max="6" width="9.375" style="130" bestFit="1" customWidth="1"/>
    <col min="7" max="8" width="9.125" style="33" bestFit="1" customWidth="1"/>
    <col min="9" max="9" width="9" style="33"/>
    <col min="10" max="10" width="9.375" style="130" bestFit="1" customWidth="1"/>
    <col min="11" max="12" width="9.125" style="33" bestFit="1" customWidth="1"/>
    <col min="13" max="16384" width="9" style="33"/>
  </cols>
  <sheetData>
    <row r="1" spans="1:16" ht="15.75" x14ac:dyDescent="0.25">
      <c r="A1" s="1"/>
      <c r="B1" s="120"/>
      <c r="C1" s="1" t="s">
        <v>26</v>
      </c>
      <c r="D1" s="1"/>
      <c r="E1" s="1"/>
      <c r="F1" s="120"/>
      <c r="G1" s="114" t="s">
        <v>251</v>
      </c>
      <c r="H1" s="2"/>
      <c r="I1" s="2"/>
      <c r="J1" s="126"/>
      <c r="K1" s="114" t="s">
        <v>252</v>
      </c>
      <c r="L1" s="2"/>
    </row>
    <row r="2" spans="1:16" ht="16.5" x14ac:dyDescent="0.15">
      <c r="A2" s="1"/>
      <c r="B2" s="121" t="s">
        <v>257</v>
      </c>
      <c r="C2" s="4" t="s">
        <v>258</v>
      </c>
      <c r="D2" s="4" t="s">
        <v>259</v>
      </c>
      <c r="E2" s="3"/>
      <c r="F2" s="121" t="s">
        <v>257</v>
      </c>
      <c r="G2" s="4" t="s">
        <v>258</v>
      </c>
      <c r="H2" s="4" t="s">
        <v>259</v>
      </c>
      <c r="I2" s="3"/>
      <c r="J2" s="121" t="s">
        <v>257</v>
      </c>
      <c r="K2" s="4" t="s">
        <v>258</v>
      </c>
      <c r="L2" s="4" t="s">
        <v>259</v>
      </c>
      <c r="N2" s="1"/>
      <c r="O2" s="5" t="s">
        <v>28</v>
      </c>
      <c r="P2" s="1"/>
    </row>
    <row r="3" spans="1:16" ht="14.25" x14ac:dyDescent="0.15">
      <c r="A3" s="7" t="s">
        <v>2</v>
      </c>
      <c r="B3" s="128">
        <v>-4.5633333333333331E-2</v>
      </c>
      <c r="C3" s="34">
        <v>3.8907240114576789E-3</v>
      </c>
      <c r="D3" s="34">
        <v>1.1231552776788157E-2</v>
      </c>
      <c r="E3" s="3"/>
      <c r="F3" s="131">
        <v>7.5374999999999998E-2</v>
      </c>
      <c r="G3" s="35">
        <v>1.0455653972851243E-2</v>
      </c>
      <c r="H3" s="35">
        <v>2.6139134932128105E-2</v>
      </c>
      <c r="I3" s="3"/>
      <c r="J3" s="132">
        <v>-1.5137499999999998E-2</v>
      </c>
      <c r="K3" s="36">
        <v>1.4988078596004225E-3</v>
      </c>
      <c r="L3" s="36">
        <v>3.7470196490010563E-3</v>
      </c>
      <c r="N3" s="1">
        <v>0.2</v>
      </c>
      <c r="O3" s="1">
        <v>1.0800000000000001E-2</v>
      </c>
      <c r="P3" s="1">
        <v>2.7000000000000003E-2</v>
      </c>
    </row>
    <row r="4" spans="1:16" ht="14.25" x14ac:dyDescent="0.15">
      <c r="A4" s="7" t="s">
        <v>3</v>
      </c>
      <c r="B4" s="128">
        <v>3.6366666666666665E-2</v>
      </c>
      <c r="C4" s="34">
        <v>1.2536878931110936E-3</v>
      </c>
      <c r="D4" s="34">
        <v>3.6190852128373235E-3</v>
      </c>
      <c r="E4" s="3"/>
      <c r="F4" s="131">
        <v>8.6999999999999994E-2</v>
      </c>
      <c r="G4" s="35">
        <v>1.8784656859611074E-2</v>
      </c>
      <c r="H4" s="35">
        <v>3.1961642149027698E-2</v>
      </c>
      <c r="I4" s="3"/>
      <c r="J4" s="132">
        <v>2.3262500000000002E-2</v>
      </c>
      <c r="K4" s="36">
        <v>4.0037097380637701E-3</v>
      </c>
      <c r="L4" s="36">
        <v>1.0009274345159426E-2</v>
      </c>
      <c r="N4" s="1">
        <v>0.2</v>
      </c>
      <c r="O4" s="1">
        <v>2.545E-2</v>
      </c>
      <c r="P4" s="1">
        <v>6.3625000000000001E-2</v>
      </c>
    </row>
    <row r="5" spans="1:16" ht="14.25" x14ac:dyDescent="0.15">
      <c r="A5" s="7" t="s">
        <v>4</v>
      </c>
      <c r="B5" s="128">
        <v>3.1549999999999995E-2</v>
      </c>
      <c r="C5" s="34">
        <v>2.4236542657730701E-3</v>
      </c>
      <c r="D5" s="34">
        <v>6.9964872138333339E-3</v>
      </c>
      <c r="E5" s="3"/>
      <c r="F5" s="131">
        <v>-0.10351249999999999</v>
      </c>
      <c r="G5" s="35">
        <v>1.0957692503442503E-2</v>
      </c>
      <c r="H5" s="35">
        <v>2.7394231258606256E-2</v>
      </c>
      <c r="I5" s="3"/>
      <c r="J5" s="132">
        <v>5.263749999999999E-2</v>
      </c>
      <c r="K5" s="36">
        <v>4.3150077249834284E-3</v>
      </c>
      <c r="L5" s="36">
        <v>1.0787519312458572E-2</v>
      </c>
      <c r="N5" s="1">
        <v>0.2</v>
      </c>
      <c r="O5" s="1">
        <v>1.353E-2</v>
      </c>
      <c r="P5" s="1">
        <v>3.3825000000000001E-2</v>
      </c>
    </row>
    <row r="6" spans="1:16" ht="14.25" x14ac:dyDescent="0.15">
      <c r="A6" s="7" t="s">
        <v>5</v>
      </c>
      <c r="B6" s="128">
        <v>-2.3216666666666667E-2</v>
      </c>
      <c r="C6" s="34">
        <v>6.9529370292944039E-4</v>
      </c>
      <c r="D6" s="34">
        <v>2.0071400327608202E-3</v>
      </c>
      <c r="E6" s="3"/>
      <c r="F6" s="131">
        <v>5.4249999999999993E-2</v>
      </c>
      <c r="G6" s="35">
        <v>1.0505925312254348E-2</v>
      </c>
      <c r="H6" s="35">
        <v>2.626481328063587E-2</v>
      </c>
      <c r="I6" s="14"/>
      <c r="J6" s="132">
        <v>6.5799999999999997E-2</v>
      </c>
      <c r="K6" s="36">
        <v>8.3125808266747096E-3</v>
      </c>
      <c r="L6" s="36">
        <v>2.0781452066686773E-2</v>
      </c>
      <c r="N6" s="1">
        <v>0.2</v>
      </c>
      <c r="O6" s="1">
        <v>1.7770000000000001E-2</v>
      </c>
      <c r="P6" s="1">
        <v>4.4425000000000006E-2</v>
      </c>
    </row>
    <row r="7" spans="1:16" ht="14.25" x14ac:dyDescent="0.15">
      <c r="A7" s="7" t="s">
        <v>6</v>
      </c>
      <c r="B7" s="128">
        <v>1.5633333333333332E-2</v>
      </c>
      <c r="C7" s="34">
        <v>2.5934211638940045E-3</v>
      </c>
      <c r="D7" s="34">
        <v>7.4865620354813804E-3</v>
      </c>
      <c r="E7" s="3"/>
      <c r="F7" s="131">
        <v>6.9512499999999991E-2</v>
      </c>
      <c r="G7" s="35">
        <v>1.958651130242443E-2</v>
      </c>
      <c r="H7" s="35">
        <v>4.8966278256061077E-2</v>
      </c>
      <c r="I7" s="3"/>
      <c r="J7" s="132">
        <v>8.4712499999999996E-2</v>
      </c>
      <c r="K7" s="36">
        <v>1.0861449795799208E-2</v>
      </c>
      <c r="L7" s="36">
        <v>2.715362448949802E-2</v>
      </c>
      <c r="N7" s="1">
        <v>0.2</v>
      </c>
      <c r="O7" s="1">
        <v>3.032E-2</v>
      </c>
      <c r="P7" s="1">
        <v>7.5800000000000006E-2</v>
      </c>
    </row>
    <row r="8" spans="1:16" ht="14.25" x14ac:dyDescent="0.15">
      <c r="A8" s="7" t="s">
        <v>7</v>
      </c>
      <c r="B8" s="128">
        <v>2.7850000000000007E-2</v>
      </c>
      <c r="C8" s="34">
        <v>2.2832214084490361E-3</v>
      </c>
      <c r="D8" s="34">
        <v>6.5910924739378367E-3</v>
      </c>
      <c r="E8" s="3"/>
      <c r="F8" s="131">
        <v>-8.2462499999999994E-2</v>
      </c>
      <c r="G8" s="35">
        <v>6.9175736353146262E-3</v>
      </c>
      <c r="H8" s="35">
        <v>1.7293934088286566E-2</v>
      </c>
      <c r="I8" s="3"/>
      <c r="J8" s="132">
        <v>-3.5424999999999998E-2</v>
      </c>
      <c r="K8" s="36">
        <v>3.8292775645892619E-3</v>
      </c>
      <c r="L8" s="36">
        <v>9.5731939114731546E-3</v>
      </c>
      <c r="N8" s="1">
        <v>0.2</v>
      </c>
      <c r="O8" s="22">
        <v>1.077E-2</v>
      </c>
      <c r="P8" s="1">
        <v>2.6925000000000001E-2</v>
      </c>
    </row>
    <row r="9" spans="1:16" ht="14.25" x14ac:dyDescent="0.15">
      <c r="A9" s="7" t="s">
        <v>8</v>
      </c>
      <c r="B9" s="128">
        <v>2.1899999999999996E-2</v>
      </c>
      <c r="C9" s="34">
        <v>3.6701634840971319E-3</v>
      </c>
      <c r="D9" s="34">
        <v>1.059484937756707E-2</v>
      </c>
      <c r="E9" s="3"/>
      <c r="F9" s="131">
        <v>4.9825000000000008E-2</v>
      </c>
      <c r="G9" s="35">
        <v>1.2323090791950965E-2</v>
      </c>
      <c r="H9" s="35">
        <v>3.0807726979877412E-2</v>
      </c>
      <c r="I9" s="3"/>
      <c r="J9" s="132">
        <v>-3.4250000000000003E-2</v>
      </c>
      <c r="K9" s="36">
        <v>3.938214485440494E-3</v>
      </c>
      <c r="L9" s="36">
        <v>9.8455362136012359E-3</v>
      </c>
      <c r="N9" s="1">
        <v>0.2</v>
      </c>
      <c r="O9" s="1">
        <v>1.77E-2</v>
      </c>
      <c r="P9" s="1">
        <v>4.4249999999999998E-2</v>
      </c>
    </row>
    <row r="10" spans="1:16" ht="14.25" x14ac:dyDescent="0.15">
      <c r="A10" s="7" t="s">
        <v>9</v>
      </c>
      <c r="B10" s="128">
        <v>2.555E-2</v>
      </c>
      <c r="C10" s="34">
        <v>1.0850345616615169E-3</v>
      </c>
      <c r="D10" s="34">
        <v>3.1322249812766219E-3</v>
      </c>
      <c r="E10" s="3"/>
      <c r="F10" s="131">
        <v>-7.5687500000000005E-2</v>
      </c>
      <c r="G10" s="35">
        <v>5.609910129999114E-3</v>
      </c>
      <c r="H10" s="35">
        <v>1.4024775324997785E-2</v>
      </c>
      <c r="I10" s="3"/>
      <c r="J10" s="132">
        <v>-4.2325000000000002E-2</v>
      </c>
      <c r="K10" s="36">
        <v>8.0229026335028319E-3</v>
      </c>
      <c r="L10" s="36">
        <v>2.005725658375708E-2</v>
      </c>
      <c r="N10" s="1">
        <v>0.2</v>
      </c>
      <c r="O10" s="1">
        <v>1.1010000000000001E-2</v>
      </c>
      <c r="P10" s="1">
        <v>2.7525000000000001E-2</v>
      </c>
    </row>
    <row r="11" spans="1:16" ht="14.25" x14ac:dyDescent="0.15">
      <c r="A11" s="7" t="s">
        <v>10</v>
      </c>
      <c r="B11" s="128">
        <v>2.0999999999999999E-3</v>
      </c>
      <c r="C11" s="34">
        <v>1.5092050887801831E-3</v>
      </c>
      <c r="D11" s="34">
        <v>4.3566998213479587E-3</v>
      </c>
      <c r="E11" s="3"/>
      <c r="F11" s="131">
        <v>-5.0625000000000003E-2</v>
      </c>
      <c r="G11" s="35">
        <v>4.2285103760071347E-3</v>
      </c>
      <c r="H11" s="35">
        <v>1.0571275940017836E-2</v>
      </c>
      <c r="I11" s="3"/>
      <c r="J11" s="132">
        <v>-2.1887499999999997E-2</v>
      </c>
      <c r="K11" s="36">
        <v>1.6309174309776281E-3</v>
      </c>
      <c r="L11" s="36">
        <v>4.0772935774440701E-3</v>
      </c>
      <c r="N11" s="1">
        <v>0.2</v>
      </c>
      <c r="O11" s="1">
        <v>5.6709999999999998E-3</v>
      </c>
      <c r="P11" s="1">
        <v>1.4177499999999999E-2</v>
      </c>
    </row>
    <row r="12" spans="1:16" s="40" customFormat="1" ht="14.25" x14ac:dyDescent="0.15">
      <c r="A12" s="15" t="s">
        <v>11</v>
      </c>
      <c r="B12" s="128">
        <v>-9.3483333333333335E-2</v>
      </c>
      <c r="C12" s="37">
        <v>1.0970439067481909E-2</v>
      </c>
      <c r="D12" s="37">
        <v>3.1668929743695333E-2</v>
      </c>
      <c r="E12" s="17"/>
      <c r="F12" s="131">
        <v>4.1987500000000004E-2</v>
      </c>
      <c r="G12" s="38">
        <v>7.0081827173668924E-3</v>
      </c>
      <c r="H12" s="38">
        <v>1.7520456793417231E-2</v>
      </c>
      <c r="I12" s="17"/>
      <c r="J12" s="132">
        <v>-3.2562500000000001E-2</v>
      </c>
      <c r="K12" s="39">
        <v>3.7761742103174564E-3</v>
      </c>
      <c r="L12" s="39">
        <v>9.4404355257936418E-3</v>
      </c>
      <c r="N12" s="1">
        <v>0.2</v>
      </c>
      <c r="O12" s="22">
        <v>1.559E-2</v>
      </c>
      <c r="P12" s="22">
        <v>3.8974999999999996E-2</v>
      </c>
    </row>
    <row r="13" spans="1:16" s="40" customFormat="1" ht="14.25" x14ac:dyDescent="0.15">
      <c r="A13" s="15" t="s">
        <v>12</v>
      </c>
      <c r="B13" s="128">
        <v>-3.6499999999999998E-2</v>
      </c>
      <c r="C13" s="37">
        <v>4.4033055764959124E-3</v>
      </c>
      <c r="D13" s="37">
        <v>1.2711248299570476E-2</v>
      </c>
      <c r="E13" s="17"/>
      <c r="F13" s="131">
        <v>6.3700000000000007E-2</v>
      </c>
      <c r="G13" s="38">
        <v>1.0071825389008027E-2</v>
      </c>
      <c r="H13" s="38">
        <v>2.5179563472520067E-2</v>
      </c>
      <c r="I13" s="17"/>
      <c r="J13" s="132">
        <v>-6.1975000000000009E-2</v>
      </c>
      <c r="K13" s="39">
        <v>1.1788198901160996E-2</v>
      </c>
      <c r="L13" s="39">
        <v>2.9470497252902489E-2</v>
      </c>
      <c r="N13" s="1">
        <v>0.2</v>
      </c>
      <c r="O13" s="22">
        <v>2.2440000000000002E-2</v>
      </c>
      <c r="P13" s="22">
        <v>5.6100000000000004E-2</v>
      </c>
    </row>
    <row r="14" spans="1:16" s="40" customFormat="1" ht="14.25" x14ac:dyDescent="0.15">
      <c r="A14" s="15" t="s">
        <v>13</v>
      </c>
      <c r="B14" s="128">
        <v>-3.8666666666666669E-2</v>
      </c>
      <c r="C14" s="37">
        <v>4.6552586752331322E-3</v>
      </c>
      <c r="D14" s="37">
        <v>1.3438574246465947E-2</v>
      </c>
      <c r="E14" s="17"/>
      <c r="F14" s="131">
        <v>-7.0462500000000011E-2</v>
      </c>
      <c r="G14" s="38">
        <v>1.1533017457138729E-2</v>
      </c>
      <c r="H14" s="38">
        <v>2.8832543642846823E-2</v>
      </c>
      <c r="I14" s="17"/>
      <c r="J14" s="132">
        <v>-7.1462499999999998E-2</v>
      </c>
      <c r="K14" s="39">
        <v>8.105670340364619E-3</v>
      </c>
      <c r="L14" s="39">
        <v>2.0264175850911548E-2</v>
      </c>
      <c r="N14" s="1">
        <v>0.2</v>
      </c>
      <c r="O14" s="22">
        <v>1.737E-2</v>
      </c>
      <c r="P14" s="22">
        <v>4.3424999999999998E-2</v>
      </c>
    </row>
    <row r="15" spans="1:16" ht="14.25" x14ac:dyDescent="0.15">
      <c r="A15" s="7" t="s">
        <v>14</v>
      </c>
      <c r="B15" s="128">
        <v>-3.5066666666666663E-2</v>
      </c>
      <c r="C15" s="34">
        <v>3.012247223143103E-3</v>
      </c>
      <c r="D15" s="34">
        <v>8.6956087257368669E-3</v>
      </c>
      <c r="E15" s="3"/>
      <c r="F15" s="131">
        <v>-6.2674999999999995E-2</v>
      </c>
      <c r="G15" s="35">
        <v>7.2698028400592354E-3</v>
      </c>
      <c r="H15" s="35">
        <v>1.8174507100148087E-2</v>
      </c>
      <c r="I15" s="3"/>
      <c r="J15" s="132">
        <v>-6.6925000000000012E-2</v>
      </c>
      <c r="K15" s="36">
        <v>2.3258761789914789E-3</v>
      </c>
      <c r="L15" s="36">
        <v>5.8146904474786973E-3</v>
      </c>
      <c r="N15" s="1">
        <v>0.2</v>
      </c>
      <c r="O15" s="1">
        <v>1.102E-2</v>
      </c>
      <c r="P15" s="1">
        <v>2.7550000000000002E-2</v>
      </c>
    </row>
    <row r="16" spans="1:16" ht="14.25" x14ac:dyDescent="0.15">
      <c r="A16" s="7" t="s">
        <v>15</v>
      </c>
      <c r="B16" s="128">
        <v>-4.1716666666666666E-2</v>
      </c>
      <c r="C16" s="34">
        <v>2.5086317651925988E-3</v>
      </c>
      <c r="D16" s="34">
        <v>7.2417961246579654E-3</v>
      </c>
      <c r="E16" s="3"/>
      <c r="F16" s="131">
        <v>-8.3150000000000002E-2</v>
      </c>
      <c r="G16" s="35">
        <v>1.3292990634165058E-2</v>
      </c>
      <c r="H16" s="35">
        <v>3.3232476585412646E-2</v>
      </c>
      <c r="I16" s="3"/>
      <c r="J16" s="132">
        <v>-0.10816249999999999</v>
      </c>
      <c r="K16" s="36">
        <v>8.1482487893616319E-3</v>
      </c>
      <c r="L16" s="36">
        <v>2.0370621973404078E-2</v>
      </c>
      <c r="N16" s="1">
        <v>0.2</v>
      </c>
      <c r="O16" s="1">
        <v>1.8110000000000001E-2</v>
      </c>
      <c r="P16" s="1">
        <v>4.5275000000000003E-2</v>
      </c>
    </row>
    <row r="17" spans="1:16" ht="14.25" x14ac:dyDescent="0.15">
      <c r="A17" s="7" t="s">
        <v>16</v>
      </c>
      <c r="B17" s="128">
        <v>-1.4216666666666666E-2</v>
      </c>
      <c r="C17" s="34">
        <v>1.6139805864177339E-3</v>
      </c>
      <c r="D17" s="34">
        <v>4.6591606301755436E-3</v>
      </c>
      <c r="E17" s="3"/>
      <c r="F17" s="131">
        <v>-6.4312499999999995E-2</v>
      </c>
      <c r="G17" s="35">
        <v>1.4796394549574116E-2</v>
      </c>
      <c r="H17" s="35">
        <v>1.9909863739352999E-2</v>
      </c>
      <c r="I17" s="3"/>
      <c r="J17" s="132">
        <v>-0.10942499999999999</v>
      </c>
      <c r="K17" s="36">
        <v>1.3936107777998849E-2</v>
      </c>
      <c r="L17" s="36">
        <v>3.4840269444997123E-2</v>
      </c>
      <c r="N17" s="1">
        <v>0.2</v>
      </c>
      <c r="O17" s="1">
        <v>2.8369999999999999E-2</v>
      </c>
      <c r="P17" s="1">
        <v>7.0925000000000002E-2</v>
      </c>
    </row>
    <row r="18" spans="1:16" ht="14.25" x14ac:dyDescent="0.15">
      <c r="A18" s="7" t="s">
        <v>17</v>
      </c>
      <c r="B18" s="128">
        <v>-6.0933333333333325E-2</v>
      </c>
      <c r="C18" s="34">
        <v>8.6829104183639549E-3</v>
      </c>
      <c r="D18" s="34">
        <v>2.5065403336959176E-2</v>
      </c>
      <c r="E18" s="3"/>
      <c r="F18" s="131">
        <v>1.60375E-2</v>
      </c>
      <c r="G18" s="35">
        <v>3.2296478136168349E-3</v>
      </c>
      <c r="H18" s="35">
        <v>8.0741195340420877E-3</v>
      </c>
      <c r="I18" s="3"/>
      <c r="J18" s="132">
        <v>-0.13633749999999997</v>
      </c>
      <c r="K18" s="36">
        <v>1.3815912022012876E-2</v>
      </c>
      <c r="L18" s="36">
        <v>3.4539780055032186E-2</v>
      </c>
      <c r="N18" s="1">
        <v>0.2</v>
      </c>
      <c r="O18" s="1">
        <v>1.559E-2</v>
      </c>
      <c r="P18" s="1">
        <v>3.8974999999999996E-2</v>
      </c>
    </row>
    <row r="19" spans="1:16" ht="14.25" x14ac:dyDescent="0.15">
      <c r="A19" s="7" t="s">
        <v>18</v>
      </c>
      <c r="B19" s="128">
        <v>1.8966666666666666E-2</v>
      </c>
      <c r="C19" s="34">
        <v>3.7220469278789773E-3</v>
      </c>
      <c r="D19" s="34">
        <v>1.0744623978736736E-2</v>
      </c>
      <c r="E19" s="3"/>
      <c r="F19" s="131">
        <v>6.2249999999999996E-3</v>
      </c>
      <c r="G19" s="35">
        <v>1.2984221193433204E-3</v>
      </c>
      <c r="H19" s="35">
        <v>3.246055298358301E-3</v>
      </c>
      <c r="I19" s="3"/>
      <c r="J19" s="132">
        <v>-6.4462500000000006E-2</v>
      </c>
      <c r="K19" s="36">
        <v>7.4051395440374165E-3</v>
      </c>
      <c r="L19" s="36">
        <v>1.851284886009354E-2</v>
      </c>
      <c r="N19" s="1">
        <v>0.2</v>
      </c>
      <c r="O19" s="1">
        <v>1.098E-2</v>
      </c>
      <c r="P19" s="1">
        <v>2.7450000000000002E-2</v>
      </c>
    </row>
    <row r="20" spans="1:16" ht="14.25" x14ac:dyDescent="0.15">
      <c r="A20" s="7" t="s">
        <v>19</v>
      </c>
      <c r="B20" s="128">
        <v>3.3016666666666666E-2</v>
      </c>
      <c r="C20" s="34">
        <v>5.7295229586182246E-3</v>
      </c>
      <c r="D20" s="34">
        <v>1.6539708112431866E-2</v>
      </c>
      <c r="E20" s="3"/>
      <c r="F20" s="131">
        <v>6.0825000000000004E-2</v>
      </c>
      <c r="G20" s="35">
        <v>1.0701135453773119E-2</v>
      </c>
      <c r="H20" s="35">
        <v>2.6752838634432796E-2</v>
      </c>
      <c r="I20" s="3"/>
      <c r="J20" s="132">
        <v>-7.5337500000000002E-2</v>
      </c>
      <c r="K20" s="36">
        <v>1.1930248320969686E-2</v>
      </c>
      <c r="L20" s="36">
        <v>2.9825620802424214E-2</v>
      </c>
      <c r="N20" s="1">
        <v>0.2</v>
      </c>
      <c r="O20" s="1">
        <v>2.3429999999999999E-2</v>
      </c>
      <c r="P20" s="1">
        <v>5.8575000000000002E-2</v>
      </c>
    </row>
    <row r="21" spans="1:16" ht="14.25" x14ac:dyDescent="0.15">
      <c r="A21" s="7" t="s">
        <v>20</v>
      </c>
      <c r="B21" s="128">
        <v>4.2500000000000003E-2</v>
      </c>
      <c r="C21" s="34">
        <v>7.3363001574363084E-3</v>
      </c>
      <c r="D21" s="34">
        <v>2.1178074353758732E-2</v>
      </c>
      <c r="E21" s="3"/>
      <c r="F21" s="131">
        <v>6.6825000000000009E-2</v>
      </c>
      <c r="G21" s="35">
        <v>1.0137805482450333E-2</v>
      </c>
      <c r="H21" s="35">
        <v>2.534451370612583E-2</v>
      </c>
      <c r="I21" s="3"/>
      <c r="J21" s="132">
        <v>8.0449999999999994E-2</v>
      </c>
      <c r="K21" s="36">
        <v>1.2337330883677123E-2</v>
      </c>
      <c r="L21" s="36">
        <v>3.0843327209192809E-2</v>
      </c>
      <c r="N21" s="1">
        <v>0.2</v>
      </c>
      <c r="O21" s="1">
        <v>1.847E-2</v>
      </c>
      <c r="P21" s="1">
        <v>4.6175000000000001E-2</v>
      </c>
    </row>
    <row r="22" spans="1:16" ht="14.25" x14ac:dyDescent="0.15">
      <c r="A22" s="7" t="s">
        <v>21</v>
      </c>
      <c r="B22" s="128">
        <v>2.6783333333333333E-2</v>
      </c>
      <c r="C22" s="34">
        <v>4.1411632826216039E-3</v>
      </c>
      <c r="D22" s="34">
        <v>1.1954508679898886E-2</v>
      </c>
      <c r="E22" s="3"/>
      <c r="F22" s="131">
        <v>6.0187499999999998E-2</v>
      </c>
      <c r="G22" s="35">
        <v>6.2015555844212719E-3</v>
      </c>
      <c r="H22" s="35">
        <v>1.550388896105318E-2</v>
      </c>
      <c r="I22" s="3"/>
      <c r="J22" s="132">
        <v>0.15186250000000001</v>
      </c>
      <c r="K22" s="36">
        <v>1.0334293638173826E-2</v>
      </c>
      <c r="L22" s="36">
        <v>2.5835734095434566E-2</v>
      </c>
      <c r="N22" s="1">
        <v>0.2</v>
      </c>
      <c r="O22" s="1">
        <v>1.465E-2</v>
      </c>
      <c r="P22" s="1">
        <v>3.6624999999999998E-2</v>
      </c>
    </row>
    <row r="23" spans="1:16" ht="14.25" x14ac:dyDescent="0.15">
      <c r="A23" s="7" t="s">
        <v>22</v>
      </c>
      <c r="B23" s="128">
        <v>1.5816666666666663E-2</v>
      </c>
      <c r="C23" s="34">
        <v>2.2220336031062477E-3</v>
      </c>
      <c r="D23" s="34">
        <v>6.4144584945089317E-3</v>
      </c>
      <c r="E23" s="3"/>
      <c r="F23" s="131">
        <v>0.1167875</v>
      </c>
      <c r="G23" s="35">
        <v>9.540486972197313E-3</v>
      </c>
      <c r="H23" s="35">
        <v>2.3851217430493281E-2</v>
      </c>
      <c r="I23" s="3"/>
      <c r="J23" s="132">
        <v>-4.1312500000000002E-2</v>
      </c>
      <c r="K23" s="36">
        <v>1.5530978451683806E-2</v>
      </c>
      <c r="L23" s="36">
        <v>1.3827446129209501E-2</v>
      </c>
      <c r="N23" s="1">
        <v>0.2</v>
      </c>
      <c r="O23" s="1">
        <v>1.3780000000000001E-2</v>
      </c>
      <c r="P23" s="1">
        <v>3.4450000000000001E-2</v>
      </c>
    </row>
    <row r="24" spans="1:16" ht="14.25" x14ac:dyDescent="0.15">
      <c r="A24" s="7" t="s">
        <v>23</v>
      </c>
      <c r="B24" s="128">
        <v>7.4300000000000005E-2</v>
      </c>
      <c r="C24" s="34">
        <v>6.7244256260293343E-3</v>
      </c>
      <c r="D24" s="34">
        <v>1.9411744726668269E-2</v>
      </c>
      <c r="E24" s="3"/>
      <c r="F24" s="131">
        <v>0.1196875</v>
      </c>
      <c r="G24" s="35">
        <v>1.9201453721007688E-2</v>
      </c>
      <c r="H24" s="35">
        <v>3.0036343025192001E-2</v>
      </c>
      <c r="I24" s="3"/>
      <c r="J24" s="132">
        <v>-5.6387499999999993E-2</v>
      </c>
      <c r="K24" s="36">
        <v>4.9418510364707133E-3</v>
      </c>
      <c r="L24" s="36">
        <v>1.2354627591176783E-2</v>
      </c>
      <c r="N24" s="1">
        <v>0.2</v>
      </c>
      <c r="O24" s="1">
        <v>1.9060000000000001E-2</v>
      </c>
      <c r="P24" s="1">
        <v>4.7649999999999998E-2</v>
      </c>
    </row>
    <row r="25" spans="1:16" ht="14.25" x14ac:dyDescent="0.15">
      <c r="A25" s="7" t="s">
        <v>24</v>
      </c>
      <c r="B25" s="128">
        <v>2.6866666666666671E-2</v>
      </c>
      <c r="C25" s="34">
        <v>4.0120111332514188E-3</v>
      </c>
      <c r="D25" s="34">
        <v>1.1581678538872412E-2</v>
      </c>
      <c r="E25" s="3"/>
      <c r="F25" s="131">
        <v>-5.8724999999999992E-2</v>
      </c>
      <c r="G25" s="35">
        <v>7.7944317731741455E-3</v>
      </c>
      <c r="H25" s="35">
        <v>1.9486079432935365E-2</v>
      </c>
      <c r="I25" s="3"/>
      <c r="J25" s="132">
        <v>7.0949999999999999E-2</v>
      </c>
      <c r="K25" s="36">
        <v>1.6926899696439787E-2</v>
      </c>
      <c r="L25" s="36">
        <v>4.2317249241099468E-2</v>
      </c>
      <c r="N25" s="1">
        <v>0.2</v>
      </c>
      <c r="O25" s="1">
        <v>2.1860000000000001E-2</v>
      </c>
      <c r="P25" s="1">
        <v>5.4650000000000004E-2</v>
      </c>
    </row>
    <row r="26" spans="1:16" ht="14.25" x14ac:dyDescent="0.15">
      <c r="A26" s="7" t="s">
        <v>25</v>
      </c>
      <c r="B26" s="128">
        <v>1.2716666666666668E-2</v>
      </c>
      <c r="C26" s="34">
        <v>1.2371068399024126E-3</v>
      </c>
      <c r="D26" s="34">
        <v>3.5712198351699259E-3</v>
      </c>
      <c r="E26" s="3"/>
      <c r="F26" s="131">
        <v>9.8975000000000007E-2</v>
      </c>
      <c r="G26" s="35">
        <v>1.5534163425602723E-2</v>
      </c>
      <c r="H26" s="35">
        <v>3.8835408564006808E-2</v>
      </c>
      <c r="I26" s="3"/>
      <c r="J26" s="132">
        <v>6.7574999999999996E-2</v>
      </c>
      <c r="K26" s="36">
        <v>3.9534499701737291E-3</v>
      </c>
      <c r="L26" s="36">
        <v>9.8836249254343235E-3</v>
      </c>
      <c r="N26" s="1">
        <v>0.2</v>
      </c>
      <c r="O26" s="1">
        <v>2.0789999999999999E-2</v>
      </c>
      <c r="P26" s="1">
        <v>5.1975E-2</v>
      </c>
    </row>
    <row r="28" spans="1:16" x14ac:dyDescent="0.15">
      <c r="B28" s="129">
        <f>AVERAGE(B3:B26)</f>
        <v>9.3680555555555618E-4</v>
      </c>
      <c r="C28" s="41"/>
      <c r="D28" s="41"/>
      <c r="E28" s="41"/>
      <c r="F28" s="129">
        <f t="shared" ref="F28:J28" si="0">AVERAGE(F3:F26)</f>
        <v>1.3982812500000002E-2</v>
      </c>
      <c r="G28" s="41"/>
      <c r="H28" s="41"/>
      <c r="I28" s="41"/>
      <c r="J28" s="129">
        <f t="shared" si="0"/>
        <v>-1.5671875000000002E-2</v>
      </c>
      <c r="K28" s="41"/>
      <c r="L28" s="41"/>
    </row>
  </sheetData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"/>
  <sheetViews>
    <sheetView tabSelected="1" zoomScale="85" zoomScaleNormal="85" workbookViewId="0">
      <selection activeCell="O29" sqref="O29"/>
    </sheetView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U81"/>
  <sheetViews>
    <sheetView topLeftCell="A13" zoomScale="70" zoomScaleNormal="70" workbookViewId="0">
      <selection activeCell="D37" sqref="D37"/>
    </sheetView>
  </sheetViews>
  <sheetFormatPr defaultRowHeight="13.5" x14ac:dyDescent="0.15"/>
  <cols>
    <col min="1" max="1" width="18.625" customWidth="1"/>
  </cols>
  <sheetData>
    <row r="1" spans="1:12" x14ac:dyDescent="0.15">
      <c r="C1" s="42" t="s">
        <v>29</v>
      </c>
      <c r="D1" s="42"/>
      <c r="E1" s="42" t="s">
        <v>30</v>
      </c>
      <c r="F1" s="42"/>
      <c r="G1" s="42" t="s">
        <v>31</v>
      </c>
      <c r="H1" s="42"/>
    </row>
    <row r="2" spans="1:12" ht="15.75" x14ac:dyDescent="0.25">
      <c r="A2" s="43" t="s">
        <v>32</v>
      </c>
      <c r="B2" s="43" t="s">
        <v>33</v>
      </c>
      <c r="C2" s="44" t="s">
        <v>34</v>
      </c>
      <c r="D2" s="44" t="s">
        <v>35</v>
      </c>
      <c r="E2" s="114" t="s">
        <v>251</v>
      </c>
      <c r="F2" s="114" t="s">
        <v>251</v>
      </c>
      <c r="G2" s="114" t="s">
        <v>252</v>
      </c>
      <c r="H2" s="114" t="s">
        <v>252</v>
      </c>
    </row>
    <row r="3" spans="1:12" x14ac:dyDescent="0.15">
      <c r="A3" s="193">
        <v>41606</v>
      </c>
      <c r="B3" s="43">
        <v>0</v>
      </c>
      <c r="C3" s="44">
        <v>12.46</v>
      </c>
      <c r="D3" s="44">
        <v>0</v>
      </c>
      <c r="E3" s="44">
        <v>11.07</v>
      </c>
      <c r="F3" s="44">
        <v>0</v>
      </c>
      <c r="G3" s="44">
        <v>11.68</v>
      </c>
      <c r="H3" s="44">
        <v>-1.2</v>
      </c>
    </row>
    <row r="4" spans="1:12" x14ac:dyDescent="0.15">
      <c r="A4" s="193"/>
      <c r="B4" s="43">
        <v>1</v>
      </c>
      <c r="C4" s="44">
        <v>12.41</v>
      </c>
      <c r="D4" s="44">
        <v>-0.30000000000000004</v>
      </c>
      <c r="E4" s="44">
        <v>11.08</v>
      </c>
      <c r="F4" s="44">
        <v>-0.10000000000000009</v>
      </c>
      <c r="G4" s="44">
        <v>11.69</v>
      </c>
      <c r="H4" s="44">
        <v>-1.2</v>
      </c>
    </row>
    <row r="5" spans="1:12" x14ac:dyDescent="0.15">
      <c r="A5" s="193"/>
      <c r="B5" s="43">
        <v>2</v>
      </c>
      <c r="C5" s="44">
        <v>12.43</v>
      </c>
      <c r="D5" s="44">
        <v>-0.60000000000000009</v>
      </c>
      <c r="E5" s="44">
        <v>11.08</v>
      </c>
      <c r="F5" s="44">
        <v>-0.30000000000000004</v>
      </c>
      <c r="G5" s="44">
        <v>11.65</v>
      </c>
      <c r="H5" s="44">
        <v>-1.4</v>
      </c>
    </row>
    <row r="6" spans="1:12" x14ac:dyDescent="0.15">
      <c r="A6" s="193"/>
      <c r="B6" s="43">
        <v>3</v>
      </c>
      <c r="C6" s="44">
        <v>12.41</v>
      </c>
      <c r="D6" s="44">
        <v>-0.7</v>
      </c>
      <c r="E6" s="44">
        <v>11.07</v>
      </c>
      <c r="F6" s="44">
        <v>-0.39999999999999991</v>
      </c>
      <c r="G6" s="44">
        <v>11.61</v>
      </c>
      <c r="H6" s="44">
        <v>-1.4</v>
      </c>
    </row>
    <row r="7" spans="1:12" x14ac:dyDescent="0.15">
      <c r="A7" s="193"/>
      <c r="B7" s="43">
        <v>4</v>
      </c>
      <c r="C7" s="44">
        <v>12.41</v>
      </c>
      <c r="D7" s="44">
        <v>-0.7</v>
      </c>
      <c r="E7" s="44">
        <v>11.06</v>
      </c>
      <c r="F7" s="44">
        <v>-0.39999999999999991</v>
      </c>
      <c r="G7" s="44">
        <v>11.6</v>
      </c>
      <c r="H7" s="44">
        <v>-1.5</v>
      </c>
    </row>
    <row r="8" spans="1:12" x14ac:dyDescent="0.15">
      <c r="A8" s="193"/>
      <c r="B8" s="43">
        <v>5</v>
      </c>
      <c r="C8" s="44">
        <v>12.37</v>
      </c>
      <c r="D8" s="44">
        <v>-0.89999999999999991</v>
      </c>
      <c r="E8" s="44">
        <v>11.03</v>
      </c>
      <c r="F8" s="44">
        <v>-0.5</v>
      </c>
      <c r="G8" s="44">
        <v>11.59</v>
      </c>
      <c r="H8" s="44">
        <v>-1.5</v>
      </c>
    </row>
    <row r="9" spans="1:12" x14ac:dyDescent="0.15">
      <c r="A9" s="193"/>
      <c r="B9" s="43">
        <v>6</v>
      </c>
      <c r="C9" s="44">
        <v>12.35</v>
      </c>
      <c r="D9" s="44">
        <v>-1</v>
      </c>
      <c r="E9" s="44">
        <v>11.04</v>
      </c>
      <c r="F9" s="44">
        <v>-0.7</v>
      </c>
      <c r="G9" s="44">
        <v>11.57</v>
      </c>
      <c r="H9" s="44">
        <v>-1.5</v>
      </c>
      <c r="L9" s="115"/>
    </row>
    <row r="10" spans="1:12" x14ac:dyDescent="0.15">
      <c r="A10" s="193"/>
      <c r="B10" s="43">
        <v>7</v>
      </c>
      <c r="C10" s="44">
        <v>12.31</v>
      </c>
      <c r="D10" s="44">
        <v>-1.1000000000000001</v>
      </c>
      <c r="E10" s="44">
        <v>11.05</v>
      </c>
      <c r="F10" s="44">
        <v>-0.7</v>
      </c>
      <c r="G10" s="44">
        <v>11.55</v>
      </c>
      <c r="H10" s="44">
        <v>-1.5</v>
      </c>
    </row>
    <row r="11" spans="1:12" x14ac:dyDescent="0.15">
      <c r="A11" s="193"/>
      <c r="B11" s="43">
        <v>8</v>
      </c>
      <c r="C11" s="44">
        <v>12.31</v>
      </c>
      <c r="D11" s="44">
        <v>-1.2</v>
      </c>
      <c r="E11" s="44">
        <v>11</v>
      </c>
      <c r="F11" s="44">
        <v>-0.8</v>
      </c>
      <c r="G11" s="44">
        <v>11.53</v>
      </c>
      <c r="H11" s="44">
        <v>-1.5</v>
      </c>
    </row>
    <row r="12" spans="1:12" x14ac:dyDescent="0.15">
      <c r="A12" s="193"/>
      <c r="B12" s="43">
        <v>9</v>
      </c>
      <c r="C12" s="44">
        <v>12.31</v>
      </c>
      <c r="D12" s="44">
        <v>-1.2</v>
      </c>
      <c r="E12" s="44">
        <v>11</v>
      </c>
      <c r="F12" s="44">
        <v>-0.7</v>
      </c>
      <c r="G12" s="44">
        <v>11.54</v>
      </c>
      <c r="H12" s="44">
        <v>-1.4</v>
      </c>
    </row>
    <row r="13" spans="1:12" x14ac:dyDescent="0.15">
      <c r="A13" s="193"/>
      <c r="B13" s="43">
        <v>10</v>
      </c>
      <c r="C13" s="44">
        <v>12.29</v>
      </c>
      <c r="D13" s="44">
        <v>-1</v>
      </c>
      <c r="E13" s="44">
        <v>11</v>
      </c>
      <c r="F13" s="44">
        <v>-0.7</v>
      </c>
      <c r="G13" s="44">
        <v>11.53</v>
      </c>
      <c r="H13" s="44">
        <v>-1.5</v>
      </c>
    </row>
    <row r="14" spans="1:12" x14ac:dyDescent="0.15">
      <c r="A14" s="193"/>
      <c r="B14" s="43">
        <v>11</v>
      </c>
      <c r="C14" s="44">
        <v>12.36</v>
      </c>
      <c r="D14" s="44">
        <v>-0.30000000000000004</v>
      </c>
      <c r="E14" s="44">
        <v>10.99</v>
      </c>
      <c r="F14" s="44">
        <v>-0.7</v>
      </c>
      <c r="G14" s="44">
        <v>11.52</v>
      </c>
      <c r="H14" s="44">
        <v>-1.3</v>
      </c>
    </row>
    <row r="15" spans="1:12" x14ac:dyDescent="0.15">
      <c r="A15" s="193"/>
      <c r="B15" s="43">
        <v>12</v>
      </c>
      <c r="C15" s="44">
        <v>12.4</v>
      </c>
      <c r="D15" s="44">
        <v>0.70000000000000018</v>
      </c>
      <c r="E15" s="44">
        <v>10.99</v>
      </c>
      <c r="F15" s="44">
        <v>-0.10000000000000009</v>
      </c>
      <c r="G15" s="44">
        <v>11.51</v>
      </c>
      <c r="H15" s="44">
        <v>-1.3</v>
      </c>
    </row>
    <row r="16" spans="1:12" x14ac:dyDescent="0.15">
      <c r="A16" s="193"/>
      <c r="B16" s="43">
        <v>13</v>
      </c>
      <c r="C16" s="44">
        <v>12.58</v>
      </c>
      <c r="D16" s="44">
        <v>4.9000000000000004</v>
      </c>
      <c r="E16" s="44">
        <v>11.03</v>
      </c>
      <c r="F16" s="44">
        <v>0.29999999999999982</v>
      </c>
      <c r="G16" s="44">
        <v>11.54</v>
      </c>
      <c r="H16" s="44">
        <v>-1.2</v>
      </c>
    </row>
    <row r="17" spans="1:8" x14ac:dyDescent="0.15">
      <c r="A17" s="193"/>
      <c r="B17" s="43">
        <v>14</v>
      </c>
      <c r="C17" s="44">
        <v>12.71</v>
      </c>
      <c r="D17" s="44">
        <v>7.1</v>
      </c>
      <c r="E17" s="44">
        <v>11.03</v>
      </c>
      <c r="F17" s="44">
        <v>0.89999999999999991</v>
      </c>
      <c r="G17" s="44">
        <v>11.66</v>
      </c>
      <c r="H17" s="44">
        <v>0.79999999999999982</v>
      </c>
    </row>
    <row r="18" spans="1:8" x14ac:dyDescent="0.15">
      <c r="A18" s="193"/>
      <c r="B18" s="43">
        <v>15</v>
      </c>
      <c r="C18" s="44">
        <v>12.74</v>
      </c>
      <c r="D18" s="44">
        <v>8</v>
      </c>
      <c r="E18" s="44">
        <v>11.04</v>
      </c>
      <c r="F18" s="44">
        <v>1.2000000000000002</v>
      </c>
      <c r="G18" s="44">
        <v>11.7</v>
      </c>
      <c r="H18" s="44">
        <v>1.5</v>
      </c>
    </row>
    <row r="19" spans="1:8" x14ac:dyDescent="0.15">
      <c r="A19" s="193"/>
      <c r="B19" s="43">
        <v>16</v>
      </c>
      <c r="C19" s="44">
        <v>12.67</v>
      </c>
      <c r="D19" s="44">
        <v>6.6999999999999993</v>
      </c>
      <c r="E19" s="44">
        <v>11.04</v>
      </c>
      <c r="F19" s="44">
        <v>1.5</v>
      </c>
      <c r="G19" s="44">
        <v>11.73</v>
      </c>
      <c r="H19" s="44">
        <v>2.0999999999999996</v>
      </c>
    </row>
    <row r="20" spans="1:8" x14ac:dyDescent="0.15">
      <c r="A20" s="193"/>
      <c r="B20" s="43">
        <v>17</v>
      </c>
      <c r="C20" s="44">
        <v>12.61</v>
      </c>
      <c r="D20" s="44">
        <v>5.4</v>
      </c>
      <c r="E20" s="44">
        <v>11.07</v>
      </c>
      <c r="F20" s="44">
        <v>1.5</v>
      </c>
      <c r="G20" s="44">
        <v>11.74</v>
      </c>
      <c r="H20" s="44">
        <v>2</v>
      </c>
    </row>
    <row r="21" spans="1:8" x14ac:dyDescent="0.15">
      <c r="A21" s="193"/>
      <c r="B21" s="43">
        <v>18</v>
      </c>
      <c r="C21" s="44">
        <v>12.55</v>
      </c>
      <c r="D21" s="44">
        <v>4.2</v>
      </c>
      <c r="E21" s="44">
        <v>11.07</v>
      </c>
      <c r="F21" s="44">
        <v>1.2000000000000002</v>
      </c>
      <c r="G21" s="44">
        <v>11.7</v>
      </c>
      <c r="H21" s="44">
        <v>1.2000000000000002</v>
      </c>
    </row>
    <row r="22" spans="1:8" x14ac:dyDescent="0.15">
      <c r="A22" s="193"/>
      <c r="B22" s="43">
        <v>19</v>
      </c>
      <c r="C22" s="44">
        <v>12.5</v>
      </c>
      <c r="D22" s="44">
        <v>2.9000000000000004</v>
      </c>
      <c r="E22" s="44">
        <v>11.05</v>
      </c>
      <c r="F22" s="44">
        <v>1</v>
      </c>
      <c r="G22" s="44">
        <v>11.67</v>
      </c>
      <c r="H22" s="44">
        <v>0.29999999999999982</v>
      </c>
    </row>
    <row r="23" spans="1:8" x14ac:dyDescent="0.15">
      <c r="A23" s="193"/>
      <c r="B23" s="43">
        <v>20</v>
      </c>
      <c r="C23" s="44">
        <v>12.47</v>
      </c>
      <c r="D23" s="44">
        <v>1.9</v>
      </c>
      <c r="E23" s="44">
        <v>11.06</v>
      </c>
      <c r="F23" s="44">
        <v>0.5</v>
      </c>
      <c r="G23" s="44">
        <v>11.68</v>
      </c>
      <c r="H23" s="44">
        <v>-0.30000000000000004</v>
      </c>
    </row>
    <row r="24" spans="1:8" x14ac:dyDescent="0.15">
      <c r="A24" s="193"/>
      <c r="B24" s="43">
        <v>21</v>
      </c>
      <c r="C24" s="44">
        <v>12.45</v>
      </c>
      <c r="D24" s="44">
        <v>1</v>
      </c>
      <c r="E24" s="44">
        <v>11.06</v>
      </c>
      <c r="F24" s="44">
        <v>0.29999999999999982</v>
      </c>
      <c r="G24" s="44">
        <v>11.67</v>
      </c>
      <c r="H24" s="44">
        <v>-0.5</v>
      </c>
    </row>
    <row r="25" spans="1:8" x14ac:dyDescent="0.15">
      <c r="A25" s="193"/>
      <c r="B25" s="43">
        <v>22</v>
      </c>
      <c r="C25" s="44">
        <v>12.41</v>
      </c>
      <c r="D25" s="44">
        <v>0.39999999999999991</v>
      </c>
      <c r="E25" s="44">
        <v>11.04</v>
      </c>
      <c r="F25" s="44">
        <v>0</v>
      </c>
      <c r="G25" s="44">
        <v>11.65</v>
      </c>
      <c r="H25" s="44">
        <v>-0.8</v>
      </c>
    </row>
    <row r="26" spans="1:8" x14ac:dyDescent="0.15">
      <c r="A26" s="193"/>
      <c r="B26" s="43">
        <v>23</v>
      </c>
      <c r="C26" s="44">
        <v>12.39</v>
      </c>
      <c r="D26" s="44">
        <v>0</v>
      </c>
      <c r="E26" s="44">
        <v>11.04</v>
      </c>
      <c r="F26" s="44">
        <v>-0.10000000000000009</v>
      </c>
      <c r="G26" s="44">
        <v>11.64</v>
      </c>
      <c r="H26" s="44">
        <v>-0.89999999999999991</v>
      </c>
    </row>
    <row r="27" spans="1:8" x14ac:dyDescent="0.15">
      <c r="A27" s="45"/>
      <c r="B27" s="43"/>
      <c r="C27" s="44"/>
      <c r="D27" s="44"/>
    </row>
    <row r="28" spans="1:8" ht="14.25" x14ac:dyDescent="0.15">
      <c r="A28" s="193">
        <v>41646</v>
      </c>
      <c r="B28" s="43">
        <v>0</v>
      </c>
      <c r="C28" s="46">
        <v>7.84</v>
      </c>
      <c r="D28" s="46">
        <v>-2.1</v>
      </c>
      <c r="E28" s="47">
        <v>7.92</v>
      </c>
      <c r="F28" s="47">
        <v>-2.2000000000000002</v>
      </c>
      <c r="G28" s="48">
        <v>7.23</v>
      </c>
      <c r="H28" s="48">
        <v>-3.5</v>
      </c>
    </row>
    <row r="29" spans="1:8" ht="14.25" x14ac:dyDescent="0.15">
      <c r="A29" s="193"/>
      <c r="B29" s="43">
        <v>1</v>
      </c>
      <c r="C29" s="46">
        <v>7.7</v>
      </c>
      <c r="D29" s="46">
        <v>-2.5</v>
      </c>
      <c r="E29" s="47">
        <v>7.86</v>
      </c>
      <c r="F29" s="47">
        <v>-2.2999999999999998</v>
      </c>
      <c r="G29" s="48">
        <v>7.22</v>
      </c>
      <c r="H29" s="48">
        <v>-3.6</v>
      </c>
    </row>
    <row r="30" spans="1:8" ht="14.25" x14ac:dyDescent="0.15">
      <c r="A30" s="193"/>
      <c r="B30" s="43">
        <v>2</v>
      </c>
      <c r="C30" s="46">
        <v>7.58</v>
      </c>
      <c r="D30" s="46">
        <v>-2.7</v>
      </c>
      <c r="E30" s="47">
        <v>7.77</v>
      </c>
      <c r="F30" s="47">
        <v>-2.2999999999999998</v>
      </c>
      <c r="G30" s="48">
        <v>7.15</v>
      </c>
      <c r="H30" s="48">
        <v>-3.8</v>
      </c>
    </row>
    <row r="31" spans="1:8" ht="14.25" x14ac:dyDescent="0.15">
      <c r="A31" s="193"/>
      <c r="B31" s="43">
        <v>3</v>
      </c>
      <c r="C31" s="46">
        <v>7.5</v>
      </c>
      <c r="D31" s="46">
        <v>-2.9</v>
      </c>
      <c r="E31" s="47">
        <v>7.71</v>
      </c>
      <c r="F31" s="47">
        <v>-2.6</v>
      </c>
      <c r="G31" s="48">
        <v>7.1</v>
      </c>
      <c r="H31" s="48">
        <v>-4.0999999999999996</v>
      </c>
    </row>
    <row r="32" spans="1:8" ht="14.25" x14ac:dyDescent="0.15">
      <c r="A32" s="193"/>
      <c r="B32" s="43">
        <v>4</v>
      </c>
      <c r="C32" s="46">
        <v>7.4</v>
      </c>
      <c r="D32" s="46">
        <v>-3.3</v>
      </c>
      <c r="E32" s="47">
        <v>7.62</v>
      </c>
      <c r="F32" s="47">
        <v>-2.8</v>
      </c>
      <c r="G32" s="48">
        <v>7.03</v>
      </c>
      <c r="H32" s="48">
        <v>-4.4000000000000004</v>
      </c>
    </row>
    <row r="33" spans="1:8" ht="14.25" x14ac:dyDescent="0.15">
      <c r="A33" s="193"/>
      <c r="B33" s="43">
        <v>5</v>
      </c>
      <c r="C33" s="46">
        <v>7.26</v>
      </c>
      <c r="D33" s="46">
        <v>-3.6</v>
      </c>
      <c r="E33" s="47">
        <v>7.49</v>
      </c>
      <c r="F33" s="47">
        <v>-3</v>
      </c>
      <c r="G33" s="48">
        <v>7</v>
      </c>
      <c r="H33" s="48">
        <v>-4.5</v>
      </c>
    </row>
    <row r="34" spans="1:8" ht="14.25" x14ac:dyDescent="0.15">
      <c r="A34" s="193"/>
      <c r="B34" s="43">
        <v>6</v>
      </c>
      <c r="C34" s="46">
        <v>7.24</v>
      </c>
      <c r="D34" s="46">
        <v>-3.7</v>
      </c>
      <c r="E34" s="47">
        <v>7.48</v>
      </c>
      <c r="F34" s="47">
        <v>-3</v>
      </c>
      <c r="G34" s="48">
        <v>6.93</v>
      </c>
      <c r="H34" s="48">
        <v>-4.8</v>
      </c>
    </row>
    <row r="35" spans="1:8" ht="14.25" x14ac:dyDescent="0.15">
      <c r="A35" s="193"/>
      <c r="B35" s="43">
        <v>7</v>
      </c>
      <c r="C35" s="46">
        <v>7.14</v>
      </c>
      <c r="D35" s="46">
        <v>-3.9</v>
      </c>
      <c r="E35" s="47">
        <v>7.41</v>
      </c>
      <c r="F35" s="47">
        <v>-3.3</v>
      </c>
      <c r="G35" s="48">
        <v>6.92</v>
      </c>
      <c r="H35" s="48">
        <v>-5</v>
      </c>
    </row>
    <row r="36" spans="1:8" ht="14.25" x14ac:dyDescent="0.15">
      <c r="A36" s="193"/>
      <c r="B36" s="43">
        <v>8</v>
      </c>
      <c r="C36" s="46">
        <v>7.06</v>
      </c>
      <c r="D36" s="46">
        <v>-4.2</v>
      </c>
      <c r="E36" s="47">
        <v>7.34</v>
      </c>
      <c r="F36" s="47">
        <v>-3.4</v>
      </c>
      <c r="G36" s="48">
        <v>6.87</v>
      </c>
      <c r="H36" s="48">
        <v>-5.0999999999999996</v>
      </c>
    </row>
    <row r="37" spans="1:8" ht="14.25" x14ac:dyDescent="0.15">
      <c r="A37" s="193"/>
      <c r="B37" s="43">
        <v>9</v>
      </c>
      <c r="C37" s="46">
        <v>7.01</v>
      </c>
      <c r="D37" s="46">
        <v>-4.3</v>
      </c>
      <c r="E37" s="47">
        <v>7.29</v>
      </c>
      <c r="F37" s="47">
        <v>-3.5</v>
      </c>
      <c r="G37" s="48">
        <v>6.85</v>
      </c>
      <c r="H37" s="48">
        <v>-5</v>
      </c>
    </row>
    <row r="38" spans="1:8" ht="14.25" x14ac:dyDescent="0.15">
      <c r="A38" s="193"/>
      <c r="B38" s="43">
        <v>10</v>
      </c>
      <c r="C38" s="46">
        <v>7.03</v>
      </c>
      <c r="D38" s="46">
        <v>-3.8</v>
      </c>
      <c r="E38" s="47">
        <v>7.28</v>
      </c>
      <c r="F38" s="47">
        <v>-3.2</v>
      </c>
      <c r="G38" s="48">
        <v>6.88</v>
      </c>
      <c r="H38" s="48">
        <v>-4.5</v>
      </c>
    </row>
    <row r="39" spans="1:8" ht="14.25" x14ac:dyDescent="0.15">
      <c r="A39" s="193"/>
      <c r="B39" s="43">
        <v>11</v>
      </c>
      <c r="C39" s="46">
        <v>7.12</v>
      </c>
      <c r="D39" s="46">
        <v>-3</v>
      </c>
      <c r="E39" s="47">
        <v>7.35</v>
      </c>
      <c r="F39" s="47">
        <v>-2.7</v>
      </c>
      <c r="G39" s="48">
        <v>7</v>
      </c>
      <c r="H39" s="48">
        <v>-3.3</v>
      </c>
    </row>
    <row r="40" spans="1:8" ht="14.25" x14ac:dyDescent="0.15">
      <c r="A40" s="193"/>
      <c r="B40" s="43">
        <v>12</v>
      </c>
      <c r="C40" s="46">
        <v>7.24</v>
      </c>
      <c r="D40" s="46">
        <v>-2.4</v>
      </c>
      <c r="E40" s="47">
        <v>7.43</v>
      </c>
      <c r="F40" s="47">
        <v>-2.2000000000000002</v>
      </c>
      <c r="G40" s="48">
        <v>7.08</v>
      </c>
      <c r="H40" s="48">
        <v>-2.8</v>
      </c>
    </row>
    <row r="41" spans="1:8" ht="14.25" x14ac:dyDescent="0.15">
      <c r="A41" s="193"/>
      <c r="B41" s="43">
        <v>13</v>
      </c>
      <c r="C41" s="46">
        <v>7.31</v>
      </c>
      <c r="D41" s="46">
        <v>-2.1</v>
      </c>
      <c r="E41" s="47">
        <v>7.58</v>
      </c>
      <c r="F41" s="47">
        <v>-1.7</v>
      </c>
      <c r="G41" s="48">
        <v>7.26</v>
      </c>
      <c r="H41" s="48">
        <v>-2.2000000000000002</v>
      </c>
    </row>
    <row r="42" spans="1:8" ht="14.25" x14ac:dyDescent="0.15">
      <c r="A42" s="193"/>
      <c r="B42" s="43">
        <v>14</v>
      </c>
      <c r="C42" s="46">
        <v>7.47</v>
      </c>
      <c r="D42" s="46">
        <v>-1.9</v>
      </c>
      <c r="E42" s="47">
        <v>7.78</v>
      </c>
      <c r="F42" s="47">
        <v>-1.3</v>
      </c>
      <c r="G42" s="48">
        <v>7.38</v>
      </c>
      <c r="H42" s="48">
        <v>-1.9</v>
      </c>
    </row>
    <row r="43" spans="1:8" ht="14.25" x14ac:dyDescent="0.15">
      <c r="A43" s="193"/>
      <c r="B43" s="43">
        <v>15</v>
      </c>
      <c r="C43" s="46">
        <v>7.59</v>
      </c>
      <c r="D43" s="46">
        <v>-1.8</v>
      </c>
      <c r="E43" s="47">
        <v>7.87</v>
      </c>
      <c r="F43" s="47">
        <v>-1.2</v>
      </c>
      <c r="G43" s="48">
        <v>7.52</v>
      </c>
      <c r="H43" s="48">
        <v>-1.7</v>
      </c>
    </row>
    <row r="44" spans="1:8" ht="14.25" x14ac:dyDescent="0.15">
      <c r="A44" s="193"/>
      <c r="B44" s="43">
        <v>16</v>
      </c>
      <c r="C44" s="46">
        <v>7.66</v>
      </c>
      <c r="D44" s="46">
        <v>-1.8</v>
      </c>
      <c r="E44" s="47">
        <v>8.08</v>
      </c>
      <c r="F44" s="47">
        <v>-1.3</v>
      </c>
      <c r="G44" s="48">
        <v>7.66</v>
      </c>
      <c r="H44" s="48">
        <v>-1.7</v>
      </c>
    </row>
    <row r="45" spans="1:8" ht="14.25" x14ac:dyDescent="0.15">
      <c r="A45" s="193"/>
      <c r="B45" s="43">
        <v>17</v>
      </c>
      <c r="C45" s="46">
        <v>7.73</v>
      </c>
      <c r="D45" s="46">
        <v>-1.9</v>
      </c>
      <c r="E45" s="47">
        <v>8.1999999999999993</v>
      </c>
      <c r="F45" s="47">
        <v>-1.5</v>
      </c>
      <c r="G45" s="48">
        <v>7.7</v>
      </c>
      <c r="H45" s="48">
        <v>-1.7</v>
      </c>
    </row>
    <row r="46" spans="1:8" ht="14.25" x14ac:dyDescent="0.15">
      <c r="A46" s="193"/>
      <c r="B46" s="43">
        <v>18</v>
      </c>
      <c r="C46" s="46">
        <v>7.76</v>
      </c>
      <c r="D46" s="46">
        <v>-1.9</v>
      </c>
      <c r="E46" s="47">
        <v>8.2200000000000006</v>
      </c>
      <c r="F46" s="47">
        <v>-1.8</v>
      </c>
      <c r="G46" s="48">
        <v>7.75</v>
      </c>
      <c r="H46" s="48">
        <v>-2</v>
      </c>
    </row>
    <row r="47" spans="1:8" ht="14.25" x14ac:dyDescent="0.15">
      <c r="A47" s="193"/>
      <c r="B47" s="43">
        <v>19</v>
      </c>
      <c r="C47" s="46">
        <v>7.77</v>
      </c>
      <c r="D47" s="46">
        <v>-1.9</v>
      </c>
      <c r="E47" s="47">
        <v>8.1999999999999993</v>
      </c>
      <c r="F47" s="47">
        <v>-1.9</v>
      </c>
      <c r="G47" s="48">
        <v>7.74</v>
      </c>
      <c r="H47" s="48">
        <v>-2.1</v>
      </c>
    </row>
    <row r="48" spans="1:8" ht="14.25" x14ac:dyDescent="0.15">
      <c r="A48" s="193"/>
      <c r="B48" s="43">
        <v>20</v>
      </c>
      <c r="C48" s="46">
        <v>7.77</v>
      </c>
      <c r="D48" s="46">
        <v>-1.9</v>
      </c>
      <c r="E48" s="47">
        <v>8.17</v>
      </c>
      <c r="F48" s="47">
        <v>-2</v>
      </c>
      <c r="G48" s="48">
        <v>7.74</v>
      </c>
      <c r="H48" s="48">
        <v>-2</v>
      </c>
    </row>
    <row r="49" spans="1:8" ht="14.25" x14ac:dyDescent="0.15">
      <c r="A49" s="193"/>
      <c r="B49" s="43">
        <v>21</v>
      </c>
      <c r="C49" s="46">
        <v>7.77</v>
      </c>
      <c r="D49" s="46">
        <v>-2</v>
      </c>
      <c r="E49" s="49">
        <v>8.11</v>
      </c>
      <c r="F49" s="49">
        <v>-2.1</v>
      </c>
      <c r="G49" s="48">
        <v>7.73</v>
      </c>
      <c r="H49" s="48">
        <v>-2.2000000000000002</v>
      </c>
    </row>
    <row r="50" spans="1:8" ht="14.25" x14ac:dyDescent="0.15">
      <c r="A50" s="193"/>
      <c r="B50" s="43">
        <v>22</v>
      </c>
      <c r="C50" s="46">
        <v>7.77</v>
      </c>
      <c r="D50" s="46">
        <v>-2.1</v>
      </c>
      <c r="E50" s="47">
        <v>8.0299999999999994</v>
      </c>
      <c r="F50" s="47">
        <v>-2.2000000000000002</v>
      </c>
      <c r="G50" s="48">
        <v>7.67</v>
      </c>
      <c r="H50" s="48">
        <v>-2.2999999999999998</v>
      </c>
    </row>
    <row r="51" spans="1:8" ht="14.25" x14ac:dyDescent="0.15">
      <c r="A51" s="193"/>
      <c r="B51" s="43">
        <v>23</v>
      </c>
      <c r="C51" s="46">
        <v>7.75</v>
      </c>
      <c r="D51" s="46">
        <v>-2.2000000000000002</v>
      </c>
      <c r="E51" s="47">
        <v>7.94</v>
      </c>
      <c r="F51" s="47">
        <v>-2.4</v>
      </c>
      <c r="G51" s="48">
        <v>7.64</v>
      </c>
      <c r="H51" s="48">
        <v>-2.4</v>
      </c>
    </row>
    <row r="52" spans="1:8" ht="14.25" x14ac:dyDescent="0.15">
      <c r="A52" s="50"/>
      <c r="B52" s="43"/>
      <c r="C52" s="46"/>
      <c r="D52" s="46"/>
    </row>
    <row r="53" spans="1:8" ht="14.25" x14ac:dyDescent="0.15">
      <c r="A53" s="193">
        <v>41704</v>
      </c>
      <c r="B53" s="43">
        <v>0</v>
      </c>
      <c r="C53" s="51">
        <v>10.050000000000001</v>
      </c>
      <c r="D53" s="51">
        <v>-1.6</v>
      </c>
      <c r="E53" s="52">
        <v>12</v>
      </c>
      <c r="F53" s="52">
        <v>-1.5</v>
      </c>
      <c r="G53" s="53">
        <v>12.8</v>
      </c>
      <c r="H53" s="53">
        <v>-1.3</v>
      </c>
    </row>
    <row r="54" spans="1:8" ht="14.25" x14ac:dyDescent="0.15">
      <c r="A54" s="193"/>
      <c r="B54" s="43">
        <v>1</v>
      </c>
      <c r="C54" s="51">
        <v>10.029999999999999</v>
      </c>
      <c r="D54" s="51">
        <v>-1.7</v>
      </c>
      <c r="E54" s="52">
        <v>11.94</v>
      </c>
      <c r="F54" s="52">
        <v>-1.6</v>
      </c>
      <c r="G54" s="53">
        <v>12.77</v>
      </c>
      <c r="H54" s="53">
        <v>-1.3</v>
      </c>
    </row>
    <row r="55" spans="1:8" ht="14.25" x14ac:dyDescent="0.15">
      <c r="A55" s="193"/>
      <c r="B55" s="43">
        <v>2</v>
      </c>
      <c r="C55" s="51">
        <v>10</v>
      </c>
      <c r="D55" s="51">
        <v>-1.7</v>
      </c>
      <c r="E55" s="52">
        <v>11.93</v>
      </c>
      <c r="F55" s="52">
        <v>-1.6</v>
      </c>
      <c r="G55" s="53">
        <v>12.76</v>
      </c>
      <c r="H55" s="53">
        <v>-1.4</v>
      </c>
    </row>
    <row r="56" spans="1:8" ht="14.25" x14ac:dyDescent="0.15">
      <c r="A56" s="193"/>
      <c r="B56" s="43">
        <v>3</v>
      </c>
      <c r="C56" s="51">
        <v>9.99</v>
      </c>
      <c r="D56" s="51">
        <v>-1.7</v>
      </c>
      <c r="E56" s="52">
        <v>11.9</v>
      </c>
      <c r="F56" s="52">
        <v>-1.6</v>
      </c>
      <c r="G56" s="53">
        <v>12.74</v>
      </c>
      <c r="H56" s="53">
        <v>-1.4</v>
      </c>
    </row>
    <row r="57" spans="1:8" ht="14.25" x14ac:dyDescent="0.15">
      <c r="A57" s="193"/>
      <c r="B57" s="43">
        <v>4</v>
      </c>
      <c r="C57" s="51">
        <v>9.9600000000000009</v>
      </c>
      <c r="D57" s="51">
        <v>-1.7</v>
      </c>
      <c r="E57" s="52">
        <v>11.86</v>
      </c>
      <c r="F57" s="52">
        <v>-1.6</v>
      </c>
      <c r="G57" s="53">
        <v>12.7</v>
      </c>
      <c r="H57" s="53">
        <v>-1.5</v>
      </c>
    </row>
    <row r="58" spans="1:8" ht="14.25" x14ac:dyDescent="0.15">
      <c r="A58" s="193"/>
      <c r="B58" s="43">
        <v>5</v>
      </c>
      <c r="C58" s="51">
        <v>9.93</v>
      </c>
      <c r="D58" s="51">
        <v>-1.7</v>
      </c>
      <c r="E58" s="52">
        <v>11.76</v>
      </c>
      <c r="F58" s="52">
        <v>-1.6</v>
      </c>
      <c r="G58" s="53">
        <v>12.67</v>
      </c>
      <c r="H58" s="53">
        <v>-1.5</v>
      </c>
    </row>
    <row r="59" spans="1:8" ht="14.25" x14ac:dyDescent="0.15">
      <c r="A59" s="193"/>
      <c r="B59" s="43">
        <v>6</v>
      </c>
      <c r="C59" s="51">
        <v>9.92</v>
      </c>
      <c r="D59" s="51">
        <v>-1.7</v>
      </c>
      <c r="E59" s="52">
        <v>11.78</v>
      </c>
      <c r="F59" s="52">
        <v>-1.6</v>
      </c>
      <c r="G59" s="53">
        <v>12.68</v>
      </c>
      <c r="H59" s="53">
        <v>-1.5</v>
      </c>
    </row>
    <row r="60" spans="1:8" ht="14.25" x14ac:dyDescent="0.15">
      <c r="A60" s="193"/>
      <c r="B60" s="43">
        <v>7</v>
      </c>
      <c r="C60" s="51">
        <v>9.9</v>
      </c>
      <c r="D60" s="51">
        <v>-1.7</v>
      </c>
      <c r="E60" s="52">
        <v>11.71</v>
      </c>
      <c r="F60" s="52">
        <v>-1.7</v>
      </c>
      <c r="G60" s="53">
        <v>12.68</v>
      </c>
      <c r="H60" s="53">
        <v>-1.6</v>
      </c>
    </row>
    <row r="61" spans="1:8" ht="14.25" x14ac:dyDescent="0.15">
      <c r="A61" s="193"/>
      <c r="B61" s="43">
        <v>8</v>
      </c>
      <c r="C61" s="51">
        <v>9.8800000000000008</v>
      </c>
      <c r="D61" s="51">
        <v>-1.7</v>
      </c>
      <c r="E61" s="52">
        <v>11.65</v>
      </c>
      <c r="F61" s="52">
        <v>-1.6</v>
      </c>
      <c r="G61" s="53">
        <v>12.63</v>
      </c>
      <c r="H61" s="53">
        <v>-1.6</v>
      </c>
    </row>
    <row r="62" spans="1:8" ht="14.25" x14ac:dyDescent="0.15">
      <c r="A62" s="193"/>
      <c r="B62" s="43">
        <v>9</v>
      </c>
      <c r="C62" s="51">
        <v>9.9</v>
      </c>
      <c r="D62" s="51">
        <v>-1.7</v>
      </c>
      <c r="E62" s="52">
        <v>11.66</v>
      </c>
      <c r="F62" s="52">
        <v>-1.6</v>
      </c>
      <c r="G62" s="53">
        <v>12.63</v>
      </c>
      <c r="H62" s="53">
        <v>-1.6</v>
      </c>
    </row>
    <row r="63" spans="1:8" ht="14.25" x14ac:dyDescent="0.15">
      <c r="A63" s="193"/>
      <c r="B63" s="43">
        <v>10</v>
      </c>
      <c r="C63" s="51">
        <v>9.9</v>
      </c>
      <c r="D63" s="51">
        <v>-1.6</v>
      </c>
      <c r="E63" s="52">
        <v>11.61</v>
      </c>
      <c r="F63" s="52">
        <v>-1.5</v>
      </c>
      <c r="G63" s="53">
        <v>12.62</v>
      </c>
      <c r="H63" s="53">
        <v>-1.5</v>
      </c>
    </row>
    <row r="64" spans="1:8" ht="14.25" x14ac:dyDescent="0.15">
      <c r="A64" s="193"/>
      <c r="B64" s="43">
        <v>11</v>
      </c>
      <c r="C64" s="51">
        <v>10.01</v>
      </c>
      <c r="D64" s="51">
        <v>-0.8</v>
      </c>
      <c r="E64" s="52">
        <v>11.62</v>
      </c>
      <c r="F64" s="52">
        <v>-1.5</v>
      </c>
      <c r="G64" s="53">
        <v>12.67</v>
      </c>
      <c r="H64" s="53">
        <v>-1</v>
      </c>
    </row>
    <row r="65" spans="1:8" ht="14.25" x14ac:dyDescent="0.15">
      <c r="A65" s="193"/>
      <c r="B65" s="43">
        <v>12</v>
      </c>
      <c r="C65" s="51">
        <v>10.18</v>
      </c>
      <c r="D65" s="51">
        <v>1.5</v>
      </c>
      <c r="E65" s="52">
        <v>11.87</v>
      </c>
      <c r="F65" s="52">
        <v>0</v>
      </c>
      <c r="G65" s="53">
        <v>12.69</v>
      </c>
      <c r="H65" s="53">
        <v>-0.89999999999999991</v>
      </c>
    </row>
    <row r="66" spans="1:8" ht="14.25" x14ac:dyDescent="0.15">
      <c r="A66" s="193"/>
      <c r="B66" s="43">
        <v>13</v>
      </c>
      <c r="C66" s="51">
        <v>10.199999999999999</v>
      </c>
      <c r="D66" s="51">
        <v>2.5</v>
      </c>
      <c r="E66" s="52">
        <v>11.9</v>
      </c>
      <c r="F66" s="52">
        <v>0.10000000000000009</v>
      </c>
      <c r="G66" s="53">
        <v>12.75</v>
      </c>
      <c r="H66" s="53">
        <v>0.60000000000000009</v>
      </c>
    </row>
    <row r="67" spans="1:8" ht="14.25" x14ac:dyDescent="0.15">
      <c r="A67" s="193"/>
      <c r="B67" s="43">
        <v>14</v>
      </c>
      <c r="C67" s="51">
        <v>10.220000000000001</v>
      </c>
      <c r="D67" s="51">
        <v>2.5999999999999996</v>
      </c>
      <c r="E67" s="52">
        <v>11.98</v>
      </c>
      <c r="F67" s="52">
        <v>1.6</v>
      </c>
      <c r="G67" s="53">
        <v>12.8</v>
      </c>
      <c r="H67" s="53">
        <v>2.2000000000000002</v>
      </c>
    </row>
    <row r="68" spans="1:8" ht="14.25" x14ac:dyDescent="0.15">
      <c r="A68" s="193"/>
      <c r="B68" s="43">
        <v>15</v>
      </c>
      <c r="C68" s="51">
        <v>10.210000000000001</v>
      </c>
      <c r="D68" s="51">
        <v>3</v>
      </c>
      <c r="E68" s="52">
        <v>11.95</v>
      </c>
      <c r="F68" s="52">
        <v>1.6</v>
      </c>
      <c r="G68" s="53">
        <v>12.89</v>
      </c>
      <c r="H68" s="53">
        <v>4.8</v>
      </c>
    </row>
    <row r="69" spans="1:8" ht="14.25" x14ac:dyDescent="0.15">
      <c r="A69" s="193"/>
      <c r="B69" s="43">
        <v>16</v>
      </c>
      <c r="C69" s="51">
        <v>10.210000000000001</v>
      </c>
      <c r="D69" s="51">
        <v>3.4000000000000004</v>
      </c>
      <c r="E69" s="52">
        <v>12.01</v>
      </c>
      <c r="F69" s="52">
        <v>1.7000000000000002</v>
      </c>
      <c r="G69" s="53">
        <v>12.91</v>
      </c>
      <c r="H69" s="53">
        <v>5.3</v>
      </c>
    </row>
    <row r="70" spans="1:8" ht="14.25" x14ac:dyDescent="0.15">
      <c r="A70" s="193"/>
      <c r="B70" s="43">
        <v>17</v>
      </c>
      <c r="C70" s="51">
        <v>10.17</v>
      </c>
      <c r="D70" s="51">
        <v>2.9000000000000004</v>
      </c>
      <c r="E70" s="52">
        <v>12.01</v>
      </c>
      <c r="F70" s="52">
        <v>1.6</v>
      </c>
      <c r="G70" s="53">
        <v>12.9</v>
      </c>
      <c r="H70" s="53">
        <v>5.5</v>
      </c>
    </row>
    <row r="71" spans="1:8" ht="14.25" x14ac:dyDescent="0.15">
      <c r="A71" s="193"/>
      <c r="B71" s="43">
        <v>18</v>
      </c>
      <c r="C71" s="51">
        <v>10.14</v>
      </c>
      <c r="D71" s="51">
        <v>2.4000000000000004</v>
      </c>
      <c r="E71" s="52">
        <v>11.95</v>
      </c>
      <c r="F71" s="52">
        <v>1.2000000000000002</v>
      </c>
      <c r="G71" s="53">
        <v>12.88</v>
      </c>
      <c r="H71" s="53">
        <v>5.2</v>
      </c>
    </row>
    <row r="72" spans="1:8" ht="14.25" x14ac:dyDescent="0.15">
      <c r="A72" s="193"/>
      <c r="B72" s="43">
        <v>19</v>
      </c>
      <c r="C72" s="51">
        <v>10.1</v>
      </c>
      <c r="D72" s="51">
        <v>1.5</v>
      </c>
      <c r="E72" s="52">
        <v>11.94</v>
      </c>
      <c r="F72" s="52">
        <v>0.5</v>
      </c>
      <c r="G72" s="53">
        <v>12.78</v>
      </c>
      <c r="H72" s="53">
        <v>4</v>
      </c>
    </row>
    <row r="73" spans="1:8" ht="14.25" x14ac:dyDescent="0.15">
      <c r="A73" s="193"/>
      <c r="B73" s="43">
        <v>20</v>
      </c>
      <c r="C73" s="51">
        <v>10.06</v>
      </c>
      <c r="D73" s="51">
        <v>0.39999999999999991</v>
      </c>
      <c r="E73" s="52">
        <v>11.92</v>
      </c>
      <c r="F73" s="52">
        <v>-0.60000000000000009</v>
      </c>
      <c r="G73" s="53">
        <v>12.72</v>
      </c>
      <c r="H73" s="53">
        <v>3.0999999999999996</v>
      </c>
    </row>
    <row r="74" spans="1:8" ht="14.25" x14ac:dyDescent="0.15">
      <c r="A74" s="193"/>
      <c r="B74" s="43">
        <v>21</v>
      </c>
      <c r="C74" s="51">
        <v>10.050000000000001</v>
      </c>
      <c r="D74" s="51">
        <v>-0.19999999999999996</v>
      </c>
      <c r="E74" s="52">
        <v>11.87</v>
      </c>
      <c r="F74" s="52">
        <v>-1.1000000000000001</v>
      </c>
      <c r="G74" s="53">
        <v>12.73</v>
      </c>
      <c r="H74" s="53">
        <v>2.4000000000000004</v>
      </c>
    </row>
    <row r="75" spans="1:8" ht="14.25" x14ac:dyDescent="0.15">
      <c r="A75" s="193"/>
      <c r="B75" s="43">
        <v>22</v>
      </c>
      <c r="C75" s="51">
        <v>10.039999999999999</v>
      </c>
      <c r="D75" s="51">
        <v>-0.7</v>
      </c>
      <c r="E75" s="52">
        <v>11.89</v>
      </c>
      <c r="F75" s="52">
        <v>-1.2</v>
      </c>
      <c r="G75" s="53">
        <v>12.64</v>
      </c>
      <c r="H75" s="53">
        <v>1.5</v>
      </c>
    </row>
    <row r="76" spans="1:8" ht="14.25" x14ac:dyDescent="0.15">
      <c r="A76" s="193"/>
      <c r="B76" s="43">
        <v>23</v>
      </c>
      <c r="C76" s="51">
        <v>10.01</v>
      </c>
      <c r="D76" s="51">
        <v>-0.89999999999999991</v>
      </c>
      <c r="E76" s="52">
        <v>11.87</v>
      </c>
      <c r="F76" s="52">
        <v>-1.3</v>
      </c>
      <c r="G76" s="53">
        <v>12.62</v>
      </c>
      <c r="H76" s="53">
        <v>1</v>
      </c>
    </row>
    <row r="81" spans="21:21" x14ac:dyDescent="0.15">
      <c r="U81">
        <v>2</v>
      </c>
    </row>
  </sheetData>
  <mergeCells count="3">
    <mergeCell ref="A3:A26"/>
    <mergeCell ref="A28:A51"/>
    <mergeCell ref="A53:A76"/>
  </mergeCells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"/>
  <sheetViews>
    <sheetView zoomScale="40" zoomScaleNormal="40" workbookViewId="0">
      <selection activeCell="A31" sqref="A31"/>
    </sheetView>
  </sheetViews>
  <sheetFormatPr defaultRowHeight="13.5" x14ac:dyDescent="0.15"/>
  <sheetData/>
  <phoneticPr fontId="2" type="noConversion"/>
  <pageMargins left="0.7" right="0.7" top="0.75" bottom="0.75" header="0.3" footer="0.3"/>
  <pageSetup paperSize="9" orientation="portrait" verticalDpi="0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dimension ref="B1:AX34"/>
  <sheetViews>
    <sheetView zoomScale="85" zoomScaleNormal="85" workbookViewId="0">
      <selection activeCell="D21" sqref="D21:I30"/>
    </sheetView>
  </sheetViews>
  <sheetFormatPr defaultRowHeight="13.5" x14ac:dyDescent="0.15"/>
  <cols>
    <col min="1" max="1" width="9" style="55"/>
    <col min="2" max="2" width="14.375" style="55" customWidth="1"/>
    <col min="3" max="3" width="9" style="55"/>
    <col min="4" max="4" width="11" style="55" customWidth="1"/>
    <col min="5" max="6" width="10.625" style="55" customWidth="1"/>
    <col min="7" max="7" width="11" style="55" customWidth="1"/>
    <col min="8" max="8" width="12" style="55" customWidth="1"/>
    <col min="9" max="9" width="11.75" style="55" customWidth="1"/>
    <col min="10" max="10" width="12.375" style="55" customWidth="1"/>
    <col min="11" max="11" width="11.125" style="55" customWidth="1"/>
    <col min="12" max="12" width="10.75" style="55" customWidth="1"/>
    <col min="13" max="13" width="9.625" style="55" bestFit="1" customWidth="1"/>
    <col min="14" max="15" width="9.375" style="55" bestFit="1" customWidth="1"/>
    <col min="16" max="18" width="9" style="55"/>
    <col min="19" max="19" width="12.125" style="55" customWidth="1"/>
    <col min="20" max="24" width="9" style="55"/>
    <col min="25" max="26" width="12.625" style="55" customWidth="1"/>
    <col min="27" max="27" width="13.75" style="55" customWidth="1"/>
    <col min="28" max="257" width="9" style="55"/>
    <col min="258" max="258" width="14.375" style="55" customWidth="1"/>
    <col min="259" max="259" width="9" style="55"/>
    <col min="260" max="260" width="11" style="55" customWidth="1"/>
    <col min="261" max="262" width="10.625" style="55" customWidth="1"/>
    <col min="263" max="263" width="11" style="55" customWidth="1"/>
    <col min="264" max="264" width="12" style="55" customWidth="1"/>
    <col min="265" max="265" width="11.75" style="55" customWidth="1"/>
    <col min="266" max="266" width="12.375" style="55" customWidth="1"/>
    <col min="267" max="267" width="11.125" style="55" customWidth="1"/>
    <col min="268" max="268" width="10.75" style="55" customWidth="1"/>
    <col min="269" max="269" width="9.625" style="55" bestFit="1" customWidth="1"/>
    <col min="270" max="271" width="9.375" style="55" bestFit="1" customWidth="1"/>
    <col min="272" max="274" width="9" style="55"/>
    <col min="275" max="275" width="12.125" style="55" customWidth="1"/>
    <col min="276" max="280" width="9" style="55"/>
    <col min="281" max="282" width="12.625" style="55" customWidth="1"/>
    <col min="283" max="283" width="13.75" style="55" customWidth="1"/>
    <col min="284" max="513" width="9" style="55"/>
    <col min="514" max="514" width="14.375" style="55" customWidth="1"/>
    <col min="515" max="515" width="9" style="55"/>
    <col min="516" max="516" width="11" style="55" customWidth="1"/>
    <col min="517" max="518" width="10.625" style="55" customWidth="1"/>
    <col min="519" max="519" width="11" style="55" customWidth="1"/>
    <col min="520" max="520" width="12" style="55" customWidth="1"/>
    <col min="521" max="521" width="11.75" style="55" customWidth="1"/>
    <col min="522" max="522" width="12.375" style="55" customWidth="1"/>
    <col min="523" max="523" width="11.125" style="55" customWidth="1"/>
    <col min="524" max="524" width="10.75" style="55" customWidth="1"/>
    <col min="525" max="525" width="9.625" style="55" bestFit="1" customWidth="1"/>
    <col min="526" max="527" width="9.375" style="55" bestFit="1" customWidth="1"/>
    <col min="528" max="530" width="9" style="55"/>
    <col min="531" max="531" width="12.125" style="55" customWidth="1"/>
    <col min="532" max="536" width="9" style="55"/>
    <col min="537" max="538" width="12.625" style="55" customWidth="1"/>
    <col min="539" max="539" width="13.75" style="55" customWidth="1"/>
    <col min="540" max="769" width="9" style="55"/>
    <col min="770" max="770" width="14.375" style="55" customWidth="1"/>
    <col min="771" max="771" width="9" style="55"/>
    <col min="772" max="772" width="11" style="55" customWidth="1"/>
    <col min="773" max="774" width="10.625" style="55" customWidth="1"/>
    <col min="775" max="775" width="11" style="55" customWidth="1"/>
    <col min="776" max="776" width="12" style="55" customWidth="1"/>
    <col min="777" max="777" width="11.75" style="55" customWidth="1"/>
    <col min="778" max="778" width="12.375" style="55" customWidth="1"/>
    <col min="779" max="779" width="11.125" style="55" customWidth="1"/>
    <col min="780" max="780" width="10.75" style="55" customWidth="1"/>
    <col min="781" max="781" width="9.625" style="55" bestFit="1" customWidth="1"/>
    <col min="782" max="783" width="9.375" style="55" bestFit="1" customWidth="1"/>
    <col min="784" max="786" width="9" style="55"/>
    <col min="787" max="787" width="12.125" style="55" customWidth="1"/>
    <col min="788" max="792" width="9" style="55"/>
    <col min="793" max="794" width="12.625" style="55" customWidth="1"/>
    <col min="795" max="795" width="13.75" style="55" customWidth="1"/>
    <col min="796" max="1025" width="9" style="55"/>
    <col min="1026" max="1026" width="14.375" style="55" customWidth="1"/>
    <col min="1027" max="1027" width="9" style="55"/>
    <col min="1028" max="1028" width="11" style="55" customWidth="1"/>
    <col min="1029" max="1030" width="10.625" style="55" customWidth="1"/>
    <col min="1031" max="1031" width="11" style="55" customWidth="1"/>
    <col min="1032" max="1032" width="12" style="55" customWidth="1"/>
    <col min="1033" max="1033" width="11.75" style="55" customWidth="1"/>
    <col min="1034" max="1034" width="12.375" style="55" customWidth="1"/>
    <col min="1035" max="1035" width="11.125" style="55" customWidth="1"/>
    <col min="1036" max="1036" width="10.75" style="55" customWidth="1"/>
    <col min="1037" max="1037" width="9.625" style="55" bestFit="1" customWidth="1"/>
    <col min="1038" max="1039" width="9.375" style="55" bestFit="1" customWidth="1"/>
    <col min="1040" max="1042" width="9" style="55"/>
    <col min="1043" max="1043" width="12.125" style="55" customWidth="1"/>
    <col min="1044" max="1048" width="9" style="55"/>
    <col min="1049" max="1050" width="12.625" style="55" customWidth="1"/>
    <col min="1051" max="1051" width="13.75" style="55" customWidth="1"/>
    <col min="1052" max="1281" width="9" style="55"/>
    <col min="1282" max="1282" width="14.375" style="55" customWidth="1"/>
    <col min="1283" max="1283" width="9" style="55"/>
    <col min="1284" max="1284" width="11" style="55" customWidth="1"/>
    <col min="1285" max="1286" width="10.625" style="55" customWidth="1"/>
    <col min="1287" max="1287" width="11" style="55" customWidth="1"/>
    <col min="1288" max="1288" width="12" style="55" customWidth="1"/>
    <col min="1289" max="1289" width="11.75" style="55" customWidth="1"/>
    <col min="1290" max="1290" width="12.375" style="55" customWidth="1"/>
    <col min="1291" max="1291" width="11.125" style="55" customWidth="1"/>
    <col min="1292" max="1292" width="10.75" style="55" customWidth="1"/>
    <col min="1293" max="1293" width="9.625" style="55" bestFit="1" customWidth="1"/>
    <col min="1294" max="1295" width="9.375" style="55" bestFit="1" customWidth="1"/>
    <col min="1296" max="1298" width="9" style="55"/>
    <col min="1299" max="1299" width="12.125" style="55" customWidth="1"/>
    <col min="1300" max="1304" width="9" style="55"/>
    <col min="1305" max="1306" width="12.625" style="55" customWidth="1"/>
    <col min="1307" max="1307" width="13.75" style="55" customWidth="1"/>
    <col min="1308" max="1537" width="9" style="55"/>
    <col min="1538" max="1538" width="14.375" style="55" customWidth="1"/>
    <col min="1539" max="1539" width="9" style="55"/>
    <col min="1540" max="1540" width="11" style="55" customWidth="1"/>
    <col min="1541" max="1542" width="10.625" style="55" customWidth="1"/>
    <col min="1543" max="1543" width="11" style="55" customWidth="1"/>
    <col min="1544" max="1544" width="12" style="55" customWidth="1"/>
    <col min="1545" max="1545" width="11.75" style="55" customWidth="1"/>
    <col min="1546" max="1546" width="12.375" style="55" customWidth="1"/>
    <col min="1547" max="1547" width="11.125" style="55" customWidth="1"/>
    <col min="1548" max="1548" width="10.75" style="55" customWidth="1"/>
    <col min="1549" max="1549" width="9.625" style="55" bestFit="1" customWidth="1"/>
    <col min="1550" max="1551" width="9.375" style="55" bestFit="1" customWidth="1"/>
    <col min="1552" max="1554" width="9" style="55"/>
    <col min="1555" max="1555" width="12.125" style="55" customWidth="1"/>
    <col min="1556" max="1560" width="9" style="55"/>
    <col min="1561" max="1562" width="12.625" style="55" customWidth="1"/>
    <col min="1563" max="1563" width="13.75" style="55" customWidth="1"/>
    <col min="1564" max="1793" width="9" style="55"/>
    <col min="1794" max="1794" width="14.375" style="55" customWidth="1"/>
    <col min="1795" max="1795" width="9" style="55"/>
    <col min="1796" max="1796" width="11" style="55" customWidth="1"/>
    <col min="1797" max="1798" width="10.625" style="55" customWidth="1"/>
    <col min="1799" max="1799" width="11" style="55" customWidth="1"/>
    <col min="1800" max="1800" width="12" style="55" customWidth="1"/>
    <col min="1801" max="1801" width="11.75" style="55" customWidth="1"/>
    <col min="1802" max="1802" width="12.375" style="55" customWidth="1"/>
    <col min="1803" max="1803" width="11.125" style="55" customWidth="1"/>
    <col min="1804" max="1804" width="10.75" style="55" customWidth="1"/>
    <col min="1805" max="1805" width="9.625" style="55" bestFit="1" customWidth="1"/>
    <col min="1806" max="1807" width="9.375" style="55" bestFit="1" customWidth="1"/>
    <col min="1808" max="1810" width="9" style="55"/>
    <col min="1811" max="1811" width="12.125" style="55" customWidth="1"/>
    <col min="1812" max="1816" width="9" style="55"/>
    <col min="1817" max="1818" width="12.625" style="55" customWidth="1"/>
    <col min="1819" max="1819" width="13.75" style="55" customWidth="1"/>
    <col min="1820" max="2049" width="9" style="55"/>
    <col min="2050" max="2050" width="14.375" style="55" customWidth="1"/>
    <col min="2051" max="2051" width="9" style="55"/>
    <col min="2052" max="2052" width="11" style="55" customWidth="1"/>
    <col min="2053" max="2054" width="10.625" style="55" customWidth="1"/>
    <col min="2055" max="2055" width="11" style="55" customWidth="1"/>
    <col min="2056" max="2056" width="12" style="55" customWidth="1"/>
    <col min="2057" max="2057" width="11.75" style="55" customWidth="1"/>
    <col min="2058" max="2058" width="12.375" style="55" customWidth="1"/>
    <col min="2059" max="2059" width="11.125" style="55" customWidth="1"/>
    <col min="2060" max="2060" width="10.75" style="55" customWidth="1"/>
    <col min="2061" max="2061" width="9.625" style="55" bestFit="1" customWidth="1"/>
    <col min="2062" max="2063" width="9.375" style="55" bestFit="1" customWidth="1"/>
    <col min="2064" max="2066" width="9" style="55"/>
    <col min="2067" max="2067" width="12.125" style="55" customWidth="1"/>
    <col min="2068" max="2072" width="9" style="55"/>
    <col min="2073" max="2074" width="12.625" style="55" customWidth="1"/>
    <col min="2075" max="2075" width="13.75" style="55" customWidth="1"/>
    <col min="2076" max="2305" width="9" style="55"/>
    <col min="2306" max="2306" width="14.375" style="55" customWidth="1"/>
    <col min="2307" max="2307" width="9" style="55"/>
    <col min="2308" max="2308" width="11" style="55" customWidth="1"/>
    <col min="2309" max="2310" width="10.625" style="55" customWidth="1"/>
    <col min="2311" max="2311" width="11" style="55" customWidth="1"/>
    <col min="2312" max="2312" width="12" style="55" customWidth="1"/>
    <col min="2313" max="2313" width="11.75" style="55" customWidth="1"/>
    <col min="2314" max="2314" width="12.375" style="55" customWidth="1"/>
    <col min="2315" max="2315" width="11.125" style="55" customWidth="1"/>
    <col min="2316" max="2316" width="10.75" style="55" customWidth="1"/>
    <col min="2317" max="2317" width="9.625" style="55" bestFit="1" customWidth="1"/>
    <col min="2318" max="2319" width="9.375" style="55" bestFit="1" customWidth="1"/>
    <col min="2320" max="2322" width="9" style="55"/>
    <col min="2323" max="2323" width="12.125" style="55" customWidth="1"/>
    <col min="2324" max="2328" width="9" style="55"/>
    <col min="2329" max="2330" width="12.625" style="55" customWidth="1"/>
    <col min="2331" max="2331" width="13.75" style="55" customWidth="1"/>
    <col min="2332" max="2561" width="9" style="55"/>
    <col min="2562" max="2562" width="14.375" style="55" customWidth="1"/>
    <col min="2563" max="2563" width="9" style="55"/>
    <col min="2564" max="2564" width="11" style="55" customWidth="1"/>
    <col min="2565" max="2566" width="10.625" style="55" customWidth="1"/>
    <col min="2567" max="2567" width="11" style="55" customWidth="1"/>
    <col min="2568" max="2568" width="12" style="55" customWidth="1"/>
    <col min="2569" max="2569" width="11.75" style="55" customWidth="1"/>
    <col min="2570" max="2570" width="12.375" style="55" customWidth="1"/>
    <col min="2571" max="2571" width="11.125" style="55" customWidth="1"/>
    <col min="2572" max="2572" width="10.75" style="55" customWidth="1"/>
    <col min="2573" max="2573" width="9.625" style="55" bestFit="1" customWidth="1"/>
    <col min="2574" max="2575" width="9.375" style="55" bestFit="1" customWidth="1"/>
    <col min="2576" max="2578" width="9" style="55"/>
    <col min="2579" max="2579" width="12.125" style="55" customWidth="1"/>
    <col min="2580" max="2584" width="9" style="55"/>
    <col min="2585" max="2586" width="12.625" style="55" customWidth="1"/>
    <col min="2587" max="2587" width="13.75" style="55" customWidth="1"/>
    <col min="2588" max="2817" width="9" style="55"/>
    <col min="2818" max="2818" width="14.375" style="55" customWidth="1"/>
    <col min="2819" max="2819" width="9" style="55"/>
    <col min="2820" max="2820" width="11" style="55" customWidth="1"/>
    <col min="2821" max="2822" width="10.625" style="55" customWidth="1"/>
    <col min="2823" max="2823" width="11" style="55" customWidth="1"/>
    <col min="2824" max="2824" width="12" style="55" customWidth="1"/>
    <col min="2825" max="2825" width="11.75" style="55" customWidth="1"/>
    <col min="2826" max="2826" width="12.375" style="55" customWidth="1"/>
    <col min="2827" max="2827" width="11.125" style="55" customWidth="1"/>
    <col min="2828" max="2828" width="10.75" style="55" customWidth="1"/>
    <col min="2829" max="2829" width="9.625" style="55" bestFit="1" customWidth="1"/>
    <col min="2830" max="2831" width="9.375" style="55" bestFit="1" customWidth="1"/>
    <col min="2832" max="2834" width="9" style="55"/>
    <col min="2835" max="2835" width="12.125" style="55" customWidth="1"/>
    <col min="2836" max="2840" width="9" style="55"/>
    <col min="2841" max="2842" width="12.625" style="55" customWidth="1"/>
    <col min="2843" max="2843" width="13.75" style="55" customWidth="1"/>
    <col min="2844" max="3073" width="9" style="55"/>
    <col min="3074" max="3074" width="14.375" style="55" customWidth="1"/>
    <col min="3075" max="3075" width="9" style="55"/>
    <col min="3076" max="3076" width="11" style="55" customWidth="1"/>
    <col min="3077" max="3078" width="10.625" style="55" customWidth="1"/>
    <col min="3079" max="3079" width="11" style="55" customWidth="1"/>
    <col min="3080" max="3080" width="12" style="55" customWidth="1"/>
    <col min="3081" max="3081" width="11.75" style="55" customWidth="1"/>
    <col min="3082" max="3082" width="12.375" style="55" customWidth="1"/>
    <col min="3083" max="3083" width="11.125" style="55" customWidth="1"/>
    <col min="3084" max="3084" width="10.75" style="55" customWidth="1"/>
    <col min="3085" max="3085" width="9.625" style="55" bestFit="1" customWidth="1"/>
    <col min="3086" max="3087" width="9.375" style="55" bestFit="1" customWidth="1"/>
    <col min="3088" max="3090" width="9" style="55"/>
    <col min="3091" max="3091" width="12.125" style="55" customWidth="1"/>
    <col min="3092" max="3096" width="9" style="55"/>
    <col min="3097" max="3098" width="12.625" style="55" customWidth="1"/>
    <col min="3099" max="3099" width="13.75" style="55" customWidth="1"/>
    <col min="3100" max="3329" width="9" style="55"/>
    <col min="3330" max="3330" width="14.375" style="55" customWidth="1"/>
    <col min="3331" max="3331" width="9" style="55"/>
    <col min="3332" max="3332" width="11" style="55" customWidth="1"/>
    <col min="3333" max="3334" width="10.625" style="55" customWidth="1"/>
    <col min="3335" max="3335" width="11" style="55" customWidth="1"/>
    <col min="3336" max="3336" width="12" style="55" customWidth="1"/>
    <col min="3337" max="3337" width="11.75" style="55" customWidth="1"/>
    <col min="3338" max="3338" width="12.375" style="55" customWidth="1"/>
    <col min="3339" max="3339" width="11.125" style="55" customWidth="1"/>
    <col min="3340" max="3340" width="10.75" style="55" customWidth="1"/>
    <col min="3341" max="3341" width="9.625" style="55" bestFit="1" customWidth="1"/>
    <col min="3342" max="3343" width="9.375" style="55" bestFit="1" customWidth="1"/>
    <col min="3344" max="3346" width="9" style="55"/>
    <col min="3347" max="3347" width="12.125" style="55" customWidth="1"/>
    <col min="3348" max="3352" width="9" style="55"/>
    <col min="3353" max="3354" width="12.625" style="55" customWidth="1"/>
    <col min="3355" max="3355" width="13.75" style="55" customWidth="1"/>
    <col min="3356" max="3585" width="9" style="55"/>
    <col min="3586" max="3586" width="14.375" style="55" customWidth="1"/>
    <col min="3587" max="3587" width="9" style="55"/>
    <col min="3588" max="3588" width="11" style="55" customWidth="1"/>
    <col min="3589" max="3590" width="10.625" style="55" customWidth="1"/>
    <col min="3591" max="3591" width="11" style="55" customWidth="1"/>
    <col min="3592" max="3592" width="12" style="55" customWidth="1"/>
    <col min="3593" max="3593" width="11.75" style="55" customWidth="1"/>
    <col min="3594" max="3594" width="12.375" style="55" customWidth="1"/>
    <col min="3595" max="3595" width="11.125" style="55" customWidth="1"/>
    <col min="3596" max="3596" width="10.75" style="55" customWidth="1"/>
    <col min="3597" max="3597" width="9.625" style="55" bestFit="1" customWidth="1"/>
    <col min="3598" max="3599" width="9.375" style="55" bestFit="1" customWidth="1"/>
    <col min="3600" max="3602" width="9" style="55"/>
    <col min="3603" max="3603" width="12.125" style="55" customWidth="1"/>
    <col min="3604" max="3608" width="9" style="55"/>
    <col min="3609" max="3610" width="12.625" style="55" customWidth="1"/>
    <col min="3611" max="3611" width="13.75" style="55" customWidth="1"/>
    <col min="3612" max="3841" width="9" style="55"/>
    <col min="3842" max="3842" width="14.375" style="55" customWidth="1"/>
    <col min="3843" max="3843" width="9" style="55"/>
    <col min="3844" max="3844" width="11" style="55" customWidth="1"/>
    <col min="3845" max="3846" width="10.625" style="55" customWidth="1"/>
    <col min="3847" max="3847" width="11" style="55" customWidth="1"/>
    <col min="3848" max="3848" width="12" style="55" customWidth="1"/>
    <col min="3849" max="3849" width="11.75" style="55" customWidth="1"/>
    <col min="3850" max="3850" width="12.375" style="55" customWidth="1"/>
    <col min="3851" max="3851" width="11.125" style="55" customWidth="1"/>
    <col min="3852" max="3852" width="10.75" style="55" customWidth="1"/>
    <col min="3853" max="3853" width="9.625" style="55" bestFit="1" customWidth="1"/>
    <col min="3854" max="3855" width="9.375" style="55" bestFit="1" customWidth="1"/>
    <col min="3856" max="3858" width="9" style="55"/>
    <col min="3859" max="3859" width="12.125" style="55" customWidth="1"/>
    <col min="3860" max="3864" width="9" style="55"/>
    <col min="3865" max="3866" width="12.625" style="55" customWidth="1"/>
    <col min="3867" max="3867" width="13.75" style="55" customWidth="1"/>
    <col min="3868" max="4097" width="9" style="55"/>
    <col min="4098" max="4098" width="14.375" style="55" customWidth="1"/>
    <col min="4099" max="4099" width="9" style="55"/>
    <col min="4100" max="4100" width="11" style="55" customWidth="1"/>
    <col min="4101" max="4102" width="10.625" style="55" customWidth="1"/>
    <col min="4103" max="4103" width="11" style="55" customWidth="1"/>
    <col min="4104" max="4104" width="12" style="55" customWidth="1"/>
    <col min="4105" max="4105" width="11.75" style="55" customWidth="1"/>
    <col min="4106" max="4106" width="12.375" style="55" customWidth="1"/>
    <col min="4107" max="4107" width="11.125" style="55" customWidth="1"/>
    <col min="4108" max="4108" width="10.75" style="55" customWidth="1"/>
    <col min="4109" max="4109" width="9.625" style="55" bestFit="1" customWidth="1"/>
    <col min="4110" max="4111" width="9.375" style="55" bestFit="1" customWidth="1"/>
    <col min="4112" max="4114" width="9" style="55"/>
    <col min="4115" max="4115" width="12.125" style="55" customWidth="1"/>
    <col min="4116" max="4120" width="9" style="55"/>
    <col min="4121" max="4122" width="12.625" style="55" customWidth="1"/>
    <col min="4123" max="4123" width="13.75" style="55" customWidth="1"/>
    <col min="4124" max="4353" width="9" style="55"/>
    <col min="4354" max="4354" width="14.375" style="55" customWidth="1"/>
    <col min="4355" max="4355" width="9" style="55"/>
    <col min="4356" max="4356" width="11" style="55" customWidth="1"/>
    <col min="4357" max="4358" width="10.625" style="55" customWidth="1"/>
    <col min="4359" max="4359" width="11" style="55" customWidth="1"/>
    <col min="4360" max="4360" width="12" style="55" customWidth="1"/>
    <col min="4361" max="4361" width="11.75" style="55" customWidth="1"/>
    <col min="4362" max="4362" width="12.375" style="55" customWidth="1"/>
    <col min="4363" max="4363" width="11.125" style="55" customWidth="1"/>
    <col min="4364" max="4364" width="10.75" style="55" customWidth="1"/>
    <col min="4365" max="4365" width="9.625" style="55" bestFit="1" customWidth="1"/>
    <col min="4366" max="4367" width="9.375" style="55" bestFit="1" customWidth="1"/>
    <col min="4368" max="4370" width="9" style="55"/>
    <col min="4371" max="4371" width="12.125" style="55" customWidth="1"/>
    <col min="4372" max="4376" width="9" style="55"/>
    <col min="4377" max="4378" width="12.625" style="55" customWidth="1"/>
    <col min="4379" max="4379" width="13.75" style="55" customWidth="1"/>
    <col min="4380" max="4609" width="9" style="55"/>
    <col min="4610" max="4610" width="14.375" style="55" customWidth="1"/>
    <col min="4611" max="4611" width="9" style="55"/>
    <col min="4612" max="4612" width="11" style="55" customWidth="1"/>
    <col min="4613" max="4614" width="10.625" style="55" customWidth="1"/>
    <col min="4615" max="4615" width="11" style="55" customWidth="1"/>
    <col min="4616" max="4616" width="12" style="55" customWidth="1"/>
    <col min="4617" max="4617" width="11.75" style="55" customWidth="1"/>
    <col min="4618" max="4618" width="12.375" style="55" customWidth="1"/>
    <col min="4619" max="4619" width="11.125" style="55" customWidth="1"/>
    <col min="4620" max="4620" width="10.75" style="55" customWidth="1"/>
    <col min="4621" max="4621" width="9.625" style="55" bestFit="1" customWidth="1"/>
    <col min="4622" max="4623" width="9.375" style="55" bestFit="1" customWidth="1"/>
    <col min="4624" max="4626" width="9" style="55"/>
    <col min="4627" max="4627" width="12.125" style="55" customWidth="1"/>
    <col min="4628" max="4632" width="9" style="55"/>
    <col min="4633" max="4634" width="12.625" style="55" customWidth="1"/>
    <col min="4635" max="4635" width="13.75" style="55" customWidth="1"/>
    <col min="4636" max="4865" width="9" style="55"/>
    <col min="4866" max="4866" width="14.375" style="55" customWidth="1"/>
    <col min="4867" max="4867" width="9" style="55"/>
    <col min="4868" max="4868" width="11" style="55" customWidth="1"/>
    <col min="4869" max="4870" width="10.625" style="55" customWidth="1"/>
    <col min="4871" max="4871" width="11" style="55" customWidth="1"/>
    <col min="4872" max="4872" width="12" style="55" customWidth="1"/>
    <col min="4873" max="4873" width="11.75" style="55" customWidth="1"/>
    <col min="4874" max="4874" width="12.375" style="55" customWidth="1"/>
    <col min="4875" max="4875" width="11.125" style="55" customWidth="1"/>
    <col min="4876" max="4876" width="10.75" style="55" customWidth="1"/>
    <col min="4877" max="4877" width="9.625" style="55" bestFit="1" customWidth="1"/>
    <col min="4878" max="4879" width="9.375" style="55" bestFit="1" customWidth="1"/>
    <col min="4880" max="4882" width="9" style="55"/>
    <col min="4883" max="4883" width="12.125" style="55" customWidth="1"/>
    <col min="4884" max="4888" width="9" style="55"/>
    <col min="4889" max="4890" width="12.625" style="55" customWidth="1"/>
    <col min="4891" max="4891" width="13.75" style="55" customWidth="1"/>
    <col min="4892" max="5121" width="9" style="55"/>
    <col min="5122" max="5122" width="14.375" style="55" customWidth="1"/>
    <col min="5123" max="5123" width="9" style="55"/>
    <col min="5124" max="5124" width="11" style="55" customWidth="1"/>
    <col min="5125" max="5126" width="10.625" style="55" customWidth="1"/>
    <col min="5127" max="5127" width="11" style="55" customWidth="1"/>
    <col min="5128" max="5128" width="12" style="55" customWidth="1"/>
    <col min="5129" max="5129" width="11.75" style="55" customWidth="1"/>
    <col min="5130" max="5130" width="12.375" style="55" customWidth="1"/>
    <col min="5131" max="5131" width="11.125" style="55" customWidth="1"/>
    <col min="5132" max="5132" width="10.75" style="55" customWidth="1"/>
    <col min="5133" max="5133" width="9.625" style="55" bestFit="1" customWidth="1"/>
    <col min="5134" max="5135" width="9.375" style="55" bestFit="1" customWidth="1"/>
    <col min="5136" max="5138" width="9" style="55"/>
    <col min="5139" max="5139" width="12.125" style="55" customWidth="1"/>
    <col min="5140" max="5144" width="9" style="55"/>
    <col min="5145" max="5146" width="12.625" style="55" customWidth="1"/>
    <col min="5147" max="5147" width="13.75" style="55" customWidth="1"/>
    <col min="5148" max="5377" width="9" style="55"/>
    <col min="5378" max="5378" width="14.375" style="55" customWidth="1"/>
    <col min="5379" max="5379" width="9" style="55"/>
    <col min="5380" max="5380" width="11" style="55" customWidth="1"/>
    <col min="5381" max="5382" width="10.625" style="55" customWidth="1"/>
    <col min="5383" max="5383" width="11" style="55" customWidth="1"/>
    <col min="5384" max="5384" width="12" style="55" customWidth="1"/>
    <col min="5385" max="5385" width="11.75" style="55" customWidth="1"/>
    <col min="5386" max="5386" width="12.375" style="55" customWidth="1"/>
    <col min="5387" max="5387" width="11.125" style="55" customWidth="1"/>
    <col min="5388" max="5388" width="10.75" style="55" customWidth="1"/>
    <col min="5389" max="5389" width="9.625" style="55" bestFit="1" customWidth="1"/>
    <col min="5390" max="5391" width="9.375" style="55" bestFit="1" customWidth="1"/>
    <col min="5392" max="5394" width="9" style="55"/>
    <col min="5395" max="5395" width="12.125" style="55" customWidth="1"/>
    <col min="5396" max="5400" width="9" style="55"/>
    <col min="5401" max="5402" width="12.625" style="55" customWidth="1"/>
    <col min="5403" max="5403" width="13.75" style="55" customWidth="1"/>
    <col min="5404" max="5633" width="9" style="55"/>
    <col min="5634" max="5634" width="14.375" style="55" customWidth="1"/>
    <col min="5635" max="5635" width="9" style="55"/>
    <col min="5636" max="5636" width="11" style="55" customWidth="1"/>
    <col min="5637" max="5638" width="10.625" style="55" customWidth="1"/>
    <col min="5639" max="5639" width="11" style="55" customWidth="1"/>
    <col min="5640" max="5640" width="12" style="55" customWidth="1"/>
    <col min="5641" max="5641" width="11.75" style="55" customWidth="1"/>
    <col min="5642" max="5642" width="12.375" style="55" customWidth="1"/>
    <col min="5643" max="5643" width="11.125" style="55" customWidth="1"/>
    <col min="5644" max="5644" width="10.75" style="55" customWidth="1"/>
    <col min="5645" max="5645" width="9.625" style="55" bestFit="1" customWidth="1"/>
    <col min="5646" max="5647" width="9.375" style="55" bestFit="1" customWidth="1"/>
    <col min="5648" max="5650" width="9" style="55"/>
    <col min="5651" max="5651" width="12.125" style="55" customWidth="1"/>
    <col min="5652" max="5656" width="9" style="55"/>
    <col min="5657" max="5658" width="12.625" style="55" customWidth="1"/>
    <col min="5659" max="5659" width="13.75" style="55" customWidth="1"/>
    <col min="5660" max="5889" width="9" style="55"/>
    <col min="5890" max="5890" width="14.375" style="55" customWidth="1"/>
    <col min="5891" max="5891" width="9" style="55"/>
    <col min="5892" max="5892" width="11" style="55" customWidth="1"/>
    <col min="5893" max="5894" width="10.625" style="55" customWidth="1"/>
    <col min="5895" max="5895" width="11" style="55" customWidth="1"/>
    <col min="5896" max="5896" width="12" style="55" customWidth="1"/>
    <col min="5897" max="5897" width="11.75" style="55" customWidth="1"/>
    <col min="5898" max="5898" width="12.375" style="55" customWidth="1"/>
    <col min="5899" max="5899" width="11.125" style="55" customWidth="1"/>
    <col min="5900" max="5900" width="10.75" style="55" customWidth="1"/>
    <col min="5901" max="5901" width="9.625" style="55" bestFit="1" customWidth="1"/>
    <col min="5902" max="5903" width="9.375" style="55" bestFit="1" customWidth="1"/>
    <col min="5904" max="5906" width="9" style="55"/>
    <col min="5907" max="5907" width="12.125" style="55" customWidth="1"/>
    <col min="5908" max="5912" width="9" style="55"/>
    <col min="5913" max="5914" width="12.625" style="55" customWidth="1"/>
    <col min="5915" max="5915" width="13.75" style="55" customWidth="1"/>
    <col min="5916" max="6145" width="9" style="55"/>
    <col min="6146" max="6146" width="14.375" style="55" customWidth="1"/>
    <col min="6147" max="6147" width="9" style="55"/>
    <col min="6148" max="6148" width="11" style="55" customWidth="1"/>
    <col min="6149" max="6150" width="10.625" style="55" customWidth="1"/>
    <col min="6151" max="6151" width="11" style="55" customWidth="1"/>
    <col min="6152" max="6152" width="12" style="55" customWidth="1"/>
    <col min="6153" max="6153" width="11.75" style="55" customWidth="1"/>
    <col min="6154" max="6154" width="12.375" style="55" customWidth="1"/>
    <col min="6155" max="6155" width="11.125" style="55" customWidth="1"/>
    <col min="6156" max="6156" width="10.75" style="55" customWidth="1"/>
    <col min="6157" max="6157" width="9.625" style="55" bestFit="1" customWidth="1"/>
    <col min="6158" max="6159" width="9.375" style="55" bestFit="1" customWidth="1"/>
    <col min="6160" max="6162" width="9" style="55"/>
    <col min="6163" max="6163" width="12.125" style="55" customWidth="1"/>
    <col min="6164" max="6168" width="9" style="55"/>
    <col min="6169" max="6170" width="12.625" style="55" customWidth="1"/>
    <col min="6171" max="6171" width="13.75" style="55" customWidth="1"/>
    <col min="6172" max="6401" width="9" style="55"/>
    <col min="6402" max="6402" width="14.375" style="55" customWidth="1"/>
    <col min="6403" max="6403" width="9" style="55"/>
    <col min="6404" max="6404" width="11" style="55" customWidth="1"/>
    <col min="6405" max="6406" width="10.625" style="55" customWidth="1"/>
    <col min="6407" max="6407" width="11" style="55" customWidth="1"/>
    <col min="6408" max="6408" width="12" style="55" customWidth="1"/>
    <col min="6409" max="6409" width="11.75" style="55" customWidth="1"/>
    <col min="6410" max="6410" width="12.375" style="55" customWidth="1"/>
    <col min="6411" max="6411" width="11.125" style="55" customWidth="1"/>
    <col min="6412" max="6412" width="10.75" style="55" customWidth="1"/>
    <col min="6413" max="6413" width="9.625" style="55" bestFit="1" customWidth="1"/>
    <col min="6414" max="6415" width="9.375" style="55" bestFit="1" customWidth="1"/>
    <col min="6416" max="6418" width="9" style="55"/>
    <col min="6419" max="6419" width="12.125" style="55" customWidth="1"/>
    <col min="6420" max="6424" width="9" style="55"/>
    <col min="6425" max="6426" width="12.625" style="55" customWidth="1"/>
    <col min="6427" max="6427" width="13.75" style="55" customWidth="1"/>
    <col min="6428" max="6657" width="9" style="55"/>
    <col min="6658" max="6658" width="14.375" style="55" customWidth="1"/>
    <col min="6659" max="6659" width="9" style="55"/>
    <col min="6660" max="6660" width="11" style="55" customWidth="1"/>
    <col min="6661" max="6662" width="10.625" style="55" customWidth="1"/>
    <col min="6663" max="6663" width="11" style="55" customWidth="1"/>
    <col min="6664" max="6664" width="12" style="55" customWidth="1"/>
    <col min="6665" max="6665" width="11.75" style="55" customWidth="1"/>
    <col min="6666" max="6666" width="12.375" style="55" customWidth="1"/>
    <col min="6667" max="6667" width="11.125" style="55" customWidth="1"/>
    <col min="6668" max="6668" width="10.75" style="55" customWidth="1"/>
    <col min="6669" max="6669" width="9.625" style="55" bestFit="1" customWidth="1"/>
    <col min="6670" max="6671" width="9.375" style="55" bestFit="1" customWidth="1"/>
    <col min="6672" max="6674" width="9" style="55"/>
    <col min="6675" max="6675" width="12.125" style="55" customWidth="1"/>
    <col min="6676" max="6680" width="9" style="55"/>
    <col min="6681" max="6682" width="12.625" style="55" customWidth="1"/>
    <col min="6683" max="6683" width="13.75" style="55" customWidth="1"/>
    <col min="6684" max="6913" width="9" style="55"/>
    <col min="6914" max="6914" width="14.375" style="55" customWidth="1"/>
    <col min="6915" max="6915" width="9" style="55"/>
    <col min="6916" max="6916" width="11" style="55" customWidth="1"/>
    <col min="6917" max="6918" width="10.625" style="55" customWidth="1"/>
    <col min="6919" max="6919" width="11" style="55" customWidth="1"/>
    <col min="6920" max="6920" width="12" style="55" customWidth="1"/>
    <col min="6921" max="6921" width="11.75" style="55" customWidth="1"/>
    <col min="6922" max="6922" width="12.375" style="55" customWidth="1"/>
    <col min="6923" max="6923" width="11.125" style="55" customWidth="1"/>
    <col min="6924" max="6924" width="10.75" style="55" customWidth="1"/>
    <col min="6925" max="6925" width="9.625" style="55" bestFit="1" customWidth="1"/>
    <col min="6926" max="6927" width="9.375" style="55" bestFit="1" customWidth="1"/>
    <col min="6928" max="6930" width="9" style="55"/>
    <col min="6931" max="6931" width="12.125" style="55" customWidth="1"/>
    <col min="6932" max="6936" width="9" style="55"/>
    <col min="6937" max="6938" width="12.625" style="55" customWidth="1"/>
    <col min="6939" max="6939" width="13.75" style="55" customWidth="1"/>
    <col min="6940" max="7169" width="9" style="55"/>
    <col min="7170" max="7170" width="14.375" style="55" customWidth="1"/>
    <col min="7171" max="7171" width="9" style="55"/>
    <col min="7172" max="7172" width="11" style="55" customWidth="1"/>
    <col min="7173" max="7174" width="10.625" style="55" customWidth="1"/>
    <col min="7175" max="7175" width="11" style="55" customWidth="1"/>
    <col min="7176" max="7176" width="12" style="55" customWidth="1"/>
    <col min="7177" max="7177" width="11.75" style="55" customWidth="1"/>
    <col min="7178" max="7178" width="12.375" style="55" customWidth="1"/>
    <col min="7179" max="7179" width="11.125" style="55" customWidth="1"/>
    <col min="7180" max="7180" width="10.75" style="55" customWidth="1"/>
    <col min="7181" max="7181" width="9.625" style="55" bestFit="1" customWidth="1"/>
    <col min="7182" max="7183" width="9.375" style="55" bestFit="1" customWidth="1"/>
    <col min="7184" max="7186" width="9" style="55"/>
    <col min="7187" max="7187" width="12.125" style="55" customWidth="1"/>
    <col min="7188" max="7192" width="9" style="55"/>
    <col min="7193" max="7194" width="12.625" style="55" customWidth="1"/>
    <col min="7195" max="7195" width="13.75" style="55" customWidth="1"/>
    <col min="7196" max="7425" width="9" style="55"/>
    <col min="7426" max="7426" width="14.375" style="55" customWidth="1"/>
    <col min="7427" max="7427" width="9" style="55"/>
    <col min="7428" max="7428" width="11" style="55" customWidth="1"/>
    <col min="7429" max="7430" width="10.625" style="55" customWidth="1"/>
    <col min="7431" max="7431" width="11" style="55" customWidth="1"/>
    <col min="7432" max="7432" width="12" style="55" customWidth="1"/>
    <col min="7433" max="7433" width="11.75" style="55" customWidth="1"/>
    <col min="7434" max="7434" width="12.375" style="55" customWidth="1"/>
    <col min="7435" max="7435" width="11.125" style="55" customWidth="1"/>
    <col min="7436" max="7436" width="10.75" style="55" customWidth="1"/>
    <col min="7437" max="7437" width="9.625" style="55" bestFit="1" customWidth="1"/>
    <col min="7438" max="7439" width="9.375" style="55" bestFit="1" customWidth="1"/>
    <col min="7440" max="7442" width="9" style="55"/>
    <col min="7443" max="7443" width="12.125" style="55" customWidth="1"/>
    <col min="7444" max="7448" width="9" style="55"/>
    <col min="7449" max="7450" width="12.625" style="55" customWidth="1"/>
    <col min="7451" max="7451" width="13.75" style="55" customWidth="1"/>
    <col min="7452" max="7681" width="9" style="55"/>
    <col min="7682" max="7682" width="14.375" style="55" customWidth="1"/>
    <col min="7683" max="7683" width="9" style="55"/>
    <col min="7684" max="7684" width="11" style="55" customWidth="1"/>
    <col min="7685" max="7686" width="10.625" style="55" customWidth="1"/>
    <col min="7687" max="7687" width="11" style="55" customWidth="1"/>
    <col min="7688" max="7688" width="12" style="55" customWidth="1"/>
    <col min="7689" max="7689" width="11.75" style="55" customWidth="1"/>
    <col min="7690" max="7690" width="12.375" style="55" customWidth="1"/>
    <col min="7691" max="7691" width="11.125" style="55" customWidth="1"/>
    <col min="7692" max="7692" width="10.75" style="55" customWidth="1"/>
    <col min="7693" max="7693" width="9.625" style="55" bestFit="1" customWidth="1"/>
    <col min="7694" max="7695" width="9.375" style="55" bestFit="1" customWidth="1"/>
    <col min="7696" max="7698" width="9" style="55"/>
    <col min="7699" max="7699" width="12.125" style="55" customWidth="1"/>
    <col min="7700" max="7704" width="9" style="55"/>
    <col min="7705" max="7706" width="12.625" style="55" customWidth="1"/>
    <col min="7707" max="7707" width="13.75" style="55" customWidth="1"/>
    <col min="7708" max="7937" width="9" style="55"/>
    <col min="7938" max="7938" width="14.375" style="55" customWidth="1"/>
    <col min="7939" max="7939" width="9" style="55"/>
    <col min="7940" max="7940" width="11" style="55" customWidth="1"/>
    <col min="7941" max="7942" width="10.625" style="55" customWidth="1"/>
    <col min="7943" max="7943" width="11" style="55" customWidth="1"/>
    <col min="7944" max="7944" width="12" style="55" customWidth="1"/>
    <col min="7945" max="7945" width="11.75" style="55" customWidth="1"/>
    <col min="7946" max="7946" width="12.375" style="55" customWidth="1"/>
    <col min="7947" max="7947" width="11.125" style="55" customWidth="1"/>
    <col min="7948" max="7948" width="10.75" style="55" customWidth="1"/>
    <col min="7949" max="7949" width="9.625" style="55" bestFit="1" customWidth="1"/>
    <col min="7950" max="7951" width="9.375" style="55" bestFit="1" customWidth="1"/>
    <col min="7952" max="7954" width="9" style="55"/>
    <col min="7955" max="7955" width="12.125" style="55" customWidth="1"/>
    <col min="7956" max="7960" width="9" style="55"/>
    <col min="7961" max="7962" width="12.625" style="55" customWidth="1"/>
    <col min="7963" max="7963" width="13.75" style="55" customWidth="1"/>
    <col min="7964" max="8193" width="9" style="55"/>
    <col min="8194" max="8194" width="14.375" style="55" customWidth="1"/>
    <col min="8195" max="8195" width="9" style="55"/>
    <col min="8196" max="8196" width="11" style="55" customWidth="1"/>
    <col min="8197" max="8198" width="10.625" style="55" customWidth="1"/>
    <col min="8199" max="8199" width="11" style="55" customWidth="1"/>
    <col min="8200" max="8200" width="12" style="55" customWidth="1"/>
    <col min="8201" max="8201" width="11.75" style="55" customWidth="1"/>
    <col min="8202" max="8202" width="12.375" style="55" customWidth="1"/>
    <col min="8203" max="8203" width="11.125" style="55" customWidth="1"/>
    <col min="8204" max="8204" width="10.75" style="55" customWidth="1"/>
    <col min="8205" max="8205" width="9.625" style="55" bestFit="1" customWidth="1"/>
    <col min="8206" max="8207" width="9.375" style="55" bestFit="1" customWidth="1"/>
    <col min="8208" max="8210" width="9" style="55"/>
    <col min="8211" max="8211" width="12.125" style="55" customWidth="1"/>
    <col min="8212" max="8216" width="9" style="55"/>
    <col min="8217" max="8218" width="12.625" style="55" customWidth="1"/>
    <col min="8219" max="8219" width="13.75" style="55" customWidth="1"/>
    <col min="8220" max="8449" width="9" style="55"/>
    <col min="8450" max="8450" width="14.375" style="55" customWidth="1"/>
    <col min="8451" max="8451" width="9" style="55"/>
    <col min="8452" max="8452" width="11" style="55" customWidth="1"/>
    <col min="8453" max="8454" width="10.625" style="55" customWidth="1"/>
    <col min="8455" max="8455" width="11" style="55" customWidth="1"/>
    <col min="8456" max="8456" width="12" style="55" customWidth="1"/>
    <col min="8457" max="8457" width="11.75" style="55" customWidth="1"/>
    <col min="8458" max="8458" width="12.375" style="55" customWidth="1"/>
    <col min="8459" max="8459" width="11.125" style="55" customWidth="1"/>
    <col min="8460" max="8460" width="10.75" style="55" customWidth="1"/>
    <col min="8461" max="8461" width="9.625" style="55" bestFit="1" customWidth="1"/>
    <col min="8462" max="8463" width="9.375" style="55" bestFit="1" customWidth="1"/>
    <col min="8464" max="8466" width="9" style="55"/>
    <col min="8467" max="8467" width="12.125" style="55" customWidth="1"/>
    <col min="8468" max="8472" width="9" style="55"/>
    <col min="8473" max="8474" width="12.625" style="55" customWidth="1"/>
    <col min="8475" max="8475" width="13.75" style="55" customWidth="1"/>
    <col min="8476" max="8705" width="9" style="55"/>
    <col min="8706" max="8706" width="14.375" style="55" customWidth="1"/>
    <col min="8707" max="8707" width="9" style="55"/>
    <col min="8708" max="8708" width="11" style="55" customWidth="1"/>
    <col min="8709" max="8710" width="10.625" style="55" customWidth="1"/>
    <col min="8711" max="8711" width="11" style="55" customWidth="1"/>
    <col min="8712" max="8712" width="12" style="55" customWidth="1"/>
    <col min="8713" max="8713" width="11.75" style="55" customWidth="1"/>
    <col min="8714" max="8714" width="12.375" style="55" customWidth="1"/>
    <col min="8715" max="8715" width="11.125" style="55" customWidth="1"/>
    <col min="8716" max="8716" width="10.75" style="55" customWidth="1"/>
    <col min="8717" max="8717" width="9.625" style="55" bestFit="1" customWidth="1"/>
    <col min="8718" max="8719" width="9.375" style="55" bestFit="1" customWidth="1"/>
    <col min="8720" max="8722" width="9" style="55"/>
    <col min="8723" max="8723" width="12.125" style="55" customWidth="1"/>
    <col min="8724" max="8728" width="9" style="55"/>
    <col min="8729" max="8730" width="12.625" style="55" customWidth="1"/>
    <col min="8731" max="8731" width="13.75" style="55" customWidth="1"/>
    <col min="8732" max="8961" width="9" style="55"/>
    <col min="8962" max="8962" width="14.375" style="55" customWidth="1"/>
    <col min="8963" max="8963" width="9" style="55"/>
    <col min="8964" max="8964" width="11" style="55" customWidth="1"/>
    <col min="8965" max="8966" width="10.625" style="55" customWidth="1"/>
    <col min="8967" max="8967" width="11" style="55" customWidth="1"/>
    <col min="8968" max="8968" width="12" style="55" customWidth="1"/>
    <col min="8969" max="8969" width="11.75" style="55" customWidth="1"/>
    <col min="8970" max="8970" width="12.375" style="55" customWidth="1"/>
    <col min="8971" max="8971" width="11.125" style="55" customWidth="1"/>
    <col min="8972" max="8972" width="10.75" style="55" customWidth="1"/>
    <col min="8973" max="8973" width="9.625" style="55" bestFit="1" customWidth="1"/>
    <col min="8974" max="8975" width="9.375" style="55" bestFit="1" customWidth="1"/>
    <col min="8976" max="8978" width="9" style="55"/>
    <col min="8979" max="8979" width="12.125" style="55" customWidth="1"/>
    <col min="8980" max="8984" width="9" style="55"/>
    <col min="8985" max="8986" width="12.625" style="55" customWidth="1"/>
    <col min="8987" max="8987" width="13.75" style="55" customWidth="1"/>
    <col min="8988" max="9217" width="9" style="55"/>
    <col min="9218" max="9218" width="14.375" style="55" customWidth="1"/>
    <col min="9219" max="9219" width="9" style="55"/>
    <col min="9220" max="9220" width="11" style="55" customWidth="1"/>
    <col min="9221" max="9222" width="10.625" style="55" customWidth="1"/>
    <col min="9223" max="9223" width="11" style="55" customWidth="1"/>
    <col min="9224" max="9224" width="12" style="55" customWidth="1"/>
    <col min="9225" max="9225" width="11.75" style="55" customWidth="1"/>
    <col min="9226" max="9226" width="12.375" style="55" customWidth="1"/>
    <col min="9227" max="9227" width="11.125" style="55" customWidth="1"/>
    <col min="9228" max="9228" width="10.75" style="55" customWidth="1"/>
    <col min="9229" max="9229" width="9.625" style="55" bestFit="1" customWidth="1"/>
    <col min="9230" max="9231" width="9.375" style="55" bestFit="1" customWidth="1"/>
    <col min="9232" max="9234" width="9" style="55"/>
    <col min="9235" max="9235" width="12.125" style="55" customWidth="1"/>
    <col min="9236" max="9240" width="9" style="55"/>
    <col min="9241" max="9242" width="12.625" style="55" customWidth="1"/>
    <col min="9243" max="9243" width="13.75" style="55" customWidth="1"/>
    <col min="9244" max="9473" width="9" style="55"/>
    <col min="9474" max="9474" width="14.375" style="55" customWidth="1"/>
    <col min="9475" max="9475" width="9" style="55"/>
    <col min="9476" max="9476" width="11" style="55" customWidth="1"/>
    <col min="9477" max="9478" width="10.625" style="55" customWidth="1"/>
    <col min="9479" max="9479" width="11" style="55" customWidth="1"/>
    <col min="9480" max="9480" width="12" style="55" customWidth="1"/>
    <col min="9481" max="9481" width="11.75" style="55" customWidth="1"/>
    <col min="9482" max="9482" width="12.375" style="55" customWidth="1"/>
    <col min="9483" max="9483" width="11.125" style="55" customWidth="1"/>
    <col min="9484" max="9484" width="10.75" style="55" customWidth="1"/>
    <col min="9485" max="9485" width="9.625" style="55" bestFit="1" customWidth="1"/>
    <col min="9486" max="9487" width="9.375" style="55" bestFit="1" customWidth="1"/>
    <col min="9488" max="9490" width="9" style="55"/>
    <col min="9491" max="9491" width="12.125" style="55" customWidth="1"/>
    <col min="9492" max="9496" width="9" style="55"/>
    <col min="9497" max="9498" width="12.625" style="55" customWidth="1"/>
    <col min="9499" max="9499" width="13.75" style="55" customWidth="1"/>
    <col min="9500" max="9729" width="9" style="55"/>
    <col min="9730" max="9730" width="14.375" style="55" customWidth="1"/>
    <col min="9731" max="9731" width="9" style="55"/>
    <col min="9732" max="9732" width="11" style="55" customWidth="1"/>
    <col min="9733" max="9734" width="10.625" style="55" customWidth="1"/>
    <col min="9735" max="9735" width="11" style="55" customWidth="1"/>
    <col min="9736" max="9736" width="12" style="55" customWidth="1"/>
    <col min="9737" max="9737" width="11.75" style="55" customWidth="1"/>
    <col min="9738" max="9738" width="12.375" style="55" customWidth="1"/>
    <col min="9739" max="9739" width="11.125" style="55" customWidth="1"/>
    <col min="9740" max="9740" width="10.75" style="55" customWidth="1"/>
    <col min="9741" max="9741" width="9.625" style="55" bestFit="1" customWidth="1"/>
    <col min="9742" max="9743" width="9.375" style="55" bestFit="1" customWidth="1"/>
    <col min="9744" max="9746" width="9" style="55"/>
    <col min="9747" max="9747" width="12.125" style="55" customWidth="1"/>
    <col min="9748" max="9752" width="9" style="55"/>
    <col min="9753" max="9754" width="12.625" style="55" customWidth="1"/>
    <col min="9755" max="9755" width="13.75" style="55" customWidth="1"/>
    <col min="9756" max="9985" width="9" style="55"/>
    <col min="9986" max="9986" width="14.375" style="55" customWidth="1"/>
    <col min="9987" max="9987" width="9" style="55"/>
    <col min="9988" max="9988" width="11" style="55" customWidth="1"/>
    <col min="9989" max="9990" width="10.625" style="55" customWidth="1"/>
    <col min="9991" max="9991" width="11" style="55" customWidth="1"/>
    <col min="9992" max="9992" width="12" style="55" customWidth="1"/>
    <col min="9993" max="9993" width="11.75" style="55" customWidth="1"/>
    <col min="9994" max="9994" width="12.375" style="55" customWidth="1"/>
    <col min="9995" max="9995" width="11.125" style="55" customWidth="1"/>
    <col min="9996" max="9996" width="10.75" style="55" customWidth="1"/>
    <col min="9997" max="9997" width="9.625" style="55" bestFit="1" customWidth="1"/>
    <col min="9998" max="9999" width="9.375" style="55" bestFit="1" customWidth="1"/>
    <col min="10000" max="10002" width="9" style="55"/>
    <col min="10003" max="10003" width="12.125" style="55" customWidth="1"/>
    <col min="10004" max="10008" width="9" style="55"/>
    <col min="10009" max="10010" width="12.625" style="55" customWidth="1"/>
    <col min="10011" max="10011" width="13.75" style="55" customWidth="1"/>
    <col min="10012" max="10241" width="9" style="55"/>
    <col min="10242" max="10242" width="14.375" style="55" customWidth="1"/>
    <col min="10243" max="10243" width="9" style="55"/>
    <col min="10244" max="10244" width="11" style="55" customWidth="1"/>
    <col min="10245" max="10246" width="10.625" style="55" customWidth="1"/>
    <col min="10247" max="10247" width="11" style="55" customWidth="1"/>
    <col min="10248" max="10248" width="12" style="55" customWidth="1"/>
    <col min="10249" max="10249" width="11.75" style="55" customWidth="1"/>
    <col min="10250" max="10250" width="12.375" style="55" customWidth="1"/>
    <col min="10251" max="10251" width="11.125" style="55" customWidth="1"/>
    <col min="10252" max="10252" width="10.75" style="55" customWidth="1"/>
    <col min="10253" max="10253" width="9.625" style="55" bestFit="1" customWidth="1"/>
    <col min="10254" max="10255" width="9.375" style="55" bestFit="1" customWidth="1"/>
    <col min="10256" max="10258" width="9" style="55"/>
    <col min="10259" max="10259" width="12.125" style="55" customWidth="1"/>
    <col min="10260" max="10264" width="9" style="55"/>
    <col min="10265" max="10266" width="12.625" style="55" customWidth="1"/>
    <col min="10267" max="10267" width="13.75" style="55" customWidth="1"/>
    <col min="10268" max="10497" width="9" style="55"/>
    <col min="10498" max="10498" width="14.375" style="55" customWidth="1"/>
    <col min="10499" max="10499" width="9" style="55"/>
    <col min="10500" max="10500" width="11" style="55" customWidth="1"/>
    <col min="10501" max="10502" width="10.625" style="55" customWidth="1"/>
    <col min="10503" max="10503" width="11" style="55" customWidth="1"/>
    <col min="10504" max="10504" width="12" style="55" customWidth="1"/>
    <col min="10505" max="10505" width="11.75" style="55" customWidth="1"/>
    <col min="10506" max="10506" width="12.375" style="55" customWidth="1"/>
    <col min="10507" max="10507" width="11.125" style="55" customWidth="1"/>
    <col min="10508" max="10508" width="10.75" style="55" customWidth="1"/>
    <col min="10509" max="10509" width="9.625" style="55" bestFit="1" customWidth="1"/>
    <col min="10510" max="10511" width="9.375" style="55" bestFit="1" customWidth="1"/>
    <col min="10512" max="10514" width="9" style="55"/>
    <col min="10515" max="10515" width="12.125" style="55" customWidth="1"/>
    <col min="10516" max="10520" width="9" style="55"/>
    <col min="10521" max="10522" width="12.625" style="55" customWidth="1"/>
    <col min="10523" max="10523" width="13.75" style="55" customWidth="1"/>
    <col min="10524" max="10753" width="9" style="55"/>
    <col min="10754" max="10754" width="14.375" style="55" customWidth="1"/>
    <col min="10755" max="10755" width="9" style="55"/>
    <col min="10756" max="10756" width="11" style="55" customWidth="1"/>
    <col min="10757" max="10758" width="10.625" style="55" customWidth="1"/>
    <col min="10759" max="10759" width="11" style="55" customWidth="1"/>
    <col min="10760" max="10760" width="12" style="55" customWidth="1"/>
    <col min="10761" max="10761" width="11.75" style="55" customWidth="1"/>
    <col min="10762" max="10762" width="12.375" style="55" customWidth="1"/>
    <col min="10763" max="10763" width="11.125" style="55" customWidth="1"/>
    <col min="10764" max="10764" width="10.75" style="55" customWidth="1"/>
    <col min="10765" max="10765" width="9.625" style="55" bestFit="1" customWidth="1"/>
    <col min="10766" max="10767" width="9.375" style="55" bestFit="1" customWidth="1"/>
    <col min="10768" max="10770" width="9" style="55"/>
    <col min="10771" max="10771" width="12.125" style="55" customWidth="1"/>
    <col min="10772" max="10776" width="9" style="55"/>
    <col min="10777" max="10778" width="12.625" style="55" customWidth="1"/>
    <col min="10779" max="10779" width="13.75" style="55" customWidth="1"/>
    <col min="10780" max="11009" width="9" style="55"/>
    <col min="11010" max="11010" width="14.375" style="55" customWidth="1"/>
    <col min="11011" max="11011" width="9" style="55"/>
    <col min="11012" max="11012" width="11" style="55" customWidth="1"/>
    <col min="11013" max="11014" width="10.625" style="55" customWidth="1"/>
    <col min="11015" max="11015" width="11" style="55" customWidth="1"/>
    <col min="11016" max="11016" width="12" style="55" customWidth="1"/>
    <col min="11017" max="11017" width="11.75" style="55" customWidth="1"/>
    <col min="11018" max="11018" width="12.375" style="55" customWidth="1"/>
    <col min="11019" max="11019" width="11.125" style="55" customWidth="1"/>
    <col min="11020" max="11020" width="10.75" style="55" customWidth="1"/>
    <col min="11021" max="11021" width="9.625" style="55" bestFit="1" customWidth="1"/>
    <col min="11022" max="11023" width="9.375" style="55" bestFit="1" customWidth="1"/>
    <col min="11024" max="11026" width="9" style="55"/>
    <col min="11027" max="11027" width="12.125" style="55" customWidth="1"/>
    <col min="11028" max="11032" width="9" style="55"/>
    <col min="11033" max="11034" width="12.625" style="55" customWidth="1"/>
    <col min="11035" max="11035" width="13.75" style="55" customWidth="1"/>
    <col min="11036" max="11265" width="9" style="55"/>
    <col min="11266" max="11266" width="14.375" style="55" customWidth="1"/>
    <col min="11267" max="11267" width="9" style="55"/>
    <col min="11268" max="11268" width="11" style="55" customWidth="1"/>
    <col min="11269" max="11270" width="10.625" style="55" customWidth="1"/>
    <col min="11271" max="11271" width="11" style="55" customWidth="1"/>
    <col min="11272" max="11272" width="12" style="55" customWidth="1"/>
    <col min="11273" max="11273" width="11.75" style="55" customWidth="1"/>
    <col min="11274" max="11274" width="12.375" style="55" customWidth="1"/>
    <col min="11275" max="11275" width="11.125" style="55" customWidth="1"/>
    <col min="11276" max="11276" width="10.75" style="55" customWidth="1"/>
    <col min="11277" max="11277" width="9.625" style="55" bestFit="1" customWidth="1"/>
    <col min="11278" max="11279" width="9.375" style="55" bestFit="1" customWidth="1"/>
    <col min="11280" max="11282" width="9" style="55"/>
    <col min="11283" max="11283" width="12.125" style="55" customWidth="1"/>
    <col min="11284" max="11288" width="9" style="55"/>
    <col min="11289" max="11290" width="12.625" style="55" customWidth="1"/>
    <col min="11291" max="11291" width="13.75" style="55" customWidth="1"/>
    <col min="11292" max="11521" width="9" style="55"/>
    <col min="11522" max="11522" width="14.375" style="55" customWidth="1"/>
    <col min="11523" max="11523" width="9" style="55"/>
    <col min="11524" max="11524" width="11" style="55" customWidth="1"/>
    <col min="11525" max="11526" width="10.625" style="55" customWidth="1"/>
    <col min="11527" max="11527" width="11" style="55" customWidth="1"/>
    <col min="11528" max="11528" width="12" style="55" customWidth="1"/>
    <col min="11529" max="11529" width="11.75" style="55" customWidth="1"/>
    <col min="11530" max="11530" width="12.375" style="55" customWidth="1"/>
    <col min="11531" max="11531" width="11.125" style="55" customWidth="1"/>
    <col min="11532" max="11532" width="10.75" style="55" customWidth="1"/>
    <col min="11533" max="11533" width="9.625" style="55" bestFit="1" customWidth="1"/>
    <col min="11534" max="11535" width="9.375" style="55" bestFit="1" customWidth="1"/>
    <col min="11536" max="11538" width="9" style="55"/>
    <col min="11539" max="11539" width="12.125" style="55" customWidth="1"/>
    <col min="11540" max="11544" width="9" style="55"/>
    <col min="11545" max="11546" width="12.625" style="55" customWidth="1"/>
    <col min="11547" max="11547" width="13.75" style="55" customWidth="1"/>
    <col min="11548" max="11777" width="9" style="55"/>
    <col min="11778" max="11778" width="14.375" style="55" customWidth="1"/>
    <col min="11779" max="11779" width="9" style="55"/>
    <col min="11780" max="11780" width="11" style="55" customWidth="1"/>
    <col min="11781" max="11782" width="10.625" style="55" customWidth="1"/>
    <col min="11783" max="11783" width="11" style="55" customWidth="1"/>
    <col min="11784" max="11784" width="12" style="55" customWidth="1"/>
    <col min="11785" max="11785" width="11.75" style="55" customWidth="1"/>
    <col min="11786" max="11786" width="12.375" style="55" customWidth="1"/>
    <col min="11787" max="11787" width="11.125" style="55" customWidth="1"/>
    <col min="11788" max="11788" width="10.75" style="55" customWidth="1"/>
    <col min="11789" max="11789" width="9.625" style="55" bestFit="1" customWidth="1"/>
    <col min="11790" max="11791" width="9.375" style="55" bestFit="1" customWidth="1"/>
    <col min="11792" max="11794" width="9" style="55"/>
    <col min="11795" max="11795" width="12.125" style="55" customWidth="1"/>
    <col min="11796" max="11800" width="9" style="55"/>
    <col min="11801" max="11802" width="12.625" style="55" customWidth="1"/>
    <col min="11803" max="11803" width="13.75" style="55" customWidth="1"/>
    <col min="11804" max="12033" width="9" style="55"/>
    <col min="12034" max="12034" width="14.375" style="55" customWidth="1"/>
    <col min="12035" max="12035" width="9" style="55"/>
    <col min="12036" max="12036" width="11" style="55" customWidth="1"/>
    <col min="12037" max="12038" width="10.625" style="55" customWidth="1"/>
    <col min="12039" max="12039" width="11" style="55" customWidth="1"/>
    <col min="12040" max="12040" width="12" style="55" customWidth="1"/>
    <col min="12041" max="12041" width="11.75" style="55" customWidth="1"/>
    <col min="12042" max="12042" width="12.375" style="55" customWidth="1"/>
    <col min="12043" max="12043" width="11.125" style="55" customWidth="1"/>
    <col min="12044" max="12044" width="10.75" style="55" customWidth="1"/>
    <col min="12045" max="12045" width="9.625" style="55" bestFit="1" customWidth="1"/>
    <col min="12046" max="12047" width="9.375" style="55" bestFit="1" customWidth="1"/>
    <col min="12048" max="12050" width="9" style="55"/>
    <col min="12051" max="12051" width="12.125" style="55" customWidth="1"/>
    <col min="12052" max="12056" width="9" style="55"/>
    <col min="12057" max="12058" width="12.625" style="55" customWidth="1"/>
    <col min="12059" max="12059" width="13.75" style="55" customWidth="1"/>
    <col min="12060" max="12289" width="9" style="55"/>
    <col min="12290" max="12290" width="14.375" style="55" customWidth="1"/>
    <col min="12291" max="12291" width="9" style="55"/>
    <col min="12292" max="12292" width="11" style="55" customWidth="1"/>
    <col min="12293" max="12294" width="10.625" style="55" customWidth="1"/>
    <col min="12295" max="12295" width="11" style="55" customWidth="1"/>
    <col min="12296" max="12296" width="12" style="55" customWidth="1"/>
    <col min="12297" max="12297" width="11.75" style="55" customWidth="1"/>
    <col min="12298" max="12298" width="12.375" style="55" customWidth="1"/>
    <col min="12299" max="12299" width="11.125" style="55" customWidth="1"/>
    <col min="12300" max="12300" width="10.75" style="55" customWidth="1"/>
    <col min="12301" max="12301" width="9.625" style="55" bestFit="1" customWidth="1"/>
    <col min="12302" max="12303" width="9.375" style="55" bestFit="1" customWidth="1"/>
    <col min="12304" max="12306" width="9" style="55"/>
    <col min="12307" max="12307" width="12.125" style="55" customWidth="1"/>
    <col min="12308" max="12312" width="9" style="55"/>
    <col min="12313" max="12314" width="12.625" style="55" customWidth="1"/>
    <col min="12315" max="12315" width="13.75" style="55" customWidth="1"/>
    <col min="12316" max="12545" width="9" style="55"/>
    <col min="12546" max="12546" width="14.375" style="55" customWidth="1"/>
    <col min="12547" max="12547" width="9" style="55"/>
    <col min="12548" max="12548" width="11" style="55" customWidth="1"/>
    <col min="12549" max="12550" width="10.625" style="55" customWidth="1"/>
    <col min="12551" max="12551" width="11" style="55" customWidth="1"/>
    <col min="12552" max="12552" width="12" style="55" customWidth="1"/>
    <col min="12553" max="12553" width="11.75" style="55" customWidth="1"/>
    <col min="12554" max="12554" width="12.375" style="55" customWidth="1"/>
    <col min="12555" max="12555" width="11.125" style="55" customWidth="1"/>
    <col min="12556" max="12556" width="10.75" style="55" customWidth="1"/>
    <col min="12557" max="12557" width="9.625" style="55" bestFit="1" customWidth="1"/>
    <col min="12558" max="12559" width="9.375" style="55" bestFit="1" customWidth="1"/>
    <col min="12560" max="12562" width="9" style="55"/>
    <col min="12563" max="12563" width="12.125" style="55" customWidth="1"/>
    <col min="12564" max="12568" width="9" style="55"/>
    <col min="12569" max="12570" width="12.625" style="55" customWidth="1"/>
    <col min="12571" max="12571" width="13.75" style="55" customWidth="1"/>
    <col min="12572" max="12801" width="9" style="55"/>
    <col min="12802" max="12802" width="14.375" style="55" customWidth="1"/>
    <col min="12803" max="12803" width="9" style="55"/>
    <col min="12804" max="12804" width="11" style="55" customWidth="1"/>
    <col min="12805" max="12806" width="10.625" style="55" customWidth="1"/>
    <col min="12807" max="12807" width="11" style="55" customWidth="1"/>
    <col min="12808" max="12808" width="12" style="55" customWidth="1"/>
    <col min="12809" max="12809" width="11.75" style="55" customWidth="1"/>
    <col min="12810" max="12810" width="12.375" style="55" customWidth="1"/>
    <col min="12811" max="12811" width="11.125" style="55" customWidth="1"/>
    <col min="12812" max="12812" width="10.75" style="55" customWidth="1"/>
    <col min="12813" max="12813" width="9.625" style="55" bestFit="1" customWidth="1"/>
    <col min="12814" max="12815" width="9.375" style="55" bestFit="1" customWidth="1"/>
    <col min="12816" max="12818" width="9" style="55"/>
    <col min="12819" max="12819" width="12.125" style="55" customWidth="1"/>
    <col min="12820" max="12824" width="9" style="55"/>
    <col min="12825" max="12826" width="12.625" style="55" customWidth="1"/>
    <col min="12827" max="12827" width="13.75" style="55" customWidth="1"/>
    <col min="12828" max="13057" width="9" style="55"/>
    <col min="13058" max="13058" width="14.375" style="55" customWidth="1"/>
    <col min="13059" max="13059" width="9" style="55"/>
    <col min="13060" max="13060" width="11" style="55" customWidth="1"/>
    <col min="13061" max="13062" width="10.625" style="55" customWidth="1"/>
    <col min="13063" max="13063" width="11" style="55" customWidth="1"/>
    <col min="13064" max="13064" width="12" style="55" customWidth="1"/>
    <col min="13065" max="13065" width="11.75" style="55" customWidth="1"/>
    <col min="13066" max="13066" width="12.375" style="55" customWidth="1"/>
    <col min="13067" max="13067" width="11.125" style="55" customWidth="1"/>
    <col min="13068" max="13068" width="10.75" style="55" customWidth="1"/>
    <col min="13069" max="13069" width="9.625" style="55" bestFit="1" customWidth="1"/>
    <col min="13070" max="13071" width="9.375" style="55" bestFit="1" customWidth="1"/>
    <col min="13072" max="13074" width="9" style="55"/>
    <col min="13075" max="13075" width="12.125" style="55" customWidth="1"/>
    <col min="13076" max="13080" width="9" style="55"/>
    <col min="13081" max="13082" width="12.625" style="55" customWidth="1"/>
    <col min="13083" max="13083" width="13.75" style="55" customWidth="1"/>
    <col min="13084" max="13313" width="9" style="55"/>
    <col min="13314" max="13314" width="14.375" style="55" customWidth="1"/>
    <col min="13315" max="13315" width="9" style="55"/>
    <col min="13316" max="13316" width="11" style="55" customWidth="1"/>
    <col min="13317" max="13318" width="10.625" style="55" customWidth="1"/>
    <col min="13319" max="13319" width="11" style="55" customWidth="1"/>
    <col min="13320" max="13320" width="12" style="55" customWidth="1"/>
    <col min="13321" max="13321" width="11.75" style="55" customWidth="1"/>
    <col min="13322" max="13322" width="12.375" style="55" customWidth="1"/>
    <col min="13323" max="13323" width="11.125" style="55" customWidth="1"/>
    <col min="13324" max="13324" width="10.75" style="55" customWidth="1"/>
    <col min="13325" max="13325" width="9.625" style="55" bestFit="1" customWidth="1"/>
    <col min="13326" max="13327" width="9.375" style="55" bestFit="1" customWidth="1"/>
    <col min="13328" max="13330" width="9" style="55"/>
    <col min="13331" max="13331" width="12.125" style="55" customWidth="1"/>
    <col min="13332" max="13336" width="9" style="55"/>
    <col min="13337" max="13338" width="12.625" style="55" customWidth="1"/>
    <col min="13339" max="13339" width="13.75" style="55" customWidth="1"/>
    <col min="13340" max="13569" width="9" style="55"/>
    <col min="13570" max="13570" width="14.375" style="55" customWidth="1"/>
    <col min="13571" max="13571" width="9" style="55"/>
    <col min="13572" max="13572" width="11" style="55" customWidth="1"/>
    <col min="13573" max="13574" width="10.625" style="55" customWidth="1"/>
    <col min="13575" max="13575" width="11" style="55" customWidth="1"/>
    <col min="13576" max="13576" width="12" style="55" customWidth="1"/>
    <col min="13577" max="13577" width="11.75" style="55" customWidth="1"/>
    <col min="13578" max="13578" width="12.375" style="55" customWidth="1"/>
    <col min="13579" max="13579" width="11.125" style="55" customWidth="1"/>
    <col min="13580" max="13580" width="10.75" style="55" customWidth="1"/>
    <col min="13581" max="13581" width="9.625" style="55" bestFit="1" customWidth="1"/>
    <col min="13582" max="13583" width="9.375" style="55" bestFit="1" customWidth="1"/>
    <col min="13584" max="13586" width="9" style="55"/>
    <col min="13587" max="13587" width="12.125" style="55" customWidth="1"/>
    <col min="13588" max="13592" width="9" style="55"/>
    <col min="13593" max="13594" width="12.625" style="55" customWidth="1"/>
    <col min="13595" max="13595" width="13.75" style="55" customWidth="1"/>
    <col min="13596" max="13825" width="9" style="55"/>
    <col min="13826" max="13826" width="14.375" style="55" customWidth="1"/>
    <col min="13827" max="13827" width="9" style="55"/>
    <col min="13828" max="13828" width="11" style="55" customWidth="1"/>
    <col min="13829" max="13830" width="10.625" style="55" customWidth="1"/>
    <col min="13831" max="13831" width="11" style="55" customWidth="1"/>
    <col min="13832" max="13832" width="12" style="55" customWidth="1"/>
    <col min="13833" max="13833" width="11.75" style="55" customWidth="1"/>
    <col min="13834" max="13834" width="12.375" style="55" customWidth="1"/>
    <col min="13835" max="13835" width="11.125" style="55" customWidth="1"/>
    <col min="13836" max="13836" width="10.75" style="55" customWidth="1"/>
    <col min="13837" max="13837" width="9.625" style="55" bestFit="1" customWidth="1"/>
    <col min="13838" max="13839" width="9.375" style="55" bestFit="1" customWidth="1"/>
    <col min="13840" max="13842" width="9" style="55"/>
    <col min="13843" max="13843" width="12.125" style="55" customWidth="1"/>
    <col min="13844" max="13848" width="9" style="55"/>
    <col min="13849" max="13850" width="12.625" style="55" customWidth="1"/>
    <col min="13851" max="13851" width="13.75" style="55" customWidth="1"/>
    <col min="13852" max="14081" width="9" style="55"/>
    <col min="14082" max="14082" width="14.375" style="55" customWidth="1"/>
    <col min="14083" max="14083" width="9" style="55"/>
    <col min="14084" max="14084" width="11" style="55" customWidth="1"/>
    <col min="14085" max="14086" width="10.625" style="55" customWidth="1"/>
    <col min="14087" max="14087" width="11" style="55" customWidth="1"/>
    <col min="14088" max="14088" width="12" style="55" customWidth="1"/>
    <col min="14089" max="14089" width="11.75" style="55" customWidth="1"/>
    <col min="14090" max="14090" width="12.375" style="55" customWidth="1"/>
    <col min="14091" max="14091" width="11.125" style="55" customWidth="1"/>
    <col min="14092" max="14092" width="10.75" style="55" customWidth="1"/>
    <col min="14093" max="14093" width="9.625" style="55" bestFit="1" customWidth="1"/>
    <col min="14094" max="14095" width="9.375" style="55" bestFit="1" customWidth="1"/>
    <col min="14096" max="14098" width="9" style="55"/>
    <col min="14099" max="14099" width="12.125" style="55" customWidth="1"/>
    <col min="14100" max="14104" width="9" style="55"/>
    <col min="14105" max="14106" width="12.625" style="55" customWidth="1"/>
    <col min="14107" max="14107" width="13.75" style="55" customWidth="1"/>
    <col min="14108" max="14337" width="9" style="55"/>
    <col min="14338" max="14338" width="14.375" style="55" customWidth="1"/>
    <col min="14339" max="14339" width="9" style="55"/>
    <col min="14340" max="14340" width="11" style="55" customWidth="1"/>
    <col min="14341" max="14342" width="10.625" style="55" customWidth="1"/>
    <col min="14343" max="14343" width="11" style="55" customWidth="1"/>
    <col min="14344" max="14344" width="12" style="55" customWidth="1"/>
    <col min="14345" max="14345" width="11.75" style="55" customWidth="1"/>
    <col min="14346" max="14346" width="12.375" style="55" customWidth="1"/>
    <col min="14347" max="14347" width="11.125" style="55" customWidth="1"/>
    <col min="14348" max="14348" width="10.75" style="55" customWidth="1"/>
    <col min="14349" max="14349" width="9.625" style="55" bestFit="1" customWidth="1"/>
    <col min="14350" max="14351" width="9.375" style="55" bestFit="1" customWidth="1"/>
    <col min="14352" max="14354" width="9" style="55"/>
    <col min="14355" max="14355" width="12.125" style="55" customWidth="1"/>
    <col min="14356" max="14360" width="9" style="55"/>
    <col min="14361" max="14362" width="12.625" style="55" customWidth="1"/>
    <col min="14363" max="14363" width="13.75" style="55" customWidth="1"/>
    <col min="14364" max="14593" width="9" style="55"/>
    <col min="14594" max="14594" width="14.375" style="55" customWidth="1"/>
    <col min="14595" max="14595" width="9" style="55"/>
    <col min="14596" max="14596" width="11" style="55" customWidth="1"/>
    <col min="14597" max="14598" width="10.625" style="55" customWidth="1"/>
    <col min="14599" max="14599" width="11" style="55" customWidth="1"/>
    <col min="14600" max="14600" width="12" style="55" customWidth="1"/>
    <col min="14601" max="14601" width="11.75" style="55" customWidth="1"/>
    <col min="14602" max="14602" width="12.375" style="55" customWidth="1"/>
    <col min="14603" max="14603" width="11.125" style="55" customWidth="1"/>
    <col min="14604" max="14604" width="10.75" style="55" customWidth="1"/>
    <col min="14605" max="14605" width="9.625" style="55" bestFit="1" customWidth="1"/>
    <col min="14606" max="14607" width="9.375" style="55" bestFit="1" customWidth="1"/>
    <col min="14608" max="14610" width="9" style="55"/>
    <col min="14611" max="14611" width="12.125" style="55" customWidth="1"/>
    <col min="14612" max="14616" width="9" style="55"/>
    <col min="14617" max="14618" width="12.625" style="55" customWidth="1"/>
    <col min="14619" max="14619" width="13.75" style="55" customWidth="1"/>
    <col min="14620" max="14849" width="9" style="55"/>
    <col min="14850" max="14850" width="14.375" style="55" customWidth="1"/>
    <col min="14851" max="14851" width="9" style="55"/>
    <col min="14852" max="14852" width="11" style="55" customWidth="1"/>
    <col min="14853" max="14854" width="10.625" style="55" customWidth="1"/>
    <col min="14855" max="14855" width="11" style="55" customWidth="1"/>
    <col min="14856" max="14856" width="12" style="55" customWidth="1"/>
    <col min="14857" max="14857" width="11.75" style="55" customWidth="1"/>
    <col min="14858" max="14858" width="12.375" style="55" customWidth="1"/>
    <col min="14859" max="14859" width="11.125" style="55" customWidth="1"/>
    <col min="14860" max="14860" width="10.75" style="55" customWidth="1"/>
    <col min="14861" max="14861" width="9.625" style="55" bestFit="1" customWidth="1"/>
    <col min="14862" max="14863" width="9.375" style="55" bestFit="1" customWidth="1"/>
    <col min="14864" max="14866" width="9" style="55"/>
    <col min="14867" max="14867" width="12.125" style="55" customWidth="1"/>
    <col min="14868" max="14872" width="9" style="55"/>
    <col min="14873" max="14874" width="12.625" style="55" customWidth="1"/>
    <col min="14875" max="14875" width="13.75" style="55" customWidth="1"/>
    <col min="14876" max="15105" width="9" style="55"/>
    <col min="15106" max="15106" width="14.375" style="55" customWidth="1"/>
    <col min="15107" max="15107" width="9" style="55"/>
    <col min="15108" max="15108" width="11" style="55" customWidth="1"/>
    <col min="15109" max="15110" width="10.625" style="55" customWidth="1"/>
    <col min="15111" max="15111" width="11" style="55" customWidth="1"/>
    <col min="15112" max="15112" width="12" style="55" customWidth="1"/>
    <col min="15113" max="15113" width="11.75" style="55" customWidth="1"/>
    <col min="15114" max="15114" width="12.375" style="55" customWidth="1"/>
    <col min="15115" max="15115" width="11.125" style="55" customWidth="1"/>
    <col min="15116" max="15116" width="10.75" style="55" customWidth="1"/>
    <col min="15117" max="15117" width="9.625" style="55" bestFit="1" customWidth="1"/>
    <col min="15118" max="15119" width="9.375" style="55" bestFit="1" customWidth="1"/>
    <col min="15120" max="15122" width="9" style="55"/>
    <col min="15123" max="15123" width="12.125" style="55" customWidth="1"/>
    <col min="15124" max="15128" width="9" style="55"/>
    <col min="15129" max="15130" width="12.625" style="55" customWidth="1"/>
    <col min="15131" max="15131" width="13.75" style="55" customWidth="1"/>
    <col min="15132" max="15361" width="9" style="55"/>
    <col min="15362" max="15362" width="14.375" style="55" customWidth="1"/>
    <col min="15363" max="15363" width="9" style="55"/>
    <col min="15364" max="15364" width="11" style="55" customWidth="1"/>
    <col min="15365" max="15366" width="10.625" style="55" customWidth="1"/>
    <col min="15367" max="15367" width="11" style="55" customWidth="1"/>
    <col min="15368" max="15368" width="12" style="55" customWidth="1"/>
    <col min="15369" max="15369" width="11.75" style="55" customWidth="1"/>
    <col min="15370" max="15370" width="12.375" style="55" customWidth="1"/>
    <col min="15371" max="15371" width="11.125" style="55" customWidth="1"/>
    <col min="15372" max="15372" width="10.75" style="55" customWidth="1"/>
    <col min="15373" max="15373" width="9.625" style="55" bestFit="1" customWidth="1"/>
    <col min="15374" max="15375" width="9.375" style="55" bestFit="1" customWidth="1"/>
    <col min="15376" max="15378" width="9" style="55"/>
    <col min="15379" max="15379" width="12.125" style="55" customWidth="1"/>
    <col min="15380" max="15384" width="9" style="55"/>
    <col min="15385" max="15386" width="12.625" style="55" customWidth="1"/>
    <col min="15387" max="15387" width="13.75" style="55" customWidth="1"/>
    <col min="15388" max="15617" width="9" style="55"/>
    <col min="15618" max="15618" width="14.375" style="55" customWidth="1"/>
    <col min="15619" max="15619" width="9" style="55"/>
    <col min="15620" max="15620" width="11" style="55" customWidth="1"/>
    <col min="15621" max="15622" width="10.625" style="55" customWidth="1"/>
    <col min="15623" max="15623" width="11" style="55" customWidth="1"/>
    <col min="15624" max="15624" width="12" style="55" customWidth="1"/>
    <col min="15625" max="15625" width="11.75" style="55" customWidth="1"/>
    <col min="15626" max="15626" width="12.375" style="55" customWidth="1"/>
    <col min="15627" max="15627" width="11.125" style="55" customWidth="1"/>
    <col min="15628" max="15628" width="10.75" style="55" customWidth="1"/>
    <col min="15629" max="15629" width="9.625" style="55" bestFit="1" customWidth="1"/>
    <col min="15630" max="15631" width="9.375" style="55" bestFit="1" customWidth="1"/>
    <col min="15632" max="15634" width="9" style="55"/>
    <col min="15635" max="15635" width="12.125" style="55" customWidth="1"/>
    <col min="15636" max="15640" width="9" style="55"/>
    <col min="15641" max="15642" width="12.625" style="55" customWidth="1"/>
    <col min="15643" max="15643" width="13.75" style="55" customWidth="1"/>
    <col min="15644" max="15873" width="9" style="55"/>
    <col min="15874" max="15874" width="14.375" style="55" customWidth="1"/>
    <col min="15875" max="15875" width="9" style="55"/>
    <col min="15876" max="15876" width="11" style="55" customWidth="1"/>
    <col min="15877" max="15878" width="10.625" style="55" customWidth="1"/>
    <col min="15879" max="15879" width="11" style="55" customWidth="1"/>
    <col min="15880" max="15880" width="12" style="55" customWidth="1"/>
    <col min="15881" max="15881" width="11.75" style="55" customWidth="1"/>
    <col min="15882" max="15882" width="12.375" style="55" customWidth="1"/>
    <col min="15883" max="15883" width="11.125" style="55" customWidth="1"/>
    <col min="15884" max="15884" width="10.75" style="55" customWidth="1"/>
    <col min="15885" max="15885" width="9.625" style="55" bestFit="1" customWidth="1"/>
    <col min="15886" max="15887" width="9.375" style="55" bestFit="1" customWidth="1"/>
    <col min="15888" max="15890" width="9" style="55"/>
    <col min="15891" max="15891" width="12.125" style="55" customWidth="1"/>
    <col min="15892" max="15896" width="9" style="55"/>
    <col min="15897" max="15898" width="12.625" style="55" customWidth="1"/>
    <col min="15899" max="15899" width="13.75" style="55" customWidth="1"/>
    <col min="15900" max="16129" width="9" style="55"/>
    <col min="16130" max="16130" width="14.375" style="55" customWidth="1"/>
    <col min="16131" max="16131" width="9" style="55"/>
    <col min="16132" max="16132" width="11" style="55" customWidth="1"/>
    <col min="16133" max="16134" width="10.625" style="55" customWidth="1"/>
    <col min="16135" max="16135" width="11" style="55" customWidth="1"/>
    <col min="16136" max="16136" width="12" style="55" customWidth="1"/>
    <col min="16137" max="16137" width="11.75" style="55" customWidth="1"/>
    <col min="16138" max="16138" width="12.375" style="55" customWidth="1"/>
    <col min="16139" max="16139" width="11.125" style="55" customWidth="1"/>
    <col min="16140" max="16140" width="10.75" style="55" customWidth="1"/>
    <col min="16141" max="16141" width="9.625" style="55" bestFit="1" customWidth="1"/>
    <col min="16142" max="16143" width="9.375" style="55" bestFit="1" customWidth="1"/>
    <col min="16144" max="16146" width="9" style="55"/>
    <col min="16147" max="16147" width="12.125" style="55" customWidth="1"/>
    <col min="16148" max="16152" width="9" style="55"/>
    <col min="16153" max="16154" width="12.625" style="55" customWidth="1"/>
    <col min="16155" max="16155" width="13.75" style="55" customWidth="1"/>
    <col min="16156" max="16384" width="9" style="55"/>
  </cols>
  <sheetData>
    <row r="1" spans="2:50" ht="14.25" x14ac:dyDescent="0.15">
      <c r="B1" s="54" t="s">
        <v>36</v>
      </c>
      <c r="O1" s="56"/>
      <c r="AX1" s="57">
        <v>7.7159935364456871</v>
      </c>
    </row>
    <row r="2" spans="2:50" x14ac:dyDescent="0.15">
      <c r="D2" s="55" t="s">
        <v>37</v>
      </c>
      <c r="E2" s="55" t="s">
        <v>38</v>
      </c>
      <c r="F2" s="55" t="s">
        <v>39</v>
      </c>
      <c r="L2" s="55" t="s">
        <v>37</v>
      </c>
      <c r="M2" s="55" t="s">
        <v>38</v>
      </c>
      <c r="N2" s="55" t="s">
        <v>39</v>
      </c>
      <c r="W2" s="58"/>
      <c r="X2" s="58"/>
      <c r="Y2" s="59" t="s">
        <v>37</v>
      </c>
      <c r="Z2" s="60" t="s">
        <v>38</v>
      </c>
      <c r="AA2" s="61" t="s">
        <v>39</v>
      </c>
      <c r="AC2" s="59" t="s">
        <v>37</v>
      </c>
      <c r="AD2" s="60" t="s">
        <v>38</v>
      </c>
      <c r="AE2" s="61" t="s">
        <v>39</v>
      </c>
      <c r="AX2" s="57">
        <v>16.910459392321066</v>
      </c>
    </row>
    <row r="3" spans="2:50" ht="14.25" x14ac:dyDescent="0.15">
      <c r="B3" s="62"/>
      <c r="C3" s="55">
        <v>5</v>
      </c>
      <c r="D3" s="63">
        <v>1.86</v>
      </c>
      <c r="E3" s="63">
        <v>2.4533333333333331</v>
      </c>
      <c r="F3" s="63">
        <v>2.9899999999999998</v>
      </c>
      <c r="G3" s="63"/>
      <c r="H3" s="63">
        <f>D3*5.5</f>
        <v>10.23</v>
      </c>
      <c r="I3" s="63">
        <f t="shared" ref="I3:J5" si="0">E3*5.5</f>
        <v>13.493333333333332</v>
      </c>
      <c r="J3" s="63">
        <f t="shared" si="0"/>
        <v>16.445</v>
      </c>
      <c r="L3" s="55" t="s">
        <v>224</v>
      </c>
      <c r="M3" s="55" t="s">
        <v>227</v>
      </c>
      <c r="N3" s="55" t="s">
        <v>230</v>
      </c>
      <c r="W3" s="64">
        <v>406848</v>
      </c>
      <c r="X3" s="58">
        <v>5</v>
      </c>
      <c r="Y3" s="65">
        <v>22.383333333333336</v>
      </c>
      <c r="Z3" s="65">
        <v>20.456666666666667</v>
      </c>
      <c r="AA3" s="65">
        <v>20.873333333333335</v>
      </c>
      <c r="AC3" s="55" t="e">
        <f>FIXED(Y3,2)&amp;"±"&amp;FIXED(#REF!,2)</f>
        <v>#REF!</v>
      </c>
      <c r="AD3" s="55" t="e">
        <f>FIXED(Z3,2)&amp;"±"&amp;FIXED(#REF!,2)</f>
        <v>#REF!</v>
      </c>
      <c r="AE3" s="55" t="e">
        <f>FIXED(AA3,2)&amp;"±"&amp;FIXED(#REF!,2)</f>
        <v>#REF!</v>
      </c>
      <c r="AX3" s="57">
        <v>11.329710242731725</v>
      </c>
    </row>
    <row r="4" spans="2:50" ht="14.25" x14ac:dyDescent="0.15">
      <c r="C4" s="55">
        <v>15</v>
      </c>
      <c r="D4" s="63">
        <v>1.5533333333333335</v>
      </c>
      <c r="E4" s="63">
        <v>2.0366666666666666</v>
      </c>
      <c r="F4" s="63">
        <v>2.48</v>
      </c>
      <c r="G4" s="63"/>
      <c r="H4" s="63">
        <f t="shared" ref="H4:H5" si="1">D4*5.5</f>
        <v>8.5433333333333348</v>
      </c>
      <c r="I4" s="63">
        <f t="shared" si="0"/>
        <v>11.201666666666666</v>
      </c>
      <c r="J4" s="63">
        <f t="shared" si="0"/>
        <v>13.64</v>
      </c>
      <c r="L4" s="55" t="s">
        <v>225</v>
      </c>
      <c r="M4" s="55" t="s">
        <v>228</v>
      </c>
      <c r="N4" s="55" t="s">
        <v>231</v>
      </c>
      <c r="W4" s="66"/>
      <c r="X4" s="58">
        <v>15</v>
      </c>
      <c r="Y4" s="67">
        <v>13.6</v>
      </c>
      <c r="Z4" s="67">
        <v>13.626666666666665</v>
      </c>
      <c r="AA4" s="67">
        <v>12.19</v>
      </c>
      <c r="AC4" s="55" t="e">
        <f>FIXED(Y4,2)&amp;"±"&amp;FIXED(#REF!,2)</f>
        <v>#REF!</v>
      </c>
      <c r="AD4" s="55" t="e">
        <f>FIXED(Z4,2)&amp;"±"&amp;FIXED(#REF!,2)</f>
        <v>#REF!</v>
      </c>
      <c r="AE4" s="55" t="e">
        <f>FIXED(AA4,2)&amp;"±"&amp;FIXED(#REF!,2)</f>
        <v>#REF!</v>
      </c>
      <c r="AX4" s="57">
        <v>10.106738149651749</v>
      </c>
    </row>
    <row r="5" spans="2:50" ht="14.25" x14ac:dyDescent="0.15">
      <c r="C5" s="55">
        <v>25</v>
      </c>
      <c r="D5" s="63">
        <v>1.3666666666666665</v>
      </c>
      <c r="E5" s="63">
        <v>1.53</v>
      </c>
      <c r="F5" s="63">
        <v>1.5666666666666664</v>
      </c>
      <c r="G5" s="63"/>
      <c r="H5" s="63">
        <f t="shared" si="1"/>
        <v>7.5166666666666657</v>
      </c>
      <c r="I5" s="63">
        <f t="shared" si="0"/>
        <v>8.4150000000000009</v>
      </c>
      <c r="J5" s="63">
        <f t="shared" si="0"/>
        <v>8.6166666666666654</v>
      </c>
      <c r="L5" s="55" t="s">
        <v>226</v>
      </c>
      <c r="M5" s="55" t="s">
        <v>229</v>
      </c>
      <c r="N5" s="55" t="s">
        <v>232</v>
      </c>
      <c r="W5" s="66"/>
      <c r="X5" s="58">
        <v>25</v>
      </c>
      <c r="Y5" s="68">
        <v>15.25</v>
      </c>
      <c r="Z5" s="68">
        <v>18.933333333333334</v>
      </c>
      <c r="AA5" s="68">
        <v>20.98</v>
      </c>
      <c r="AC5" s="55" t="e">
        <f>FIXED(Y5,2)&amp;"±"&amp;FIXED(#REF!,2)</f>
        <v>#REF!</v>
      </c>
      <c r="AD5" s="69" t="e">
        <f>FIXED(Z5,2)&amp;"±"&amp;FIXED(#REF!,2)</f>
        <v>#REF!</v>
      </c>
      <c r="AE5" s="69" t="e">
        <f>FIXED(AA5,2)&amp;"±"&amp;FIXED(#REF!,2)</f>
        <v>#REF!</v>
      </c>
      <c r="AX5" s="57">
        <v>10.62971278798438</v>
      </c>
    </row>
    <row r="6" spans="2:50" x14ac:dyDescent="0.15">
      <c r="W6" s="66"/>
      <c r="X6" s="58"/>
      <c r="Y6" s="70"/>
      <c r="Z6" s="70"/>
      <c r="AA6" s="70"/>
      <c r="AX6" s="57">
        <v>7.2447200361269912</v>
      </c>
    </row>
    <row r="7" spans="2:50" ht="14.25" x14ac:dyDescent="0.15">
      <c r="B7" s="54" t="s">
        <v>40</v>
      </c>
      <c r="W7" s="71">
        <v>406887</v>
      </c>
      <c r="X7" s="58">
        <v>5</v>
      </c>
      <c r="Y7" s="65">
        <v>22.216666666666669</v>
      </c>
      <c r="Z7" s="65">
        <v>18.733333333333334</v>
      </c>
      <c r="AA7" s="65">
        <v>19.12</v>
      </c>
      <c r="AC7" s="69" t="e">
        <f>FIXED(Y7,2)&amp;"±"&amp;FIXED(#REF!,2)</f>
        <v>#REF!</v>
      </c>
      <c r="AD7" s="55" t="e">
        <f>FIXED(Z7,2)&amp;"±"&amp;FIXED(#REF!,2)</f>
        <v>#REF!</v>
      </c>
      <c r="AE7" s="55" t="e">
        <f>FIXED(AA7,2)&amp;"±"&amp;FIXED(#REF!,2)</f>
        <v>#REF!</v>
      </c>
      <c r="AX7" s="57">
        <v>6.8333676770798579</v>
      </c>
    </row>
    <row r="8" spans="2:50" ht="14.25" x14ac:dyDescent="0.15">
      <c r="D8" s="55" t="s">
        <v>37</v>
      </c>
      <c r="E8" s="55" t="s">
        <v>38</v>
      </c>
      <c r="F8" s="55" t="s">
        <v>39</v>
      </c>
      <c r="L8" s="55" t="s">
        <v>37</v>
      </c>
      <c r="M8" s="55" t="s">
        <v>38</v>
      </c>
      <c r="N8" s="55" t="s">
        <v>39</v>
      </c>
      <c r="W8" s="66"/>
      <c r="X8" s="58">
        <v>15</v>
      </c>
      <c r="Y8" s="67">
        <v>10.496666666666666</v>
      </c>
      <c r="Z8" s="67">
        <v>11.229999999999999</v>
      </c>
      <c r="AA8" s="67">
        <v>10.69</v>
      </c>
      <c r="AC8" s="55" t="e">
        <f>FIXED(Y8,2)&amp;"±"&amp;FIXED(#REF!,2)</f>
        <v>#REF!</v>
      </c>
      <c r="AD8" s="55" t="e">
        <f>FIXED(Z8,2)&amp;"±"&amp;FIXED(#REF!,2)</f>
        <v>#REF!</v>
      </c>
      <c r="AE8" s="55" t="e">
        <f>FIXED(AA8,2)&amp;"±"&amp;FIXED(#REF!,2)</f>
        <v>#REF!</v>
      </c>
      <c r="AX8" s="57">
        <v>13.322795939537651</v>
      </c>
    </row>
    <row r="9" spans="2:50" ht="14.25" x14ac:dyDescent="0.15">
      <c r="B9" s="62"/>
      <c r="C9" s="55">
        <v>5</v>
      </c>
      <c r="D9" s="63">
        <v>0.317</v>
      </c>
      <c r="E9" s="63">
        <v>0.46333333333333332</v>
      </c>
      <c r="F9" s="63">
        <v>0.51966666666666672</v>
      </c>
      <c r="G9" s="63"/>
      <c r="H9" s="63">
        <f>D9*3.5</f>
        <v>1.1094999999999999</v>
      </c>
      <c r="I9" s="63">
        <f t="shared" ref="I9:J9" si="2">E9*3.5</f>
        <v>1.6216666666666666</v>
      </c>
      <c r="J9" s="63">
        <f t="shared" si="2"/>
        <v>1.8188333333333335</v>
      </c>
      <c r="L9" s="55" t="s">
        <v>233</v>
      </c>
      <c r="M9" s="55" t="s">
        <v>236</v>
      </c>
      <c r="N9" s="55" t="s">
        <v>239</v>
      </c>
      <c r="W9" s="66"/>
      <c r="X9" s="58">
        <v>25</v>
      </c>
      <c r="Y9" s="68">
        <v>16.190000000000001</v>
      </c>
      <c r="Z9" s="68">
        <v>16.303333333333331</v>
      </c>
      <c r="AA9" s="68">
        <v>19.506666666666668</v>
      </c>
      <c r="AC9" s="69" t="e">
        <f>FIXED(Y9,2)&amp;"±"&amp;FIXED(#REF!,2)</f>
        <v>#REF!</v>
      </c>
      <c r="AD9" s="55" t="e">
        <f>FIXED(Z9,2)&amp;"±"&amp;FIXED(#REF!,2)</f>
        <v>#REF!</v>
      </c>
      <c r="AE9" s="55" t="e">
        <f>FIXED(AA9,2)&amp;"±"&amp;FIXED(#REF!,2)</f>
        <v>#REF!</v>
      </c>
      <c r="AF9" s="68"/>
      <c r="AX9" s="57">
        <v>7.0361075884813316</v>
      </c>
    </row>
    <row r="10" spans="2:50" ht="14.25" x14ac:dyDescent="0.15">
      <c r="C10" s="55">
        <v>15</v>
      </c>
      <c r="D10" s="63">
        <v>0.25133333333333335</v>
      </c>
      <c r="E10" s="63">
        <v>0.35966666666666663</v>
      </c>
      <c r="F10" s="63">
        <v>0.39766666666666667</v>
      </c>
      <c r="G10" s="63"/>
      <c r="H10" s="63">
        <f t="shared" ref="H10:H11" si="3">D10*3.5</f>
        <v>0.87966666666666671</v>
      </c>
      <c r="I10" s="63">
        <f t="shared" ref="I10:I11" si="4">E10*3.5</f>
        <v>1.2588333333333332</v>
      </c>
      <c r="J10" s="63">
        <f t="shared" ref="J10:J11" si="5">F10*3.5</f>
        <v>1.3918333333333333</v>
      </c>
      <c r="L10" s="55" t="s">
        <v>234</v>
      </c>
      <c r="M10" s="55" t="s">
        <v>237</v>
      </c>
      <c r="N10" s="55" t="s">
        <v>240</v>
      </c>
      <c r="W10" s="72"/>
      <c r="AF10" s="68"/>
      <c r="AG10" s="68"/>
      <c r="AX10" s="57">
        <v>7.8955617793072737</v>
      </c>
    </row>
    <row r="11" spans="2:50" ht="14.25" x14ac:dyDescent="0.15">
      <c r="C11" s="55">
        <v>25</v>
      </c>
      <c r="D11" s="63">
        <v>0.254</v>
      </c>
      <c r="E11" s="63">
        <v>0.25800000000000001</v>
      </c>
      <c r="F11" s="63">
        <v>0.26833333333333331</v>
      </c>
      <c r="G11" s="63"/>
      <c r="H11" s="63">
        <f t="shared" si="3"/>
        <v>0.88900000000000001</v>
      </c>
      <c r="I11" s="63">
        <f t="shared" si="4"/>
        <v>0.90300000000000002</v>
      </c>
      <c r="J11" s="63">
        <f t="shared" si="5"/>
        <v>0.93916666666666659</v>
      </c>
      <c r="L11" s="55" t="s">
        <v>235</v>
      </c>
      <c r="M11" s="55" t="s">
        <v>238</v>
      </c>
      <c r="N11" s="55" t="s">
        <v>241</v>
      </c>
      <c r="W11" s="73">
        <v>406947</v>
      </c>
      <c r="X11" s="58">
        <v>5</v>
      </c>
      <c r="Y11" s="65">
        <v>11.043333333333335</v>
      </c>
      <c r="Z11" s="65">
        <v>13.643333333333333</v>
      </c>
      <c r="AA11" s="65">
        <v>13.873333333333333</v>
      </c>
      <c r="AC11" s="55" t="e">
        <f>FIXED(Y11,2)&amp;"±"&amp;FIXED(#REF!,2)</f>
        <v>#REF!</v>
      </c>
      <c r="AD11" s="55" t="e">
        <f>FIXED(Z11,2)&amp;"±"&amp;FIXED(#REF!,2)</f>
        <v>#REF!</v>
      </c>
      <c r="AE11" s="55" t="e">
        <f>FIXED(AA11,2)&amp;"±"&amp;FIXED(#REF!,2)</f>
        <v>#REF!</v>
      </c>
      <c r="AG11" s="67"/>
      <c r="AX11" s="57">
        <v>13.511505952595078</v>
      </c>
    </row>
    <row r="12" spans="2:50" ht="14.25" x14ac:dyDescent="0.15">
      <c r="W12" s="58"/>
      <c r="X12" s="58">
        <v>15</v>
      </c>
      <c r="Y12" s="67">
        <v>9.1300000000000008</v>
      </c>
      <c r="Z12" s="67">
        <v>9.4833333333333343</v>
      </c>
      <c r="AA12" s="67">
        <v>10.253333333333332</v>
      </c>
      <c r="AC12" s="55" t="e">
        <f>FIXED(Y12,2)&amp;"±"&amp;FIXED(#REF!,2)</f>
        <v>#REF!</v>
      </c>
      <c r="AD12" s="55" t="e">
        <f>FIXED(Z12,2)&amp;"±"&amp;FIXED(#REF!,2)</f>
        <v>#REF!</v>
      </c>
      <c r="AE12" s="55" t="e">
        <f>FIXED(AA12,2)&amp;"±"&amp;FIXED(#REF!,2)</f>
        <v>#REF!</v>
      </c>
      <c r="AX12" s="57">
        <v>12.284315618259546</v>
      </c>
    </row>
    <row r="13" spans="2:50" ht="14.25" x14ac:dyDescent="0.15">
      <c r="B13" s="74" t="s">
        <v>41</v>
      </c>
      <c r="W13" s="58"/>
      <c r="X13" s="58">
        <v>25</v>
      </c>
      <c r="Y13" s="68">
        <v>18.133333333333333</v>
      </c>
      <c r="Z13" s="68">
        <v>16.66333333333333</v>
      </c>
      <c r="AA13" s="68">
        <v>18.25</v>
      </c>
      <c r="AC13" s="69" t="str">
        <f>FIXED(Y13,2)&amp;"±"&amp;FIXED(U19,2)</f>
        <v>18.13±6.05</v>
      </c>
      <c r="AD13" s="55" t="str">
        <f>FIXED(Z13,2)&amp;"±"&amp;FIXED(V19,2)</f>
        <v>16.66±4.11</v>
      </c>
      <c r="AE13" s="55" t="str">
        <f>FIXED(AA13,2)&amp;"±"&amp;FIXED(W19,2)</f>
        <v>18.25±2.85</v>
      </c>
      <c r="AX13" s="57">
        <v>4.8994001411220083</v>
      </c>
    </row>
    <row r="14" spans="2:50" x14ac:dyDescent="0.15">
      <c r="D14" s="55" t="s">
        <v>37</v>
      </c>
      <c r="E14" s="55" t="s">
        <v>38</v>
      </c>
      <c r="F14" s="55" t="s">
        <v>39</v>
      </c>
      <c r="L14" s="55" t="s">
        <v>37</v>
      </c>
      <c r="M14" s="55" t="s">
        <v>38</v>
      </c>
      <c r="N14" s="55" t="s">
        <v>39</v>
      </c>
      <c r="AX14" s="57">
        <v>13.576645485573978</v>
      </c>
    </row>
    <row r="15" spans="2:50" ht="14.25" x14ac:dyDescent="0.15">
      <c r="C15" s="55">
        <v>5</v>
      </c>
      <c r="D15" s="63">
        <v>5.9233333333333329</v>
      </c>
      <c r="E15" s="63">
        <v>5.6366666666666667</v>
      </c>
      <c r="F15" s="63">
        <v>6.2299999999999995</v>
      </c>
      <c r="G15" s="63"/>
      <c r="H15" s="63">
        <f>H3/H9</f>
        <v>9.2203695358269506</v>
      </c>
      <c r="I15" s="63">
        <f t="shared" ref="I15:J15" si="6">I3/I9</f>
        <v>8.3206577595066804</v>
      </c>
      <c r="J15" s="63">
        <f t="shared" si="6"/>
        <v>9.0415101255383483</v>
      </c>
      <c r="L15" s="55" t="s">
        <v>242</v>
      </c>
      <c r="M15" s="55" t="s">
        <v>245</v>
      </c>
      <c r="N15" s="55" t="s">
        <v>248</v>
      </c>
      <c r="AF15" s="68"/>
    </row>
    <row r="16" spans="2:50" x14ac:dyDescent="0.15">
      <c r="C16" s="55">
        <v>15</v>
      </c>
      <c r="D16" s="63">
        <v>6.66</v>
      </c>
      <c r="E16" s="63">
        <v>5.9933333333333332</v>
      </c>
      <c r="F16" s="63">
        <v>6.9333333333333327</v>
      </c>
      <c r="G16" s="63"/>
      <c r="H16" s="63">
        <f t="shared" ref="H16:J17" si="7">H4/H10</f>
        <v>9.7120121258052308</v>
      </c>
      <c r="I16" s="63">
        <f t="shared" si="7"/>
        <v>8.8984509466437185</v>
      </c>
      <c r="J16" s="63">
        <f t="shared" si="7"/>
        <v>9.8000239492276382</v>
      </c>
      <c r="L16" s="55" t="s">
        <v>243</v>
      </c>
      <c r="M16" s="55" t="s">
        <v>246</v>
      </c>
      <c r="N16" s="55" t="s">
        <v>249</v>
      </c>
    </row>
    <row r="17" spans="2:46" x14ac:dyDescent="0.15">
      <c r="C17" s="55">
        <v>25</v>
      </c>
      <c r="D17" s="63">
        <v>5.2666666666666666</v>
      </c>
      <c r="E17" s="63">
        <v>6.0666666666666664</v>
      </c>
      <c r="F17" s="63">
        <v>6.0233333333333334</v>
      </c>
      <c r="G17" s="63"/>
      <c r="H17" s="63">
        <f t="shared" si="7"/>
        <v>8.4551931008623917</v>
      </c>
      <c r="I17" s="63">
        <f t="shared" si="7"/>
        <v>9.3189368770764123</v>
      </c>
      <c r="J17" s="63">
        <f t="shared" si="7"/>
        <v>9.174800354924578</v>
      </c>
      <c r="L17" s="55" t="s">
        <v>244</v>
      </c>
      <c r="M17" s="55" t="s">
        <v>247</v>
      </c>
      <c r="N17" s="55" t="s">
        <v>250</v>
      </c>
    </row>
    <row r="18" spans="2:46" ht="18.75" x14ac:dyDescent="0.15">
      <c r="S18" s="75" t="s">
        <v>42</v>
      </c>
      <c r="T18" s="76"/>
      <c r="U18" s="76"/>
      <c r="V18" s="77"/>
      <c r="W18" s="77"/>
      <c r="AT18" s="57">
        <v>12.83211803824007</v>
      </c>
    </row>
    <row r="19" spans="2:46" ht="14.25" x14ac:dyDescent="0.15">
      <c r="B19" s="78"/>
      <c r="C19" s="78"/>
      <c r="D19" s="78"/>
      <c r="E19" s="78"/>
      <c r="F19" s="78"/>
      <c r="G19" s="78"/>
      <c r="H19" s="78"/>
      <c r="I19" s="78"/>
      <c r="L19" s="78"/>
      <c r="S19" s="58"/>
      <c r="T19" s="58">
        <v>25</v>
      </c>
      <c r="U19" s="68">
        <v>6.0488485320625003</v>
      </c>
      <c r="V19" s="68">
        <v>4.1122054099148961</v>
      </c>
      <c r="W19" s="68">
        <v>2.8479851051239899</v>
      </c>
      <c r="AT19" s="57">
        <v>28.647019785733729</v>
      </c>
    </row>
    <row r="20" spans="2:46" ht="14.25" thickBot="1" x14ac:dyDescent="0.2">
      <c r="B20" s="78"/>
      <c r="C20" s="78"/>
      <c r="D20" s="79"/>
      <c r="E20" s="79"/>
      <c r="F20" s="79"/>
      <c r="G20" s="79"/>
      <c r="H20" s="79"/>
      <c r="I20" s="78"/>
      <c r="L20" s="78"/>
      <c r="AT20" s="57">
        <v>17.764600552388568</v>
      </c>
    </row>
    <row r="21" spans="2:46" ht="15.75" thickBot="1" x14ac:dyDescent="0.2">
      <c r="B21" s="78"/>
      <c r="C21" s="80"/>
      <c r="D21" s="81" t="s">
        <v>43</v>
      </c>
      <c r="E21" s="81" t="s">
        <v>44</v>
      </c>
      <c r="F21" s="81" t="s">
        <v>45</v>
      </c>
      <c r="G21" s="81" t="s">
        <v>46</v>
      </c>
      <c r="H21" s="81" t="s">
        <v>47</v>
      </c>
      <c r="I21" s="81" t="s">
        <v>48</v>
      </c>
      <c r="L21" s="78"/>
      <c r="AT21" s="57">
        <v>19.447116660745149</v>
      </c>
    </row>
    <row r="22" spans="2:46" ht="15" x14ac:dyDescent="0.15">
      <c r="B22" s="78"/>
      <c r="C22" s="82"/>
      <c r="D22" s="83" t="s">
        <v>37</v>
      </c>
      <c r="E22" s="83" t="s">
        <v>49</v>
      </c>
      <c r="F22" s="55" t="s">
        <v>224</v>
      </c>
      <c r="G22" s="55" t="s">
        <v>233</v>
      </c>
      <c r="H22" s="55" t="s">
        <v>242</v>
      </c>
      <c r="I22" s="83" t="s">
        <v>50</v>
      </c>
      <c r="L22" s="80"/>
      <c r="AT22" s="57">
        <v>11.697107539677367</v>
      </c>
    </row>
    <row r="23" spans="2:46" ht="15" x14ac:dyDescent="0.15">
      <c r="B23" s="78"/>
      <c r="C23" s="82"/>
      <c r="D23" s="84" t="s">
        <v>38</v>
      </c>
      <c r="E23" s="84"/>
      <c r="F23" s="55" t="s">
        <v>227</v>
      </c>
      <c r="G23" s="55" t="s">
        <v>236</v>
      </c>
      <c r="H23" s="55" t="s">
        <v>245</v>
      </c>
      <c r="I23" s="84" t="s">
        <v>51</v>
      </c>
      <c r="L23" s="80"/>
      <c r="AT23" s="57">
        <v>27.929201568155626</v>
      </c>
    </row>
    <row r="24" spans="2:46" ht="15" x14ac:dyDescent="0.15">
      <c r="B24" s="78"/>
      <c r="C24" s="82"/>
      <c r="D24" s="84" t="s">
        <v>39</v>
      </c>
      <c r="E24" s="84"/>
      <c r="F24" s="55" t="s">
        <v>230</v>
      </c>
      <c r="G24" s="55" t="s">
        <v>239</v>
      </c>
      <c r="H24" s="55" t="s">
        <v>248</v>
      </c>
      <c r="I24" s="84" t="s">
        <v>52</v>
      </c>
      <c r="L24" s="78"/>
      <c r="AT24" s="57">
        <v>17.546045818586002</v>
      </c>
    </row>
    <row r="25" spans="2:46" ht="15" x14ac:dyDescent="0.15">
      <c r="B25" s="78"/>
      <c r="C25" s="78"/>
      <c r="D25" s="84" t="s">
        <v>37</v>
      </c>
      <c r="E25" s="84" t="s">
        <v>53</v>
      </c>
      <c r="F25" s="55" t="s">
        <v>225</v>
      </c>
      <c r="G25" s="55" t="s">
        <v>234</v>
      </c>
      <c r="H25" s="55" t="s">
        <v>243</v>
      </c>
      <c r="I25" s="84" t="s">
        <v>55</v>
      </c>
      <c r="L25" s="78"/>
      <c r="AT25" s="57">
        <v>13.03533997702349</v>
      </c>
    </row>
    <row r="26" spans="2:46" ht="15" x14ac:dyDescent="0.15">
      <c r="D26" s="84" t="s">
        <v>38</v>
      </c>
      <c r="E26" s="84"/>
      <c r="F26" s="55" t="s">
        <v>228</v>
      </c>
      <c r="G26" s="55" t="s">
        <v>237</v>
      </c>
      <c r="H26" s="55" t="s">
        <v>246</v>
      </c>
      <c r="I26" s="84" t="s">
        <v>55</v>
      </c>
      <c r="AT26" s="57">
        <v>11.0978007085656</v>
      </c>
    </row>
    <row r="27" spans="2:46" ht="15" x14ac:dyDescent="0.15">
      <c r="D27" s="84" t="s">
        <v>39</v>
      </c>
      <c r="E27" s="84"/>
      <c r="F27" s="55" t="s">
        <v>231</v>
      </c>
      <c r="G27" s="55" t="s">
        <v>240</v>
      </c>
      <c r="H27" s="55" t="s">
        <v>249</v>
      </c>
      <c r="I27" s="84" t="s">
        <v>55</v>
      </c>
      <c r="AT27" s="57">
        <v>4.6566901941346153</v>
      </c>
    </row>
    <row r="28" spans="2:46" ht="15" x14ac:dyDescent="0.15">
      <c r="D28" s="84" t="s">
        <v>37</v>
      </c>
      <c r="E28" s="84" t="s">
        <v>54</v>
      </c>
      <c r="F28" s="55" t="s">
        <v>226</v>
      </c>
      <c r="G28" s="55" t="s">
        <v>235</v>
      </c>
      <c r="H28" s="55" t="s">
        <v>244</v>
      </c>
      <c r="I28" s="84" t="s">
        <v>55</v>
      </c>
      <c r="AT28" s="57">
        <v>38.638767878574932</v>
      </c>
    </row>
    <row r="29" spans="2:46" ht="15" x14ac:dyDescent="0.15">
      <c r="D29" s="84" t="s">
        <v>38</v>
      </c>
      <c r="E29" s="84"/>
      <c r="F29" s="55" t="s">
        <v>229</v>
      </c>
      <c r="G29" s="55" t="s">
        <v>238</v>
      </c>
      <c r="H29" s="55" t="s">
        <v>247</v>
      </c>
      <c r="I29" s="84" t="s">
        <v>55</v>
      </c>
      <c r="AT29" s="57">
        <v>14.177473185123526</v>
      </c>
    </row>
    <row r="30" spans="2:46" ht="15.75" thickBot="1" x14ac:dyDescent="0.2">
      <c r="D30" s="85" t="s">
        <v>39</v>
      </c>
      <c r="E30" s="85"/>
      <c r="F30" s="55" t="s">
        <v>232</v>
      </c>
      <c r="G30" s="55" t="s">
        <v>241</v>
      </c>
      <c r="H30" s="55" t="s">
        <v>250</v>
      </c>
      <c r="I30" s="85" t="s">
        <v>115</v>
      </c>
      <c r="AT30" s="57">
        <v>14.398268472379925</v>
      </c>
    </row>
    <row r="31" spans="2:46" x14ac:dyDescent="0.15">
      <c r="D31" s="86"/>
      <c r="E31" s="86"/>
      <c r="F31" s="86"/>
      <c r="G31" s="86"/>
      <c r="H31" s="86"/>
      <c r="AT31" s="57">
        <v>21.410180689681667</v>
      </c>
    </row>
    <row r="32" spans="2:46" x14ac:dyDescent="0.15">
      <c r="AT32" s="57">
        <v>25.566246550505749</v>
      </c>
    </row>
    <row r="33" spans="46:46" x14ac:dyDescent="0.15">
      <c r="AT33" s="57">
        <v>12.001738223328099</v>
      </c>
    </row>
    <row r="34" spans="46:46" x14ac:dyDescent="0.15">
      <c r="AT34" s="57">
        <v>17.180843059045149</v>
      </c>
    </row>
  </sheetData>
  <phoneticPr fontId="2" type="noConversion"/>
  <pageMargins left="0.7" right="0.7" top="0.75" bottom="0.75" header="0.3" footer="0.3"/>
  <pageSetup paperSize="9" orientation="portrait" r:id="rId1"/>
  <drawing r:id="rId2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dimension ref="B2:I54"/>
  <sheetViews>
    <sheetView workbookViewId="0">
      <selection activeCell="K36" sqref="K36"/>
    </sheetView>
  </sheetViews>
  <sheetFormatPr defaultRowHeight="13.5" x14ac:dyDescent="0.15"/>
  <sheetData>
    <row r="2" spans="2:9" ht="14.25" thickBot="1" x14ac:dyDescent="0.2"/>
    <row r="3" spans="2:9" ht="15.75" thickTop="1" x14ac:dyDescent="0.25">
      <c r="B3" s="87"/>
      <c r="C3" s="87"/>
      <c r="D3" s="88" t="s">
        <v>49</v>
      </c>
      <c r="E3" s="89"/>
      <c r="F3" s="90">
        <v>44105</v>
      </c>
      <c r="G3" s="89"/>
      <c r="H3" s="88" t="s">
        <v>54</v>
      </c>
      <c r="I3" s="87"/>
    </row>
    <row r="4" spans="2:9" ht="14.25" thickBot="1" x14ac:dyDescent="0.2">
      <c r="B4" s="91" t="s">
        <v>56</v>
      </c>
      <c r="C4" s="92" t="s">
        <v>57</v>
      </c>
      <c r="D4" s="91" t="s">
        <v>58</v>
      </c>
      <c r="E4" s="93" t="s">
        <v>59</v>
      </c>
      <c r="F4" s="91" t="s">
        <v>58</v>
      </c>
      <c r="G4" s="93" t="s">
        <v>59</v>
      </c>
      <c r="H4" s="91" t="s">
        <v>58</v>
      </c>
      <c r="I4" s="91" t="s">
        <v>59</v>
      </c>
    </row>
    <row r="5" spans="2:9" ht="16.5" thickTop="1" x14ac:dyDescent="0.15">
      <c r="B5" s="199">
        <v>41606</v>
      </c>
      <c r="C5" s="200">
        <v>2</v>
      </c>
      <c r="D5" s="94">
        <v>17.350000000000001</v>
      </c>
      <c r="E5" s="96">
        <v>366.95</v>
      </c>
      <c r="F5" s="94">
        <v>8.49</v>
      </c>
      <c r="G5" s="96">
        <v>100.22</v>
      </c>
      <c r="H5" s="94">
        <v>5.13</v>
      </c>
      <c r="I5" s="94">
        <v>91.15</v>
      </c>
    </row>
    <row r="6" spans="2:9" x14ac:dyDescent="0.15">
      <c r="B6" s="194"/>
      <c r="C6" s="196"/>
      <c r="D6" s="95" t="s">
        <v>60</v>
      </c>
      <c r="E6" s="97" t="s">
        <v>61</v>
      </c>
      <c r="F6" s="95" t="s">
        <v>62</v>
      </c>
      <c r="G6" s="97" t="s">
        <v>63</v>
      </c>
      <c r="H6" s="95" t="s">
        <v>64</v>
      </c>
      <c r="I6" s="95" t="s">
        <v>65</v>
      </c>
    </row>
    <row r="7" spans="2:9" ht="15.75" x14ac:dyDescent="0.15">
      <c r="B7" s="194"/>
      <c r="C7" s="196">
        <v>9</v>
      </c>
      <c r="D7" s="94">
        <v>16.18</v>
      </c>
      <c r="E7" s="96">
        <v>313.19</v>
      </c>
      <c r="F7" s="94">
        <v>7.88</v>
      </c>
      <c r="G7" s="96">
        <v>99.84</v>
      </c>
      <c r="H7" s="94">
        <v>5.03</v>
      </c>
      <c r="I7" s="94">
        <v>82.23</v>
      </c>
    </row>
    <row r="8" spans="2:9" x14ac:dyDescent="0.15">
      <c r="B8" s="194"/>
      <c r="C8" s="196"/>
      <c r="D8" s="95" t="s">
        <v>66</v>
      </c>
      <c r="E8" s="97" t="s">
        <v>67</v>
      </c>
      <c r="F8" s="95" t="s">
        <v>68</v>
      </c>
      <c r="G8" s="97" t="s">
        <v>69</v>
      </c>
      <c r="H8" s="95" t="s">
        <v>70</v>
      </c>
      <c r="I8" s="95" t="s">
        <v>71</v>
      </c>
    </row>
    <row r="9" spans="2:9" ht="15.75" x14ac:dyDescent="0.15">
      <c r="B9" s="194"/>
      <c r="C9" s="196" t="s">
        <v>37</v>
      </c>
      <c r="D9" s="94">
        <v>12.3</v>
      </c>
      <c r="E9" s="94">
        <v>259.45999999999998</v>
      </c>
      <c r="F9" s="94">
        <v>5.97</v>
      </c>
      <c r="G9" s="94">
        <v>75.33</v>
      </c>
      <c r="H9" s="94">
        <v>3.71</v>
      </c>
      <c r="I9" s="94">
        <v>54.52</v>
      </c>
    </row>
    <row r="10" spans="2:9" x14ac:dyDescent="0.15">
      <c r="B10" s="194"/>
      <c r="C10" s="196"/>
      <c r="D10" s="95" t="s">
        <v>72</v>
      </c>
      <c r="E10" s="95" t="s">
        <v>73</v>
      </c>
      <c r="F10" s="95" t="s">
        <v>74</v>
      </c>
      <c r="G10" s="95" t="s">
        <v>75</v>
      </c>
      <c r="H10" s="95" t="s">
        <v>76</v>
      </c>
      <c r="I10" s="95" t="s">
        <v>77</v>
      </c>
    </row>
    <row r="11" spans="2:9" ht="15.75" x14ac:dyDescent="0.15">
      <c r="B11" s="194">
        <v>41645</v>
      </c>
      <c r="C11" s="196">
        <v>2</v>
      </c>
      <c r="D11" s="94">
        <v>15.46</v>
      </c>
      <c r="E11" s="94">
        <v>294.83999999999997</v>
      </c>
      <c r="F11" s="94">
        <v>9.32</v>
      </c>
      <c r="G11" s="94">
        <v>95.32</v>
      </c>
      <c r="H11" s="94">
        <v>4.97</v>
      </c>
      <c r="I11" s="94">
        <v>85.01</v>
      </c>
    </row>
    <row r="12" spans="2:9" x14ac:dyDescent="0.15">
      <c r="B12" s="194"/>
      <c r="C12" s="196"/>
      <c r="D12" s="95" t="s">
        <v>78</v>
      </c>
      <c r="E12" s="95" t="s">
        <v>79</v>
      </c>
      <c r="F12" s="95" t="s">
        <v>80</v>
      </c>
      <c r="G12" s="95" t="s">
        <v>81</v>
      </c>
      <c r="H12" s="95" t="s">
        <v>82</v>
      </c>
      <c r="I12" s="95" t="s">
        <v>83</v>
      </c>
    </row>
    <row r="13" spans="2:9" ht="15.75" x14ac:dyDescent="0.15">
      <c r="B13" s="194"/>
      <c r="C13" s="196">
        <v>9</v>
      </c>
      <c r="D13" s="94">
        <v>14.11</v>
      </c>
      <c r="E13" s="94">
        <v>267.29000000000002</v>
      </c>
      <c r="F13" s="94">
        <v>8.77</v>
      </c>
      <c r="G13" s="94">
        <v>94.48</v>
      </c>
      <c r="H13" s="94">
        <v>4.87</v>
      </c>
      <c r="I13" s="94">
        <v>78.319999999999993</v>
      </c>
    </row>
    <row r="14" spans="2:9" ht="15.75" x14ac:dyDescent="0.15">
      <c r="B14" s="194"/>
      <c r="C14" s="196"/>
      <c r="D14" s="95" t="s">
        <v>84</v>
      </c>
      <c r="E14" s="95" t="s">
        <v>85</v>
      </c>
      <c r="F14" s="95" t="s">
        <v>86</v>
      </c>
      <c r="G14" s="94" t="s">
        <v>87</v>
      </c>
      <c r="H14" s="95" t="s">
        <v>88</v>
      </c>
      <c r="I14" s="95" t="s">
        <v>89</v>
      </c>
    </row>
    <row r="15" spans="2:9" ht="15.75" x14ac:dyDescent="0.15">
      <c r="B15" s="194"/>
      <c r="C15" s="196" t="s">
        <v>37</v>
      </c>
      <c r="D15" s="94">
        <v>9.27</v>
      </c>
      <c r="E15" s="94">
        <v>191.56</v>
      </c>
      <c r="F15" s="94">
        <v>6.97</v>
      </c>
      <c r="G15" s="94">
        <v>84.08</v>
      </c>
      <c r="H15" s="94">
        <v>3.81</v>
      </c>
      <c r="I15" s="94">
        <v>53.74</v>
      </c>
    </row>
    <row r="16" spans="2:9" ht="15.75" x14ac:dyDescent="0.15">
      <c r="B16" s="194"/>
      <c r="C16" s="196"/>
      <c r="D16" s="95" t="s">
        <v>90</v>
      </c>
      <c r="E16" s="95" t="s">
        <v>91</v>
      </c>
      <c r="F16" s="95" t="s">
        <v>92</v>
      </c>
      <c r="G16" s="94" t="s">
        <v>93</v>
      </c>
      <c r="H16" s="95" t="s">
        <v>94</v>
      </c>
      <c r="I16" s="95" t="s">
        <v>95</v>
      </c>
    </row>
    <row r="17" spans="2:9" ht="15.75" x14ac:dyDescent="0.15">
      <c r="B17" s="194">
        <v>41705</v>
      </c>
      <c r="C17" s="196">
        <v>2</v>
      </c>
      <c r="D17" s="94">
        <v>16.29</v>
      </c>
      <c r="E17" s="94">
        <v>226.8</v>
      </c>
      <c r="F17" s="94">
        <v>10.14</v>
      </c>
      <c r="G17" s="94">
        <v>97.61</v>
      </c>
      <c r="H17" s="94">
        <v>4.8</v>
      </c>
      <c r="I17" s="94">
        <v>78.88</v>
      </c>
    </row>
    <row r="18" spans="2:9" x14ac:dyDescent="0.15">
      <c r="B18" s="194"/>
      <c r="C18" s="196"/>
      <c r="D18" s="95" t="s">
        <v>96</v>
      </c>
      <c r="E18" s="95" t="s">
        <v>97</v>
      </c>
      <c r="F18" s="95" t="s">
        <v>98</v>
      </c>
      <c r="G18" s="95" t="s">
        <v>99</v>
      </c>
      <c r="H18" s="95" t="s">
        <v>100</v>
      </c>
      <c r="I18" s="95" t="s">
        <v>101</v>
      </c>
    </row>
    <row r="19" spans="2:9" ht="15.75" x14ac:dyDescent="0.15">
      <c r="B19" s="194"/>
      <c r="C19" s="196">
        <v>9</v>
      </c>
      <c r="D19" s="94">
        <v>15.15</v>
      </c>
      <c r="E19" s="94">
        <v>208.31</v>
      </c>
      <c r="F19" s="94">
        <v>9.66</v>
      </c>
      <c r="G19" s="94">
        <v>88.44</v>
      </c>
      <c r="H19" s="94">
        <v>4.7</v>
      </c>
      <c r="I19" s="94">
        <v>74.41</v>
      </c>
    </row>
    <row r="20" spans="2:9" x14ac:dyDescent="0.15">
      <c r="B20" s="194"/>
      <c r="C20" s="196"/>
      <c r="D20" s="95" t="s">
        <v>102</v>
      </c>
      <c r="E20" s="95" t="s">
        <v>103</v>
      </c>
      <c r="F20" s="95" t="s">
        <v>80</v>
      </c>
      <c r="G20" s="95" t="s">
        <v>104</v>
      </c>
      <c r="H20" s="95" t="s">
        <v>105</v>
      </c>
      <c r="I20" s="95" t="s">
        <v>106</v>
      </c>
    </row>
    <row r="21" spans="2:9" ht="15.75" x14ac:dyDescent="0.15">
      <c r="B21" s="194"/>
      <c r="C21" s="196" t="s">
        <v>37</v>
      </c>
      <c r="D21" s="94">
        <v>13.89</v>
      </c>
      <c r="E21" s="94">
        <v>154.09</v>
      </c>
      <c r="F21" s="94">
        <v>7.97</v>
      </c>
      <c r="G21" s="94">
        <v>69.67</v>
      </c>
      <c r="H21" s="94">
        <v>3.91</v>
      </c>
      <c r="I21" s="94">
        <v>52.96</v>
      </c>
    </row>
    <row r="22" spans="2:9" ht="14.25" thickBot="1" x14ac:dyDescent="0.2">
      <c r="B22" s="195"/>
      <c r="C22" s="197"/>
      <c r="D22" s="98" t="s">
        <v>107</v>
      </c>
      <c r="E22" s="98" t="s">
        <v>108</v>
      </c>
      <c r="F22" s="98" t="s">
        <v>109</v>
      </c>
      <c r="G22" s="98" t="s">
        <v>110</v>
      </c>
      <c r="H22" s="98" t="s">
        <v>111</v>
      </c>
      <c r="I22" s="98" t="s">
        <v>112</v>
      </c>
    </row>
    <row r="23" spans="2:9" ht="17.25" thickTop="1" thickBot="1" x14ac:dyDescent="0.2">
      <c r="B23" s="198" t="s">
        <v>113</v>
      </c>
      <c r="C23" s="198"/>
      <c r="D23" s="99">
        <v>4.95</v>
      </c>
      <c r="E23" s="99">
        <v>117.7</v>
      </c>
      <c r="F23" s="99">
        <v>3.34</v>
      </c>
      <c r="G23" s="99">
        <v>50.31</v>
      </c>
      <c r="H23" s="99">
        <v>3.09</v>
      </c>
      <c r="I23" s="99">
        <v>38.01</v>
      </c>
    </row>
    <row r="24" spans="2:9" ht="14.25" thickTop="1" x14ac:dyDescent="0.15"/>
    <row r="27" spans="2:9" ht="14.25" thickBot="1" x14ac:dyDescent="0.2"/>
    <row r="28" spans="2:9" ht="16.5" thickTop="1" x14ac:dyDescent="0.2">
      <c r="B28" s="201" t="s">
        <v>56</v>
      </c>
      <c r="C28" s="203" t="s">
        <v>57</v>
      </c>
      <c r="D28" s="137" t="s">
        <v>49</v>
      </c>
      <c r="E28" s="116"/>
      <c r="F28" s="117" t="s">
        <v>158</v>
      </c>
      <c r="G28" s="137"/>
      <c r="H28" s="137" t="s">
        <v>54</v>
      </c>
      <c r="I28" s="116"/>
    </row>
    <row r="29" spans="2:9" ht="16.5" thickBot="1" x14ac:dyDescent="0.2">
      <c r="B29" s="202"/>
      <c r="C29" s="204"/>
      <c r="D29" s="138" t="s">
        <v>58</v>
      </c>
      <c r="E29" s="138" t="s">
        <v>59</v>
      </c>
      <c r="F29" s="138" t="s">
        <v>58</v>
      </c>
      <c r="G29" s="138" t="s">
        <v>59</v>
      </c>
      <c r="H29" s="138" t="s">
        <v>58</v>
      </c>
      <c r="I29" s="138" t="s">
        <v>59</v>
      </c>
    </row>
    <row r="30" spans="2:9" ht="16.5" thickTop="1" x14ac:dyDescent="0.15">
      <c r="B30" s="201" t="s">
        <v>161</v>
      </c>
      <c r="C30" s="139" t="s">
        <v>37</v>
      </c>
      <c r="D30" s="94" t="s">
        <v>162</v>
      </c>
      <c r="E30" s="94" t="s">
        <v>163</v>
      </c>
      <c r="F30" s="94" t="s">
        <v>164</v>
      </c>
      <c r="G30" s="94" t="s">
        <v>165</v>
      </c>
      <c r="H30" s="94" t="s">
        <v>166</v>
      </c>
      <c r="I30" s="94" t="s">
        <v>167</v>
      </c>
    </row>
    <row r="31" spans="2:9" ht="15.75" x14ac:dyDescent="0.15">
      <c r="B31" s="205"/>
      <c r="C31" s="139" t="s">
        <v>160</v>
      </c>
      <c r="D31" s="94" t="s">
        <v>168</v>
      </c>
      <c r="E31" s="94" t="s">
        <v>169</v>
      </c>
      <c r="F31" s="94" t="s">
        <v>170</v>
      </c>
      <c r="G31" s="94" t="s">
        <v>171</v>
      </c>
      <c r="H31" s="94" t="s">
        <v>172</v>
      </c>
      <c r="I31" s="94" t="s">
        <v>173</v>
      </c>
    </row>
    <row r="32" spans="2:9" ht="15.75" x14ac:dyDescent="0.15">
      <c r="B32" s="205"/>
      <c r="C32" s="139" t="s">
        <v>159</v>
      </c>
      <c r="D32" s="94" t="s">
        <v>174</v>
      </c>
      <c r="E32" s="94" t="s">
        <v>175</v>
      </c>
      <c r="F32" s="94" t="s">
        <v>176</v>
      </c>
      <c r="G32" s="94" t="s">
        <v>177</v>
      </c>
      <c r="H32" s="94" t="s">
        <v>178</v>
      </c>
      <c r="I32" s="94" t="s">
        <v>179</v>
      </c>
    </row>
    <row r="33" spans="2:9" ht="15.75" x14ac:dyDescent="0.15">
      <c r="B33" s="205" t="s">
        <v>180</v>
      </c>
      <c r="C33" s="139" t="s">
        <v>37</v>
      </c>
      <c r="D33" s="94" t="s">
        <v>181</v>
      </c>
      <c r="E33" s="94" t="s">
        <v>182</v>
      </c>
      <c r="F33" s="94" t="s">
        <v>183</v>
      </c>
      <c r="G33" s="94" t="s">
        <v>184</v>
      </c>
      <c r="H33" s="94" t="s">
        <v>185</v>
      </c>
      <c r="I33" s="94" t="s">
        <v>186</v>
      </c>
    </row>
    <row r="34" spans="2:9" ht="15.75" x14ac:dyDescent="0.15">
      <c r="B34" s="205"/>
      <c r="C34" s="139" t="s">
        <v>160</v>
      </c>
      <c r="D34" s="94" t="s">
        <v>187</v>
      </c>
      <c r="E34" s="94" t="s">
        <v>188</v>
      </c>
      <c r="F34" s="94" t="s">
        <v>189</v>
      </c>
      <c r="G34" s="94" t="s">
        <v>190</v>
      </c>
      <c r="H34" s="94" t="s">
        <v>191</v>
      </c>
      <c r="I34" s="94" t="s">
        <v>192</v>
      </c>
    </row>
    <row r="35" spans="2:9" ht="15.75" x14ac:dyDescent="0.15">
      <c r="B35" s="205"/>
      <c r="C35" s="139" t="s">
        <v>159</v>
      </c>
      <c r="D35" s="94" t="s">
        <v>193</v>
      </c>
      <c r="E35" s="94" t="s">
        <v>194</v>
      </c>
      <c r="F35" s="94" t="s">
        <v>195</v>
      </c>
      <c r="G35" s="94" t="s">
        <v>196</v>
      </c>
      <c r="H35" s="94" t="s">
        <v>197</v>
      </c>
      <c r="I35" s="94" t="s">
        <v>198</v>
      </c>
    </row>
    <row r="36" spans="2:9" ht="15.75" x14ac:dyDescent="0.15">
      <c r="B36" s="205" t="s">
        <v>199</v>
      </c>
      <c r="C36" s="139" t="s">
        <v>37</v>
      </c>
      <c r="D36" s="94" t="s">
        <v>200</v>
      </c>
      <c r="E36" s="94" t="s">
        <v>201</v>
      </c>
      <c r="F36" s="94" t="s">
        <v>202</v>
      </c>
      <c r="G36" s="94" t="s">
        <v>203</v>
      </c>
      <c r="H36" s="94" t="s">
        <v>204</v>
      </c>
      <c r="I36" s="94" t="s">
        <v>205</v>
      </c>
    </row>
    <row r="37" spans="2:9" ht="15.75" x14ac:dyDescent="0.15">
      <c r="B37" s="205"/>
      <c r="C37" s="139" t="s">
        <v>160</v>
      </c>
      <c r="D37" s="94" t="s">
        <v>206</v>
      </c>
      <c r="E37" s="94" t="s">
        <v>207</v>
      </c>
      <c r="F37" s="94" t="s">
        <v>208</v>
      </c>
      <c r="G37" s="94" t="s">
        <v>209</v>
      </c>
      <c r="H37" s="94" t="s">
        <v>210</v>
      </c>
      <c r="I37" s="94" t="s">
        <v>211</v>
      </c>
    </row>
    <row r="38" spans="2:9" ht="16.5" thickBot="1" x14ac:dyDescent="0.2">
      <c r="B38" s="202"/>
      <c r="C38" s="138" t="s">
        <v>159</v>
      </c>
      <c r="D38" s="104" t="s">
        <v>212</v>
      </c>
      <c r="E38" s="104" t="s">
        <v>213</v>
      </c>
      <c r="F38" s="104" t="s">
        <v>214</v>
      </c>
      <c r="G38" s="104" t="s">
        <v>215</v>
      </c>
      <c r="H38" s="104" t="s">
        <v>216</v>
      </c>
      <c r="I38" s="104" t="s">
        <v>217</v>
      </c>
    </row>
    <row r="39" spans="2:9" ht="17.25" thickTop="1" thickBot="1" x14ac:dyDescent="0.2">
      <c r="B39" s="206" t="s">
        <v>218</v>
      </c>
      <c r="C39" s="206"/>
      <c r="D39" s="104">
        <v>4.95</v>
      </c>
      <c r="E39" s="104">
        <v>117.7</v>
      </c>
      <c r="F39" s="104">
        <v>3.34</v>
      </c>
      <c r="G39" s="104">
        <v>50.31</v>
      </c>
      <c r="H39" s="104">
        <v>3.09</v>
      </c>
      <c r="I39" s="104">
        <v>38.01</v>
      </c>
    </row>
    <row r="40" spans="2:9" ht="14.25" thickTop="1" x14ac:dyDescent="0.15"/>
    <row r="41" spans="2:9" ht="14.25" thickBot="1" x14ac:dyDescent="0.2"/>
    <row r="42" spans="2:9" ht="15.75" x14ac:dyDescent="0.15">
      <c r="B42" s="207" t="s">
        <v>56</v>
      </c>
      <c r="C42" s="209" t="s">
        <v>57</v>
      </c>
      <c r="D42" s="140" t="s">
        <v>58</v>
      </c>
      <c r="E42" s="118"/>
      <c r="F42" s="118"/>
      <c r="G42" s="140" t="s">
        <v>59</v>
      </c>
      <c r="H42" s="118"/>
      <c r="I42" s="118"/>
    </row>
    <row r="43" spans="2:9" ht="16.5" thickBot="1" x14ac:dyDescent="0.2">
      <c r="B43" s="208"/>
      <c r="C43" s="210"/>
      <c r="D43" s="141" t="s">
        <v>49</v>
      </c>
      <c r="E43" s="119" t="s">
        <v>158</v>
      </c>
      <c r="F43" s="141" t="s">
        <v>54</v>
      </c>
      <c r="G43" s="141" t="s">
        <v>49</v>
      </c>
      <c r="H43" s="119" t="s">
        <v>158</v>
      </c>
      <c r="I43" s="141" t="s">
        <v>54</v>
      </c>
    </row>
    <row r="44" spans="2:9" ht="15.75" x14ac:dyDescent="0.15">
      <c r="B44" s="211" t="s">
        <v>161</v>
      </c>
      <c r="C44" s="139" t="s">
        <v>37</v>
      </c>
      <c r="D44" s="94" t="s">
        <v>162</v>
      </c>
      <c r="E44" s="94" t="s">
        <v>164</v>
      </c>
      <c r="F44" s="94" t="s">
        <v>166</v>
      </c>
      <c r="G44" s="94" t="s">
        <v>163</v>
      </c>
      <c r="H44" s="94" t="s">
        <v>165</v>
      </c>
      <c r="I44" s="94" t="s">
        <v>167</v>
      </c>
    </row>
    <row r="45" spans="2:9" ht="15.75" x14ac:dyDescent="0.15">
      <c r="B45" s="205"/>
      <c r="C45" s="139" t="s">
        <v>160</v>
      </c>
      <c r="D45" s="94" t="s">
        <v>168</v>
      </c>
      <c r="E45" s="94" t="s">
        <v>170</v>
      </c>
      <c r="F45" s="94" t="s">
        <v>172</v>
      </c>
      <c r="G45" s="94" t="s">
        <v>169</v>
      </c>
      <c r="H45" s="94" t="s">
        <v>171</v>
      </c>
      <c r="I45" s="94" t="s">
        <v>173</v>
      </c>
    </row>
    <row r="46" spans="2:9" ht="15.75" x14ac:dyDescent="0.15">
      <c r="B46" s="205"/>
      <c r="C46" s="139" t="s">
        <v>159</v>
      </c>
      <c r="D46" s="94" t="s">
        <v>174</v>
      </c>
      <c r="E46" s="94" t="s">
        <v>176</v>
      </c>
      <c r="F46" s="94" t="s">
        <v>178</v>
      </c>
      <c r="G46" s="94" t="s">
        <v>175</v>
      </c>
      <c r="H46" s="94" t="s">
        <v>177</v>
      </c>
      <c r="I46" s="94" t="s">
        <v>179</v>
      </c>
    </row>
    <row r="47" spans="2:9" ht="15.75" x14ac:dyDescent="0.15">
      <c r="B47" s="205" t="s">
        <v>180</v>
      </c>
      <c r="C47" s="139" t="s">
        <v>37</v>
      </c>
      <c r="D47" s="94" t="s">
        <v>181</v>
      </c>
      <c r="E47" s="94" t="s">
        <v>183</v>
      </c>
      <c r="F47" s="94" t="s">
        <v>185</v>
      </c>
      <c r="G47" s="94" t="s">
        <v>182</v>
      </c>
      <c r="H47" s="94" t="s">
        <v>184</v>
      </c>
      <c r="I47" s="94" t="s">
        <v>186</v>
      </c>
    </row>
    <row r="48" spans="2:9" ht="15.75" x14ac:dyDescent="0.15">
      <c r="B48" s="205"/>
      <c r="C48" s="139" t="s">
        <v>160</v>
      </c>
      <c r="D48" s="94" t="s">
        <v>187</v>
      </c>
      <c r="E48" s="94" t="s">
        <v>189</v>
      </c>
      <c r="F48" s="94" t="s">
        <v>191</v>
      </c>
      <c r="G48" s="94" t="s">
        <v>188</v>
      </c>
      <c r="H48" s="94" t="s">
        <v>190</v>
      </c>
      <c r="I48" s="94" t="s">
        <v>192</v>
      </c>
    </row>
    <row r="49" spans="2:9" ht="15.75" x14ac:dyDescent="0.15">
      <c r="B49" s="205"/>
      <c r="C49" s="139" t="s">
        <v>159</v>
      </c>
      <c r="D49" s="94" t="s">
        <v>193</v>
      </c>
      <c r="E49" s="94" t="s">
        <v>195</v>
      </c>
      <c r="F49" s="94" t="s">
        <v>197</v>
      </c>
      <c r="G49" s="94" t="s">
        <v>194</v>
      </c>
      <c r="H49" s="94" t="s">
        <v>196</v>
      </c>
      <c r="I49" s="94" t="s">
        <v>198</v>
      </c>
    </row>
    <row r="50" spans="2:9" ht="15.75" x14ac:dyDescent="0.15">
      <c r="B50" s="205" t="s">
        <v>199</v>
      </c>
      <c r="C50" s="139" t="s">
        <v>37</v>
      </c>
      <c r="D50" s="94" t="s">
        <v>200</v>
      </c>
      <c r="E50" s="94" t="s">
        <v>202</v>
      </c>
      <c r="F50" s="94" t="s">
        <v>204</v>
      </c>
      <c r="G50" s="94" t="s">
        <v>201</v>
      </c>
      <c r="H50" s="94" t="s">
        <v>203</v>
      </c>
      <c r="I50" s="94" t="s">
        <v>205</v>
      </c>
    </row>
    <row r="51" spans="2:9" ht="15.75" x14ac:dyDescent="0.15">
      <c r="B51" s="205"/>
      <c r="C51" s="139" t="s">
        <v>160</v>
      </c>
      <c r="D51" s="94" t="s">
        <v>206</v>
      </c>
      <c r="E51" s="94" t="s">
        <v>208</v>
      </c>
      <c r="F51" s="94" t="s">
        <v>210</v>
      </c>
      <c r="G51" s="94" t="s">
        <v>207</v>
      </c>
      <c r="H51" s="94" t="s">
        <v>209</v>
      </c>
      <c r="I51" s="94" t="s">
        <v>211</v>
      </c>
    </row>
    <row r="52" spans="2:9" ht="16.5" thickBot="1" x14ac:dyDescent="0.2">
      <c r="B52" s="202"/>
      <c r="C52" s="138" t="s">
        <v>159</v>
      </c>
      <c r="D52" s="104" t="s">
        <v>212</v>
      </c>
      <c r="E52" s="104" t="s">
        <v>214</v>
      </c>
      <c r="F52" s="104" t="s">
        <v>216</v>
      </c>
      <c r="G52" s="104" t="s">
        <v>213</v>
      </c>
      <c r="H52" s="104" t="s">
        <v>215</v>
      </c>
      <c r="I52" s="104" t="s">
        <v>217</v>
      </c>
    </row>
    <row r="53" spans="2:9" ht="17.25" thickTop="1" thickBot="1" x14ac:dyDescent="0.2">
      <c r="B53" s="206" t="s">
        <v>218</v>
      </c>
      <c r="C53" s="206"/>
      <c r="D53" s="104">
        <v>4.95</v>
      </c>
      <c r="E53" s="104">
        <v>3.34</v>
      </c>
      <c r="F53" s="104">
        <v>3.09</v>
      </c>
      <c r="G53" s="104">
        <v>117.7</v>
      </c>
      <c r="H53" s="104">
        <v>50.31</v>
      </c>
      <c r="I53" s="104">
        <v>38.01</v>
      </c>
    </row>
    <row r="54" spans="2:9" ht="14.25" thickTop="1" x14ac:dyDescent="0.15"/>
  </sheetData>
  <mergeCells count="25">
    <mergeCell ref="B50:B52"/>
    <mergeCell ref="B53:C53"/>
    <mergeCell ref="B39:C39"/>
    <mergeCell ref="B42:B43"/>
    <mergeCell ref="C42:C43"/>
    <mergeCell ref="B44:B46"/>
    <mergeCell ref="B47:B49"/>
    <mergeCell ref="B28:B29"/>
    <mergeCell ref="C28:C29"/>
    <mergeCell ref="B30:B32"/>
    <mergeCell ref="B33:B35"/>
    <mergeCell ref="B36:B38"/>
    <mergeCell ref="B5:B10"/>
    <mergeCell ref="C5:C6"/>
    <mergeCell ref="C7:C8"/>
    <mergeCell ref="C9:C10"/>
    <mergeCell ref="B11:B16"/>
    <mergeCell ref="C11:C12"/>
    <mergeCell ref="C13:C14"/>
    <mergeCell ref="C15:C16"/>
    <mergeCell ref="B17:B22"/>
    <mergeCell ref="C17:C18"/>
    <mergeCell ref="C19:C20"/>
    <mergeCell ref="C21:C22"/>
    <mergeCell ref="B23:C23"/>
  </mergeCells>
  <phoneticPr fontId="2" type="noConversion"/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dimension ref="B3:F15"/>
  <sheetViews>
    <sheetView workbookViewId="0">
      <selection activeCell="I20" sqref="I20"/>
    </sheetView>
  </sheetViews>
  <sheetFormatPr defaultRowHeight="13.5" x14ac:dyDescent="0.15"/>
  <cols>
    <col min="4" max="4" width="14.625" customWidth="1"/>
    <col min="5" max="5" width="11.75" customWidth="1"/>
    <col min="6" max="6" width="15.25" customWidth="1"/>
  </cols>
  <sheetData>
    <row r="3" spans="2:6" ht="14.25" thickBot="1" x14ac:dyDescent="0.2"/>
    <row r="4" spans="2:6" ht="15" thickTop="1" thickBot="1" x14ac:dyDescent="0.2">
      <c r="B4" s="101" t="s">
        <v>56</v>
      </c>
      <c r="C4" s="102" t="s">
        <v>57</v>
      </c>
      <c r="D4" s="102" t="s">
        <v>116</v>
      </c>
      <c r="E4" s="102" t="s">
        <v>117</v>
      </c>
      <c r="F4" s="102" t="s">
        <v>118</v>
      </c>
    </row>
    <row r="5" spans="2:6" ht="16.5" thickTop="1" x14ac:dyDescent="0.15">
      <c r="B5" s="212">
        <v>41606</v>
      </c>
      <c r="C5" s="100" t="s">
        <v>37</v>
      </c>
      <c r="D5" s="94" t="s">
        <v>119</v>
      </c>
      <c r="E5" s="94" t="s">
        <v>120</v>
      </c>
      <c r="F5" s="94" t="s">
        <v>121</v>
      </c>
    </row>
    <row r="6" spans="2:6" ht="15.75" x14ac:dyDescent="0.15">
      <c r="B6" s="194"/>
      <c r="C6" s="100">
        <v>9</v>
      </c>
      <c r="D6" s="94" t="s">
        <v>122</v>
      </c>
      <c r="E6" s="94" t="s">
        <v>123</v>
      </c>
      <c r="F6" s="94" t="s">
        <v>124</v>
      </c>
    </row>
    <row r="7" spans="2:6" ht="15.75" x14ac:dyDescent="0.15">
      <c r="B7" s="194"/>
      <c r="C7" s="100">
        <v>2</v>
      </c>
      <c r="D7" s="94" t="s">
        <v>125</v>
      </c>
      <c r="E7" s="94" t="s">
        <v>126</v>
      </c>
      <c r="F7" s="94" t="s">
        <v>127</v>
      </c>
    </row>
    <row r="8" spans="2:6" ht="15.75" x14ac:dyDescent="0.15">
      <c r="B8" s="194">
        <v>41646</v>
      </c>
      <c r="C8" s="100" t="s">
        <v>37</v>
      </c>
      <c r="D8" s="94" t="s">
        <v>128</v>
      </c>
      <c r="E8" s="94" t="s">
        <v>129</v>
      </c>
      <c r="F8" s="94" t="s">
        <v>130</v>
      </c>
    </row>
    <row r="9" spans="2:6" ht="15.75" x14ac:dyDescent="0.15">
      <c r="B9" s="194"/>
      <c r="C9" s="100">
        <v>9</v>
      </c>
      <c r="D9" s="94" t="s">
        <v>131</v>
      </c>
      <c r="E9" s="94" t="s">
        <v>132</v>
      </c>
      <c r="F9" s="94" t="s">
        <v>133</v>
      </c>
    </row>
    <row r="10" spans="2:6" ht="15.75" x14ac:dyDescent="0.15">
      <c r="B10" s="194"/>
      <c r="C10" s="100">
        <v>2</v>
      </c>
      <c r="D10" s="94" t="s">
        <v>134</v>
      </c>
      <c r="E10" s="94" t="s">
        <v>135</v>
      </c>
      <c r="F10" s="94" t="s">
        <v>136</v>
      </c>
    </row>
    <row r="11" spans="2:6" ht="15.75" x14ac:dyDescent="0.15">
      <c r="B11" s="194">
        <v>41704</v>
      </c>
      <c r="C11" s="100" t="s">
        <v>37</v>
      </c>
      <c r="D11" s="94" t="s">
        <v>137</v>
      </c>
      <c r="E11" s="94" t="s">
        <v>138</v>
      </c>
      <c r="F11" s="94" t="s">
        <v>139</v>
      </c>
    </row>
    <row r="12" spans="2:6" ht="15.75" x14ac:dyDescent="0.15">
      <c r="B12" s="194"/>
      <c r="C12" s="100">
        <v>9</v>
      </c>
      <c r="D12" s="94" t="s">
        <v>140</v>
      </c>
      <c r="E12" s="94" t="s">
        <v>141</v>
      </c>
      <c r="F12" s="94" t="s">
        <v>142</v>
      </c>
    </row>
    <row r="13" spans="2:6" ht="16.5" thickBot="1" x14ac:dyDescent="0.2">
      <c r="B13" s="213"/>
      <c r="C13" s="103">
        <v>2</v>
      </c>
      <c r="D13" s="104" t="s">
        <v>143</v>
      </c>
      <c r="E13" s="104" t="s">
        <v>144</v>
      </c>
      <c r="F13" s="104" t="s">
        <v>145</v>
      </c>
    </row>
    <row r="14" spans="2:6" ht="17.25" thickTop="1" thickBot="1" x14ac:dyDescent="0.2">
      <c r="B14" s="214" t="s">
        <v>113</v>
      </c>
      <c r="C14" s="214"/>
      <c r="D14" s="104">
        <v>3.57</v>
      </c>
      <c r="E14" s="104">
        <v>3.57</v>
      </c>
      <c r="F14" s="104">
        <v>12.05</v>
      </c>
    </row>
    <row r="15" spans="2:6" ht="14.25" thickTop="1" x14ac:dyDescent="0.15"/>
  </sheetData>
  <mergeCells count="4">
    <mergeCell ref="B5:B7"/>
    <mergeCell ref="B8:B10"/>
    <mergeCell ref="B11:B13"/>
    <mergeCell ref="B14:C14"/>
  </mergeCells>
  <phoneticPr fontId="2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工作表</vt:lpstr>
      </vt:variant>
      <vt:variant>
        <vt:i4>12</vt:i4>
      </vt:variant>
      <vt:variant>
        <vt:lpstr>命名范围</vt:lpstr>
      </vt:variant>
      <vt:variant>
        <vt:i4>1</vt:i4>
      </vt:variant>
    </vt:vector>
  </HeadingPairs>
  <TitlesOfParts>
    <vt:vector size="13" baseType="lpstr">
      <vt:lpstr>Fig 1 A</vt:lpstr>
      <vt:lpstr>Fig 1 B</vt:lpstr>
      <vt:lpstr>Fig 1 C</vt:lpstr>
      <vt:lpstr>Fig 1-1</vt:lpstr>
      <vt:lpstr>Fig 1</vt:lpstr>
      <vt:lpstr>Fig  1</vt:lpstr>
      <vt:lpstr>Tab 1</vt:lpstr>
      <vt:lpstr>Tab 2</vt:lpstr>
      <vt:lpstr>Tab 3</vt:lpstr>
      <vt:lpstr>Tab 4</vt:lpstr>
      <vt:lpstr>Fig 2</vt:lpstr>
      <vt:lpstr>Fig 3</vt:lpstr>
      <vt:lpstr>'Tab 3'!OLE_LINK27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2021-05-29T01:44:15Z</dcterms:modified>
</cp:coreProperties>
</file>