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ES\Desktop\"/>
    </mc:Choice>
  </mc:AlternateContent>
  <bookViews>
    <workbookView xWindow="0" yWindow="0" windowWidth="20490" windowHeight="7760"/>
  </bookViews>
  <sheets>
    <sheet name="RAW DATA GENE EXPRESSION" sheetId="1" r:id="rId1"/>
    <sheet name="RAW DATA IL-8 " sheetId="2" r:id="rId2"/>
    <sheet name="RAW DATA MOTILITY" sheetId="3" r:id="rId3"/>
    <sheet name="RAW DATA ADHERENCE" sheetId="4" r:id="rId4"/>
    <sheet name="RAW DATA BIOFILM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G335" i="1"/>
  <c r="C336" i="1"/>
  <c r="D336" i="1"/>
  <c r="E336" i="1"/>
  <c r="F336" i="1"/>
  <c r="G336" i="1"/>
  <c r="B336" i="1"/>
  <c r="B335" i="1"/>
  <c r="C321" i="1"/>
  <c r="D321" i="1"/>
  <c r="E321" i="1"/>
  <c r="F321" i="1"/>
  <c r="G321" i="1"/>
  <c r="C322" i="1"/>
  <c r="D322" i="1"/>
  <c r="E322" i="1"/>
  <c r="F322" i="1"/>
  <c r="G322" i="1"/>
  <c r="B322" i="1"/>
  <c r="B321" i="1"/>
  <c r="G307" i="1"/>
  <c r="G308" i="1"/>
  <c r="F307" i="1"/>
  <c r="F308" i="1"/>
  <c r="E307" i="1"/>
  <c r="E308" i="1"/>
  <c r="D307" i="1"/>
  <c r="D308" i="1"/>
  <c r="C307" i="1"/>
  <c r="C308" i="1"/>
  <c r="B307" i="1"/>
  <c r="B308" i="1"/>
  <c r="G293" i="1"/>
  <c r="G294" i="1"/>
  <c r="F293" i="1"/>
  <c r="F294" i="1"/>
  <c r="E293" i="1"/>
  <c r="E294" i="1"/>
  <c r="D293" i="1"/>
  <c r="D294" i="1"/>
  <c r="C293" i="1"/>
  <c r="C294" i="1"/>
  <c r="B293" i="1"/>
  <c r="B294" i="1"/>
  <c r="G279" i="1"/>
  <c r="G280" i="1"/>
  <c r="F279" i="1"/>
  <c r="F280" i="1"/>
  <c r="E279" i="1"/>
  <c r="E280" i="1"/>
  <c r="D279" i="1"/>
  <c r="D280" i="1"/>
  <c r="C279" i="1"/>
  <c r="C280" i="1"/>
  <c r="B279" i="1"/>
  <c r="B280" i="1"/>
  <c r="G265" i="1"/>
  <c r="G266" i="1"/>
  <c r="F265" i="1"/>
  <c r="F266" i="1"/>
  <c r="E265" i="1"/>
  <c r="E266" i="1"/>
  <c r="D265" i="1"/>
  <c r="D266" i="1"/>
  <c r="C265" i="1"/>
  <c r="C266" i="1"/>
  <c r="B265" i="1"/>
  <c r="B266" i="1"/>
  <c r="G251" i="1"/>
  <c r="G252" i="1"/>
  <c r="F251" i="1"/>
  <c r="F252" i="1"/>
  <c r="E251" i="1"/>
  <c r="E252" i="1"/>
  <c r="D252" i="1"/>
  <c r="D251" i="1"/>
  <c r="C251" i="1"/>
  <c r="C252" i="1"/>
  <c r="G181" i="1"/>
  <c r="G182" i="1"/>
  <c r="F181" i="1"/>
  <c r="F182" i="1"/>
  <c r="E181" i="1"/>
  <c r="E182" i="1"/>
  <c r="D181" i="1"/>
  <c r="D182" i="1"/>
  <c r="C181" i="1"/>
  <c r="C182" i="1"/>
  <c r="B181" i="1"/>
  <c r="B182" i="1"/>
  <c r="C167" i="1"/>
  <c r="D167" i="1"/>
  <c r="E167" i="1"/>
  <c r="F167" i="1"/>
  <c r="G167" i="1"/>
  <c r="C168" i="1"/>
  <c r="D168" i="1"/>
  <c r="E168" i="1"/>
  <c r="F168" i="1"/>
  <c r="G168" i="1"/>
  <c r="B168" i="1"/>
  <c r="B167" i="1"/>
  <c r="G153" i="1"/>
  <c r="G154" i="1"/>
  <c r="F153" i="1"/>
  <c r="F154" i="1"/>
  <c r="E153" i="1"/>
  <c r="E154" i="1"/>
  <c r="D153" i="1"/>
  <c r="D154" i="1"/>
  <c r="C153" i="1"/>
  <c r="C154" i="1"/>
  <c r="B153" i="1"/>
  <c r="B154" i="1"/>
  <c r="G139" i="1"/>
  <c r="G140" i="1"/>
  <c r="F139" i="1"/>
  <c r="F140" i="1"/>
  <c r="E139" i="1"/>
  <c r="E140" i="1"/>
  <c r="D139" i="1"/>
  <c r="D140" i="1"/>
  <c r="C139" i="1"/>
  <c r="C140" i="1"/>
  <c r="B139" i="1"/>
  <c r="B140" i="1"/>
  <c r="B251" i="1"/>
  <c r="B252" i="1"/>
  <c r="G237" i="1"/>
  <c r="G238" i="1"/>
  <c r="F237" i="1"/>
  <c r="F238" i="1"/>
  <c r="E237" i="1"/>
  <c r="E238" i="1"/>
  <c r="D237" i="1"/>
  <c r="D238" i="1"/>
  <c r="C237" i="1"/>
  <c r="C238" i="1"/>
  <c r="B237" i="1"/>
  <c r="B238" i="1"/>
  <c r="G223" i="1"/>
  <c r="G224" i="1"/>
  <c r="F223" i="1"/>
  <c r="F224" i="1"/>
  <c r="E223" i="1"/>
  <c r="E224" i="1"/>
  <c r="D223" i="1"/>
  <c r="D224" i="1"/>
  <c r="B223" i="1"/>
  <c r="B224" i="1"/>
  <c r="C223" i="1"/>
  <c r="C224" i="1"/>
  <c r="G209" i="1"/>
  <c r="G210" i="1"/>
  <c r="F209" i="1"/>
  <c r="F210" i="1"/>
  <c r="E209" i="1"/>
  <c r="E210" i="1"/>
  <c r="D209" i="1"/>
  <c r="D210" i="1"/>
  <c r="C209" i="1"/>
  <c r="C210" i="1"/>
  <c r="B209" i="1"/>
  <c r="B210" i="1"/>
  <c r="G195" i="1"/>
  <c r="G196" i="1"/>
  <c r="F195" i="1"/>
  <c r="F196" i="1"/>
  <c r="E195" i="1"/>
  <c r="E196" i="1"/>
  <c r="D195" i="1"/>
  <c r="D196" i="1"/>
  <c r="C195" i="1"/>
  <c r="C196" i="1"/>
  <c r="B196" i="1"/>
  <c r="B195" i="1"/>
  <c r="G125" i="1"/>
  <c r="G126" i="1"/>
  <c r="F125" i="1"/>
  <c r="F126" i="1"/>
  <c r="E125" i="1"/>
  <c r="E126" i="1"/>
  <c r="D125" i="1"/>
  <c r="D126" i="1"/>
  <c r="C125" i="1"/>
  <c r="C126" i="1"/>
  <c r="B125" i="1"/>
  <c r="B126" i="1"/>
  <c r="G111" i="1"/>
  <c r="G112" i="1"/>
  <c r="F111" i="1"/>
  <c r="F112" i="1"/>
  <c r="E111" i="1"/>
  <c r="E112" i="1"/>
  <c r="D111" i="1"/>
  <c r="D112" i="1"/>
  <c r="C111" i="1"/>
  <c r="C112" i="1"/>
  <c r="B111" i="1"/>
  <c r="B112" i="1"/>
  <c r="G97" i="1"/>
  <c r="G98" i="1"/>
  <c r="F97" i="1"/>
  <c r="F98" i="1"/>
  <c r="E97" i="1"/>
  <c r="E98" i="1"/>
  <c r="D97" i="1"/>
  <c r="D98" i="1"/>
  <c r="C97" i="1"/>
  <c r="C98" i="1"/>
  <c r="B97" i="1"/>
  <c r="B98" i="1"/>
  <c r="G83" i="1"/>
  <c r="G84" i="1"/>
  <c r="F83" i="1"/>
  <c r="F84" i="1"/>
  <c r="E83" i="1"/>
  <c r="E84" i="1"/>
  <c r="D83" i="1"/>
  <c r="D84" i="1"/>
  <c r="C83" i="1"/>
  <c r="C84" i="1"/>
  <c r="B83" i="1"/>
  <c r="B84" i="1"/>
  <c r="G69" i="1"/>
  <c r="G70" i="1"/>
  <c r="F69" i="1"/>
  <c r="F70" i="1"/>
  <c r="E69" i="1"/>
  <c r="E70" i="1"/>
  <c r="D69" i="1"/>
  <c r="D70" i="1"/>
  <c r="C69" i="1"/>
  <c r="C70" i="1"/>
  <c r="B69" i="1"/>
  <c r="B70" i="1"/>
  <c r="G55" i="1"/>
  <c r="G56" i="1"/>
  <c r="F55" i="1"/>
  <c r="F56" i="1"/>
  <c r="E55" i="1"/>
  <c r="E56" i="1"/>
  <c r="D55" i="1"/>
  <c r="D56" i="1"/>
  <c r="C55" i="1"/>
  <c r="C56" i="1"/>
  <c r="B55" i="1"/>
  <c r="B56" i="1"/>
  <c r="G41" i="1"/>
  <c r="G42" i="1"/>
  <c r="F41" i="1"/>
  <c r="F42" i="1"/>
  <c r="E41" i="1"/>
  <c r="E42" i="1"/>
  <c r="D41" i="1"/>
  <c r="D42" i="1"/>
  <c r="C41" i="1"/>
  <c r="C42" i="1"/>
  <c r="B41" i="1"/>
  <c r="B42" i="1"/>
  <c r="G27" i="1"/>
  <c r="G28" i="1"/>
  <c r="F27" i="1"/>
  <c r="F28" i="1"/>
  <c r="E27" i="1"/>
  <c r="E28" i="1"/>
  <c r="D27" i="1"/>
  <c r="D28" i="1"/>
  <c r="C27" i="1"/>
  <c r="C28" i="1"/>
  <c r="B27" i="1"/>
  <c r="B28" i="1"/>
  <c r="G13" i="1"/>
  <c r="G14" i="1"/>
  <c r="F13" i="1"/>
  <c r="F14" i="1"/>
  <c r="E13" i="1"/>
  <c r="E14" i="1"/>
  <c r="D13" i="1"/>
  <c r="D14" i="1"/>
  <c r="C13" i="1"/>
  <c r="C14" i="1"/>
  <c r="B13" i="1"/>
  <c r="B14" i="1"/>
  <c r="B331" i="1" l="1"/>
  <c r="B317" i="1"/>
  <c r="B303" i="1"/>
  <c r="B289" i="1"/>
  <c r="B275" i="1"/>
  <c r="B261" i="1"/>
  <c r="B247" i="1"/>
  <c r="B233" i="1"/>
  <c r="B219" i="1"/>
  <c r="B205" i="1"/>
  <c r="B177" i="1"/>
  <c r="G107" i="1"/>
  <c r="F107" i="1"/>
  <c r="E107" i="1"/>
  <c r="D107" i="1"/>
  <c r="C107" i="1"/>
  <c r="B107" i="1"/>
  <c r="B9" i="1" l="1"/>
</calcChain>
</file>

<file path=xl/sharedStrings.xml><?xml version="1.0" encoding="utf-8"?>
<sst xmlns="http://schemas.openxmlformats.org/spreadsheetml/2006/main" count="321" uniqueCount="44">
  <si>
    <t>Gene</t>
  </si>
  <si>
    <t>Gene expression</t>
  </si>
  <si>
    <t>Control</t>
  </si>
  <si>
    <t>Palmitic</t>
  </si>
  <si>
    <t>Stearic</t>
  </si>
  <si>
    <t>Oleic</t>
  </si>
  <si>
    <t>Linoleic</t>
  </si>
  <si>
    <t>Linolenic</t>
  </si>
  <si>
    <t>Std Dev</t>
  </si>
  <si>
    <t>Mean</t>
  </si>
  <si>
    <t>cagA</t>
  </si>
  <si>
    <t>Condition</t>
  </si>
  <si>
    <t>cagM</t>
  </si>
  <si>
    <t>cagL</t>
  </si>
  <si>
    <t>flaA</t>
  </si>
  <si>
    <t>flaB</t>
  </si>
  <si>
    <t>sabA</t>
  </si>
  <si>
    <t>babA</t>
  </si>
  <si>
    <t>hopQ</t>
  </si>
  <si>
    <t>mraY</t>
  </si>
  <si>
    <t>pbp1</t>
  </si>
  <si>
    <t>waaL</t>
  </si>
  <si>
    <t>vacA</t>
  </si>
  <si>
    <t>ureA</t>
  </si>
  <si>
    <t>ureB</t>
  </si>
  <si>
    <t>nikR</t>
  </si>
  <si>
    <t>fur</t>
  </si>
  <si>
    <t>cheY</t>
  </si>
  <si>
    <t>hrcA</t>
  </si>
  <si>
    <t>flgR</t>
  </si>
  <si>
    <t>hspR</t>
  </si>
  <si>
    <t>hsrA</t>
  </si>
  <si>
    <t>hup</t>
  </si>
  <si>
    <t>crdR</t>
  </si>
  <si>
    <t>arsR</t>
  </si>
  <si>
    <t>IL-8 pg/ml</t>
  </si>
  <si>
    <t>Motility</t>
  </si>
  <si>
    <t>Diameter (mm)</t>
  </si>
  <si>
    <t>Adherence</t>
  </si>
  <si>
    <t>CFU/ml</t>
  </si>
  <si>
    <t>Biofilm</t>
  </si>
  <si>
    <t>uptake</t>
  </si>
  <si>
    <t>Crystal violet</t>
  </si>
  <si>
    <t>OD600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</si>
</sst>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left"/>
    </xf>
    <xf numFmtId="164" fontId="4" fillId="0" borderId="1" xfId="0" applyNumberFormat="1" applyFont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4"/>
  <sheetViews>
    <sheetView tabSelected="1" topLeftCell="A324" workbookViewId="0">
      <selection activeCell="G326" sqref="G326:G334"/>
    </sheetView>
  </sheetViews>
  <sheetFormatPr baseColWidth="10" defaultRowHeight="14.5" x14ac:dyDescent="0.35"/>
  <cols>
    <col min="1" max="1" width="9.1796875" customWidth="1"/>
  </cols>
  <sheetData>
    <row r="1" spans="1:16" x14ac:dyDescent="0.35">
      <c r="A1" s="11"/>
      <c r="B1" s="17" t="s">
        <v>1</v>
      </c>
      <c r="C1" s="17"/>
      <c r="D1" s="17"/>
      <c r="E1" s="17"/>
      <c r="F1" s="17"/>
      <c r="G1" s="17"/>
      <c r="H1" s="15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8" t="s">
        <v>0</v>
      </c>
      <c r="B2" s="17" t="s">
        <v>11</v>
      </c>
      <c r="C2" s="17"/>
      <c r="D2" s="17"/>
      <c r="E2" s="17"/>
      <c r="F2" s="17"/>
      <c r="G2" s="17"/>
      <c r="H2" s="15"/>
      <c r="I2" s="12"/>
      <c r="J2" s="12"/>
      <c r="K2" s="12"/>
      <c r="L2" s="12"/>
      <c r="M2" s="12"/>
      <c r="N2" s="12"/>
      <c r="O2" s="12"/>
      <c r="P2" s="12"/>
    </row>
    <row r="3" spans="1:16" x14ac:dyDescent="0.35">
      <c r="A3" s="5" t="s">
        <v>10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5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1"/>
      <c r="B4" s="3">
        <v>0.74957680000000004</v>
      </c>
      <c r="C4" s="4">
        <v>1.1600189999999999</v>
      </c>
      <c r="D4" s="3">
        <v>1.0098549999999999</v>
      </c>
      <c r="E4" s="3">
        <v>1.722075</v>
      </c>
      <c r="F4" s="3">
        <v>0.43652859999999999</v>
      </c>
      <c r="G4" s="3">
        <v>0.56414900000000001</v>
      </c>
      <c r="H4" s="15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"/>
      <c r="B5" s="4">
        <v>1.082336</v>
      </c>
      <c r="C5" s="4">
        <v>1.0898639999999999</v>
      </c>
      <c r="D5" s="3">
        <v>0.63911530000000005</v>
      </c>
      <c r="E5" s="3">
        <v>1.34178</v>
      </c>
      <c r="F5" s="3">
        <v>0.3496899</v>
      </c>
      <c r="G5" s="3">
        <v>0.46785979999999999</v>
      </c>
      <c r="H5" s="15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"/>
      <c r="B6" s="4">
        <v>1.1680870000000001</v>
      </c>
      <c r="C6" s="4">
        <v>1.0674349999999999</v>
      </c>
      <c r="D6" s="3">
        <v>0.94222810000000001</v>
      </c>
      <c r="E6" s="3">
        <v>2.1497190000000002</v>
      </c>
      <c r="F6" s="3">
        <v>0.32178040000000002</v>
      </c>
      <c r="G6" s="3">
        <v>0.4216589</v>
      </c>
      <c r="H6" s="15"/>
      <c r="I6" s="12"/>
      <c r="J6" s="12"/>
      <c r="K6" s="12"/>
      <c r="L6" s="12"/>
      <c r="M6" s="12"/>
      <c r="N6" s="12"/>
      <c r="O6" s="12"/>
      <c r="P6" s="12"/>
    </row>
    <row r="7" spans="1:16" x14ac:dyDescent="0.35">
      <c r="A7" s="1"/>
      <c r="B7" s="4">
        <v>0.90000100000000005</v>
      </c>
      <c r="C7" s="4">
        <v>1.6737629999999999</v>
      </c>
      <c r="D7" s="3">
        <v>1.2597130000000001</v>
      </c>
      <c r="E7" s="3">
        <v>1.417251</v>
      </c>
      <c r="F7" s="3">
        <v>0.52332699999999999</v>
      </c>
      <c r="G7" s="3">
        <v>0.68975129999999996</v>
      </c>
      <c r="H7" s="15"/>
      <c r="I7" s="12"/>
      <c r="J7" s="12"/>
      <c r="K7" s="12"/>
      <c r="L7" s="12"/>
      <c r="M7" s="12"/>
      <c r="N7" s="12"/>
      <c r="O7" s="12"/>
      <c r="P7" s="12"/>
    </row>
    <row r="8" spans="1:16" x14ac:dyDescent="0.35">
      <c r="A8" s="1"/>
      <c r="B8" s="3">
        <v>1.0213300000000001</v>
      </c>
      <c r="C8" s="4">
        <v>1.5295380000000001</v>
      </c>
      <c r="D8" s="3">
        <v>0.80837440000000005</v>
      </c>
      <c r="E8" s="3">
        <v>1.251012</v>
      </c>
      <c r="F8" s="3">
        <v>0.43702400000000002</v>
      </c>
      <c r="G8" s="3">
        <v>0.69732490000000003</v>
      </c>
      <c r="H8" s="15"/>
      <c r="I8" s="12"/>
      <c r="J8" s="12"/>
      <c r="K8" s="12"/>
      <c r="L8" s="12"/>
      <c r="M8" s="12"/>
      <c r="N8" s="12"/>
      <c r="O8" s="12"/>
      <c r="P8" s="12"/>
    </row>
    <row r="9" spans="1:16" x14ac:dyDescent="0.35">
      <c r="A9" s="1"/>
      <c r="B9" s="3">
        <f>6-(SUM(B4:B8))</f>
        <v>1.0786691999999993</v>
      </c>
      <c r="C9" s="4">
        <v>1.708933</v>
      </c>
      <c r="D9" s="3">
        <v>0.94808970000000004</v>
      </c>
      <c r="E9" s="3">
        <v>1.225266</v>
      </c>
      <c r="F9" s="3">
        <v>0.34288200000000002</v>
      </c>
      <c r="G9" s="3">
        <v>0.64356069999999999</v>
      </c>
      <c r="H9" s="15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1"/>
      <c r="B10" s="3">
        <v>1.120978</v>
      </c>
      <c r="C10" s="4">
        <v>1.5674330000000001</v>
      </c>
      <c r="D10" s="4">
        <v>0.93333299999999997</v>
      </c>
      <c r="E10" s="4">
        <v>1.564567</v>
      </c>
      <c r="F10" s="4">
        <v>0.833982</v>
      </c>
      <c r="G10" s="4">
        <v>0.66236600000000001</v>
      </c>
      <c r="H10" s="15"/>
      <c r="I10" s="12"/>
      <c r="J10" s="12"/>
      <c r="K10" s="12"/>
      <c r="L10" s="12"/>
      <c r="M10" s="12"/>
      <c r="N10" s="12"/>
      <c r="O10" s="12"/>
      <c r="P10" s="12"/>
    </row>
    <row r="11" spans="1:16" x14ac:dyDescent="0.35">
      <c r="A11" s="1"/>
      <c r="B11" s="3">
        <v>0.98012299999999997</v>
      </c>
      <c r="C11" s="4">
        <v>1.776578</v>
      </c>
      <c r="D11" s="4">
        <v>0.94565600000000005</v>
      </c>
      <c r="E11" s="4">
        <v>1.212982</v>
      </c>
      <c r="F11" s="4">
        <v>0.82387600000000005</v>
      </c>
      <c r="G11" s="4">
        <v>0.45887899999999998</v>
      </c>
      <c r="H11" s="15"/>
      <c r="I11" s="12"/>
      <c r="J11" s="12"/>
      <c r="K11" s="12"/>
      <c r="L11" s="12"/>
      <c r="M11" s="12"/>
      <c r="N11" s="12"/>
      <c r="O11" s="12"/>
      <c r="P11" s="12"/>
    </row>
    <row r="12" spans="1:16" x14ac:dyDescent="0.35">
      <c r="A12" s="1"/>
      <c r="B12" s="3">
        <v>0.898899</v>
      </c>
      <c r="C12" s="4">
        <v>1.078967</v>
      </c>
      <c r="D12" s="4">
        <v>0.938778</v>
      </c>
      <c r="E12" s="4">
        <v>1.358976</v>
      </c>
      <c r="F12" s="4">
        <v>0.81448100000000001</v>
      </c>
      <c r="G12" s="4">
        <v>0.61875500000000005</v>
      </c>
      <c r="H12" s="15"/>
      <c r="I12" s="12"/>
      <c r="J12" s="12"/>
      <c r="K12" s="12"/>
      <c r="L12" s="12"/>
      <c r="M12" s="12"/>
      <c r="N12" s="12"/>
      <c r="O12" s="12"/>
      <c r="P12" s="12"/>
    </row>
    <row r="13" spans="1:16" x14ac:dyDescent="0.35">
      <c r="A13" s="6" t="s">
        <v>9</v>
      </c>
      <c r="B13" s="7">
        <f>AVERAGE(B4:B12)</f>
        <v>1</v>
      </c>
      <c r="C13" s="7">
        <f>AVERAGE(C4:C12)</f>
        <v>1.4058366666666666</v>
      </c>
      <c r="D13" s="7">
        <f>AVERAGE(D4:D12)</f>
        <v>0.93612694444444444</v>
      </c>
      <c r="E13" s="7">
        <f>AVERAGE(E4:E12)</f>
        <v>1.4715142222222224</v>
      </c>
      <c r="F13" s="7">
        <f>AVERAGE(F4:F12)</f>
        <v>0.54261898888888882</v>
      </c>
      <c r="G13" s="7">
        <f>AVERAGE(G4:G12)</f>
        <v>0.58047828888888886</v>
      </c>
      <c r="H13" s="15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6" t="s">
        <v>8</v>
      </c>
      <c r="B14" s="7">
        <f>STDEV(B4:B12)</f>
        <v>0.13211738687001071</v>
      </c>
      <c r="C14" s="7">
        <f>STDEV(C4:C12)</f>
        <v>0.30086146245946782</v>
      </c>
      <c r="D14" s="7">
        <f>STDEV(D4:D12)</f>
        <v>0.16392313740520426</v>
      </c>
      <c r="E14" s="7">
        <f>STDEV(E4:E12)</f>
        <v>0.30412577321224271</v>
      </c>
      <c r="F14" s="7">
        <f>STDEV(F4:F12)</f>
        <v>0.21982114808661199</v>
      </c>
      <c r="G14" s="7">
        <f>STDEV(G4:G12)</f>
        <v>0.1064796758670922</v>
      </c>
      <c r="H14" s="15"/>
      <c r="I14" s="12"/>
      <c r="J14" s="12"/>
      <c r="K14" s="12"/>
      <c r="L14" s="12"/>
      <c r="M14" s="12"/>
      <c r="N14" s="12"/>
      <c r="O14" s="12"/>
      <c r="P14" s="12"/>
    </row>
    <row r="15" spans="1:16" x14ac:dyDescent="0.35">
      <c r="A15" s="11"/>
      <c r="B15" s="17" t="s">
        <v>1</v>
      </c>
      <c r="C15" s="17"/>
      <c r="D15" s="17"/>
      <c r="E15" s="17"/>
      <c r="F15" s="17"/>
      <c r="G15" s="17"/>
      <c r="H15" s="15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8" t="s">
        <v>0</v>
      </c>
      <c r="B16" s="17" t="s">
        <v>11</v>
      </c>
      <c r="C16" s="17"/>
      <c r="D16" s="17"/>
      <c r="E16" s="17"/>
      <c r="F16" s="17"/>
      <c r="G16" s="17"/>
      <c r="H16" s="15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5" t="s">
        <v>12</v>
      </c>
      <c r="B17" s="10" t="s">
        <v>2</v>
      </c>
      <c r="C17" s="10" t="s">
        <v>3</v>
      </c>
      <c r="D17" s="10" t="s">
        <v>4</v>
      </c>
      <c r="E17" s="10" t="s">
        <v>5</v>
      </c>
      <c r="F17" s="10" t="s">
        <v>6</v>
      </c>
      <c r="G17" s="10" t="s">
        <v>7</v>
      </c>
      <c r="H17" s="15"/>
      <c r="I17" s="12"/>
      <c r="J17" s="12"/>
      <c r="K17" s="12"/>
      <c r="L17" s="12"/>
      <c r="M17" s="12"/>
      <c r="N17" s="12"/>
      <c r="O17" s="12"/>
      <c r="P17" s="12"/>
    </row>
    <row r="18" spans="1:16" x14ac:dyDescent="0.35">
      <c r="A18" s="1"/>
      <c r="B18" s="9">
        <v>1.175009</v>
      </c>
      <c r="C18" s="9">
        <v>5.1789959999999997</v>
      </c>
      <c r="D18" s="9">
        <v>0.54061459999999995</v>
      </c>
      <c r="E18" s="9">
        <v>3.488658</v>
      </c>
      <c r="F18" s="9">
        <v>2.7561840000000002</v>
      </c>
      <c r="G18" s="9">
        <v>4.4157919999999997</v>
      </c>
      <c r="H18" s="15"/>
      <c r="I18" s="12"/>
      <c r="J18" s="12"/>
      <c r="K18" s="12"/>
      <c r="L18" s="12"/>
      <c r="M18" s="12"/>
      <c r="N18" s="12"/>
      <c r="O18" s="12"/>
      <c r="P18" s="12"/>
    </row>
    <row r="19" spans="1:16" x14ac:dyDescent="0.35">
      <c r="A19" s="1"/>
      <c r="B19" s="9">
        <v>0.92830599999999996</v>
      </c>
      <c r="C19" s="9">
        <v>5.1076949999999997</v>
      </c>
      <c r="D19" s="9">
        <v>0.42122779999999999</v>
      </c>
      <c r="E19" s="9">
        <v>3.3932609999999999</v>
      </c>
      <c r="F19" s="9">
        <v>3.4168630000000002</v>
      </c>
      <c r="G19" s="9">
        <v>3.7650589999999999</v>
      </c>
      <c r="H19" s="15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"/>
      <c r="B20" s="9">
        <v>0.8966845</v>
      </c>
      <c r="C20" s="9">
        <v>5.4364780000000001</v>
      </c>
      <c r="D20" s="9">
        <v>0.49403059999999999</v>
      </c>
      <c r="E20" s="9">
        <v>3.0794489999999999</v>
      </c>
      <c r="F20" s="9">
        <v>3.0160749999999998</v>
      </c>
      <c r="G20" s="9">
        <v>3.1660240000000002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6" x14ac:dyDescent="0.35">
      <c r="A21" s="1"/>
      <c r="B21" s="9">
        <v>1.0340370000000001</v>
      </c>
      <c r="C21" s="9">
        <v>2.6726809999999999</v>
      </c>
      <c r="D21" s="9">
        <v>0.70138940000000005</v>
      </c>
      <c r="E21" s="9">
        <v>3.526624</v>
      </c>
      <c r="F21" s="9">
        <v>3.7797420000000002</v>
      </c>
      <c r="G21" s="9">
        <v>5.0570209999999998</v>
      </c>
      <c r="H21" s="15"/>
      <c r="I21" s="12"/>
      <c r="J21" s="12"/>
      <c r="K21" s="12"/>
      <c r="L21" s="12"/>
      <c r="M21" s="12"/>
      <c r="N21" s="12"/>
      <c r="O21" s="12"/>
      <c r="P21" s="12"/>
    </row>
    <row r="22" spans="1:16" x14ac:dyDescent="0.35">
      <c r="A22" s="1"/>
      <c r="B22" s="9">
        <v>1.0340370000000001</v>
      </c>
      <c r="C22" s="9">
        <v>2.185991</v>
      </c>
      <c r="D22" s="9">
        <v>0.86351169999999999</v>
      </c>
      <c r="E22" s="9">
        <v>2.965525</v>
      </c>
      <c r="F22" s="9">
        <v>4.164917</v>
      </c>
      <c r="G22" s="9">
        <v>5.0921950000000002</v>
      </c>
      <c r="H22" s="15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"/>
      <c r="B23" s="9">
        <v>0.93192629999999999</v>
      </c>
      <c r="C23" s="9">
        <v>2.786178</v>
      </c>
      <c r="D23" s="9">
        <v>0.97825850000000003</v>
      </c>
      <c r="E23" s="9">
        <v>4.4330129999999999</v>
      </c>
      <c r="F23" s="9">
        <v>3.336389</v>
      </c>
      <c r="G23" s="9">
        <v>5.0220890000000002</v>
      </c>
      <c r="H23" s="15"/>
      <c r="I23" s="12"/>
      <c r="J23" s="12"/>
      <c r="K23" s="12"/>
      <c r="L23" s="12"/>
      <c r="M23" s="12"/>
      <c r="N23" s="12"/>
      <c r="O23" s="12"/>
      <c r="P23" s="12"/>
    </row>
    <row r="24" spans="1:16" x14ac:dyDescent="0.35">
      <c r="A24" s="1"/>
      <c r="B24" s="9">
        <v>0.99129900000000004</v>
      </c>
      <c r="C24" s="9">
        <v>4.4454659999999997</v>
      </c>
      <c r="D24" s="9">
        <v>0.65661199999999997</v>
      </c>
      <c r="E24" s="9">
        <v>3.5555080000000001</v>
      </c>
      <c r="F24" s="9">
        <v>3.8976700000000002</v>
      </c>
      <c r="G24" s="9">
        <v>4.567609</v>
      </c>
      <c r="H24" s="15"/>
      <c r="I24" s="12"/>
      <c r="J24" s="12"/>
      <c r="K24" s="12"/>
      <c r="L24" s="12"/>
      <c r="M24" s="12"/>
      <c r="N24" s="12"/>
      <c r="O24" s="12"/>
      <c r="P24" s="12"/>
    </row>
    <row r="25" spans="1:16" x14ac:dyDescent="0.35">
      <c r="A25" s="1"/>
      <c r="B25" s="9">
        <v>0.89229800000000004</v>
      </c>
      <c r="C25" s="9">
        <v>4.8976119999999996</v>
      </c>
      <c r="D25" s="9">
        <v>0.67778899999999997</v>
      </c>
      <c r="E25" s="9">
        <v>3.023409</v>
      </c>
      <c r="F25" s="9">
        <v>3.0987779999999998</v>
      </c>
      <c r="G25" s="9">
        <v>4.9089999999999998</v>
      </c>
      <c r="H25" s="15"/>
      <c r="I25" s="12"/>
      <c r="J25" s="12"/>
      <c r="K25" s="12"/>
      <c r="L25" s="12"/>
      <c r="M25" s="12"/>
      <c r="N25" s="12"/>
      <c r="O25" s="12"/>
      <c r="P25" s="12"/>
    </row>
    <row r="26" spans="1:16" x14ac:dyDescent="0.35">
      <c r="A26" s="1"/>
      <c r="B26" s="9">
        <v>1.116403</v>
      </c>
      <c r="C26" s="9">
        <v>2.3269220000000002</v>
      </c>
      <c r="D26" s="9">
        <v>0.67559899999999995</v>
      </c>
      <c r="E26" s="9">
        <v>3.7110829999999999</v>
      </c>
      <c r="F26" s="9">
        <v>3.2435520000000002</v>
      </c>
      <c r="G26" s="9">
        <v>4.0233910000000002</v>
      </c>
      <c r="H26" s="15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6" t="s">
        <v>9</v>
      </c>
      <c r="B27" s="7">
        <f>AVERAGE(B18:B26)</f>
        <v>0.99999997777777794</v>
      </c>
      <c r="C27" s="7">
        <f>AVERAGE(C18:C26)</f>
        <v>3.8931132222222229</v>
      </c>
      <c r="D27" s="7">
        <f>AVERAGE(D18:D26)</f>
        <v>0.66767028888888891</v>
      </c>
      <c r="E27" s="7">
        <f>AVERAGE(E18:E26)</f>
        <v>3.4640588888888888</v>
      </c>
      <c r="F27" s="7">
        <f>AVERAGE(F18:F26)</f>
        <v>3.4122411111111117</v>
      </c>
      <c r="G27" s="7">
        <f>AVERAGE(G18:G26)</f>
        <v>4.4464644444444446</v>
      </c>
      <c r="H27" s="15"/>
      <c r="I27" s="12"/>
      <c r="J27" s="12"/>
      <c r="K27" s="12"/>
      <c r="L27" s="12"/>
      <c r="M27" s="12"/>
      <c r="N27" s="12"/>
      <c r="O27" s="12"/>
      <c r="P27" s="12"/>
    </row>
    <row r="28" spans="1:16" x14ac:dyDescent="0.35">
      <c r="A28" s="6" t="s">
        <v>8</v>
      </c>
      <c r="B28" s="7">
        <f>STDEV(B18:B26)</f>
        <v>9.913275331653483E-2</v>
      </c>
      <c r="C28" s="7">
        <f>STDEV(C18:C26)</f>
        <v>1.3650444707710743</v>
      </c>
      <c r="D28" s="7">
        <f>STDEV(D18:D26)</f>
        <v>0.17438147913952498</v>
      </c>
      <c r="E28" s="7">
        <f>STDEV(E18:E26)</f>
        <v>0.44838890776853568</v>
      </c>
      <c r="F28" s="7">
        <f>STDEV(F18:F26)</f>
        <v>0.4551191693805135</v>
      </c>
      <c r="G28" s="7">
        <f>STDEV(G18:G26)</f>
        <v>0.67393240388893716</v>
      </c>
      <c r="H28" s="15"/>
      <c r="I28" s="12"/>
      <c r="J28" s="12"/>
      <c r="K28" s="12"/>
      <c r="L28" s="12"/>
      <c r="M28" s="12"/>
      <c r="N28" s="12"/>
      <c r="O28" s="12"/>
      <c r="P28" s="12"/>
    </row>
    <row r="29" spans="1:16" x14ac:dyDescent="0.35">
      <c r="A29" s="11"/>
      <c r="B29" s="17" t="s">
        <v>1</v>
      </c>
      <c r="C29" s="17"/>
      <c r="D29" s="17"/>
      <c r="E29" s="17"/>
      <c r="F29" s="17"/>
      <c r="G29" s="17"/>
      <c r="H29" s="15"/>
      <c r="I29" s="12"/>
      <c r="J29" s="12"/>
      <c r="K29" s="12"/>
      <c r="L29" s="12"/>
      <c r="M29" s="12"/>
      <c r="N29" s="12"/>
      <c r="O29" s="12"/>
      <c r="P29" s="12"/>
    </row>
    <row r="30" spans="1:16" x14ac:dyDescent="0.35">
      <c r="A30" s="8" t="s">
        <v>0</v>
      </c>
      <c r="B30" s="17" t="s">
        <v>11</v>
      </c>
      <c r="C30" s="17"/>
      <c r="D30" s="17"/>
      <c r="E30" s="17"/>
      <c r="F30" s="17"/>
      <c r="G30" s="17"/>
      <c r="H30" s="15"/>
      <c r="I30" s="12"/>
      <c r="J30" s="12"/>
      <c r="K30" s="12"/>
      <c r="L30" s="12"/>
      <c r="M30" s="12"/>
      <c r="N30" s="12"/>
      <c r="O30" s="12"/>
      <c r="P30" s="12"/>
    </row>
    <row r="31" spans="1:16" x14ac:dyDescent="0.35">
      <c r="A31" s="5" t="s">
        <v>13</v>
      </c>
      <c r="B31" s="2" t="s">
        <v>2</v>
      </c>
      <c r="C31" s="2" t="s">
        <v>3</v>
      </c>
      <c r="D31" s="2" t="s">
        <v>4</v>
      </c>
      <c r="E31" s="2" t="s">
        <v>5</v>
      </c>
      <c r="F31" s="2" t="s">
        <v>6</v>
      </c>
      <c r="G31" s="2" t="s">
        <v>7</v>
      </c>
      <c r="H31" s="15"/>
      <c r="I31" s="12"/>
      <c r="J31" s="12"/>
      <c r="K31" s="12"/>
      <c r="L31" s="12"/>
      <c r="M31" s="12"/>
      <c r="N31" s="12"/>
      <c r="O31" s="12"/>
      <c r="P31" s="12"/>
    </row>
    <row r="32" spans="1:16" x14ac:dyDescent="0.35">
      <c r="A32" s="1"/>
      <c r="B32" s="9">
        <v>0.91031220000000002</v>
      </c>
      <c r="C32" s="9">
        <v>10.81104</v>
      </c>
      <c r="D32" s="9">
        <v>0.6617845</v>
      </c>
      <c r="E32" s="9">
        <v>3.0197590000000001</v>
      </c>
      <c r="F32" s="9">
        <v>0.1069074</v>
      </c>
      <c r="G32" s="9">
        <v>1.758607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x14ac:dyDescent="0.35">
      <c r="A33" s="1"/>
      <c r="B33" s="9">
        <v>0.92943980000000004</v>
      </c>
      <c r="C33" s="9">
        <v>9.0909639999999996</v>
      </c>
      <c r="D33" s="9">
        <v>0.60475950000000001</v>
      </c>
      <c r="E33" s="9">
        <v>2.2414520000000002</v>
      </c>
      <c r="F33" s="9">
        <v>0.2244449</v>
      </c>
      <c r="G33" s="9">
        <v>1.5416049999999999</v>
      </c>
      <c r="H33" s="15"/>
      <c r="I33" s="12"/>
      <c r="J33" s="12"/>
      <c r="K33" s="12"/>
      <c r="L33" s="12"/>
      <c r="M33" s="12"/>
      <c r="N33" s="12"/>
      <c r="O33" s="12"/>
      <c r="P33" s="12"/>
    </row>
    <row r="34" spans="1:16" x14ac:dyDescent="0.35">
      <c r="A34" s="1"/>
      <c r="B34" s="9">
        <v>1.1602479999999999</v>
      </c>
      <c r="C34" s="9">
        <v>8.4821690000000007</v>
      </c>
      <c r="D34" s="9">
        <v>0.58415910000000004</v>
      </c>
      <c r="E34" s="9">
        <v>2.539304</v>
      </c>
      <c r="F34" s="9">
        <v>0.24903719999999999</v>
      </c>
      <c r="G34" s="9">
        <v>1.584946</v>
      </c>
      <c r="H34" s="15"/>
      <c r="I34" s="12"/>
      <c r="J34" s="12"/>
      <c r="K34" s="12"/>
      <c r="L34" s="12"/>
      <c r="M34" s="12"/>
      <c r="N34" s="12"/>
      <c r="O34" s="12"/>
      <c r="P34" s="12"/>
    </row>
    <row r="35" spans="1:16" x14ac:dyDescent="0.35">
      <c r="A35" s="1"/>
      <c r="B35" s="9">
        <v>1.1032850000000001</v>
      </c>
      <c r="C35" s="9">
        <v>3.8418610000000002</v>
      </c>
      <c r="D35" s="9">
        <v>0.84194939999999996</v>
      </c>
      <c r="E35" s="9">
        <v>2.4146350000000001</v>
      </c>
      <c r="F35" s="9">
        <v>7.4936139999999998E-2</v>
      </c>
      <c r="G35" s="9">
        <v>3.4385620000000001</v>
      </c>
      <c r="H35" s="15"/>
      <c r="I35" s="12"/>
      <c r="J35" s="12"/>
      <c r="K35" s="12"/>
      <c r="L35" s="12"/>
      <c r="M35" s="12"/>
      <c r="N35" s="12"/>
      <c r="O35" s="12"/>
      <c r="P35" s="12"/>
    </row>
    <row r="36" spans="1:16" x14ac:dyDescent="0.35">
      <c r="A36" s="1"/>
      <c r="B36" s="9">
        <v>0.90237900000000004</v>
      </c>
      <c r="C36" s="9">
        <v>3.2530779999999999</v>
      </c>
      <c r="D36" s="9">
        <v>0.97387290000000004</v>
      </c>
      <c r="E36" s="9">
        <v>1.9209309999999999</v>
      </c>
      <c r="F36" s="9">
        <v>6.5235699999999994E-2</v>
      </c>
      <c r="G36" s="9">
        <v>3.4148100000000001</v>
      </c>
      <c r="H36" s="15"/>
      <c r="I36" s="12"/>
      <c r="J36" s="12"/>
      <c r="K36" s="12"/>
      <c r="L36" s="12"/>
      <c r="M36" s="12"/>
      <c r="N36" s="12"/>
      <c r="O36" s="12"/>
      <c r="P36" s="12"/>
    </row>
    <row r="37" spans="1:16" x14ac:dyDescent="0.35">
      <c r="A37" s="1"/>
      <c r="B37" s="9">
        <v>0.99433609999999994</v>
      </c>
      <c r="C37" s="9">
        <v>1.4761150000000001</v>
      </c>
      <c r="D37" s="9">
        <v>0.89614579999999999</v>
      </c>
      <c r="E37" s="9">
        <v>1.3029710000000001</v>
      </c>
      <c r="F37" s="9">
        <v>6.6606440000000003E-2</v>
      </c>
      <c r="G37" s="9">
        <v>3.3445339999999999</v>
      </c>
      <c r="H37" s="15"/>
      <c r="I37" s="12"/>
      <c r="J37" s="12"/>
      <c r="K37" s="12"/>
      <c r="L37" s="12"/>
      <c r="M37" s="12"/>
      <c r="N37" s="12"/>
      <c r="O37" s="12"/>
      <c r="P37" s="12"/>
    </row>
    <row r="38" spans="1:16" x14ac:dyDescent="0.35">
      <c r="A38" s="1"/>
      <c r="B38" s="9">
        <v>1.2121</v>
      </c>
      <c r="C38" s="9">
        <v>6.0012319999999999</v>
      </c>
      <c r="D38" s="9">
        <v>0.80123200000000006</v>
      </c>
      <c r="E38" s="9">
        <v>2.54121</v>
      </c>
      <c r="F38" s="9">
        <v>0.220023</v>
      </c>
      <c r="G38" s="9">
        <v>2.5676700000000001</v>
      </c>
      <c r="H38" s="15"/>
      <c r="I38" s="12"/>
      <c r="J38" s="12"/>
      <c r="K38" s="12"/>
      <c r="L38" s="12"/>
      <c r="M38" s="12"/>
      <c r="N38" s="12"/>
      <c r="O38" s="12"/>
      <c r="P38" s="12"/>
    </row>
    <row r="39" spans="1:16" x14ac:dyDescent="0.35">
      <c r="A39" s="1"/>
      <c r="B39" s="9">
        <v>0.90213399999999999</v>
      </c>
      <c r="C39" s="9">
        <v>6.2788700000000004</v>
      </c>
      <c r="D39" s="9">
        <v>0.81209799999999999</v>
      </c>
      <c r="E39" s="9">
        <v>2.3200989999999999</v>
      </c>
      <c r="F39" s="9">
        <v>0.2324</v>
      </c>
      <c r="G39" s="9">
        <v>2.4545089999999998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x14ac:dyDescent="0.35">
      <c r="A40" s="1"/>
      <c r="B40" s="9">
        <v>0.88576600000000005</v>
      </c>
      <c r="C40" s="9">
        <v>6.3198980000000002</v>
      </c>
      <c r="D40" s="9">
        <v>0.78666999999999998</v>
      </c>
      <c r="E40" s="9">
        <v>2.4306540000000001</v>
      </c>
      <c r="F40" s="9">
        <v>0.24757699999999999</v>
      </c>
      <c r="G40" s="9">
        <v>2.7778209999999999</v>
      </c>
      <c r="H40" s="15"/>
      <c r="I40" s="12"/>
      <c r="J40" s="12"/>
      <c r="K40" s="12"/>
      <c r="L40" s="12"/>
      <c r="M40" s="12"/>
      <c r="N40" s="12"/>
      <c r="O40" s="12"/>
      <c r="P40" s="12"/>
    </row>
    <row r="41" spans="1:16" x14ac:dyDescent="0.35">
      <c r="A41" s="6" t="s">
        <v>9</v>
      </c>
      <c r="B41" s="7">
        <f>AVERAGE(B32:B40)</f>
        <v>1.0000000111111111</v>
      </c>
      <c r="C41" s="7">
        <f>AVERAGE(C32:C40)</f>
        <v>6.172803</v>
      </c>
      <c r="D41" s="7">
        <f>AVERAGE(D32:D40)</f>
        <v>0.77363013333333319</v>
      </c>
      <c r="E41" s="7">
        <f>AVERAGE(E32:E40)</f>
        <v>2.3034461111111111</v>
      </c>
      <c r="F41" s="7">
        <f>AVERAGE(F32:F40)</f>
        <v>0.16524086444444444</v>
      </c>
      <c r="G41" s="7">
        <f>AVERAGE(G32:G40)</f>
        <v>2.542562666666667</v>
      </c>
      <c r="H41" s="15"/>
      <c r="I41" s="12"/>
      <c r="J41" s="12"/>
      <c r="K41" s="12"/>
      <c r="L41" s="12"/>
      <c r="M41" s="12"/>
      <c r="N41" s="12"/>
      <c r="O41" s="12"/>
      <c r="P41" s="12"/>
    </row>
    <row r="42" spans="1:16" x14ac:dyDescent="0.35">
      <c r="A42" s="6" t="s">
        <v>8</v>
      </c>
      <c r="B42" s="7">
        <f>STDEV(B32:B40)</f>
        <v>0.12577030956176244</v>
      </c>
      <c r="C42" s="7">
        <f>STDEV(C32:C40)</f>
        <v>2.9883390876023004</v>
      </c>
      <c r="D42" s="7">
        <f>STDEV(D32:D40)</f>
        <v>0.13186757717572312</v>
      </c>
      <c r="E42" s="7">
        <f>STDEV(E32:E40)</f>
        <v>0.47502610824418046</v>
      </c>
      <c r="F42" s="7">
        <f>STDEV(F32:F40)</f>
        <v>8.3744502575951035E-2</v>
      </c>
      <c r="G42" s="7">
        <f>STDEV(G32:G40)</f>
        <v>0.77492346099211595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x14ac:dyDescent="0.35">
      <c r="A43" s="11"/>
      <c r="B43" s="17" t="s">
        <v>1</v>
      </c>
      <c r="C43" s="17"/>
      <c r="D43" s="17"/>
      <c r="E43" s="17"/>
      <c r="F43" s="17"/>
      <c r="G43" s="17"/>
      <c r="H43" s="15"/>
      <c r="I43" s="12"/>
      <c r="J43" s="12"/>
      <c r="K43" s="12"/>
      <c r="L43" s="12"/>
      <c r="M43" s="12"/>
      <c r="N43" s="12"/>
      <c r="O43" s="12"/>
      <c r="P43" s="12"/>
    </row>
    <row r="44" spans="1:16" x14ac:dyDescent="0.35">
      <c r="A44" s="8" t="s">
        <v>0</v>
      </c>
      <c r="B44" s="17" t="s">
        <v>11</v>
      </c>
      <c r="C44" s="17"/>
      <c r="D44" s="17"/>
      <c r="E44" s="17"/>
      <c r="F44" s="17"/>
      <c r="G44" s="17"/>
      <c r="H44" s="15"/>
      <c r="I44" s="12"/>
      <c r="J44" s="12"/>
      <c r="K44" s="12"/>
      <c r="L44" s="12"/>
      <c r="M44" s="12"/>
      <c r="N44" s="12"/>
      <c r="O44" s="12"/>
      <c r="P44" s="12"/>
    </row>
    <row r="45" spans="1:16" x14ac:dyDescent="0.35">
      <c r="A45" s="5" t="s">
        <v>14</v>
      </c>
      <c r="B45" s="2" t="s">
        <v>2</v>
      </c>
      <c r="C45" s="2" t="s">
        <v>3</v>
      </c>
      <c r="D45" s="2" t="s">
        <v>4</v>
      </c>
      <c r="E45" s="2" t="s">
        <v>5</v>
      </c>
      <c r="F45" s="2" t="s">
        <v>6</v>
      </c>
      <c r="G45" s="2" t="s">
        <v>7</v>
      </c>
      <c r="H45" s="15"/>
      <c r="I45" s="12"/>
      <c r="J45" s="12"/>
      <c r="K45" s="12"/>
      <c r="L45" s="12"/>
      <c r="M45" s="12"/>
      <c r="N45" s="12"/>
      <c r="O45" s="12"/>
      <c r="P45" s="12"/>
    </row>
    <row r="46" spans="1:16" x14ac:dyDescent="0.35">
      <c r="A46" s="1"/>
      <c r="B46" s="3">
        <v>1.063045</v>
      </c>
      <c r="C46" s="3">
        <v>0.93187129999999996</v>
      </c>
      <c r="D46" s="3">
        <v>0.77281900000000003</v>
      </c>
      <c r="E46" s="3">
        <v>1.299722</v>
      </c>
      <c r="F46" s="3">
        <v>0.38108969999999998</v>
      </c>
      <c r="G46" s="3">
        <v>0.9987549</v>
      </c>
      <c r="H46" s="15"/>
      <c r="I46" s="12"/>
      <c r="J46" s="12"/>
      <c r="K46" s="12"/>
      <c r="L46" s="12"/>
      <c r="M46" s="12"/>
      <c r="N46" s="12"/>
      <c r="O46" s="12"/>
      <c r="P46" s="12"/>
    </row>
    <row r="47" spans="1:16" x14ac:dyDescent="0.35">
      <c r="A47" s="1"/>
      <c r="B47" s="3">
        <v>0.85157329999999998</v>
      </c>
      <c r="C47" s="3">
        <v>1.012697</v>
      </c>
      <c r="D47" s="3">
        <v>0.72106570000000003</v>
      </c>
      <c r="E47" s="3">
        <v>1.179522</v>
      </c>
      <c r="F47" s="3">
        <v>0.42874820000000002</v>
      </c>
      <c r="G47" s="3">
        <v>0.91904189999999997</v>
      </c>
      <c r="H47" s="15"/>
      <c r="I47" s="12"/>
      <c r="J47" s="12"/>
      <c r="K47" s="12"/>
      <c r="L47" s="12"/>
      <c r="M47" s="12"/>
      <c r="N47" s="12"/>
      <c r="O47" s="12"/>
      <c r="P47" s="12"/>
    </row>
    <row r="48" spans="1:16" x14ac:dyDescent="0.35">
      <c r="A48" s="1"/>
      <c r="B48" s="3">
        <v>1.0853820000000001</v>
      </c>
      <c r="C48" s="3">
        <v>1.026834</v>
      </c>
      <c r="D48" s="3">
        <v>0.68216969999999999</v>
      </c>
      <c r="E48" s="3">
        <v>1.139343</v>
      </c>
      <c r="F48" s="3">
        <v>1.0411680000000001</v>
      </c>
      <c r="G48" s="3">
        <v>0.94487969999999999</v>
      </c>
      <c r="H48" s="15"/>
      <c r="I48" s="12"/>
      <c r="J48" s="12"/>
      <c r="K48" s="12"/>
      <c r="L48" s="12"/>
      <c r="M48" s="12"/>
      <c r="N48" s="12"/>
      <c r="O48" s="12"/>
      <c r="P48" s="12"/>
    </row>
    <row r="49" spans="1:16" x14ac:dyDescent="0.35">
      <c r="A49" s="1"/>
      <c r="B49" s="3">
        <v>0.83683079999999999</v>
      </c>
      <c r="C49" s="3">
        <v>0.91573870000000002</v>
      </c>
      <c r="D49" s="3">
        <v>0.86035729999999999</v>
      </c>
      <c r="E49" s="3">
        <v>1.5615810000000001</v>
      </c>
      <c r="F49" s="3">
        <v>0.96126619999999996</v>
      </c>
      <c r="G49" s="3">
        <v>1.1591020000000001</v>
      </c>
      <c r="H49" s="15"/>
      <c r="I49" s="12"/>
      <c r="J49" s="12"/>
      <c r="K49" s="12"/>
      <c r="L49" s="12"/>
      <c r="M49" s="12"/>
      <c r="N49" s="12"/>
      <c r="O49" s="12"/>
      <c r="P49" s="12"/>
    </row>
    <row r="50" spans="1:16" x14ac:dyDescent="0.35">
      <c r="A50" s="1"/>
      <c r="B50" s="3">
        <v>1.066592</v>
      </c>
      <c r="C50" s="3">
        <v>1.806263</v>
      </c>
      <c r="D50" s="3">
        <v>1.3784130000000001</v>
      </c>
      <c r="E50" s="3">
        <v>1.6166510000000001</v>
      </c>
      <c r="F50" s="3">
        <v>0.81394759999999999</v>
      </c>
      <c r="G50" s="3">
        <v>1.127407</v>
      </c>
      <c r="H50" s="15"/>
      <c r="I50" s="12"/>
      <c r="J50" s="12"/>
      <c r="K50" s="12"/>
      <c r="L50" s="12"/>
      <c r="M50" s="12"/>
      <c r="N50" s="12"/>
      <c r="O50" s="12"/>
      <c r="P50" s="12"/>
    </row>
    <row r="51" spans="1:16" x14ac:dyDescent="0.35">
      <c r="A51" s="1"/>
      <c r="B51" s="3">
        <v>1.0965780000000001</v>
      </c>
      <c r="C51" s="3">
        <v>1.5615810000000001</v>
      </c>
      <c r="D51" s="3">
        <v>1.417165</v>
      </c>
      <c r="E51" s="3">
        <v>1.427022</v>
      </c>
      <c r="F51" s="3">
        <v>0.72850349999999997</v>
      </c>
      <c r="G51" s="3">
        <v>1.1042050000000001</v>
      </c>
      <c r="H51" s="15"/>
      <c r="I51" s="12"/>
      <c r="J51" s="12"/>
      <c r="K51" s="12"/>
      <c r="L51" s="12"/>
      <c r="M51" s="12"/>
      <c r="N51" s="12"/>
      <c r="O51" s="12"/>
      <c r="P51" s="12"/>
    </row>
    <row r="52" spans="1:16" x14ac:dyDescent="0.35">
      <c r="A52" s="1"/>
      <c r="B52" s="3">
        <v>1.0202020000000001</v>
      </c>
      <c r="C52" s="3">
        <v>1.2323230000000001</v>
      </c>
      <c r="D52" s="3">
        <v>1.099</v>
      </c>
      <c r="E52" s="3">
        <v>1.40089</v>
      </c>
      <c r="F52" s="3">
        <v>0.72772099999999995</v>
      </c>
      <c r="G52" s="3">
        <v>1.109</v>
      </c>
      <c r="H52" s="15"/>
      <c r="I52" s="12"/>
      <c r="J52" s="12"/>
      <c r="K52" s="12"/>
      <c r="L52" s="12"/>
      <c r="M52" s="12"/>
      <c r="N52" s="12"/>
      <c r="O52" s="12"/>
      <c r="P52" s="12"/>
    </row>
    <row r="53" spans="1:16" x14ac:dyDescent="0.35">
      <c r="A53" s="1"/>
      <c r="B53" s="3">
        <v>1.1209800000000001</v>
      </c>
      <c r="C53" s="3">
        <v>1.204545</v>
      </c>
      <c r="D53" s="3">
        <v>1.0003200000000001</v>
      </c>
      <c r="E53" s="3">
        <v>1.3409230000000001</v>
      </c>
      <c r="F53" s="3">
        <v>0.77237999999999996</v>
      </c>
      <c r="G53" s="3">
        <v>1.2323230000000001</v>
      </c>
      <c r="H53" s="15"/>
      <c r="I53" s="12"/>
      <c r="J53" s="12"/>
      <c r="K53" s="12"/>
      <c r="L53" s="12"/>
      <c r="M53" s="12"/>
      <c r="N53" s="12"/>
      <c r="O53" s="12"/>
      <c r="P53" s="12"/>
    </row>
    <row r="54" spans="1:16" x14ac:dyDescent="0.35">
      <c r="A54" s="1"/>
      <c r="B54" s="3">
        <v>0.85881799999999997</v>
      </c>
      <c r="C54" s="3">
        <v>1.1931320000000001</v>
      </c>
      <c r="D54" s="3">
        <v>0.98209000000000002</v>
      </c>
      <c r="E54" s="3">
        <v>1.498999</v>
      </c>
      <c r="F54" s="3">
        <v>0.75</v>
      </c>
      <c r="G54" s="3">
        <v>1.0098119999999999</v>
      </c>
      <c r="H54" s="15"/>
      <c r="I54" s="12"/>
      <c r="J54" s="12"/>
      <c r="K54" s="12"/>
      <c r="L54" s="12"/>
      <c r="M54" s="12"/>
      <c r="N54" s="12"/>
      <c r="O54" s="12"/>
      <c r="P54" s="12"/>
    </row>
    <row r="55" spans="1:16" x14ac:dyDescent="0.35">
      <c r="A55" s="6" t="s">
        <v>9</v>
      </c>
      <c r="B55" s="7">
        <f>AVERAGE(B46:B54)</f>
        <v>1.0000001222222221</v>
      </c>
      <c r="C55" s="7">
        <f>AVERAGE(C46:C54)</f>
        <v>1.2094427777777776</v>
      </c>
      <c r="D55" s="7">
        <f>AVERAGE(D46:D54)</f>
        <v>0.9903777444444446</v>
      </c>
      <c r="E55" s="7">
        <f>AVERAGE(E46:E54)</f>
        <v>1.3849614444444445</v>
      </c>
      <c r="F55" s="7">
        <f>AVERAGE(F46:F54)</f>
        <v>0.73386935555555555</v>
      </c>
      <c r="G55" s="7">
        <f>AVERAGE(G46:G54)</f>
        <v>1.0671695000000001</v>
      </c>
      <c r="H55" s="15"/>
      <c r="I55" s="12"/>
      <c r="J55" s="12"/>
      <c r="K55" s="12"/>
      <c r="L55" s="12"/>
      <c r="M55" s="12"/>
      <c r="N55" s="12"/>
      <c r="O55" s="12"/>
      <c r="P55" s="12"/>
    </row>
    <row r="56" spans="1:16" x14ac:dyDescent="0.35">
      <c r="A56" s="6" t="s">
        <v>8</v>
      </c>
      <c r="B56" s="7">
        <f>STDEV(B46:B54)</f>
        <v>0.11654284294112552</v>
      </c>
      <c r="C56" s="7">
        <f>STDEV(C46:C54)</f>
        <v>0.29924323652443235</v>
      </c>
      <c r="D56" s="7">
        <f>STDEV(D46:D54)</f>
        <v>0.2684314041368579</v>
      </c>
      <c r="E56" s="7">
        <f>STDEV(E46:E54)</f>
        <v>0.16265024743073198</v>
      </c>
      <c r="F56" s="7">
        <f>STDEV(F46:F54)</f>
        <v>0.21561440525363854</v>
      </c>
      <c r="G56" s="7">
        <f>STDEV(G46:G54)</f>
        <v>0.10448938934196864</v>
      </c>
      <c r="H56" s="15"/>
      <c r="I56" s="12"/>
      <c r="J56" s="12"/>
      <c r="K56" s="12"/>
      <c r="L56" s="12"/>
      <c r="M56" s="12"/>
      <c r="N56" s="12"/>
      <c r="O56" s="12"/>
      <c r="P56" s="12"/>
    </row>
    <row r="57" spans="1:16" x14ac:dyDescent="0.35">
      <c r="A57" s="11"/>
      <c r="B57" s="17" t="s">
        <v>1</v>
      </c>
      <c r="C57" s="17"/>
      <c r="D57" s="17"/>
      <c r="E57" s="17"/>
      <c r="F57" s="17"/>
      <c r="G57" s="17"/>
      <c r="H57" s="15"/>
      <c r="I57" s="12"/>
      <c r="J57" s="12"/>
      <c r="K57" s="12"/>
      <c r="L57" s="12"/>
      <c r="M57" s="12"/>
      <c r="N57" s="12"/>
      <c r="O57" s="12"/>
      <c r="P57" s="12"/>
    </row>
    <row r="58" spans="1:16" x14ac:dyDescent="0.35">
      <c r="A58" s="8" t="s">
        <v>0</v>
      </c>
      <c r="B58" s="17" t="s">
        <v>11</v>
      </c>
      <c r="C58" s="17"/>
      <c r="D58" s="17"/>
      <c r="E58" s="17"/>
      <c r="F58" s="17"/>
      <c r="G58" s="17"/>
      <c r="H58" s="15"/>
      <c r="I58" s="12"/>
      <c r="J58" s="12"/>
      <c r="K58" s="12"/>
      <c r="L58" s="12"/>
      <c r="M58" s="12"/>
      <c r="N58" s="12"/>
      <c r="O58" s="12"/>
      <c r="P58" s="12"/>
    </row>
    <row r="59" spans="1:16" x14ac:dyDescent="0.35">
      <c r="A59" s="5" t="s">
        <v>15</v>
      </c>
      <c r="B59" s="10" t="s">
        <v>2</v>
      </c>
      <c r="C59" s="10" t="s">
        <v>3</v>
      </c>
      <c r="D59" s="10" t="s">
        <v>4</v>
      </c>
      <c r="E59" s="10" t="s">
        <v>5</v>
      </c>
      <c r="F59" s="10" t="s">
        <v>6</v>
      </c>
      <c r="G59" s="10" t="s">
        <v>7</v>
      </c>
      <c r="H59" s="15"/>
      <c r="I59" s="12"/>
      <c r="J59" s="12"/>
      <c r="K59" s="12"/>
      <c r="L59" s="12"/>
      <c r="M59" s="12"/>
      <c r="N59" s="12"/>
      <c r="O59" s="12"/>
      <c r="P59" s="12"/>
    </row>
    <row r="60" spans="1:16" x14ac:dyDescent="0.35">
      <c r="A60" s="1"/>
      <c r="B60" s="3">
        <v>1.167214</v>
      </c>
      <c r="C60" s="3">
        <v>34.608849999999997</v>
      </c>
      <c r="D60" s="3">
        <v>0.83686629999999995</v>
      </c>
      <c r="E60" s="3">
        <v>3.8452280000000001</v>
      </c>
      <c r="F60" s="3">
        <v>0.70371779999999995</v>
      </c>
      <c r="G60" s="3">
        <v>1.0815269999999999</v>
      </c>
      <c r="H60" s="15"/>
      <c r="I60" s="12"/>
      <c r="J60" s="12"/>
      <c r="K60" s="12"/>
      <c r="L60" s="12"/>
      <c r="M60" s="12"/>
      <c r="N60" s="12"/>
      <c r="O60" s="12"/>
      <c r="P60" s="12"/>
    </row>
    <row r="61" spans="1:16" x14ac:dyDescent="0.35">
      <c r="A61" s="1"/>
      <c r="B61" s="3">
        <v>1.104252</v>
      </c>
      <c r="C61" s="3">
        <v>28.701789999999999</v>
      </c>
      <c r="D61" s="3">
        <v>0.83686629999999995</v>
      </c>
      <c r="E61" s="3">
        <v>2.7761179999999999</v>
      </c>
      <c r="F61" s="3">
        <v>0.37192120000000001</v>
      </c>
      <c r="G61" s="3">
        <v>0.86039379999999999</v>
      </c>
      <c r="H61" s="15"/>
      <c r="I61" s="12"/>
      <c r="J61" s="12"/>
      <c r="K61" s="12"/>
      <c r="L61" s="12"/>
      <c r="M61" s="12"/>
      <c r="N61" s="12"/>
      <c r="O61" s="12"/>
      <c r="P61" s="12"/>
    </row>
    <row r="62" spans="1:16" x14ac:dyDescent="0.35">
      <c r="A62" s="1"/>
      <c r="B62" s="3">
        <v>0.72853440000000003</v>
      </c>
      <c r="C62" s="3">
        <v>32.969700000000003</v>
      </c>
      <c r="D62" s="3">
        <v>0.92856130000000003</v>
      </c>
      <c r="E62" s="3">
        <v>3.211103</v>
      </c>
      <c r="F62" s="3">
        <v>0.27415600000000001</v>
      </c>
      <c r="G62" s="3">
        <v>1.0231859999999999</v>
      </c>
      <c r="H62" s="15"/>
      <c r="I62" s="12"/>
      <c r="J62" s="12"/>
      <c r="K62" s="12"/>
      <c r="L62" s="12"/>
      <c r="M62" s="12"/>
      <c r="N62" s="12"/>
      <c r="O62" s="12"/>
      <c r="P62" s="12"/>
    </row>
    <row r="63" spans="1:16" x14ac:dyDescent="0.35">
      <c r="A63" s="1"/>
      <c r="B63" s="3">
        <v>0.84063639999999995</v>
      </c>
      <c r="C63" s="3">
        <v>9.576867</v>
      </c>
      <c r="D63" s="3">
        <v>0.82333630000000002</v>
      </c>
      <c r="E63" s="3">
        <v>1.999382</v>
      </c>
      <c r="F63" s="3">
        <v>0.5623553</v>
      </c>
      <c r="G63" s="3">
        <v>0.1614942</v>
      </c>
      <c r="H63" s="15"/>
      <c r="I63" s="12"/>
      <c r="J63" s="12"/>
      <c r="K63" s="12"/>
      <c r="L63" s="12"/>
      <c r="M63" s="12"/>
      <c r="N63" s="12"/>
      <c r="O63" s="12"/>
      <c r="P63" s="12"/>
    </row>
    <row r="64" spans="1:16" x14ac:dyDescent="0.35">
      <c r="A64" s="1"/>
      <c r="B64" s="3">
        <v>1.283029</v>
      </c>
      <c r="C64" s="3">
        <v>10.70011</v>
      </c>
      <c r="D64" s="3">
        <v>0.99278540000000004</v>
      </c>
      <c r="E64" s="3">
        <v>2.2494209999999999</v>
      </c>
      <c r="F64" s="3">
        <v>0.3485781</v>
      </c>
      <c r="G64" s="3">
        <v>0.22060750000000001</v>
      </c>
      <c r="H64" s="15"/>
      <c r="I64" s="12"/>
      <c r="J64" s="12"/>
      <c r="K64" s="12"/>
      <c r="L64" s="12"/>
      <c r="M64" s="12"/>
      <c r="N64" s="12"/>
      <c r="O64" s="12"/>
      <c r="P64" s="12"/>
    </row>
    <row r="65" spans="1:16" x14ac:dyDescent="0.35">
      <c r="A65" s="1"/>
      <c r="B65" s="3">
        <v>0.87633459999999996</v>
      </c>
      <c r="C65" s="3">
        <v>10.626200000000001</v>
      </c>
      <c r="D65" s="3">
        <v>1.3468169999999999</v>
      </c>
      <c r="E65" s="3">
        <v>2.548333</v>
      </c>
      <c r="F65" s="3">
        <v>0.30983110000000003</v>
      </c>
      <c r="G65" s="3">
        <v>0.2951569</v>
      </c>
      <c r="H65" s="15"/>
      <c r="I65" s="12"/>
      <c r="J65" s="12"/>
      <c r="K65" s="12"/>
      <c r="L65" s="12"/>
      <c r="M65" s="12"/>
      <c r="N65" s="12"/>
      <c r="O65" s="12"/>
      <c r="P65" s="12"/>
    </row>
    <row r="66" spans="1:16" x14ac:dyDescent="0.35">
      <c r="A66" s="1"/>
      <c r="B66" s="3">
        <v>1.0199990000000001</v>
      </c>
      <c r="C66" s="3">
        <v>30.238911999999999</v>
      </c>
      <c r="D66" s="3">
        <v>1.000232</v>
      </c>
      <c r="E66" s="3">
        <v>2.8917199999999998</v>
      </c>
      <c r="F66" s="3">
        <v>0.82121200000000005</v>
      </c>
      <c r="G66" s="3">
        <v>0.966109</v>
      </c>
      <c r="H66" s="15"/>
      <c r="I66" s="12"/>
      <c r="J66" s="12"/>
      <c r="K66" s="12"/>
      <c r="L66" s="12"/>
      <c r="M66" s="12"/>
      <c r="N66" s="12"/>
      <c r="O66" s="12"/>
      <c r="P66" s="12"/>
    </row>
    <row r="67" spans="1:16" x14ac:dyDescent="0.35">
      <c r="A67" s="1"/>
      <c r="B67" s="3">
        <v>1.000121</v>
      </c>
      <c r="C67" s="3">
        <v>29.023333000000001</v>
      </c>
      <c r="D67" s="3">
        <v>1.0011209999999999</v>
      </c>
      <c r="E67" s="3">
        <v>2.7781899999999999</v>
      </c>
      <c r="F67" s="3">
        <v>0.84442099999999998</v>
      </c>
      <c r="G67" s="3">
        <v>0.87887999999999999</v>
      </c>
      <c r="H67" s="15"/>
      <c r="I67" s="12"/>
      <c r="J67" s="12"/>
      <c r="K67" s="12"/>
      <c r="L67" s="12"/>
      <c r="M67" s="12"/>
      <c r="N67" s="12"/>
      <c r="O67" s="12"/>
      <c r="P67" s="12"/>
    </row>
    <row r="68" spans="1:16" x14ac:dyDescent="0.35">
      <c r="A68" s="1"/>
      <c r="B68" s="3">
        <v>0.97987999999999997</v>
      </c>
      <c r="C68" s="3">
        <v>28.212121</v>
      </c>
      <c r="D68" s="3">
        <v>1.1281000000000001</v>
      </c>
      <c r="E68" s="3">
        <v>2.102913</v>
      </c>
      <c r="F68" s="3">
        <v>0.77167699999999995</v>
      </c>
      <c r="G68" s="3">
        <v>0.92298170000000002</v>
      </c>
      <c r="H68" s="15"/>
      <c r="I68" s="12"/>
      <c r="J68" s="12"/>
      <c r="K68" s="12"/>
      <c r="L68" s="12"/>
      <c r="M68" s="12"/>
      <c r="N68" s="12"/>
      <c r="O68" s="12"/>
      <c r="P68" s="12"/>
    </row>
    <row r="69" spans="1:16" x14ac:dyDescent="0.35">
      <c r="A69" s="6" t="s">
        <v>9</v>
      </c>
      <c r="B69" s="7">
        <f>AVERAGE(B60:B68)</f>
        <v>1.0000000444444443</v>
      </c>
      <c r="C69" s="7">
        <f>AVERAGE(C60:C68)</f>
        <v>23.850875888888886</v>
      </c>
      <c r="D69" s="7">
        <f>AVERAGE(D60:D68)</f>
        <v>0.98829839999999991</v>
      </c>
      <c r="E69" s="7">
        <f>AVERAGE(E60:E68)</f>
        <v>2.7113786666666666</v>
      </c>
      <c r="F69" s="7">
        <f>AVERAGE(F60:F68)</f>
        <v>0.55642994444444449</v>
      </c>
      <c r="G69" s="7">
        <f>AVERAGE(G60:G68)</f>
        <v>0.71225956666666657</v>
      </c>
      <c r="H69" s="15"/>
      <c r="I69" s="12"/>
      <c r="J69" s="12"/>
      <c r="K69" s="12"/>
      <c r="L69" s="12"/>
      <c r="M69" s="12"/>
      <c r="N69" s="12"/>
      <c r="O69" s="12"/>
      <c r="P69" s="12"/>
    </row>
    <row r="70" spans="1:16" x14ac:dyDescent="0.35">
      <c r="A70" s="6" t="s">
        <v>8</v>
      </c>
      <c r="B70" s="7">
        <f>STDEV(B60:B68)</f>
        <v>0.1710711348125632</v>
      </c>
      <c r="C70" s="7">
        <f>STDEV(C60:C68)</f>
        <v>10.371729184970988</v>
      </c>
      <c r="D70" s="7">
        <f>STDEV(D60:D68)</f>
        <v>0.16772425820781078</v>
      </c>
      <c r="E70" s="7">
        <f>STDEV(E60:E68)</f>
        <v>0.58026665725164461</v>
      </c>
      <c r="F70" s="7">
        <f>STDEV(F60:F68)</f>
        <v>0.23421249379333983</v>
      </c>
      <c r="G70" s="7">
        <f>STDEV(G60:G68)</f>
        <v>0.37259596662355676</v>
      </c>
      <c r="H70" s="15"/>
      <c r="I70" s="12"/>
      <c r="J70" s="12"/>
      <c r="K70" s="12"/>
      <c r="L70" s="12"/>
      <c r="M70" s="12"/>
      <c r="N70" s="12"/>
      <c r="O70" s="12"/>
      <c r="P70" s="12"/>
    </row>
    <row r="71" spans="1:16" x14ac:dyDescent="0.35">
      <c r="A71" s="11"/>
      <c r="B71" s="17" t="s">
        <v>1</v>
      </c>
      <c r="C71" s="17"/>
      <c r="D71" s="17"/>
      <c r="E71" s="17"/>
      <c r="F71" s="17"/>
      <c r="G71" s="17"/>
      <c r="H71" s="15"/>
      <c r="I71" s="12"/>
      <c r="J71" s="12"/>
      <c r="K71" s="12"/>
      <c r="L71" s="12"/>
      <c r="M71" s="12"/>
      <c r="N71" s="12"/>
      <c r="O71" s="12"/>
      <c r="P71" s="12"/>
    </row>
    <row r="72" spans="1:16" x14ac:dyDescent="0.35">
      <c r="A72" s="8" t="s">
        <v>0</v>
      </c>
      <c r="B72" s="17" t="s">
        <v>11</v>
      </c>
      <c r="C72" s="17"/>
      <c r="D72" s="17"/>
      <c r="E72" s="17"/>
      <c r="F72" s="17"/>
      <c r="G72" s="17"/>
      <c r="H72" s="15"/>
      <c r="I72" s="12"/>
      <c r="J72" s="12"/>
      <c r="K72" s="12"/>
      <c r="L72" s="12"/>
      <c r="M72" s="12"/>
      <c r="N72" s="12"/>
      <c r="O72" s="12"/>
      <c r="P72" s="12"/>
    </row>
    <row r="73" spans="1:16" x14ac:dyDescent="0.35">
      <c r="A73" s="5" t="s">
        <v>16</v>
      </c>
      <c r="B73" s="10" t="s">
        <v>2</v>
      </c>
      <c r="C73" s="10" t="s">
        <v>3</v>
      </c>
      <c r="D73" s="10" t="s">
        <v>4</v>
      </c>
      <c r="E73" s="10" t="s">
        <v>5</v>
      </c>
      <c r="F73" s="10" t="s">
        <v>6</v>
      </c>
      <c r="G73" s="10" t="s">
        <v>7</v>
      </c>
      <c r="H73" s="15"/>
      <c r="I73" s="12"/>
      <c r="J73" s="12"/>
      <c r="K73" s="12"/>
      <c r="L73" s="12"/>
      <c r="M73" s="12"/>
      <c r="N73" s="12"/>
      <c r="O73" s="12"/>
      <c r="P73" s="12"/>
    </row>
    <row r="74" spans="1:16" x14ac:dyDescent="0.35">
      <c r="A74" s="1"/>
      <c r="B74" s="3">
        <v>1.111165</v>
      </c>
      <c r="C74" s="3">
        <v>12.48456</v>
      </c>
      <c r="D74" s="3">
        <v>1.9481059999999999</v>
      </c>
      <c r="E74" s="3">
        <v>16.588049999999999</v>
      </c>
      <c r="F74" s="3">
        <v>3.6101839999999998</v>
      </c>
      <c r="G74" s="3">
        <v>5.7840199999999999</v>
      </c>
      <c r="H74" s="15"/>
      <c r="I74" s="12"/>
      <c r="J74" s="12"/>
      <c r="K74" s="12"/>
      <c r="L74" s="12"/>
      <c r="M74" s="12"/>
      <c r="N74" s="12"/>
      <c r="O74" s="12"/>
      <c r="P74" s="12"/>
    </row>
    <row r="75" spans="1:16" x14ac:dyDescent="0.35">
      <c r="A75" s="1"/>
      <c r="B75" s="3">
        <v>0.92151050000000001</v>
      </c>
      <c r="C75" s="3">
        <v>12.65883</v>
      </c>
      <c r="D75" s="3">
        <v>1.8050919999999999</v>
      </c>
      <c r="E75" s="3">
        <v>16.936599999999999</v>
      </c>
      <c r="F75" s="3">
        <v>3.5114640000000001</v>
      </c>
      <c r="G75" s="3">
        <v>5.0352819999999996</v>
      </c>
      <c r="H75" s="15"/>
      <c r="I75" s="12"/>
      <c r="J75" s="12"/>
      <c r="K75" s="12"/>
      <c r="L75" s="12"/>
      <c r="M75" s="12"/>
      <c r="N75" s="12"/>
      <c r="O75" s="12"/>
      <c r="P75" s="12"/>
    </row>
    <row r="76" spans="1:16" x14ac:dyDescent="0.35">
      <c r="A76" s="1"/>
      <c r="B76" s="3">
        <v>0.96732490000000004</v>
      </c>
      <c r="C76" s="3">
        <v>13.567399999999999</v>
      </c>
      <c r="D76" s="3">
        <v>1.83029</v>
      </c>
      <c r="E76" s="3">
        <v>18.4056</v>
      </c>
      <c r="F76" s="3">
        <v>3.6101839999999998</v>
      </c>
      <c r="G76" s="3">
        <v>5.1768429999999999</v>
      </c>
      <c r="H76" s="15"/>
      <c r="I76" s="12"/>
      <c r="J76" s="12"/>
      <c r="K76" s="12"/>
      <c r="L76" s="12"/>
      <c r="M76" s="12"/>
      <c r="N76" s="12"/>
      <c r="O76" s="12"/>
      <c r="P76" s="12"/>
    </row>
    <row r="77" spans="1:16" x14ac:dyDescent="0.35">
      <c r="A77" s="1"/>
      <c r="B77" s="3">
        <v>0.82438440000000002</v>
      </c>
      <c r="C77" s="3">
        <v>16.126809999999999</v>
      </c>
      <c r="D77" s="3">
        <v>2.2367270000000001</v>
      </c>
      <c r="E77" s="3">
        <v>13.09904</v>
      </c>
      <c r="F77" s="3">
        <v>3.7357269999999998</v>
      </c>
      <c r="G77" s="3">
        <v>4.998132</v>
      </c>
      <c r="H77" s="15"/>
      <c r="I77" s="12"/>
      <c r="J77" s="12"/>
      <c r="K77" s="12"/>
      <c r="L77" s="12"/>
      <c r="M77" s="12"/>
      <c r="N77" s="12"/>
      <c r="O77" s="12"/>
      <c r="P77" s="12"/>
    </row>
    <row r="78" spans="1:16" x14ac:dyDescent="0.35">
      <c r="A78" s="1"/>
      <c r="B78" s="3">
        <v>1.080268</v>
      </c>
      <c r="C78" s="3">
        <v>16.126809999999999</v>
      </c>
      <c r="D78" s="3">
        <v>2.190696</v>
      </c>
      <c r="E78" s="3">
        <v>12.137409999999999</v>
      </c>
      <c r="F78" s="3">
        <v>4.1450490000000002</v>
      </c>
      <c r="G78" s="3">
        <v>2.160536</v>
      </c>
      <c r="H78" s="15"/>
      <c r="I78" s="12"/>
      <c r="J78" s="12"/>
      <c r="K78" s="12"/>
      <c r="L78" s="12"/>
      <c r="M78" s="12"/>
      <c r="N78" s="12"/>
      <c r="O78" s="12"/>
      <c r="P78" s="12"/>
    </row>
    <row r="79" spans="1:16" x14ac:dyDescent="0.35">
      <c r="A79" s="1"/>
      <c r="B79" s="3">
        <v>1.095348</v>
      </c>
      <c r="C79" s="3">
        <v>17.525559999999999</v>
      </c>
      <c r="D79" s="3">
        <v>2.605191</v>
      </c>
      <c r="E79" s="3">
        <v>17.770209999999999</v>
      </c>
      <c r="F79" s="3">
        <v>4.2912239999999997</v>
      </c>
      <c r="G79" s="3">
        <v>4.4425530000000002</v>
      </c>
      <c r="H79" s="15"/>
      <c r="I79" s="12"/>
      <c r="J79" s="12"/>
      <c r="K79" s="12"/>
      <c r="L79" s="12"/>
      <c r="M79" s="12"/>
      <c r="N79" s="12"/>
      <c r="O79" s="12"/>
      <c r="P79" s="12"/>
    </row>
    <row r="80" spans="1:16" x14ac:dyDescent="0.35">
      <c r="A80" s="1"/>
      <c r="B80" s="3">
        <v>0.99999000000000005</v>
      </c>
      <c r="C80" s="3">
        <v>15.0021</v>
      </c>
      <c r="D80" s="3">
        <v>0.45898899999999998</v>
      </c>
      <c r="E80" s="3">
        <v>15.0923891</v>
      </c>
      <c r="F80" s="3">
        <v>1.0023230000000001</v>
      </c>
      <c r="G80" s="3">
        <v>0.99912199999999995</v>
      </c>
      <c r="H80" s="15"/>
      <c r="I80" s="12"/>
      <c r="J80" s="12"/>
      <c r="K80" s="12"/>
      <c r="L80" s="12"/>
      <c r="M80" s="12"/>
      <c r="N80" s="12"/>
      <c r="O80" s="12"/>
      <c r="P80" s="12"/>
    </row>
    <row r="81" spans="1:16" x14ac:dyDescent="0.35">
      <c r="A81" s="1"/>
      <c r="B81" s="3">
        <v>1.0002120000000001</v>
      </c>
      <c r="C81" s="3">
        <v>14.789823</v>
      </c>
      <c r="D81" s="3">
        <v>0.50909210000000005</v>
      </c>
      <c r="E81" s="3">
        <v>13.09789</v>
      </c>
      <c r="F81" s="3">
        <v>1.1209119999999999</v>
      </c>
      <c r="G81" s="3">
        <v>1.500122</v>
      </c>
      <c r="H81" s="15"/>
      <c r="I81" s="12"/>
      <c r="J81" s="12"/>
      <c r="K81" s="12"/>
      <c r="L81" s="12"/>
      <c r="M81" s="12"/>
      <c r="N81" s="12"/>
      <c r="O81" s="12"/>
      <c r="P81" s="12"/>
    </row>
    <row r="82" spans="1:16" x14ac:dyDescent="0.35">
      <c r="A82" s="1"/>
      <c r="B82" s="3">
        <v>0.99979799999999996</v>
      </c>
      <c r="C82" s="3">
        <v>15.120028</v>
      </c>
      <c r="D82" s="3">
        <v>0.39218900000000001</v>
      </c>
      <c r="E82" s="3">
        <v>17.228822000000001</v>
      </c>
      <c r="F82" s="3">
        <v>1.21089</v>
      </c>
      <c r="G82" s="3">
        <v>0.940909</v>
      </c>
      <c r="H82" s="15"/>
      <c r="I82" s="12"/>
      <c r="J82" s="12"/>
      <c r="K82" s="12"/>
      <c r="L82" s="12"/>
      <c r="M82" s="12"/>
      <c r="N82" s="12"/>
      <c r="O82" s="12"/>
      <c r="P82" s="12"/>
    </row>
    <row r="83" spans="1:16" x14ac:dyDescent="0.35">
      <c r="A83" s="6" t="s">
        <v>9</v>
      </c>
      <c r="B83" s="7">
        <f>AVERAGE(B74:B82)</f>
        <v>1.0000000888888889</v>
      </c>
      <c r="C83" s="7">
        <f>AVERAGE(C74:C82)</f>
        <v>14.822435666666665</v>
      </c>
      <c r="D83" s="7">
        <f>AVERAGE(D74:D82)</f>
        <v>1.5529302333333335</v>
      </c>
      <c r="E83" s="7">
        <f>AVERAGE(E74:E82)</f>
        <v>15.595112344444443</v>
      </c>
      <c r="F83" s="7">
        <f>AVERAGE(F74:F82)</f>
        <v>2.9153285555555559</v>
      </c>
      <c r="G83" s="7">
        <f>AVERAGE(G74:G82)</f>
        <v>3.4486132222222228</v>
      </c>
      <c r="H83" s="15"/>
      <c r="I83" s="12"/>
      <c r="J83" s="12"/>
      <c r="K83" s="12"/>
      <c r="L83" s="12"/>
      <c r="M83" s="12"/>
      <c r="N83" s="12"/>
      <c r="O83" s="12"/>
      <c r="P83" s="12"/>
    </row>
    <row r="84" spans="1:16" x14ac:dyDescent="0.35">
      <c r="A84" s="6" t="s">
        <v>8</v>
      </c>
      <c r="B84" s="7">
        <f>STDEV(B74:B82)</f>
        <v>9.0802697326778842E-2</v>
      </c>
      <c r="C84" s="7">
        <f>STDEV(C74:C82)</f>
        <v>1.6790449911394627</v>
      </c>
      <c r="D84" s="7">
        <f>STDEV(D74:D82)</f>
        <v>0.85964232947080355</v>
      </c>
      <c r="E84" s="7">
        <f>STDEV(E74:E82)</f>
        <v>2.3119078966108182</v>
      </c>
      <c r="F84" s="7">
        <f>STDEV(F74:F82)</f>
        <v>1.3776797395779354</v>
      </c>
      <c r="G84" s="7">
        <f>STDEV(G74:G82)</f>
        <v>2.0028633941427931</v>
      </c>
      <c r="H84" s="15"/>
      <c r="I84" s="12"/>
      <c r="J84" s="12"/>
      <c r="K84" s="12"/>
      <c r="L84" s="12"/>
      <c r="M84" s="12"/>
      <c r="N84" s="12"/>
      <c r="O84" s="12"/>
      <c r="P84" s="12"/>
    </row>
    <row r="85" spans="1:16" x14ac:dyDescent="0.35">
      <c r="A85" s="11"/>
      <c r="B85" s="17" t="s">
        <v>1</v>
      </c>
      <c r="C85" s="17"/>
      <c r="D85" s="17"/>
      <c r="E85" s="17"/>
      <c r="F85" s="17"/>
      <c r="G85" s="17"/>
      <c r="H85" s="15"/>
      <c r="I85" s="12"/>
      <c r="J85" s="12"/>
      <c r="K85" s="12"/>
      <c r="L85" s="12"/>
      <c r="M85" s="12"/>
      <c r="N85" s="12"/>
      <c r="O85" s="12"/>
      <c r="P85" s="12"/>
    </row>
    <row r="86" spans="1:16" x14ac:dyDescent="0.35">
      <c r="A86" s="8" t="s">
        <v>0</v>
      </c>
      <c r="B86" s="17" t="s">
        <v>11</v>
      </c>
      <c r="C86" s="17"/>
      <c r="D86" s="17"/>
      <c r="E86" s="17"/>
      <c r="F86" s="17"/>
      <c r="G86" s="17"/>
      <c r="H86" s="15"/>
      <c r="I86" s="12"/>
      <c r="J86" s="12"/>
      <c r="K86" s="12"/>
      <c r="L86" s="12"/>
      <c r="M86" s="12"/>
      <c r="N86" s="12"/>
      <c r="O86" s="12"/>
      <c r="P86" s="12"/>
    </row>
    <row r="87" spans="1:16" x14ac:dyDescent="0.35">
      <c r="A87" s="5" t="s">
        <v>17</v>
      </c>
      <c r="B87" s="10" t="s">
        <v>2</v>
      </c>
      <c r="C87" s="10" t="s">
        <v>3</v>
      </c>
      <c r="D87" s="10" t="s">
        <v>4</v>
      </c>
      <c r="E87" s="10" t="s">
        <v>5</v>
      </c>
      <c r="F87" s="10" t="s">
        <v>6</v>
      </c>
      <c r="G87" s="10" t="s">
        <v>7</v>
      </c>
      <c r="H87" s="15"/>
      <c r="I87" s="12"/>
      <c r="J87" s="12"/>
      <c r="K87" s="12"/>
      <c r="L87" s="12"/>
      <c r="M87" s="12"/>
      <c r="N87" s="12"/>
      <c r="O87" s="12"/>
      <c r="P87" s="12"/>
    </row>
    <row r="88" spans="1:16" x14ac:dyDescent="0.35">
      <c r="A88" s="1"/>
      <c r="B88" s="3">
        <v>0.92298230000000003</v>
      </c>
      <c r="C88" s="3">
        <v>1.082506</v>
      </c>
      <c r="D88" s="3">
        <v>0.83183830000000003</v>
      </c>
      <c r="E88" s="3">
        <v>1.652185</v>
      </c>
      <c r="F88" s="3">
        <v>0.23235049999999999</v>
      </c>
      <c r="G88" s="3">
        <v>0.87926800000000005</v>
      </c>
      <c r="H88" s="15"/>
      <c r="I88" s="12"/>
      <c r="J88" s="12"/>
      <c r="K88" s="12"/>
      <c r="L88" s="12"/>
      <c r="M88" s="12"/>
      <c r="N88" s="12"/>
      <c r="O88" s="12"/>
      <c r="P88" s="12"/>
    </row>
    <row r="89" spans="1:16" x14ac:dyDescent="0.35">
      <c r="A89" s="1"/>
      <c r="B89" s="3">
        <v>1.0241130000000001</v>
      </c>
      <c r="C89" s="3">
        <v>1.0900350000000001</v>
      </c>
      <c r="D89" s="3">
        <v>0.83762409999999998</v>
      </c>
      <c r="E89" s="3">
        <v>1.296278</v>
      </c>
      <c r="F89" s="3">
        <v>0.1926928</v>
      </c>
      <c r="G89" s="3">
        <v>0.80350270000000001</v>
      </c>
      <c r="H89" s="15"/>
      <c r="I89" s="12"/>
      <c r="J89" s="12"/>
      <c r="K89" s="12"/>
      <c r="L89" s="12"/>
      <c r="M89" s="12"/>
      <c r="N89" s="12"/>
      <c r="O89" s="12"/>
      <c r="P89" s="12"/>
    </row>
    <row r="90" spans="1:16" x14ac:dyDescent="0.35">
      <c r="A90" s="1"/>
      <c r="B90" s="3">
        <v>1.052905</v>
      </c>
      <c r="C90" s="3">
        <v>1.0241130000000001</v>
      </c>
      <c r="D90" s="3">
        <v>0.82038610000000001</v>
      </c>
      <c r="E90" s="3">
        <v>1.260831</v>
      </c>
      <c r="F90" s="3">
        <v>0.2782348</v>
      </c>
      <c r="G90" s="3">
        <v>0.7761325</v>
      </c>
      <c r="H90" s="15"/>
      <c r="I90" s="12"/>
      <c r="J90" s="12"/>
      <c r="K90" s="12"/>
      <c r="L90" s="12"/>
      <c r="M90" s="12"/>
      <c r="N90" s="12"/>
      <c r="O90" s="12"/>
      <c r="P90" s="12"/>
    </row>
    <row r="91" spans="1:16" x14ac:dyDescent="0.35">
      <c r="A91" s="1"/>
      <c r="B91" s="3">
        <v>1.0991230000000001</v>
      </c>
      <c r="C91" s="3">
        <v>1.470547</v>
      </c>
      <c r="D91" s="3">
        <v>1.2538400000000001</v>
      </c>
      <c r="E91" s="3">
        <v>1.4106430000000001</v>
      </c>
      <c r="F91" s="3">
        <v>0.55338410000000005</v>
      </c>
      <c r="G91" s="3">
        <v>0.83297960000000004</v>
      </c>
      <c r="H91" s="15"/>
      <c r="I91" s="12"/>
      <c r="J91" s="12"/>
      <c r="K91" s="12"/>
      <c r="L91" s="12"/>
      <c r="M91" s="12"/>
      <c r="N91" s="12"/>
      <c r="O91" s="12"/>
      <c r="P91" s="12"/>
    </row>
    <row r="92" spans="1:16" x14ac:dyDescent="0.35">
      <c r="A92" s="1"/>
      <c r="B92" s="3">
        <v>0.97019929999999999</v>
      </c>
      <c r="C92" s="3">
        <v>1.7367060000000001</v>
      </c>
      <c r="D92" s="3">
        <v>1.21113</v>
      </c>
      <c r="E92" s="3">
        <v>1.3070850000000001</v>
      </c>
      <c r="F92" s="3">
        <v>0.53084149999999997</v>
      </c>
      <c r="G92" s="3">
        <v>0.89276549999999999</v>
      </c>
      <c r="H92" s="15"/>
      <c r="I92" s="12"/>
      <c r="J92" s="12"/>
      <c r="K92" s="12"/>
      <c r="L92" s="12"/>
      <c r="M92" s="12"/>
      <c r="N92" s="12"/>
      <c r="O92" s="12"/>
      <c r="P92" s="12"/>
    </row>
    <row r="93" spans="1:16" x14ac:dyDescent="0.35">
      <c r="A93" s="1"/>
      <c r="B93" s="3">
        <v>0.93067739999999999</v>
      </c>
      <c r="C93" s="3">
        <v>1.420455</v>
      </c>
      <c r="D93" s="3">
        <v>0.77719749999999999</v>
      </c>
      <c r="E93" s="3">
        <v>1.1222179999999999</v>
      </c>
      <c r="F93" s="3">
        <v>0.5271747</v>
      </c>
      <c r="G93" s="3">
        <v>0.85048230000000002</v>
      </c>
      <c r="H93" s="15"/>
      <c r="I93" s="12"/>
      <c r="J93" s="12"/>
      <c r="K93" s="12"/>
      <c r="L93" s="12"/>
      <c r="M93" s="12"/>
      <c r="N93" s="12"/>
      <c r="O93" s="12"/>
      <c r="P93" s="12"/>
    </row>
    <row r="94" spans="1:16" x14ac:dyDescent="0.35">
      <c r="A94" s="1"/>
      <c r="B94" s="3">
        <v>1.1002000000000001</v>
      </c>
      <c r="C94" s="3">
        <v>1.3020290000000001</v>
      </c>
      <c r="D94" s="3">
        <v>1.2003630000000001</v>
      </c>
      <c r="E94" s="3">
        <v>1.329089</v>
      </c>
      <c r="F94" s="3">
        <v>0.42383900000000002</v>
      </c>
      <c r="G94" s="3">
        <v>0.81213400000000002</v>
      </c>
      <c r="H94" s="15"/>
      <c r="I94" s="12"/>
      <c r="J94" s="12"/>
      <c r="K94" s="12"/>
      <c r="L94" s="12"/>
      <c r="M94" s="12"/>
      <c r="N94" s="12"/>
      <c r="O94" s="12"/>
      <c r="P94" s="12"/>
    </row>
    <row r="95" spans="1:16" x14ac:dyDescent="0.35">
      <c r="A95" s="1"/>
      <c r="B95" s="3">
        <v>0.90212099999999995</v>
      </c>
      <c r="C95" s="3">
        <v>1.31569</v>
      </c>
      <c r="D95" s="3">
        <v>0.99034</v>
      </c>
      <c r="E95" s="3">
        <v>1.2987219999999999</v>
      </c>
      <c r="F95" s="3">
        <v>0.39121699999999998</v>
      </c>
      <c r="G95" s="3">
        <v>0.83532399999999996</v>
      </c>
      <c r="H95" s="15"/>
      <c r="I95" s="12"/>
      <c r="J95" s="12"/>
      <c r="K95" s="12"/>
      <c r="L95" s="12"/>
      <c r="M95" s="12"/>
      <c r="N95" s="12"/>
      <c r="O95" s="12"/>
      <c r="P95" s="12"/>
    </row>
    <row r="96" spans="1:16" x14ac:dyDescent="0.35">
      <c r="A96" s="1"/>
      <c r="B96" s="3">
        <v>0.99767899999999998</v>
      </c>
      <c r="C96" s="3">
        <v>1.272378</v>
      </c>
      <c r="D96" s="3">
        <v>0.99238899999999997</v>
      </c>
      <c r="E96" s="3">
        <v>1.200823</v>
      </c>
      <c r="F96" s="3">
        <v>0.385625</v>
      </c>
      <c r="G96" s="3">
        <v>0.85002200000000006</v>
      </c>
      <c r="H96" s="15"/>
      <c r="I96" s="12"/>
      <c r="J96" s="12"/>
      <c r="K96" s="12"/>
      <c r="L96" s="12"/>
      <c r="M96" s="12"/>
      <c r="N96" s="12"/>
      <c r="O96" s="12"/>
      <c r="P96" s="12"/>
    </row>
    <row r="97" spans="1:16" x14ac:dyDescent="0.35">
      <c r="A97" s="6" t="s">
        <v>9</v>
      </c>
      <c r="B97" s="7">
        <f>AVERAGE(B88:B96)</f>
        <v>1</v>
      </c>
      <c r="C97" s="7">
        <f>AVERAGE(C88:C96)</f>
        <v>1.3016065555555554</v>
      </c>
      <c r="D97" s="7">
        <f>AVERAGE(D88:D96)</f>
        <v>0.99056755555555553</v>
      </c>
      <c r="E97" s="7">
        <f>AVERAGE(E88:E96)</f>
        <v>1.3197637777777775</v>
      </c>
      <c r="F97" s="7">
        <f>AVERAGE(F88:F96)</f>
        <v>0.39059548888888895</v>
      </c>
      <c r="G97" s="7">
        <f>AVERAGE(G88:G96)</f>
        <v>0.83695673333333342</v>
      </c>
      <c r="H97" s="15"/>
      <c r="I97" s="12"/>
      <c r="J97" s="12"/>
      <c r="K97" s="12"/>
      <c r="L97" s="12"/>
      <c r="M97" s="12"/>
      <c r="N97" s="12"/>
      <c r="O97" s="12"/>
      <c r="P97" s="12"/>
    </row>
    <row r="98" spans="1:16" x14ac:dyDescent="0.35">
      <c r="A98" s="6" t="s">
        <v>8</v>
      </c>
      <c r="B98" s="7">
        <f>STDEV(B88:B96)</f>
        <v>7.4546043917115445E-2</v>
      </c>
      <c r="C98" s="7">
        <f>STDEV(C88:C96)</f>
        <v>0.22438817742314002</v>
      </c>
      <c r="D98" s="7">
        <f>STDEV(D88:D96)</f>
        <v>0.18876336225661688</v>
      </c>
      <c r="E98" s="7">
        <f>STDEV(E88:E96)</f>
        <v>0.14859730254683329</v>
      </c>
      <c r="F98" s="7">
        <f>STDEV(F88:F96)</f>
        <v>0.13359690055355364</v>
      </c>
      <c r="G98" s="7">
        <f>STDEV(G88:G96)</f>
        <v>3.6592203874596024E-2</v>
      </c>
      <c r="H98" s="15"/>
      <c r="I98" s="12"/>
      <c r="J98" s="12"/>
      <c r="K98" s="12"/>
      <c r="L98" s="12"/>
      <c r="M98" s="12"/>
      <c r="N98" s="12"/>
      <c r="O98" s="12"/>
      <c r="P98" s="12"/>
    </row>
    <row r="99" spans="1:16" x14ac:dyDescent="0.35">
      <c r="A99" s="11"/>
      <c r="B99" s="17" t="s">
        <v>1</v>
      </c>
      <c r="C99" s="17"/>
      <c r="D99" s="17"/>
      <c r="E99" s="17"/>
      <c r="F99" s="17"/>
      <c r="G99" s="17"/>
      <c r="H99" s="15"/>
      <c r="I99" s="12"/>
      <c r="J99" s="12"/>
      <c r="K99" s="12"/>
      <c r="L99" s="12"/>
      <c r="M99" s="12"/>
      <c r="N99" s="12"/>
      <c r="O99" s="12"/>
      <c r="P99" s="12"/>
    </row>
    <row r="100" spans="1:16" x14ac:dyDescent="0.35">
      <c r="A100" s="8" t="s">
        <v>0</v>
      </c>
      <c r="B100" s="17" t="s">
        <v>11</v>
      </c>
      <c r="C100" s="17"/>
      <c r="D100" s="17"/>
      <c r="E100" s="17"/>
      <c r="F100" s="17"/>
      <c r="G100" s="17"/>
      <c r="H100" s="15"/>
      <c r="I100" s="12"/>
      <c r="J100" s="12"/>
      <c r="K100" s="12"/>
      <c r="L100" s="12"/>
      <c r="M100" s="12"/>
      <c r="N100" s="12"/>
      <c r="O100" s="12"/>
      <c r="P100" s="12"/>
    </row>
    <row r="101" spans="1:16" x14ac:dyDescent="0.35">
      <c r="A101" s="5" t="s">
        <v>18</v>
      </c>
      <c r="B101" s="10" t="s">
        <v>2</v>
      </c>
      <c r="C101" s="10" t="s">
        <v>3</v>
      </c>
      <c r="D101" s="10" t="s">
        <v>4</v>
      </c>
      <c r="E101" s="10" t="s">
        <v>5</v>
      </c>
      <c r="F101" s="10" t="s">
        <v>6</v>
      </c>
      <c r="G101" s="10" t="s">
        <v>7</v>
      </c>
      <c r="H101" s="15"/>
      <c r="I101" s="12"/>
      <c r="J101" s="12"/>
      <c r="K101" s="12"/>
      <c r="L101" s="12"/>
      <c r="M101" s="12"/>
      <c r="N101" s="12"/>
      <c r="O101" s="12"/>
      <c r="P101" s="12"/>
    </row>
    <row r="102" spans="1:16" x14ac:dyDescent="0.35">
      <c r="A102" s="1"/>
      <c r="B102" s="3">
        <v>1.051312</v>
      </c>
      <c r="C102" s="3">
        <v>1.029676</v>
      </c>
      <c r="D102" s="3">
        <v>0.76428949999999996</v>
      </c>
      <c r="E102" s="3">
        <v>1.1992989999999999</v>
      </c>
      <c r="F102" s="3">
        <v>0.75901010000000002</v>
      </c>
      <c r="G102" s="3">
        <v>1.2330159999999999</v>
      </c>
      <c r="H102" s="15"/>
      <c r="I102" s="12"/>
      <c r="J102" s="12"/>
      <c r="K102" s="12"/>
      <c r="L102" s="12"/>
      <c r="M102" s="12"/>
      <c r="N102" s="12"/>
      <c r="O102" s="12"/>
      <c r="P102" s="12"/>
    </row>
    <row r="103" spans="1:16" x14ac:dyDescent="0.35">
      <c r="A103" s="1"/>
      <c r="B103" s="3">
        <v>0.99460190000000004</v>
      </c>
      <c r="C103" s="3">
        <v>1.015501</v>
      </c>
      <c r="D103" s="3">
        <v>0.7696056</v>
      </c>
      <c r="E103" s="3">
        <v>1.241592</v>
      </c>
      <c r="F103" s="3">
        <v>0.74856069999999997</v>
      </c>
      <c r="G103" s="3">
        <v>1.1189849999999999</v>
      </c>
      <c r="H103" s="15"/>
      <c r="I103" s="12"/>
      <c r="J103" s="12"/>
      <c r="K103" s="12"/>
      <c r="L103" s="12"/>
      <c r="M103" s="12"/>
      <c r="N103" s="12"/>
      <c r="O103" s="12"/>
      <c r="P103" s="12"/>
    </row>
    <row r="104" spans="1:16" x14ac:dyDescent="0.35">
      <c r="A104" s="1"/>
      <c r="B104" s="3">
        <v>0.95408590000000004</v>
      </c>
      <c r="C104" s="3">
        <v>1.0659879999999999</v>
      </c>
      <c r="D104" s="3">
        <v>0.78577660000000005</v>
      </c>
      <c r="E104" s="3">
        <v>1.330705</v>
      </c>
      <c r="F104" s="3">
        <v>0.7131073</v>
      </c>
      <c r="G104" s="3">
        <v>1.0959570000000001</v>
      </c>
      <c r="H104" s="15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35">
      <c r="A105" s="1"/>
      <c r="B105" s="3">
        <v>1.046583</v>
      </c>
      <c r="C105" s="3">
        <v>1.032651</v>
      </c>
      <c r="D105" s="3">
        <v>0.75164500000000001</v>
      </c>
      <c r="E105" s="3">
        <v>1.1988540000000001</v>
      </c>
      <c r="F105" s="3">
        <v>0.76956230000000003</v>
      </c>
      <c r="G105" s="3">
        <v>1.225646</v>
      </c>
      <c r="H105" s="15"/>
      <c r="I105" s="12"/>
      <c r="J105" s="12"/>
      <c r="K105" s="12"/>
      <c r="L105" s="12"/>
      <c r="M105" s="12"/>
      <c r="N105" s="12"/>
      <c r="O105" s="12"/>
      <c r="P105" s="12"/>
    </row>
    <row r="106" spans="1:16" x14ac:dyDescent="0.35">
      <c r="A106" s="1"/>
      <c r="B106" s="3">
        <v>0.93254800000000004</v>
      </c>
      <c r="C106" s="3">
        <v>1.005501</v>
      </c>
      <c r="D106" s="3">
        <v>0.79787799999999998</v>
      </c>
      <c r="E106" s="3">
        <v>1.2025429999999999</v>
      </c>
      <c r="F106" s="3">
        <v>0.75321499999999997</v>
      </c>
      <c r="G106" s="3">
        <v>1.0931215000000001</v>
      </c>
      <c r="H106" s="15"/>
      <c r="I106" s="12"/>
      <c r="J106" s="12"/>
      <c r="K106" s="12"/>
      <c r="L106" s="12"/>
      <c r="M106" s="12"/>
      <c r="N106" s="12"/>
      <c r="O106" s="12"/>
      <c r="P106" s="12"/>
    </row>
    <row r="107" spans="1:16" x14ac:dyDescent="0.35">
      <c r="A107" s="1"/>
      <c r="B107" s="3">
        <f>6-(SUM(B102:B106))</f>
        <v>1.0208692000000008</v>
      </c>
      <c r="C107" s="3">
        <f>6.225306-(SUM(C102:C106))</f>
        <v>1.0759890000000008</v>
      </c>
      <c r="D107" s="3">
        <f>4.639344-(SUM(D102:D106))</f>
        <v>0.77014930000000037</v>
      </c>
      <c r="E107" s="3">
        <f>7.543194-(SUM(E102:E106))</f>
        <v>1.3702009999999998</v>
      </c>
      <c r="F107" s="3">
        <f>4.441356-(SUM(F102:F106))</f>
        <v>0.69790060000000009</v>
      </c>
      <c r="G107" s="3">
        <f>6.895914-(SUM(G102:G106))</f>
        <v>1.1291885000000006</v>
      </c>
      <c r="H107" s="15"/>
      <c r="I107" s="12"/>
      <c r="J107" s="12"/>
      <c r="K107" s="12"/>
      <c r="L107" s="12"/>
      <c r="M107" s="12"/>
      <c r="N107" s="12"/>
      <c r="O107" s="12"/>
      <c r="P107" s="12"/>
    </row>
    <row r="108" spans="1:16" x14ac:dyDescent="0.35">
      <c r="A108" s="1"/>
      <c r="B108" s="3">
        <v>1</v>
      </c>
      <c r="C108" s="3">
        <v>1.0564499999999999</v>
      </c>
      <c r="D108" s="3">
        <v>0.79892300000000005</v>
      </c>
      <c r="E108" s="3">
        <v>1.258988</v>
      </c>
      <c r="F108" s="3">
        <v>0.75221800000000005</v>
      </c>
      <c r="G108" s="3">
        <v>1.122288</v>
      </c>
      <c r="H108" s="15"/>
      <c r="I108" s="12"/>
      <c r="J108" s="12"/>
      <c r="K108" s="12"/>
      <c r="L108" s="12"/>
      <c r="M108" s="12"/>
      <c r="N108" s="12"/>
      <c r="O108" s="12"/>
      <c r="P108" s="12"/>
    </row>
    <row r="109" spans="1:16" x14ac:dyDescent="0.35">
      <c r="A109" s="1"/>
      <c r="B109" s="3">
        <v>0.90998900000000005</v>
      </c>
      <c r="C109" s="3">
        <v>1.0000199999999999</v>
      </c>
      <c r="D109" s="3">
        <v>0.77217800000000003</v>
      </c>
      <c r="E109" s="3">
        <v>1.257455</v>
      </c>
      <c r="F109" s="3">
        <v>0.74193900000000002</v>
      </c>
      <c r="G109" s="3">
        <v>1.128789</v>
      </c>
      <c r="H109" s="15"/>
      <c r="I109" s="12"/>
      <c r="J109" s="12"/>
      <c r="K109" s="12"/>
      <c r="L109" s="12"/>
      <c r="M109" s="12"/>
      <c r="N109" s="12"/>
      <c r="O109" s="12"/>
      <c r="P109" s="12"/>
    </row>
    <row r="110" spans="1:16" x14ac:dyDescent="0.35">
      <c r="A110" s="1"/>
      <c r="B110" s="3">
        <v>1.0900110000000001</v>
      </c>
      <c r="C110" s="3">
        <v>1.0377719999999999</v>
      </c>
      <c r="D110" s="3">
        <v>0.77221200000000001</v>
      </c>
      <c r="E110" s="3">
        <v>1.2389779999999999</v>
      </c>
      <c r="F110" s="3">
        <v>0.73210900000000001</v>
      </c>
      <c r="G110" s="3">
        <v>1.1457569999999999</v>
      </c>
      <c r="H110" s="15"/>
      <c r="I110" s="12"/>
      <c r="J110" s="12"/>
      <c r="K110" s="12"/>
      <c r="L110" s="12"/>
      <c r="M110" s="12"/>
      <c r="N110" s="12"/>
      <c r="O110" s="12"/>
      <c r="P110" s="12"/>
    </row>
    <row r="111" spans="1:16" x14ac:dyDescent="0.35">
      <c r="A111" s="6" t="s">
        <v>9</v>
      </c>
      <c r="B111" s="7">
        <f>AVERAGE(B102:B110)</f>
        <v>1</v>
      </c>
      <c r="C111" s="7">
        <f>AVERAGE(C102:C110)</f>
        <v>1.0355053333333333</v>
      </c>
      <c r="D111" s="7">
        <f>AVERAGE(D102:D110)</f>
        <v>0.77585077777777789</v>
      </c>
      <c r="E111" s="7">
        <f>AVERAGE(E102:E110)</f>
        <v>1.2554016666666667</v>
      </c>
      <c r="F111" s="7">
        <f>AVERAGE(F102:F110)</f>
        <v>0.74084688888888894</v>
      </c>
      <c r="G111" s="7">
        <f>AVERAGE(G102:G110)</f>
        <v>1.1436386666666667</v>
      </c>
      <c r="H111" s="15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35">
      <c r="A112" s="6" t="s">
        <v>8</v>
      </c>
      <c r="B112" s="7">
        <f>STDEV(B102:B110)</f>
        <v>5.9297341160945011E-2</v>
      </c>
      <c r="C112" s="7">
        <f>STDEV(C102:C110)</f>
        <v>2.6489874650515197E-2</v>
      </c>
      <c r="D112" s="7">
        <f>STDEV(D102:D110)</f>
        <v>1.5547788509204267E-2</v>
      </c>
      <c r="E112" s="7">
        <f>STDEV(E102:E110)</f>
        <v>5.9651264743507293E-2</v>
      </c>
      <c r="F112" s="7">
        <f>STDEV(F102:F110)</f>
        <v>2.2879205147166071E-2</v>
      </c>
      <c r="G112" s="7">
        <f>STDEV(G102:G110)</f>
        <v>5.1279256769306773E-2</v>
      </c>
      <c r="H112" s="15"/>
      <c r="I112" s="12"/>
      <c r="J112" s="12"/>
      <c r="K112" s="12"/>
      <c r="L112" s="12"/>
      <c r="M112" s="12"/>
      <c r="N112" s="12"/>
      <c r="O112" s="12"/>
      <c r="P112" s="12"/>
    </row>
    <row r="113" spans="1:16" x14ac:dyDescent="0.35">
      <c r="A113" s="11"/>
      <c r="B113" s="17" t="s">
        <v>1</v>
      </c>
      <c r="C113" s="17"/>
      <c r="D113" s="17"/>
      <c r="E113" s="17"/>
      <c r="F113" s="17"/>
      <c r="G113" s="17"/>
      <c r="H113" s="15"/>
      <c r="I113" s="12"/>
      <c r="J113" s="12"/>
      <c r="K113" s="12"/>
      <c r="L113" s="12"/>
      <c r="M113" s="12"/>
      <c r="N113" s="12"/>
      <c r="O113" s="12"/>
      <c r="P113" s="12"/>
    </row>
    <row r="114" spans="1:16" x14ac:dyDescent="0.35">
      <c r="A114" s="8" t="s">
        <v>0</v>
      </c>
      <c r="B114" s="17" t="s">
        <v>11</v>
      </c>
      <c r="C114" s="17"/>
      <c r="D114" s="17"/>
      <c r="E114" s="17"/>
      <c r="F114" s="17"/>
      <c r="G114" s="17"/>
      <c r="H114" s="15"/>
      <c r="I114" s="12"/>
      <c r="J114" s="12"/>
      <c r="K114" s="12"/>
      <c r="L114" s="12"/>
      <c r="M114" s="12"/>
      <c r="N114" s="12"/>
      <c r="O114" s="12"/>
      <c r="P114" s="12"/>
    </row>
    <row r="115" spans="1:16" x14ac:dyDescent="0.35">
      <c r="A115" s="5" t="s">
        <v>19</v>
      </c>
      <c r="B115" s="10" t="s">
        <v>2</v>
      </c>
      <c r="C115" s="10" t="s">
        <v>3</v>
      </c>
      <c r="D115" s="10" t="s">
        <v>4</v>
      </c>
      <c r="E115" s="10" t="s">
        <v>5</v>
      </c>
      <c r="F115" s="10" t="s">
        <v>6</v>
      </c>
      <c r="G115" s="10" t="s">
        <v>7</v>
      </c>
      <c r="H115" s="15"/>
      <c r="I115" s="12"/>
      <c r="J115" s="12"/>
      <c r="K115" s="12"/>
      <c r="L115" s="12"/>
      <c r="M115" s="12"/>
      <c r="N115" s="12"/>
      <c r="O115" s="12"/>
      <c r="P115" s="12"/>
    </row>
    <row r="116" spans="1:16" x14ac:dyDescent="0.35">
      <c r="A116" s="1"/>
      <c r="B116" s="3">
        <v>1.2024600000000001</v>
      </c>
      <c r="C116" s="3">
        <v>16.98264</v>
      </c>
      <c r="D116" s="3">
        <v>1.5866560000000001</v>
      </c>
      <c r="E116" s="3">
        <v>6.1730739999999997</v>
      </c>
      <c r="F116" s="3">
        <v>1.5866560000000001</v>
      </c>
      <c r="G116" s="3">
        <v>3.2625250000000001</v>
      </c>
      <c r="H116" s="15"/>
      <c r="I116" s="12"/>
      <c r="J116" s="12"/>
      <c r="K116" s="12"/>
      <c r="L116" s="12"/>
      <c r="M116" s="12"/>
      <c r="N116" s="12"/>
      <c r="O116" s="12"/>
      <c r="P116" s="12"/>
    </row>
    <row r="117" spans="1:16" x14ac:dyDescent="0.35">
      <c r="A117" s="1"/>
      <c r="B117" s="3">
        <v>0.89254020000000001</v>
      </c>
      <c r="C117" s="3">
        <v>16.518249999999998</v>
      </c>
      <c r="D117" s="3">
        <v>1.343493</v>
      </c>
      <c r="E117" s="3">
        <v>6.216011</v>
      </c>
      <c r="F117" s="3">
        <v>1.0041599999999999</v>
      </c>
      <c r="G117" s="3">
        <v>2.5244849999999999</v>
      </c>
      <c r="H117" s="15"/>
      <c r="I117" s="12"/>
      <c r="J117" s="12"/>
      <c r="K117" s="12"/>
      <c r="L117" s="12"/>
      <c r="M117" s="12"/>
      <c r="N117" s="12"/>
      <c r="O117" s="12"/>
      <c r="P117" s="12"/>
    </row>
    <row r="118" spans="1:16" x14ac:dyDescent="0.35">
      <c r="A118" s="1"/>
      <c r="B118" s="3">
        <v>0.90499960000000002</v>
      </c>
      <c r="C118" s="3">
        <v>18.328150000000001</v>
      </c>
      <c r="D118" s="3">
        <v>1.554003</v>
      </c>
      <c r="E118" s="3">
        <v>6.0460339999999997</v>
      </c>
      <c r="F118" s="3">
        <v>1.083718</v>
      </c>
      <c r="G118" s="3">
        <v>3.129623</v>
      </c>
      <c r="H118" s="15"/>
      <c r="I118" s="12"/>
      <c r="J118" s="12"/>
      <c r="K118" s="12"/>
      <c r="L118" s="12"/>
      <c r="M118" s="12"/>
      <c r="N118" s="12"/>
      <c r="O118" s="12"/>
      <c r="P118" s="12"/>
    </row>
    <row r="119" spans="1:16" x14ac:dyDescent="0.35">
      <c r="A119" s="1"/>
      <c r="B119" s="3">
        <v>1.1161859999999999</v>
      </c>
      <c r="C119" s="3">
        <v>8.7457259999999994</v>
      </c>
      <c r="D119" s="3">
        <v>2.0400130000000001</v>
      </c>
      <c r="E119" s="3">
        <v>5.346438</v>
      </c>
      <c r="F119" s="3">
        <v>1.196299</v>
      </c>
      <c r="G119" s="3">
        <v>0.67763399999999996</v>
      </c>
      <c r="H119" s="15"/>
      <c r="I119" s="12"/>
      <c r="J119" s="12"/>
      <c r="K119" s="12"/>
      <c r="L119" s="12"/>
      <c r="M119" s="12"/>
      <c r="N119" s="12"/>
      <c r="O119" s="12"/>
      <c r="P119" s="12"/>
    </row>
    <row r="120" spans="1:16" x14ac:dyDescent="0.35">
      <c r="A120" s="1"/>
      <c r="B120" s="3">
        <v>0.93211390000000005</v>
      </c>
      <c r="C120" s="3">
        <v>8.389462</v>
      </c>
      <c r="D120" s="3">
        <v>2.082878</v>
      </c>
      <c r="E120" s="3">
        <v>5.7700269999999998</v>
      </c>
      <c r="F120" s="3">
        <v>0.93211390000000005</v>
      </c>
      <c r="G120" s="3">
        <v>0.75188200000000005</v>
      </c>
      <c r="H120" s="15"/>
      <c r="I120" s="12"/>
      <c r="J120" s="12"/>
      <c r="K120" s="12"/>
      <c r="L120" s="12"/>
      <c r="M120" s="12"/>
      <c r="N120" s="12"/>
      <c r="O120" s="12"/>
      <c r="P120" s="12"/>
    </row>
    <row r="121" spans="1:16" x14ac:dyDescent="0.35">
      <c r="A121" s="1"/>
      <c r="B121" s="3">
        <v>0.95169959999999998</v>
      </c>
      <c r="C121" s="3">
        <v>7.5087780000000004</v>
      </c>
      <c r="D121" s="3">
        <v>2.1119530000000002</v>
      </c>
      <c r="E121" s="3">
        <v>4.8184800000000001</v>
      </c>
      <c r="F121" s="3">
        <v>0.89414340000000003</v>
      </c>
      <c r="G121" s="3">
        <v>0.65910400000000002</v>
      </c>
      <c r="H121" s="15"/>
      <c r="I121" s="12"/>
      <c r="J121" s="12"/>
      <c r="K121" s="12"/>
      <c r="L121" s="12"/>
      <c r="M121" s="12"/>
      <c r="N121" s="12"/>
      <c r="O121" s="12"/>
      <c r="P121" s="12"/>
    </row>
    <row r="122" spans="1:16" x14ac:dyDescent="0.35">
      <c r="A122" s="1"/>
      <c r="B122" s="3">
        <v>0.99287820000000004</v>
      </c>
      <c r="C122" s="3">
        <v>15.030403</v>
      </c>
      <c r="D122" s="3">
        <v>1.7864990000000001</v>
      </c>
      <c r="E122" s="3">
        <v>5.38436</v>
      </c>
      <c r="F122" s="3">
        <v>1.0030300000000001</v>
      </c>
      <c r="G122" s="3">
        <v>2.089102</v>
      </c>
      <c r="H122" s="15"/>
      <c r="I122" s="12"/>
      <c r="J122" s="12"/>
      <c r="K122" s="12"/>
      <c r="L122" s="12"/>
      <c r="M122" s="12"/>
      <c r="N122" s="12"/>
      <c r="O122" s="12"/>
      <c r="P122" s="12"/>
    </row>
    <row r="123" spans="1:16" x14ac:dyDescent="0.35">
      <c r="A123" s="1"/>
      <c r="B123" s="3">
        <v>0.99789899999999998</v>
      </c>
      <c r="C123" s="3">
        <v>13.07916</v>
      </c>
      <c r="D123" s="3">
        <v>1.882029</v>
      </c>
      <c r="E123" s="3">
        <v>5.0027879999999998</v>
      </c>
      <c r="F123" s="3">
        <v>1.2200880000000001</v>
      </c>
      <c r="G123" s="3">
        <v>1.720699</v>
      </c>
      <c r="H123" s="15"/>
      <c r="I123" s="12"/>
      <c r="J123" s="12"/>
      <c r="K123" s="12"/>
      <c r="L123" s="12"/>
      <c r="M123" s="12"/>
      <c r="N123" s="12"/>
      <c r="O123" s="12"/>
      <c r="P123" s="12"/>
    </row>
    <row r="124" spans="1:16" x14ac:dyDescent="0.35">
      <c r="A124" s="1"/>
      <c r="B124" s="3">
        <v>1.009223</v>
      </c>
      <c r="C124" s="3">
        <v>12.999931999999999</v>
      </c>
      <c r="D124" s="3">
        <v>1.7756909999999999</v>
      </c>
      <c r="E124" s="3">
        <v>5.6792030000000002</v>
      </c>
      <c r="F124" s="3">
        <v>0.90218100000000001</v>
      </c>
      <c r="G124" s="3">
        <v>1.870622</v>
      </c>
      <c r="H124" s="15"/>
      <c r="I124" s="12"/>
      <c r="J124" s="12"/>
      <c r="K124" s="12"/>
      <c r="L124" s="12"/>
      <c r="M124" s="12"/>
      <c r="N124" s="12"/>
      <c r="O124" s="12"/>
      <c r="P124" s="12"/>
    </row>
    <row r="125" spans="1:16" x14ac:dyDescent="0.35">
      <c r="A125" s="6" t="s">
        <v>9</v>
      </c>
      <c r="B125" s="7">
        <f>AVERAGE(B116:B124)</f>
        <v>0.99999994444444462</v>
      </c>
      <c r="C125" s="7">
        <f>AVERAGE(C116:C124)</f>
        <v>13.064722333333334</v>
      </c>
      <c r="D125" s="7">
        <f>AVERAGE(D116:D124)</f>
        <v>1.7959127777777775</v>
      </c>
      <c r="E125" s="7">
        <f>AVERAGE(E116:E124)</f>
        <v>5.6040461111111117</v>
      </c>
      <c r="F125" s="7">
        <f>AVERAGE(F116:F124)</f>
        <v>1.0913765888888891</v>
      </c>
      <c r="G125" s="7">
        <f>AVERAGE(G116:G124)</f>
        <v>1.8539640000000002</v>
      </c>
      <c r="H125" s="15"/>
      <c r="I125" s="12"/>
      <c r="J125" s="12"/>
      <c r="K125" s="12"/>
      <c r="L125" s="12"/>
      <c r="M125" s="12"/>
      <c r="N125" s="12"/>
      <c r="O125" s="12"/>
      <c r="P125" s="12"/>
    </row>
    <row r="126" spans="1:16" x14ac:dyDescent="0.35">
      <c r="A126" s="6" t="s">
        <v>8</v>
      </c>
      <c r="B126" s="7">
        <f>STDEV(B116:B124)</f>
        <v>0.10133087633514171</v>
      </c>
      <c r="C126" s="7">
        <f>STDEV(C116:C124)</f>
        <v>4.0346811468371913</v>
      </c>
      <c r="D126" s="7">
        <f>STDEV(D116:D124)</f>
        <v>0.26379947818124166</v>
      </c>
      <c r="E126" s="7">
        <f>STDEV(E116:E124)</f>
        <v>0.50250555075825887</v>
      </c>
      <c r="F126" s="7">
        <f>STDEV(F116:F124)</f>
        <v>0.22034292807747591</v>
      </c>
      <c r="G126" s="7">
        <f>STDEV(G116:G124)</f>
        <v>1.0099692283616863</v>
      </c>
      <c r="H126" s="15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35">
      <c r="A127" s="11"/>
      <c r="B127" s="17" t="s">
        <v>1</v>
      </c>
      <c r="C127" s="17"/>
      <c r="D127" s="17"/>
      <c r="E127" s="17"/>
      <c r="F127" s="17"/>
      <c r="G127" s="17"/>
      <c r="H127" s="15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35">
      <c r="A128" s="8" t="s">
        <v>0</v>
      </c>
      <c r="B128" s="17" t="s">
        <v>11</v>
      </c>
      <c r="C128" s="17"/>
      <c r="D128" s="17"/>
      <c r="E128" s="17"/>
      <c r="F128" s="17"/>
      <c r="G128" s="17"/>
      <c r="H128" s="15"/>
      <c r="I128" s="12"/>
      <c r="J128" s="12"/>
      <c r="K128" s="12"/>
      <c r="L128" s="12"/>
      <c r="M128" s="12"/>
      <c r="N128" s="12"/>
      <c r="O128" s="12"/>
      <c r="P128" s="12"/>
    </row>
    <row r="129" spans="1:16" x14ac:dyDescent="0.35">
      <c r="A129" s="5" t="s">
        <v>20</v>
      </c>
      <c r="B129" s="10" t="s">
        <v>2</v>
      </c>
      <c r="C129" s="10" t="s">
        <v>3</v>
      </c>
      <c r="D129" s="10" t="s">
        <v>4</v>
      </c>
      <c r="E129" s="10" t="s">
        <v>5</v>
      </c>
      <c r="F129" s="10" t="s">
        <v>6</v>
      </c>
      <c r="G129" s="10" t="s">
        <v>7</v>
      </c>
      <c r="H129" s="15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35">
      <c r="A130" s="1"/>
      <c r="B130" s="3">
        <v>1.0490569999999999</v>
      </c>
      <c r="C130" s="3">
        <v>1.4530590000000001</v>
      </c>
      <c r="D130" s="3">
        <v>0.86399409999999999</v>
      </c>
      <c r="E130" s="3">
        <v>1.6347769999999999</v>
      </c>
      <c r="F130" s="3">
        <v>1.027468</v>
      </c>
      <c r="G130" s="3">
        <v>1.2389289999999999</v>
      </c>
      <c r="H130" s="15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35">
      <c r="A131" s="1"/>
      <c r="B131" s="3">
        <v>0.98561319999999997</v>
      </c>
      <c r="C131" s="3">
        <v>1.646147</v>
      </c>
      <c r="D131" s="3">
        <v>0.8520993</v>
      </c>
      <c r="E131" s="3">
        <v>1.5359100000000001</v>
      </c>
      <c r="F131" s="3">
        <v>0.9586616</v>
      </c>
      <c r="G131" s="3">
        <v>1.20505</v>
      </c>
      <c r="H131" s="15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35">
      <c r="A132" s="1"/>
      <c r="B132" s="3">
        <v>0.96532949999999995</v>
      </c>
      <c r="C132" s="3">
        <v>1.4939100000000001</v>
      </c>
      <c r="D132" s="3">
        <v>0.81174219999999997</v>
      </c>
      <c r="E132" s="3">
        <v>1.5359100000000001</v>
      </c>
      <c r="F132" s="3">
        <v>1.0710999999999999</v>
      </c>
      <c r="G132" s="3">
        <v>1.1559619999999999</v>
      </c>
      <c r="H132" s="15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35">
      <c r="A133" s="1"/>
      <c r="B133" s="3">
        <v>1.01068</v>
      </c>
      <c r="C133" s="3">
        <v>1.608066</v>
      </c>
      <c r="D133" s="3">
        <v>1.1214200000000001</v>
      </c>
      <c r="E133" s="3">
        <v>1.4695009999999999</v>
      </c>
      <c r="F133" s="3">
        <v>0.92359139999999995</v>
      </c>
      <c r="G133" s="3">
        <v>1.1059810000000001</v>
      </c>
      <c r="H133" s="15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35">
      <c r="A134" s="1"/>
      <c r="B134" s="3">
        <v>1.046322</v>
      </c>
      <c r="C134" s="3">
        <v>1.4900150000000001</v>
      </c>
      <c r="D134" s="3">
        <v>1.046322</v>
      </c>
      <c r="E134" s="3">
        <v>1.38063</v>
      </c>
      <c r="F134" s="3">
        <v>0.76595239999999998</v>
      </c>
      <c r="G134" s="3">
        <v>1.031917</v>
      </c>
      <c r="H134" s="15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35">
      <c r="A135" s="1"/>
      <c r="B135" s="3">
        <v>0.942998</v>
      </c>
      <c r="C135" s="3">
        <v>1.5425599999999999</v>
      </c>
      <c r="D135" s="3">
        <v>1.01068</v>
      </c>
      <c r="E135" s="3">
        <v>1.4392590000000001</v>
      </c>
      <c r="F135" s="3">
        <v>0.76066149999999999</v>
      </c>
      <c r="G135" s="3">
        <v>0.98304309999999995</v>
      </c>
      <c r="H135" s="15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35">
      <c r="A136" s="1"/>
      <c r="B136" s="3">
        <v>1.098929</v>
      </c>
      <c r="C136" s="3">
        <v>1.1641490000000001</v>
      </c>
      <c r="D136" s="4">
        <v>0.90000100000000005</v>
      </c>
      <c r="E136" s="9">
        <v>0.93192629999999999</v>
      </c>
      <c r="F136" s="9">
        <v>1.0586070000000001</v>
      </c>
      <c r="G136" s="3">
        <v>1.0023</v>
      </c>
      <c r="H136" s="15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35">
      <c r="A137" s="1"/>
      <c r="B137" s="3">
        <v>0.98882199999999998</v>
      </c>
      <c r="C137" s="3">
        <v>1.1785197999999999</v>
      </c>
      <c r="D137" s="3">
        <v>1.0213300000000001</v>
      </c>
      <c r="E137" s="9">
        <v>0.99129900000000004</v>
      </c>
      <c r="F137" s="9">
        <v>1.0416049999999999</v>
      </c>
      <c r="G137" s="3">
        <v>1.0089779999999999</v>
      </c>
      <c r="H137" s="15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35">
      <c r="A138" s="1"/>
      <c r="B138" s="3">
        <v>0.91224899999999998</v>
      </c>
      <c r="C138" s="3">
        <v>1.121658</v>
      </c>
      <c r="D138" s="3">
        <v>1.000292</v>
      </c>
      <c r="E138" s="9">
        <v>0.89229800000000004</v>
      </c>
      <c r="F138" s="9">
        <v>1.084946</v>
      </c>
      <c r="G138" s="3">
        <v>1.0003010000000001</v>
      </c>
      <c r="H138" s="15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35">
      <c r="A139" s="6" t="s">
        <v>9</v>
      </c>
      <c r="B139" s="7">
        <f>AVERAGE(B130:B138)</f>
        <v>0.99999996666666668</v>
      </c>
      <c r="C139" s="7">
        <f>AVERAGE(C130:C138)</f>
        <v>1.4108982000000001</v>
      </c>
      <c r="D139" s="7">
        <f>AVERAGE(D130:D138)</f>
        <v>0.9586534000000001</v>
      </c>
      <c r="E139" s="7">
        <f>AVERAGE(E130:E138)</f>
        <v>1.3123900333333336</v>
      </c>
      <c r="F139" s="7">
        <f>AVERAGE(F130:F138)</f>
        <v>0.96584365555555551</v>
      </c>
      <c r="G139" s="7">
        <f>AVERAGE(G130:G138)</f>
        <v>1.0813845666666664</v>
      </c>
      <c r="H139" s="15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35">
      <c r="A140" s="6" t="s">
        <v>8</v>
      </c>
      <c r="B140" s="7">
        <f>STDEV(B130:B138)</f>
        <v>5.8026678829095506E-2</v>
      </c>
      <c r="C140" s="7">
        <f>STDEV(C130:C138)</f>
        <v>0.20156410601185812</v>
      </c>
      <c r="D140" s="7">
        <f>STDEV(D130:D138)</f>
        <v>0.10481221888519236</v>
      </c>
      <c r="E140" s="7">
        <f>STDEV(E130:E138)</f>
        <v>0.29017697432206679</v>
      </c>
      <c r="F140" s="7">
        <f>STDEV(F130:F138)</f>
        <v>0.1261446152924609</v>
      </c>
      <c r="G140" s="7">
        <f>STDEV(G130:G138)</f>
        <v>9.7768779880082354E-2</v>
      </c>
      <c r="H140" s="15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35">
      <c r="A141" s="11"/>
      <c r="B141" s="17" t="s">
        <v>1</v>
      </c>
      <c r="C141" s="17"/>
      <c r="D141" s="17"/>
      <c r="E141" s="17"/>
      <c r="F141" s="17"/>
      <c r="G141" s="17"/>
      <c r="H141" s="15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35">
      <c r="A142" s="8" t="s">
        <v>0</v>
      </c>
      <c r="B142" s="17" t="s">
        <v>11</v>
      </c>
      <c r="C142" s="17"/>
      <c r="D142" s="17"/>
      <c r="E142" s="17"/>
      <c r="F142" s="17"/>
      <c r="G142" s="17"/>
      <c r="H142" s="15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35">
      <c r="A143" s="5" t="s">
        <v>21</v>
      </c>
      <c r="B143" s="10" t="s">
        <v>2</v>
      </c>
      <c r="C143" s="10" t="s">
        <v>3</v>
      </c>
      <c r="D143" s="10" t="s">
        <v>4</v>
      </c>
      <c r="E143" s="10" t="s">
        <v>5</v>
      </c>
      <c r="F143" s="10" t="s">
        <v>6</v>
      </c>
      <c r="G143" s="10" t="s">
        <v>7</v>
      </c>
      <c r="H143" s="15"/>
      <c r="I143" s="12"/>
      <c r="J143" s="12"/>
      <c r="K143" s="12"/>
      <c r="L143" s="12"/>
      <c r="M143" s="12"/>
      <c r="N143" s="12"/>
      <c r="O143" s="12"/>
      <c r="P143" s="12"/>
    </row>
    <row r="144" spans="1:16" x14ac:dyDescent="0.35">
      <c r="A144" s="1"/>
      <c r="B144" s="3">
        <v>0.98844529999999997</v>
      </c>
      <c r="C144" s="3">
        <v>1.7209829999999999</v>
      </c>
      <c r="D144" s="3">
        <v>0.89703299999999997</v>
      </c>
      <c r="E144" s="3">
        <v>1.8832610000000001</v>
      </c>
      <c r="F144" s="3">
        <v>1.191875</v>
      </c>
      <c r="G144" s="3">
        <v>1.2253829999999999</v>
      </c>
      <c r="H144" s="15"/>
      <c r="I144" s="12"/>
      <c r="J144" s="12"/>
      <c r="K144" s="12"/>
      <c r="L144" s="12"/>
      <c r="M144" s="12"/>
      <c r="N144" s="12"/>
      <c r="O144" s="12"/>
      <c r="P144" s="12"/>
    </row>
    <row r="145" spans="1:16" x14ac:dyDescent="0.35">
      <c r="A145" s="1"/>
      <c r="B145" s="3">
        <v>0.99532039999999999</v>
      </c>
      <c r="C145" s="3">
        <v>1.831763</v>
      </c>
      <c r="D145" s="3">
        <v>0.87250360000000005</v>
      </c>
      <c r="E145" s="3">
        <v>1.81911</v>
      </c>
      <c r="F145" s="3">
        <v>1.2085129999999999</v>
      </c>
      <c r="G145" s="3">
        <v>1.251131</v>
      </c>
      <c r="H145" s="15"/>
      <c r="I145" s="12"/>
      <c r="J145" s="12"/>
      <c r="K145" s="12"/>
      <c r="L145" s="12"/>
      <c r="M145" s="12"/>
      <c r="N145" s="12"/>
      <c r="O145" s="12"/>
      <c r="P145" s="12"/>
    </row>
    <row r="146" spans="1:16" x14ac:dyDescent="0.35">
      <c r="A146" s="1"/>
      <c r="B146" s="3">
        <v>1.0162340000000001</v>
      </c>
      <c r="C146" s="3">
        <v>1.7940659999999999</v>
      </c>
      <c r="D146" s="3">
        <v>0.90327239999999998</v>
      </c>
      <c r="E146" s="3">
        <v>1.781674</v>
      </c>
      <c r="F146" s="3">
        <v>0.92225210000000002</v>
      </c>
      <c r="G146" s="3">
        <v>0.89083679999999998</v>
      </c>
      <c r="H146" s="15"/>
      <c r="I146" s="12"/>
      <c r="J146" s="12"/>
      <c r="K146" s="12"/>
      <c r="L146" s="12"/>
      <c r="M146" s="12"/>
      <c r="N146" s="12"/>
      <c r="O146" s="12"/>
      <c r="P146" s="12"/>
    </row>
    <row r="147" spans="1:16" x14ac:dyDescent="0.35">
      <c r="A147" s="1"/>
      <c r="B147" s="3">
        <v>0.98153880000000004</v>
      </c>
      <c r="C147" s="3">
        <v>2.0182669999999998</v>
      </c>
      <c r="D147" s="3">
        <v>1.2597320000000001</v>
      </c>
      <c r="E147" s="3">
        <v>2.032305</v>
      </c>
      <c r="F147" s="3">
        <v>0.56374599999999997</v>
      </c>
      <c r="G147" s="3">
        <v>0.60841060000000002</v>
      </c>
      <c r="H147" s="15"/>
      <c r="I147" s="12"/>
      <c r="J147" s="12"/>
      <c r="K147" s="12"/>
      <c r="L147" s="12"/>
      <c r="M147" s="12"/>
      <c r="N147" s="12"/>
      <c r="O147" s="12"/>
      <c r="P147" s="12"/>
    </row>
    <row r="148" spans="1:16" x14ac:dyDescent="0.35">
      <c r="A148" s="1"/>
      <c r="B148" s="3">
        <v>1.0232209999999999</v>
      </c>
      <c r="C148" s="3">
        <v>1.793922</v>
      </c>
      <c r="D148" s="3">
        <v>1.2084159999999999</v>
      </c>
      <c r="E148" s="3">
        <v>1.8064</v>
      </c>
      <c r="F148" s="3">
        <v>0.58362639999999999</v>
      </c>
      <c r="G148" s="3">
        <v>0.5716156</v>
      </c>
      <c r="H148" s="15"/>
      <c r="I148" s="12"/>
      <c r="J148" s="12"/>
      <c r="K148" s="12"/>
      <c r="L148" s="12"/>
      <c r="M148" s="12"/>
      <c r="N148" s="12"/>
      <c r="O148" s="12"/>
      <c r="P148" s="12"/>
    </row>
    <row r="149" spans="1:16" x14ac:dyDescent="0.35">
      <c r="A149" s="1"/>
      <c r="B149" s="3">
        <v>0.99524060000000003</v>
      </c>
      <c r="C149" s="3">
        <v>1.8443560000000001</v>
      </c>
      <c r="D149" s="3">
        <v>1.268494</v>
      </c>
      <c r="E149" s="3">
        <v>1.8962079999999999</v>
      </c>
      <c r="F149" s="3">
        <v>0.54454270000000005</v>
      </c>
      <c r="G149" s="3">
        <v>0.59177360000000001</v>
      </c>
      <c r="H149" s="15"/>
      <c r="I149" s="12"/>
      <c r="J149" s="12"/>
      <c r="K149" s="12"/>
      <c r="L149" s="12"/>
      <c r="M149" s="12"/>
      <c r="N149" s="12"/>
      <c r="O149" s="12"/>
      <c r="P149" s="12"/>
    </row>
    <row r="150" spans="1:16" x14ac:dyDescent="0.35">
      <c r="A150" s="1"/>
      <c r="B150" s="3">
        <v>1.0202020000000001</v>
      </c>
      <c r="C150" s="3">
        <v>1.2089209999999999</v>
      </c>
      <c r="D150" s="9">
        <v>1.0340370000000001</v>
      </c>
      <c r="E150" s="3">
        <v>1.7866169999999999</v>
      </c>
      <c r="F150" s="3">
        <v>1.0023</v>
      </c>
      <c r="G150" s="3">
        <v>1.023182</v>
      </c>
      <c r="H150" s="15"/>
      <c r="I150" s="12"/>
      <c r="J150" s="12"/>
      <c r="K150" s="12"/>
      <c r="L150" s="12"/>
      <c r="M150" s="12"/>
      <c r="N150" s="12"/>
      <c r="O150" s="12"/>
      <c r="P150" s="12"/>
    </row>
    <row r="151" spans="1:16" x14ac:dyDescent="0.35">
      <c r="A151" s="1"/>
      <c r="B151" s="3">
        <v>0.89782099999999998</v>
      </c>
      <c r="C151" s="3">
        <v>1.201211</v>
      </c>
      <c r="D151" s="9">
        <v>1.0340370000000001</v>
      </c>
      <c r="E151" s="3">
        <v>1.7110639999999999</v>
      </c>
      <c r="F151" s="3">
        <v>1.0021119999999999</v>
      </c>
      <c r="G151" s="3">
        <v>0.90212999999999999</v>
      </c>
      <c r="H151" s="15"/>
      <c r="I151" s="12"/>
      <c r="J151" s="12"/>
      <c r="K151" s="12"/>
      <c r="L151" s="12"/>
      <c r="M151" s="12"/>
      <c r="N151" s="12"/>
      <c r="O151" s="12"/>
      <c r="P151" s="12"/>
    </row>
    <row r="152" spans="1:16" x14ac:dyDescent="0.35">
      <c r="A152" s="1"/>
      <c r="B152" s="3">
        <v>1.081977</v>
      </c>
      <c r="C152" s="3">
        <v>1.1920999999999999</v>
      </c>
      <c r="D152" s="9">
        <v>0.93192629999999999</v>
      </c>
      <c r="E152" s="7">
        <v>1.7822119999999999</v>
      </c>
      <c r="F152" s="3">
        <v>1.000121</v>
      </c>
      <c r="G152" s="3">
        <v>0.76219000000000003</v>
      </c>
      <c r="H152" s="15"/>
      <c r="I152" s="12"/>
      <c r="J152" s="12"/>
      <c r="K152" s="12"/>
      <c r="L152" s="12"/>
      <c r="M152" s="12"/>
      <c r="N152" s="12"/>
      <c r="O152" s="12"/>
      <c r="P152" s="12"/>
    </row>
    <row r="153" spans="1:16" x14ac:dyDescent="0.35">
      <c r="A153" s="6" t="s">
        <v>9</v>
      </c>
      <c r="B153" s="7">
        <f>AVERAGE(B144:B152)</f>
        <v>1.0000000111111111</v>
      </c>
      <c r="C153" s="7">
        <f>AVERAGE(C144:C152)</f>
        <v>1.6228432222222222</v>
      </c>
      <c r="D153" s="7">
        <f>AVERAGE(D144:D152)</f>
        <v>1.0454945888888889</v>
      </c>
      <c r="E153" s="7">
        <f>AVERAGE(E144:E152)</f>
        <v>1.8332056666666665</v>
      </c>
      <c r="F153" s="7">
        <f>AVERAGE(F144:F152)</f>
        <v>0.89100980000000007</v>
      </c>
      <c r="G153" s="7">
        <f>AVERAGE(G144:G152)</f>
        <v>0.8696280666666667</v>
      </c>
      <c r="H153" s="15"/>
      <c r="I153" s="12"/>
      <c r="J153" s="12"/>
      <c r="K153" s="12"/>
      <c r="L153" s="12"/>
      <c r="M153" s="12"/>
      <c r="N153" s="12"/>
      <c r="O153" s="12"/>
      <c r="P153" s="12"/>
    </row>
    <row r="154" spans="1:16" x14ac:dyDescent="0.35">
      <c r="A154" s="6" t="s">
        <v>8</v>
      </c>
      <c r="B154" s="7">
        <f>STDEV(B144:B152)</f>
        <v>4.8593379838524409E-2</v>
      </c>
      <c r="C154" s="7">
        <f>STDEV(C144:C152)</f>
        <v>0.32633131409496019</v>
      </c>
      <c r="D154" s="7">
        <f>STDEV(D144:D152)</f>
        <v>0.16106053886112509</v>
      </c>
      <c r="E154" s="7">
        <f>STDEV(E144:E152)</f>
        <v>9.3124623372392787E-2</v>
      </c>
      <c r="F154" s="7">
        <f>STDEV(F144:F152)</f>
        <v>0.26233668588411768</v>
      </c>
      <c r="G154" s="7">
        <f>STDEV(G144:G152)</f>
        <v>0.26052425395999146</v>
      </c>
      <c r="H154" s="15"/>
      <c r="I154" s="12"/>
      <c r="J154" s="12"/>
      <c r="K154" s="12"/>
      <c r="L154" s="12"/>
      <c r="M154" s="12"/>
      <c r="N154" s="12"/>
      <c r="O154" s="12"/>
      <c r="P154" s="12"/>
    </row>
    <row r="155" spans="1:16" x14ac:dyDescent="0.35">
      <c r="A155" s="11"/>
      <c r="B155" s="17" t="s">
        <v>1</v>
      </c>
      <c r="C155" s="17"/>
      <c r="D155" s="17"/>
      <c r="E155" s="17"/>
      <c r="F155" s="17"/>
      <c r="G155" s="17"/>
      <c r="H155" s="15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35">
      <c r="A156" s="8" t="s">
        <v>0</v>
      </c>
      <c r="B156" s="17" t="s">
        <v>11</v>
      </c>
      <c r="C156" s="17"/>
      <c r="D156" s="17"/>
      <c r="E156" s="17"/>
      <c r="F156" s="17"/>
      <c r="G156" s="17"/>
      <c r="H156" s="15"/>
      <c r="I156" s="12"/>
      <c r="J156" s="12"/>
      <c r="K156" s="12"/>
      <c r="L156" s="12"/>
      <c r="M156" s="12"/>
      <c r="N156" s="12"/>
      <c r="O156" s="12"/>
      <c r="P156" s="12"/>
    </row>
    <row r="157" spans="1:16" x14ac:dyDescent="0.35">
      <c r="A157" s="5" t="s">
        <v>22</v>
      </c>
      <c r="B157" s="10" t="s">
        <v>2</v>
      </c>
      <c r="C157" s="10" t="s">
        <v>3</v>
      </c>
      <c r="D157" s="10" t="s">
        <v>4</v>
      </c>
      <c r="E157" s="10" t="s">
        <v>5</v>
      </c>
      <c r="F157" s="10" t="s">
        <v>6</v>
      </c>
      <c r="G157" s="10" t="s">
        <v>7</v>
      </c>
      <c r="H157" s="15"/>
      <c r="I157" s="12"/>
      <c r="J157" s="12"/>
      <c r="K157" s="12"/>
      <c r="L157" s="12"/>
      <c r="M157" s="12"/>
      <c r="N157" s="12"/>
      <c r="O157" s="12"/>
      <c r="P157" s="12"/>
    </row>
    <row r="158" spans="1:16" x14ac:dyDescent="0.35">
      <c r="A158" s="1"/>
      <c r="B158" s="3">
        <v>0.98844529999999997</v>
      </c>
      <c r="C158" s="3">
        <v>1.7209829999999999</v>
      </c>
      <c r="D158" s="3">
        <v>0.89703299999999997</v>
      </c>
      <c r="E158" s="3">
        <v>1.8832610000000001</v>
      </c>
      <c r="F158" s="3">
        <v>1.191875</v>
      </c>
      <c r="G158" s="3">
        <v>1.2253829999999999</v>
      </c>
      <c r="H158" s="15"/>
      <c r="I158" s="12"/>
      <c r="J158" s="12"/>
      <c r="K158" s="12"/>
      <c r="L158" s="12"/>
      <c r="M158" s="12"/>
      <c r="N158" s="12"/>
      <c r="O158" s="12"/>
      <c r="P158" s="12"/>
    </row>
    <row r="159" spans="1:16" x14ac:dyDescent="0.35">
      <c r="A159" s="1"/>
      <c r="B159" s="3">
        <v>0.99532039999999999</v>
      </c>
      <c r="C159" s="3">
        <v>1.831763</v>
      </c>
      <c r="D159" s="3">
        <v>0.87250360000000005</v>
      </c>
      <c r="E159" s="3">
        <v>1.81911</v>
      </c>
      <c r="F159" s="3">
        <v>1.2085129999999999</v>
      </c>
      <c r="G159" s="3">
        <v>1.251131</v>
      </c>
      <c r="H159" s="15"/>
      <c r="I159" s="12"/>
      <c r="J159" s="12"/>
      <c r="K159" s="12"/>
      <c r="L159" s="12"/>
      <c r="M159" s="12"/>
      <c r="N159" s="12"/>
      <c r="O159" s="12"/>
      <c r="P159" s="12"/>
    </row>
    <row r="160" spans="1:16" x14ac:dyDescent="0.35">
      <c r="A160" s="1"/>
      <c r="B160" s="3">
        <v>1.0162340000000001</v>
      </c>
      <c r="C160" s="3">
        <v>1.7940659999999999</v>
      </c>
      <c r="D160" s="3">
        <v>0.90327239999999998</v>
      </c>
      <c r="E160" s="3">
        <v>1.781674</v>
      </c>
      <c r="F160" s="3">
        <v>0.92225210000000002</v>
      </c>
      <c r="G160" s="3">
        <v>0.89083679999999998</v>
      </c>
      <c r="H160" s="15"/>
      <c r="I160" s="12"/>
      <c r="J160" s="12"/>
      <c r="K160" s="12"/>
      <c r="L160" s="12"/>
      <c r="M160" s="12"/>
      <c r="N160" s="12"/>
      <c r="O160" s="12"/>
      <c r="P160" s="12"/>
    </row>
    <row r="161" spans="1:16" x14ac:dyDescent="0.35">
      <c r="A161" s="1"/>
      <c r="B161" s="3">
        <v>0.98153880000000004</v>
      </c>
      <c r="C161" s="3">
        <v>2.0182669999999998</v>
      </c>
      <c r="D161" s="3">
        <v>1.2597320000000001</v>
      </c>
      <c r="E161" s="3">
        <v>2.032305</v>
      </c>
      <c r="F161" s="3">
        <v>0.56374599999999997</v>
      </c>
      <c r="G161" s="3">
        <v>0.60841060000000002</v>
      </c>
      <c r="H161" s="15"/>
      <c r="I161" s="12"/>
      <c r="J161" s="12"/>
      <c r="K161" s="12"/>
      <c r="L161" s="12"/>
      <c r="M161" s="12"/>
      <c r="N161" s="12"/>
      <c r="O161" s="12"/>
      <c r="P161" s="12"/>
    </row>
    <row r="162" spans="1:16" x14ac:dyDescent="0.35">
      <c r="A162" s="1"/>
      <c r="B162" s="3">
        <v>1.0232209999999999</v>
      </c>
      <c r="C162" s="3">
        <v>1.793922</v>
      </c>
      <c r="D162" s="3">
        <v>1.2084159999999999</v>
      </c>
      <c r="E162" s="3">
        <v>1.8064</v>
      </c>
      <c r="F162" s="3">
        <v>0.58362639999999999</v>
      </c>
      <c r="G162" s="3">
        <v>0.5716156</v>
      </c>
      <c r="H162" s="15"/>
      <c r="I162" s="12"/>
      <c r="J162" s="12"/>
      <c r="K162" s="12"/>
      <c r="L162" s="12"/>
      <c r="M162" s="12"/>
      <c r="N162" s="12"/>
      <c r="O162" s="12"/>
      <c r="P162" s="12"/>
    </row>
    <row r="163" spans="1:16" x14ac:dyDescent="0.35">
      <c r="A163" s="1"/>
      <c r="B163" s="3">
        <v>0.99524060000000003</v>
      </c>
      <c r="C163" s="3">
        <v>1.8443560000000001</v>
      </c>
      <c r="D163" s="3">
        <v>1.268494</v>
      </c>
      <c r="E163" s="3">
        <v>1.8962079999999999</v>
      </c>
      <c r="F163" s="3">
        <v>0.54454270000000005</v>
      </c>
      <c r="G163" s="3">
        <v>0.59177360000000001</v>
      </c>
      <c r="H163" s="15"/>
      <c r="I163" s="12"/>
      <c r="J163" s="12"/>
      <c r="K163" s="12"/>
      <c r="L163" s="12"/>
      <c r="M163" s="12"/>
      <c r="N163" s="12"/>
      <c r="O163" s="12"/>
      <c r="P163" s="12"/>
    </row>
    <row r="164" spans="1:16" x14ac:dyDescent="0.35">
      <c r="A164" s="1"/>
      <c r="B164" s="9">
        <v>1.1032850000000001</v>
      </c>
      <c r="C164" s="3">
        <v>2.1921889999999999</v>
      </c>
      <c r="D164" s="9">
        <v>1.1602479999999999</v>
      </c>
      <c r="E164" s="3">
        <v>2.892001</v>
      </c>
      <c r="F164" s="3">
        <v>0.83595699999999995</v>
      </c>
      <c r="G164" s="3">
        <v>0.86727100000000001</v>
      </c>
      <c r="H164" s="15"/>
      <c r="I164" s="12"/>
      <c r="J164" s="12"/>
      <c r="K164" s="12"/>
      <c r="L164" s="12"/>
      <c r="M164" s="12"/>
      <c r="N164" s="12"/>
      <c r="O164" s="12"/>
      <c r="P164" s="12"/>
    </row>
    <row r="165" spans="1:16" x14ac:dyDescent="0.35">
      <c r="A165" s="1"/>
      <c r="B165" s="9">
        <v>0.90237900000000004</v>
      </c>
      <c r="C165" s="3">
        <v>2.5422210000000001</v>
      </c>
      <c r="D165" s="9">
        <v>1.1032850000000001</v>
      </c>
      <c r="E165" s="3">
        <v>1.98281</v>
      </c>
      <c r="F165" s="3">
        <v>0.87578299999999998</v>
      </c>
      <c r="G165" s="3">
        <v>0.893289</v>
      </c>
      <c r="H165" s="15"/>
      <c r="I165" s="12"/>
      <c r="J165" s="12"/>
      <c r="K165" s="12"/>
      <c r="L165" s="12"/>
      <c r="M165" s="12"/>
      <c r="N165" s="12"/>
      <c r="O165" s="12"/>
      <c r="P165" s="12"/>
    </row>
    <row r="166" spans="1:16" x14ac:dyDescent="0.35">
      <c r="A166" s="1"/>
      <c r="B166" s="9">
        <v>0.99433609999999994</v>
      </c>
      <c r="C166" s="3">
        <v>2.4242819999999998</v>
      </c>
      <c r="D166" s="9">
        <v>0.90237900000000004</v>
      </c>
      <c r="E166" s="3">
        <v>2.2121019999999998</v>
      </c>
      <c r="F166" s="3">
        <v>0.85652499999999998</v>
      </c>
      <c r="G166" s="3">
        <v>0.91919099999999998</v>
      </c>
      <c r="H166" s="15"/>
      <c r="I166" s="12"/>
      <c r="J166" s="12"/>
      <c r="K166" s="12"/>
      <c r="L166" s="12"/>
      <c r="M166" s="12"/>
      <c r="N166" s="12"/>
      <c r="O166" s="12"/>
      <c r="P166" s="12"/>
    </row>
    <row r="167" spans="1:16" x14ac:dyDescent="0.35">
      <c r="A167" s="6" t="s">
        <v>9</v>
      </c>
      <c r="B167" s="7">
        <f>AVERAGE(B158:B166)</f>
        <v>1.0000000222222223</v>
      </c>
      <c r="C167" s="7">
        <f t="shared" ref="C167:G167" si="0">AVERAGE(C158:C166)</f>
        <v>2.0180054444444444</v>
      </c>
      <c r="D167" s="7">
        <f t="shared" si="0"/>
        <v>1.0639292222222223</v>
      </c>
      <c r="E167" s="7">
        <f t="shared" si="0"/>
        <v>2.0339856666666662</v>
      </c>
      <c r="F167" s="7">
        <f t="shared" si="0"/>
        <v>0.84253557777777788</v>
      </c>
      <c r="G167" s="7">
        <f t="shared" si="0"/>
        <v>0.86876684444444441</v>
      </c>
      <c r="H167" s="15"/>
      <c r="I167" s="12"/>
      <c r="J167" s="12"/>
      <c r="K167" s="12"/>
      <c r="L167" s="12"/>
      <c r="M167" s="12"/>
      <c r="N167" s="12"/>
      <c r="O167" s="12"/>
      <c r="P167" s="12"/>
    </row>
    <row r="168" spans="1:16" x14ac:dyDescent="0.35">
      <c r="A168" s="6" t="s">
        <v>8</v>
      </c>
      <c r="B168" s="7">
        <f>STDEV(B158:B166)</f>
        <v>5.1902993372559401E-2</v>
      </c>
      <c r="C168" s="7">
        <f t="shared" ref="C168:G168" si="1">STDEV(C158:C166)</f>
        <v>0.30075478856167476</v>
      </c>
      <c r="D168" s="7">
        <f t="shared" si="1"/>
        <v>0.16892871865977702</v>
      </c>
      <c r="E168" s="7">
        <f t="shared" si="1"/>
        <v>0.34890293948353535</v>
      </c>
      <c r="F168" s="7">
        <f t="shared" si="1"/>
        <v>0.24930752804910775</v>
      </c>
      <c r="G168" s="7">
        <f t="shared" si="1"/>
        <v>0.25244310633445294</v>
      </c>
      <c r="H168" s="15"/>
      <c r="I168" s="12"/>
      <c r="J168" s="12"/>
      <c r="K168" s="12"/>
      <c r="L168" s="12"/>
      <c r="M168" s="12"/>
      <c r="N168" s="12"/>
      <c r="O168" s="12"/>
      <c r="P168" s="12"/>
    </row>
    <row r="169" spans="1:16" x14ac:dyDescent="0.35">
      <c r="A169" s="11"/>
      <c r="B169" s="17" t="s">
        <v>1</v>
      </c>
      <c r="C169" s="17"/>
      <c r="D169" s="17"/>
      <c r="E169" s="17"/>
      <c r="F169" s="17"/>
      <c r="G169" s="17"/>
      <c r="H169" s="15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35">
      <c r="A170" s="8" t="s">
        <v>0</v>
      </c>
      <c r="B170" s="17" t="s">
        <v>11</v>
      </c>
      <c r="C170" s="17"/>
      <c r="D170" s="17"/>
      <c r="E170" s="17"/>
      <c r="F170" s="17"/>
      <c r="G170" s="17"/>
      <c r="H170" s="15"/>
      <c r="I170" s="12"/>
      <c r="J170" s="12"/>
      <c r="K170" s="12"/>
      <c r="L170" s="12"/>
      <c r="M170" s="12"/>
      <c r="N170" s="12"/>
      <c r="O170" s="12"/>
      <c r="P170" s="12"/>
    </row>
    <row r="171" spans="1:16" x14ac:dyDescent="0.35">
      <c r="A171" s="5" t="s">
        <v>23</v>
      </c>
      <c r="B171" s="10" t="s">
        <v>2</v>
      </c>
      <c r="C171" s="10" t="s">
        <v>3</v>
      </c>
      <c r="D171" s="10" t="s">
        <v>4</v>
      </c>
      <c r="E171" s="10" t="s">
        <v>5</v>
      </c>
      <c r="F171" s="10" t="s">
        <v>6</v>
      </c>
      <c r="G171" s="10" t="s">
        <v>7</v>
      </c>
      <c r="H171" s="15"/>
      <c r="I171" s="12"/>
      <c r="J171" s="12"/>
      <c r="K171" s="12"/>
      <c r="L171" s="12"/>
      <c r="M171" s="12"/>
      <c r="N171" s="12"/>
      <c r="O171" s="12"/>
      <c r="P171" s="12"/>
    </row>
    <row r="172" spans="1:16" x14ac:dyDescent="0.35">
      <c r="A172" s="1"/>
      <c r="B172" s="3">
        <v>1.0490569999999999</v>
      </c>
      <c r="C172" s="3">
        <v>1.0936060000000001</v>
      </c>
      <c r="D172" s="3">
        <v>0.80613509999999999</v>
      </c>
      <c r="E172" s="3">
        <v>1.2389289999999999</v>
      </c>
      <c r="F172" s="3">
        <v>1.070406</v>
      </c>
      <c r="G172" s="3">
        <v>1.1088720000000001</v>
      </c>
      <c r="H172" s="15"/>
      <c r="I172" s="12"/>
      <c r="J172" s="12"/>
      <c r="K172" s="12"/>
      <c r="L172" s="12"/>
      <c r="M172" s="12"/>
      <c r="N172" s="12"/>
      <c r="O172" s="12"/>
      <c r="P172" s="12"/>
    </row>
    <row r="173" spans="1:16" x14ac:dyDescent="0.35">
      <c r="A173" s="1"/>
      <c r="B173" s="3">
        <v>0.96532949999999995</v>
      </c>
      <c r="C173" s="3">
        <v>0.99937180000000003</v>
      </c>
      <c r="D173" s="3">
        <v>0.7679549</v>
      </c>
      <c r="E173" s="3">
        <v>1.3651819999999999</v>
      </c>
      <c r="F173" s="3">
        <v>0.95142280000000001</v>
      </c>
      <c r="G173" s="3">
        <v>0.9132574</v>
      </c>
      <c r="H173" s="15"/>
      <c r="I173" s="12"/>
      <c r="J173" s="12"/>
      <c r="K173" s="12"/>
      <c r="L173" s="12"/>
      <c r="M173" s="12"/>
      <c r="N173" s="12"/>
      <c r="O173" s="12"/>
      <c r="P173" s="12"/>
    </row>
    <row r="174" spans="1:16" x14ac:dyDescent="0.35">
      <c r="A174" s="1"/>
      <c r="B174" s="3">
        <v>0.98561319999999997</v>
      </c>
      <c r="C174" s="3">
        <v>0.90068429999999999</v>
      </c>
      <c r="D174" s="3">
        <v>0.7679549</v>
      </c>
      <c r="E174" s="3">
        <v>1.3651819999999999</v>
      </c>
      <c r="F174" s="3">
        <v>0.97817089999999995</v>
      </c>
      <c r="G174" s="3">
        <v>0.8520993</v>
      </c>
      <c r="H174" s="15"/>
      <c r="I174" s="12"/>
      <c r="J174" s="12"/>
      <c r="K174" s="12"/>
      <c r="L174" s="12"/>
      <c r="M174" s="12"/>
      <c r="N174" s="12"/>
      <c r="O174" s="12"/>
      <c r="P174" s="12"/>
    </row>
    <row r="175" spans="1:16" x14ac:dyDescent="0.35">
      <c r="A175" s="1"/>
      <c r="B175" s="3">
        <v>0.80056669999999996</v>
      </c>
      <c r="C175" s="3">
        <v>1.326991</v>
      </c>
      <c r="D175" s="3">
        <v>1.1472329999999999</v>
      </c>
      <c r="E175" s="3">
        <v>1.20427</v>
      </c>
      <c r="F175" s="3">
        <v>0.43171720000000002</v>
      </c>
      <c r="G175" s="3">
        <v>0.56571939999999998</v>
      </c>
      <c r="H175" s="15"/>
      <c r="I175" s="12"/>
      <c r="J175" s="12"/>
      <c r="K175" s="12"/>
      <c r="L175" s="12"/>
      <c r="M175" s="12"/>
      <c r="N175" s="12"/>
      <c r="O175" s="12"/>
      <c r="P175" s="12"/>
    </row>
    <row r="176" spans="1:16" x14ac:dyDescent="0.35">
      <c r="A176" s="1"/>
      <c r="B176" s="3">
        <v>0.73158299999999998</v>
      </c>
      <c r="C176" s="3">
        <v>1.2817890000000001</v>
      </c>
      <c r="D176" s="3">
        <v>1.1005</v>
      </c>
      <c r="E176" s="3">
        <v>1.3548739999999999</v>
      </c>
      <c r="F176" s="3">
        <v>0.40280640000000001</v>
      </c>
      <c r="G176" s="3">
        <v>0.64535209999999998</v>
      </c>
      <c r="H176" s="15"/>
      <c r="I176" s="12"/>
      <c r="J176" s="12"/>
      <c r="K176" s="12"/>
      <c r="L176" s="12"/>
      <c r="M176" s="12"/>
      <c r="N176" s="12"/>
      <c r="O176" s="12"/>
      <c r="P176" s="12"/>
    </row>
    <row r="177" spans="1:16" x14ac:dyDescent="0.35">
      <c r="A177" s="1"/>
      <c r="B177" s="3">
        <f>6-(SUM(B172:B176))</f>
        <v>1.4678506000000002</v>
      </c>
      <c r="C177" s="3">
        <v>1.556341</v>
      </c>
      <c r="D177" s="3">
        <v>1.317825</v>
      </c>
      <c r="E177" s="3">
        <v>1.5780670000000001</v>
      </c>
      <c r="F177" s="3">
        <v>0.4228326</v>
      </c>
      <c r="G177" s="3">
        <v>0.57361649999999997</v>
      </c>
      <c r="H177" s="15"/>
      <c r="I177" s="12"/>
      <c r="J177" s="12"/>
      <c r="K177" s="12"/>
      <c r="L177" s="12"/>
      <c r="M177" s="12"/>
      <c r="N177" s="12"/>
      <c r="O177" s="12"/>
      <c r="P177" s="12"/>
    </row>
    <row r="178" spans="1:16" x14ac:dyDescent="0.35">
      <c r="A178" s="1"/>
      <c r="B178" s="3">
        <v>1.0002819999999999</v>
      </c>
      <c r="C178" s="3">
        <v>0.96132859999999998</v>
      </c>
      <c r="D178" s="3">
        <v>1.0101020000000001</v>
      </c>
      <c r="E178" s="3">
        <v>1.3709559</v>
      </c>
      <c r="F178" s="3">
        <v>0.77648600000000001</v>
      </c>
      <c r="G178" s="3">
        <v>0.78929199999999999</v>
      </c>
      <c r="H178" s="15"/>
      <c r="I178" s="12"/>
      <c r="J178" s="12"/>
      <c r="K178" s="12"/>
      <c r="L178" s="12"/>
      <c r="M178" s="12"/>
      <c r="N178" s="12"/>
      <c r="O178" s="12"/>
      <c r="P178" s="12"/>
    </row>
    <row r="179" spans="1:16" x14ac:dyDescent="0.35">
      <c r="A179" s="1"/>
      <c r="B179" s="3">
        <v>1.001212</v>
      </c>
      <c r="C179" s="3">
        <v>0.98059600000000002</v>
      </c>
      <c r="D179" s="3">
        <v>1.9712099999999999</v>
      </c>
      <c r="E179" s="3">
        <v>1.3207390000000001</v>
      </c>
      <c r="F179" s="3">
        <v>0.89321799999999996</v>
      </c>
      <c r="G179" s="3">
        <v>0.77298900000000004</v>
      </c>
      <c r="H179" s="15"/>
      <c r="I179" s="12"/>
      <c r="J179" s="12"/>
      <c r="K179" s="12"/>
      <c r="L179" s="12"/>
      <c r="M179" s="12"/>
      <c r="N179" s="12"/>
      <c r="O179" s="12"/>
      <c r="P179" s="12"/>
    </row>
    <row r="180" spans="1:16" x14ac:dyDescent="0.35">
      <c r="A180" s="1"/>
      <c r="B180" s="3">
        <v>0.998506</v>
      </c>
      <c r="C180" s="3">
        <v>0.53258229999999995</v>
      </c>
      <c r="D180" s="3">
        <v>1.00291</v>
      </c>
      <c r="E180" s="3">
        <v>1.3218350000000001</v>
      </c>
      <c r="F180" s="3">
        <v>0.72120200000000001</v>
      </c>
      <c r="G180" s="3">
        <v>0.70121900000000004</v>
      </c>
      <c r="H180" s="15"/>
      <c r="I180" s="12"/>
      <c r="J180" s="12"/>
      <c r="K180" s="12"/>
      <c r="L180" s="12"/>
      <c r="M180" s="12"/>
      <c r="N180" s="12"/>
      <c r="O180" s="12"/>
      <c r="P180" s="12"/>
    </row>
    <row r="181" spans="1:16" x14ac:dyDescent="0.35">
      <c r="A181" s="6" t="s">
        <v>9</v>
      </c>
      <c r="B181" s="7">
        <f>AVERAGE(B172:B180)</f>
        <v>1.0000000000000002</v>
      </c>
      <c r="C181" s="7">
        <f>AVERAGE(C172:C180)</f>
        <v>1.0703655555555553</v>
      </c>
      <c r="D181" s="7">
        <f>AVERAGE(D172:D180)</f>
        <v>1.0990916555555554</v>
      </c>
      <c r="E181" s="7">
        <f>AVERAGE(E172:E180)</f>
        <v>1.3466704333333332</v>
      </c>
      <c r="F181" s="7">
        <f>AVERAGE(F172:F180)</f>
        <v>0.7386957666666667</v>
      </c>
      <c r="G181" s="7">
        <f>AVERAGE(G172:G180)</f>
        <v>0.76915741111111102</v>
      </c>
      <c r="H181" s="15"/>
      <c r="I181" s="12"/>
      <c r="J181" s="12"/>
      <c r="K181" s="12"/>
      <c r="L181" s="12"/>
      <c r="M181" s="12"/>
      <c r="N181" s="12"/>
      <c r="O181" s="12"/>
      <c r="P181" s="12"/>
    </row>
    <row r="182" spans="1:16" x14ac:dyDescent="0.35">
      <c r="A182" s="6" t="s">
        <v>8</v>
      </c>
      <c r="B182" s="7">
        <f>STDEV(B172:B180)</f>
        <v>0.20448866236778729</v>
      </c>
      <c r="C182" s="7">
        <f>STDEV(C172:C180)</f>
        <v>0.29373862637772985</v>
      </c>
      <c r="D182" s="7">
        <f>STDEV(D172:D180)</f>
        <v>0.37633943621937971</v>
      </c>
      <c r="E182" s="7">
        <f>STDEV(E172:E180)</f>
        <v>0.1049179128635335</v>
      </c>
      <c r="F182" s="7">
        <f>STDEV(F172:F180)</f>
        <v>0.26102469001631773</v>
      </c>
      <c r="G182" s="7">
        <f>STDEV(G172:G180)</f>
        <v>0.1742974839978875</v>
      </c>
      <c r="H182" s="15"/>
      <c r="I182" s="12"/>
      <c r="J182" s="12"/>
      <c r="K182" s="12"/>
      <c r="L182" s="12"/>
      <c r="M182" s="12"/>
      <c r="N182" s="12"/>
      <c r="O182" s="12"/>
      <c r="P182" s="12"/>
    </row>
    <row r="183" spans="1:16" x14ac:dyDescent="0.35">
      <c r="A183" s="11"/>
      <c r="B183" s="17" t="s">
        <v>1</v>
      </c>
      <c r="C183" s="17"/>
      <c r="D183" s="17"/>
      <c r="E183" s="17"/>
      <c r="F183" s="17"/>
      <c r="G183" s="17"/>
      <c r="H183" s="15"/>
      <c r="I183" s="12"/>
      <c r="J183" s="12"/>
      <c r="K183" s="12"/>
      <c r="L183" s="12"/>
      <c r="M183" s="12"/>
      <c r="N183" s="12"/>
      <c r="O183" s="12"/>
      <c r="P183" s="12"/>
    </row>
    <row r="184" spans="1:16" x14ac:dyDescent="0.35">
      <c r="A184" s="8" t="s">
        <v>0</v>
      </c>
      <c r="B184" s="17" t="s">
        <v>11</v>
      </c>
      <c r="C184" s="17"/>
      <c r="D184" s="17"/>
      <c r="E184" s="17"/>
      <c r="F184" s="17"/>
      <c r="G184" s="17"/>
      <c r="H184" s="15"/>
      <c r="I184" s="12"/>
      <c r="J184" s="12"/>
      <c r="K184" s="12"/>
      <c r="L184" s="12"/>
      <c r="M184" s="12"/>
      <c r="N184" s="12"/>
      <c r="O184" s="12"/>
      <c r="P184" s="12"/>
    </row>
    <row r="185" spans="1:16" x14ac:dyDescent="0.35">
      <c r="A185" s="5" t="s">
        <v>24</v>
      </c>
      <c r="B185" s="10" t="s">
        <v>2</v>
      </c>
      <c r="C185" s="10" t="s">
        <v>3</v>
      </c>
      <c r="D185" s="10" t="s">
        <v>4</v>
      </c>
      <c r="E185" s="10" t="s">
        <v>5</v>
      </c>
      <c r="F185" s="10" t="s">
        <v>6</v>
      </c>
      <c r="G185" s="10" t="s">
        <v>7</v>
      </c>
      <c r="H185" s="15"/>
      <c r="I185" s="12"/>
      <c r="J185" s="12"/>
      <c r="K185" s="12"/>
      <c r="L185" s="12"/>
      <c r="M185" s="12"/>
      <c r="N185" s="12"/>
      <c r="O185" s="12"/>
      <c r="P185" s="12"/>
    </row>
    <row r="186" spans="1:16" x14ac:dyDescent="0.35">
      <c r="A186" s="1"/>
      <c r="B186" s="3">
        <v>1.0372380000000001</v>
      </c>
      <c r="C186" s="3">
        <v>1.259409</v>
      </c>
      <c r="D186" s="3">
        <v>0.93481110000000001</v>
      </c>
      <c r="E186" s="3">
        <v>1.5505139999999999</v>
      </c>
      <c r="F186" s="3">
        <v>0.69870080000000001</v>
      </c>
      <c r="G186" s="3">
        <v>0.69387449999999995</v>
      </c>
      <c r="H186" s="15"/>
      <c r="I186" s="12"/>
      <c r="J186" s="12"/>
      <c r="K186" s="12"/>
      <c r="L186" s="12"/>
      <c r="M186" s="12"/>
      <c r="N186" s="12"/>
      <c r="O186" s="12"/>
      <c r="P186" s="12"/>
    </row>
    <row r="187" spans="1:16" x14ac:dyDescent="0.35">
      <c r="A187" s="1"/>
      <c r="B187" s="3">
        <v>0.99498500000000001</v>
      </c>
      <c r="C187" s="3">
        <v>1.3220229999999999</v>
      </c>
      <c r="D187" s="3">
        <v>0.87220960000000003</v>
      </c>
      <c r="E187" s="3">
        <v>1.673359</v>
      </c>
      <c r="F187" s="3">
        <v>0.63849480000000003</v>
      </c>
      <c r="G187" s="3">
        <v>0.64740779999999998</v>
      </c>
      <c r="H187" s="15"/>
      <c r="I187" s="12"/>
      <c r="J187" s="12"/>
      <c r="K187" s="12"/>
      <c r="L187" s="12"/>
      <c r="M187" s="12"/>
      <c r="N187" s="12"/>
      <c r="O187" s="12"/>
      <c r="P187" s="12"/>
    </row>
    <row r="188" spans="1:16" x14ac:dyDescent="0.35">
      <c r="A188" s="1"/>
      <c r="B188" s="3">
        <v>0.96777709999999995</v>
      </c>
      <c r="C188" s="3">
        <v>1.2858719999999999</v>
      </c>
      <c r="D188" s="3">
        <v>1.0372380000000001</v>
      </c>
      <c r="E188" s="3">
        <v>1.539804</v>
      </c>
      <c r="F188" s="3">
        <v>0.5714688</v>
      </c>
      <c r="G188" s="3">
        <v>0.58753500000000003</v>
      </c>
      <c r="H188" s="15"/>
      <c r="I188" s="12"/>
      <c r="J188" s="12"/>
      <c r="K188" s="12"/>
      <c r="L188" s="12"/>
      <c r="M188" s="12"/>
      <c r="N188" s="12"/>
      <c r="O188" s="12"/>
      <c r="P188" s="12"/>
    </row>
    <row r="189" spans="1:16" x14ac:dyDescent="0.35">
      <c r="A189" s="1"/>
      <c r="B189" s="3">
        <v>0.96564410000000001</v>
      </c>
      <c r="C189" s="3">
        <v>1.8655010000000001</v>
      </c>
      <c r="D189" s="3">
        <v>1.453533</v>
      </c>
      <c r="E189" s="3">
        <v>1.7047540000000001</v>
      </c>
      <c r="F189" s="3">
        <v>0.3320709</v>
      </c>
      <c r="G189" s="3">
        <v>0.40600330000000001</v>
      </c>
      <c r="H189" s="15"/>
      <c r="I189" s="12"/>
      <c r="J189" s="12"/>
      <c r="K189" s="12"/>
      <c r="L189" s="12"/>
      <c r="M189" s="12"/>
      <c r="N189" s="12"/>
      <c r="O189" s="12"/>
      <c r="P189" s="12"/>
    </row>
    <row r="190" spans="1:16" x14ac:dyDescent="0.35">
      <c r="A190" s="1"/>
      <c r="B190" s="3">
        <v>1.0136529999999999</v>
      </c>
      <c r="C190" s="3">
        <v>2.5483500000000001</v>
      </c>
      <c r="D190" s="3">
        <v>1.3099970000000001</v>
      </c>
      <c r="E190" s="3">
        <v>1.590592</v>
      </c>
      <c r="F190" s="3">
        <v>0.3141583</v>
      </c>
      <c r="G190" s="3">
        <v>0.3921733</v>
      </c>
      <c r="H190" s="15"/>
      <c r="I190" s="12"/>
      <c r="J190" s="12"/>
      <c r="K190" s="12"/>
      <c r="L190" s="12"/>
      <c r="M190" s="12"/>
      <c r="N190" s="12"/>
      <c r="O190" s="12"/>
      <c r="P190" s="12"/>
    </row>
    <row r="191" spans="1:16" x14ac:dyDescent="0.35">
      <c r="A191" s="1"/>
      <c r="B191" s="3">
        <v>1.0207029999999999</v>
      </c>
      <c r="C191" s="3">
        <v>1.917948</v>
      </c>
      <c r="D191" s="3">
        <v>1.38469</v>
      </c>
      <c r="E191" s="3">
        <v>1.557858</v>
      </c>
      <c r="F191" s="3">
        <v>0.28117950000000003</v>
      </c>
      <c r="G191" s="3">
        <v>0.3921733</v>
      </c>
      <c r="H191" s="15"/>
      <c r="I191" s="12"/>
      <c r="J191" s="12"/>
      <c r="K191" s="12"/>
      <c r="L191" s="12"/>
      <c r="M191" s="12"/>
      <c r="N191" s="12"/>
      <c r="O191" s="12"/>
      <c r="P191" s="12"/>
    </row>
    <row r="192" spans="1:16" x14ac:dyDescent="0.35">
      <c r="A192" s="1"/>
      <c r="B192" s="4">
        <v>0.90000100000000005</v>
      </c>
      <c r="C192" s="3">
        <v>1.699851</v>
      </c>
      <c r="D192" s="3">
        <v>1.1023229999999999</v>
      </c>
      <c r="E192" s="3">
        <v>1.6020209999999999</v>
      </c>
      <c r="F192" s="3">
        <v>0.50101200000000001</v>
      </c>
      <c r="G192" s="3">
        <v>0.81986099999999995</v>
      </c>
      <c r="H192" s="15"/>
      <c r="I192" s="12"/>
      <c r="J192" s="12"/>
      <c r="K192" s="12"/>
      <c r="L192" s="12"/>
      <c r="M192" s="12"/>
      <c r="N192" s="12"/>
      <c r="O192" s="12"/>
      <c r="P192" s="12"/>
    </row>
    <row r="193" spans="1:16" x14ac:dyDescent="0.35">
      <c r="A193" s="1"/>
      <c r="B193" s="3">
        <v>1.0213300000000001</v>
      </c>
      <c r="C193" s="3">
        <v>1.6621090000000001</v>
      </c>
      <c r="D193" s="3">
        <v>1.098921</v>
      </c>
      <c r="E193" s="3">
        <v>1.599191</v>
      </c>
      <c r="F193" s="3">
        <v>0.50229000000000001</v>
      </c>
      <c r="G193" s="3">
        <v>0.89231000000000005</v>
      </c>
      <c r="H193" s="15"/>
      <c r="I193" s="12"/>
      <c r="J193" s="12"/>
      <c r="K193" s="12"/>
      <c r="L193" s="12"/>
      <c r="M193" s="12"/>
      <c r="N193" s="12"/>
      <c r="O193" s="12"/>
      <c r="P193" s="12"/>
    </row>
    <row r="194" spans="1:16" x14ac:dyDescent="0.35">
      <c r="A194" s="1"/>
      <c r="B194" s="3">
        <v>1.0786690000000001</v>
      </c>
      <c r="C194" s="3">
        <v>1.6867220000000001</v>
      </c>
      <c r="D194" s="3">
        <v>1.1564000000000001</v>
      </c>
      <c r="E194" s="3">
        <v>1.6600200000000001</v>
      </c>
      <c r="F194" s="3">
        <v>0.49892199999999998</v>
      </c>
      <c r="G194" s="3">
        <v>0.90210000000000001</v>
      </c>
      <c r="H194" s="15"/>
      <c r="I194" s="12"/>
      <c r="J194" s="12"/>
      <c r="K194" s="12"/>
      <c r="L194" s="12"/>
      <c r="M194" s="12"/>
      <c r="N194" s="12"/>
      <c r="O194" s="12"/>
      <c r="P194" s="12"/>
    </row>
    <row r="195" spans="1:16" x14ac:dyDescent="0.35">
      <c r="A195" s="6" t="s">
        <v>9</v>
      </c>
      <c r="B195" s="7">
        <f>AVERAGE(B186:B194)</f>
        <v>1.0000000222222223</v>
      </c>
      <c r="C195" s="7">
        <f>AVERAGE(C186:C194)</f>
        <v>1.6941983333333335</v>
      </c>
      <c r="D195" s="7">
        <f>AVERAGE(D186:D194)</f>
        <v>1.1500136333333333</v>
      </c>
      <c r="E195" s="7">
        <f>AVERAGE(E186:E194)</f>
        <v>1.6086792222222221</v>
      </c>
      <c r="F195" s="7">
        <f>AVERAGE(F186:F194)</f>
        <v>0.48203301111111113</v>
      </c>
      <c r="G195" s="7">
        <f>AVERAGE(G186:G194)</f>
        <v>0.63704868888888888</v>
      </c>
      <c r="H195" s="15"/>
      <c r="I195" s="13"/>
      <c r="J195" s="13"/>
      <c r="K195" s="13"/>
      <c r="L195" s="13"/>
      <c r="M195" s="13"/>
      <c r="N195" s="13"/>
      <c r="O195" s="12"/>
      <c r="P195" s="12"/>
    </row>
    <row r="196" spans="1:16" x14ac:dyDescent="0.35">
      <c r="A196" s="6" t="s">
        <v>8</v>
      </c>
      <c r="B196" s="7">
        <f>STDEV(B186:B194)</f>
        <v>5.1099243020586382E-2</v>
      </c>
      <c r="C196" s="7">
        <f>STDEV(C186:C194)</f>
        <v>0.40379261350042034</v>
      </c>
      <c r="D196" s="7">
        <f>STDEV(D186:D194)</f>
        <v>0.19809179524735557</v>
      </c>
      <c r="E196" s="7">
        <f>STDEV(E186:E194)</f>
        <v>5.8332027945155913E-2</v>
      </c>
      <c r="F196" s="7">
        <f>STDEV(F186:F194)</f>
        <v>0.14641228361525424</v>
      </c>
      <c r="G196" s="7">
        <f>STDEV(G186:G194)</f>
        <v>0.2085452135743858</v>
      </c>
      <c r="H196" s="15"/>
      <c r="I196" s="13"/>
      <c r="J196" s="13"/>
      <c r="K196" s="13"/>
      <c r="L196" s="13"/>
      <c r="M196" s="13"/>
      <c r="N196" s="13"/>
      <c r="O196" s="12"/>
      <c r="P196" s="12"/>
    </row>
    <row r="197" spans="1:16" x14ac:dyDescent="0.35">
      <c r="A197" s="11"/>
      <c r="B197" s="17" t="s">
        <v>1</v>
      </c>
      <c r="C197" s="17"/>
      <c r="D197" s="17"/>
      <c r="E197" s="17"/>
      <c r="F197" s="17"/>
      <c r="G197" s="17"/>
      <c r="H197" s="15"/>
      <c r="I197" s="13"/>
      <c r="J197" s="13"/>
      <c r="K197" s="13"/>
      <c r="L197" s="13"/>
      <c r="M197" s="13"/>
      <c r="N197" s="13"/>
      <c r="O197" s="12"/>
      <c r="P197" s="12"/>
    </row>
    <row r="198" spans="1:16" x14ac:dyDescent="0.35">
      <c r="A198" s="8" t="s">
        <v>0</v>
      </c>
      <c r="B198" s="17" t="s">
        <v>11</v>
      </c>
      <c r="C198" s="17"/>
      <c r="D198" s="17"/>
      <c r="E198" s="17"/>
      <c r="F198" s="17"/>
      <c r="G198" s="17"/>
      <c r="H198" s="15"/>
      <c r="I198" s="13"/>
      <c r="J198" s="13"/>
      <c r="K198" s="13"/>
      <c r="L198" s="13"/>
      <c r="M198" s="13"/>
      <c r="N198" s="13"/>
      <c r="O198" s="12"/>
      <c r="P198" s="12"/>
    </row>
    <row r="199" spans="1:16" x14ac:dyDescent="0.35">
      <c r="A199" s="5" t="s">
        <v>25</v>
      </c>
      <c r="B199" s="10" t="s">
        <v>2</v>
      </c>
      <c r="C199" s="10" t="s">
        <v>3</v>
      </c>
      <c r="D199" s="10" t="s">
        <v>4</v>
      </c>
      <c r="E199" s="10" t="s">
        <v>5</v>
      </c>
      <c r="F199" s="10" t="s">
        <v>6</v>
      </c>
      <c r="G199" s="10" t="s">
        <v>7</v>
      </c>
      <c r="H199" s="15"/>
      <c r="I199" s="13"/>
      <c r="J199" s="13"/>
      <c r="K199" s="13"/>
      <c r="L199" s="13"/>
      <c r="M199" s="13"/>
      <c r="N199" s="13"/>
      <c r="O199" s="12"/>
      <c r="P199" s="12"/>
    </row>
    <row r="200" spans="1:16" x14ac:dyDescent="0.35">
      <c r="A200" s="1"/>
      <c r="B200" s="3">
        <v>0.95134764999999999</v>
      </c>
      <c r="C200" s="3">
        <v>8.4346300000000003</v>
      </c>
      <c r="D200" s="3">
        <v>1.3070600000000001</v>
      </c>
      <c r="E200" s="3">
        <v>11.28492</v>
      </c>
      <c r="F200" s="3">
        <v>0.53824119999999998</v>
      </c>
      <c r="G200" s="3">
        <v>1.169851</v>
      </c>
      <c r="H200" s="15"/>
      <c r="I200" s="13"/>
      <c r="J200" s="13"/>
      <c r="K200" s="13"/>
      <c r="L200" s="13"/>
      <c r="M200" s="13"/>
      <c r="N200" s="13"/>
      <c r="O200" s="12"/>
      <c r="P200" s="12"/>
    </row>
    <row r="201" spans="1:16" x14ac:dyDescent="0.35">
      <c r="A201" s="1"/>
      <c r="B201" s="3">
        <v>1.0326598</v>
      </c>
      <c r="C201" s="3">
        <v>8.2039840000000002</v>
      </c>
      <c r="D201" s="3">
        <v>0.9701803</v>
      </c>
      <c r="E201" s="3">
        <v>14.483359999999999</v>
      </c>
      <c r="F201" s="3">
        <v>0.73018039999999995</v>
      </c>
      <c r="G201" s="3">
        <v>1.153745</v>
      </c>
      <c r="H201" s="15"/>
      <c r="I201" s="13"/>
      <c r="J201" s="13"/>
      <c r="K201" s="13"/>
      <c r="L201" s="13"/>
      <c r="M201" s="13"/>
      <c r="N201" s="13"/>
      <c r="O201" s="12"/>
      <c r="P201" s="12"/>
    </row>
    <row r="202" spans="1:16" x14ac:dyDescent="0.35">
      <c r="A202" s="1"/>
      <c r="B202" s="3">
        <v>1.01599255</v>
      </c>
      <c r="C202" s="3">
        <v>7.241682</v>
      </c>
      <c r="D202" s="3">
        <v>1.6203719999999999</v>
      </c>
      <c r="E202" s="3">
        <v>11.764150000000001</v>
      </c>
      <c r="F202" s="3">
        <v>0.67190300000000003</v>
      </c>
      <c r="G202" s="3">
        <v>1.153745</v>
      </c>
      <c r="H202" s="15"/>
      <c r="I202" s="13"/>
      <c r="J202" s="13"/>
      <c r="K202" s="13"/>
      <c r="L202" s="13"/>
      <c r="M202" s="13"/>
      <c r="N202" s="13"/>
      <c r="O202" s="12"/>
      <c r="P202" s="12"/>
    </row>
    <row r="203" spans="1:16" x14ac:dyDescent="0.35">
      <c r="A203" s="1"/>
      <c r="B203" s="3">
        <v>0.94213199999999997</v>
      </c>
      <c r="C203" s="3">
        <v>8.1515240000000002</v>
      </c>
      <c r="D203" s="3">
        <v>1.295858</v>
      </c>
      <c r="E203" s="3">
        <v>14.986532</v>
      </c>
      <c r="F203" s="3">
        <v>0.51145229999999997</v>
      </c>
      <c r="G203" s="3">
        <v>1.1702129999999999</v>
      </c>
      <c r="H203" s="15"/>
      <c r="I203" s="13"/>
      <c r="J203" s="13"/>
      <c r="K203" s="13"/>
      <c r="L203" s="13"/>
      <c r="M203" s="13"/>
      <c r="N203" s="13"/>
      <c r="O203" s="12"/>
      <c r="P203" s="12"/>
    </row>
    <row r="204" spans="1:16" x14ac:dyDescent="0.35">
      <c r="A204" s="1"/>
      <c r="B204" s="3">
        <v>1.015563</v>
      </c>
      <c r="C204" s="3">
        <v>8.6569979999999997</v>
      </c>
      <c r="D204" s="3">
        <v>0.95656699999999995</v>
      </c>
      <c r="E204" s="3">
        <v>11.725425</v>
      </c>
      <c r="F204" s="3">
        <v>0.7226591</v>
      </c>
      <c r="G204" s="3">
        <v>1.1535329999999999</v>
      </c>
      <c r="H204" s="16"/>
      <c r="I204" s="14"/>
      <c r="J204" s="14"/>
      <c r="K204" s="14"/>
      <c r="L204" s="14"/>
      <c r="M204" s="14"/>
      <c r="N204" s="13"/>
      <c r="O204" s="12"/>
      <c r="P204" s="12"/>
    </row>
    <row r="205" spans="1:16" x14ac:dyDescent="0.35">
      <c r="A205" s="1"/>
      <c r="B205" s="3">
        <f>6-(SUM(B200:B204))</f>
        <v>1.0423049999999998</v>
      </c>
      <c r="C205" s="3">
        <v>8.5989100000000001</v>
      </c>
      <c r="D205" s="3">
        <v>1.023012</v>
      </c>
      <c r="E205" s="3">
        <v>12.091111</v>
      </c>
      <c r="F205" s="3">
        <v>0.73488699999999996</v>
      </c>
      <c r="G205" s="3">
        <v>1.171602</v>
      </c>
      <c r="H205" s="15"/>
      <c r="I205" s="13"/>
      <c r="J205" s="13"/>
      <c r="K205" s="13"/>
      <c r="L205" s="13"/>
      <c r="M205" s="13"/>
      <c r="N205" s="13"/>
      <c r="O205" s="12"/>
      <c r="P205" s="12"/>
    </row>
    <row r="206" spans="1:16" x14ac:dyDescent="0.35">
      <c r="A206" s="1"/>
      <c r="B206" s="3">
        <v>1.0002930000000001</v>
      </c>
      <c r="C206" s="3">
        <v>8.1264120000000002</v>
      </c>
      <c r="D206" s="3">
        <v>1.3020389999999999</v>
      </c>
      <c r="E206" s="3">
        <v>13.000021</v>
      </c>
      <c r="F206" s="3">
        <v>0.71271799999999996</v>
      </c>
      <c r="G206" s="3">
        <v>1.1521159999999999</v>
      </c>
      <c r="H206" s="15"/>
      <c r="I206" s="13"/>
      <c r="J206" s="13"/>
      <c r="K206" s="13"/>
      <c r="L206" s="13"/>
      <c r="M206" s="13"/>
      <c r="N206" s="13"/>
      <c r="O206" s="12"/>
      <c r="P206" s="12"/>
    </row>
    <row r="207" spans="1:16" x14ac:dyDescent="0.35">
      <c r="A207" s="1"/>
      <c r="B207" s="3">
        <v>1.002391</v>
      </c>
      <c r="C207" s="3">
        <v>8.2098200000000006</v>
      </c>
      <c r="D207" s="3">
        <v>1.2989580000000001</v>
      </c>
      <c r="E207" s="3">
        <v>12.712267000000001</v>
      </c>
      <c r="F207" s="3">
        <v>0.78210199999999996</v>
      </c>
      <c r="G207" s="3">
        <v>1.160909</v>
      </c>
      <c r="H207" s="15"/>
      <c r="I207" s="13"/>
      <c r="J207" s="13"/>
      <c r="K207" s="13"/>
      <c r="L207" s="13"/>
      <c r="M207" s="13"/>
      <c r="N207" s="13"/>
      <c r="O207" s="12"/>
      <c r="P207" s="12"/>
    </row>
    <row r="208" spans="1:16" x14ac:dyDescent="0.35">
      <c r="A208" s="1"/>
      <c r="B208" s="3">
        <v>0.99731599999999998</v>
      </c>
      <c r="C208" s="3">
        <v>8.2020199999999992</v>
      </c>
      <c r="D208" s="3">
        <v>1.2209190000000001</v>
      </c>
      <c r="E208" s="3">
        <v>12.029282</v>
      </c>
      <c r="F208" s="3">
        <v>0.60811199999999999</v>
      </c>
      <c r="G208" s="3">
        <v>1.18099</v>
      </c>
      <c r="H208" s="15"/>
      <c r="I208" s="13"/>
      <c r="J208" s="13"/>
      <c r="K208" s="13"/>
      <c r="L208" s="13"/>
      <c r="M208" s="13"/>
      <c r="N208" s="13"/>
      <c r="O208" s="12"/>
      <c r="P208" s="12"/>
    </row>
    <row r="209" spans="1:16" x14ac:dyDescent="0.35">
      <c r="A209" s="6" t="s">
        <v>9</v>
      </c>
      <c r="B209" s="7">
        <f>AVERAGE(B200:B208)</f>
        <v>1</v>
      </c>
      <c r="C209" s="7">
        <f>AVERAGE(C200:C208)</f>
        <v>8.202886666666668</v>
      </c>
      <c r="D209" s="7">
        <f>AVERAGE(D200:D208)</f>
        <v>1.2216628111111112</v>
      </c>
      <c r="E209" s="7">
        <f>AVERAGE(E200:E208)</f>
        <v>12.675229777777778</v>
      </c>
      <c r="F209" s="7">
        <f>AVERAGE(F200:F208)</f>
        <v>0.66802833333333334</v>
      </c>
      <c r="G209" s="7">
        <f>AVERAGE(G200:G208)</f>
        <v>1.1629671111111108</v>
      </c>
      <c r="H209" s="15"/>
      <c r="I209" s="13"/>
      <c r="J209" s="13"/>
      <c r="K209" s="13"/>
      <c r="L209" s="13"/>
      <c r="M209" s="13"/>
      <c r="N209" s="13"/>
      <c r="O209" s="12"/>
      <c r="P209" s="12"/>
    </row>
    <row r="210" spans="1:16" x14ac:dyDescent="0.35">
      <c r="A210" s="6" t="s">
        <v>8</v>
      </c>
      <c r="B210" s="7">
        <f>STDEV(B200:B208)</f>
        <v>3.3695525214902405E-2</v>
      </c>
      <c r="C210" s="7">
        <f>STDEV(C200:C208)</f>
        <v>0.41067132416081842</v>
      </c>
      <c r="D210" s="7">
        <f>STDEV(D200:D208)</f>
        <v>0.21130056840552011</v>
      </c>
      <c r="E210" s="7">
        <f>STDEV(E200:E208)</f>
        <v>1.2816938982525994</v>
      </c>
      <c r="F210" s="7">
        <f>STDEV(F200:F208)</f>
        <v>9.4401524970931516E-2</v>
      </c>
      <c r="G210" s="7">
        <f>STDEV(G200:G208)</f>
        <v>1.0490211001744021E-2</v>
      </c>
      <c r="H210" s="15"/>
      <c r="I210" s="13"/>
      <c r="J210" s="13"/>
      <c r="K210" s="13"/>
      <c r="L210" s="13"/>
      <c r="M210" s="13"/>
      <c r="N210" s="13"/>
      <c r="O210" s="12"/>
      <c r="P210" s="12"/>
    </row>
    <row r="211" spans="1:16" x14ac:dyDescent="0.35">
      <c r="A211" s="11"/>
      <c r="B211" s="17" t="s">
        <v>1</v>
      </c>
      <c r="C211" s="17"/>
      <c r="D211" s="17"/>
      <c r="E211" s="17"/>
      <c r="F211" s="17"/>
      <c r="G211" s="17"/>
      <c r="H211" s="15"/>
      <c r="I211" s="13"/>
      <c r="J211" s="13"/>
      <c r="K211" s="13"/>
      <c r="L211" s="13"/>
      <c r="M211" s="13"/>
      <c r="N211" s="13"/>
      <c r="O211" s="12"/>
      <c r="P211" s="12"/>
    </row>
    <row r="212" spans="1:16" x14ac:dyDescent="0.35">
      <c r="A212" s="8" t="s">
        <v>0</v>
      </c>
      <c r="B212" s="17" t="s">
        <v>11</v>
      </c>
      <c r="C212" s="17"/>
      <c r="D212" s="17"/>
      <c r="E212" s="17"/>
      <c r="F212" s="17"/>
      <c r="G212" s="17"/>
      <c r="H212" s="15"/>
      <c r="I212" s="13"/>
      <c r="J212" s="13"/>
      <c r="K212" s="13"/>
      <c r="L212" s="13"/>
      <c r="M212" s="13"/>
      <c r="N212" s="13"/>
      <c r="O212" s="12"/>
      <c r="P212" s="12"/>
    </row>
    <row r="213" spans="1:16" x14ac:dyDescent="0.35">
      <c r="A213" s="5" t="s">
        <v>26</v>
      </c>
      <c r="B213" s="10" t="s">
        <v>2</v>
      </c>
      <c r="C213" s="10" t="s">
        <v>3</v>
      </c>
      <c r="D213" s="10" t="s">
        <v>4</v>
      </c>
      <c r="E213" s="10" t="s">
        <v>5</v>
      </c>
      <c r="F213" s="10" t="s">
        <v>6</v>
      </c>
      <c r="G213" s="10" t="s">
        <v>7</v>
      </c>
      <c r="H213" s="15"/>
      <c r="I213" s="13"/>
      <c r="J213" s="13"/>
      <c r="K213" s="13"/>
      <c r="L213" s="13"/>
      <c r="M213" s="13"/>
      <c r="N213" s="13"/>
      <c r="O213" s="12"/>
      <c r="P213" s="12"/>
    </row>
    <row r="214" spans="1:16" x14ac:dyDescent="0.35">
      <c r="A214" s="1"/>
      <c r="B214" s="3">
        <v>0.99326499999999995</v>
      </c>
      <c r="C214" s="3">
        <v>3.8472529999999998</v>
      </c>
      <c r="D214" s="3">
        <v>4.2393080000000003</v>
      </c>
      <c r="E214" s="3">
        <v>2.9976430000000001</v>
      </c>
      <c r="F214" s="3">
        <v>0.27620830000000002</v>
      </c>
      <c r="G214" s="3">
        <v>0.55625899999999995</v>
      </c>
      <c r="H214" s="15"/>
      <c r="I214" s="13"/>
      <c r="J214" s="13"/>
      <c r="K214" s="13"/>
      <c r="L214" s="13"/>
      <c r="M214" s="13"/>
      <c r="N214" s="13"/>
      <c r="O214" s="12"/>
      <c r="P214" s="12"/>
    </row>
    <row r="215" spans="1:16" x14ac:dyDescent="0.35">
      <c r="A215" s="1"/>
      <c r="B215" s="3">
        <v>1.0265899999999999</v>
      </c>
      <c r="C215" s="3">
        <v>3.3725239999999999</v>
      </c>
      <c r="D215" s="3">
        <v>4.0949020000000003</v>
      </c>
      <c r="E215" s="3">
        <v>3.4673389999999999</v>
      </c>
      <c r="F215" s="3">
        <v>0.26495669999999999</v>
      </c>
      <c r="G215" s="3">
        <v>0.47428579999999998</v>
      </c>
      <c r="H215" s="15"/>
      <c r="I215" s="13"/>
      <c r="J215" s="13"/>
      <c r="K215" s="13"/>
      <c r="L215" s="13"/>
      <c r="M215" s="13"/>
      <c r="N215" s="13"/>
      <c r="O215" s="12"/>
      <c r="P215" s="12"/>
    </row>
    <row r="216" spans="1:16" x14ac:dyDescent="0.35">
      <c r="A216" s="1"/>
      <c r="B216" s="3">
        <v>0.98014500000000004</v>
      </c>
      <c r="C216" s="3">
        <v>4.4810249999999998</v>
      </c>
      <c r="D216" s="3">
        <v>5.2555019999999999</v>
      </c>
      <c r="E216" s="3">
        <v>3.5401950000000002</v>
      </c>
      <c r="F216" s="3">
        <v>0.21224889999999999</v>
      </c>
      <c r="G216" s="3">
        <v>0.43946760000000001</v>
      </c>
      <c r="H216" s="15"/>
      <c r="I216" s="13"/>
      <c r="J216" s="13"/>
      <c r="K216" s="13"/>
      <c r="L216" s="13"/>
      <c r="M216" s="13"/>
      <c r="N216" s="13"/>
      <c r="O216" s="12"/>
      <c r="P216" s="12"/>
    </row>
    <row r="217" spans="1:16" x14ac:dyDescent="0.35">
      <c r="A217" s="1"/>
      <c r="B217" s="3">
        <v>0.97989800000000005</v>
      </c>
      <c r="C217" s="3">
        <v>3.3326563</v>
      </c>
      <c r="D217" s="3">
        <v>4.0921235999999999</v>
      </c>
      <c r="E217" s="3">
        <v>2.86965</v>
      </c>
      <c r="F217" s="3">
        <v>0.26321600000000001</v>
      </c>
      <c r="G217" s="3">
        <v>0.44659799999999999</v>
      </c>
      <c r="H217" s="15"/>
      <c r="I217" s="13"/>
      <c r="J217" s="13"/>
      <c r="K217" s="13"/>
      <c r="L217" s="13"/>
      <c r="M217" s="13"/>
      <c r="N217" s="13"/>
      <c r="O217" s="12"/>
      <c r="P217" s="12"/>
    </row>
    <row r="218" spans="1:16" x14ac:dyDescent="0.35">
      <c r="A218" s="1"/>
      <c r="B218" s="3">
        <v>1.015968</v>
      </c>
      <c r="C218" s="3">
        <v>4.5012530000000002</v>
      </c>
      <c r="D218" s="3">
        <v>5.3862360000000002</v>
      </c>
      <c r="E218" s="3">
        <v>3.593626</v>
      </c>
      <c r="F218" s="3">
        <v>0.20132320000000001</v>
      </c>
      <c r="G218" s="3">
        <v>0.47232649999999998</v>
      </c>
      <c r="H218" s="16"/>
      <c r="I218" s="14"/>
      <c r="J218" s="14"/>
      <c r="K218" s="14"/>
      <c r="L218" s="14"/>
      <c r="M218" s="14"/>
      <c r="N218" s="13"/>
      <c r="O218" s="12"/>
      <c r="P218" s="12"/>
    </row>
    <row r="219" spans="1:16" x14ac:dyDescent="0.35">
      <c r="A219" s="1"/>
      <c r="B219" s="3">
        <f>6-(SUM(B214:B218))</f>
        <v>1.0041340000000005</v>
      </c>
      <c r="C219" s="3">
        <v>4.3299890000000003</v>
      </c>
      <c r="D219" s="3">
        <v>5.3363680000000002</v>
      </c>
      <c r="E219" s="3">
        <v>3.252923</v>
      </c>
      <c r="F219" s="3">
        <v>0.214342</v>
      </c>
      <c r="G219" s="3">
        <v>0.49362200000000001</v>
      </c>
      <c r="H219" s="15"/>
      <c r="I219" s="13"/>
      <c r="J219" s="13"/>
      <c r="K219" s="13"/>
      <c r="L219" s="13"/>
      <c r="M219" s="13"/>
      <c r="N219" s="13"/>
      <c r="O219" s="12"/>
      <c r="P219" s="12"/>
    </row>
    <row r="220" spans="1:16" x14ac:dyDescent="0.35">
      <c r="A220" s="1"/>
      <c r="B220" s="3">
        <v>1.129092</v>
      </c>
      <c r="C220" s="3">
        <v>3.9774500000000002</v>
      </c>
      <c r="D220" s="3">
        <v>4.7340730000000004</v>
      </c>
      <c r="E220" s="3">
        <v>3.286896</v>
      </c>
      <c r="F220" s="3">
        <v>0.20202000000000001</v>
      </c>
      <c r="G220" s="3">
        <v>0.50012900000000005</v>
      </c>
      <c r="H220" s="15"/>
      <c r="I220" s="13"/>
      <c r="J220" s="13"/>
      <c r="K220" s="13"/>
      <c r="L220" s="13"/>
      <c r="M220" s="13"/>
      <c r="N220" s="13"/>
      <c r="O220" s="12"/>
      <c r="P220" s="12"/>
    </row>
    <row r="221" spans="1:16" x14ac:dyDescent="0.35">
      <c r="A221" s="1"/>
      <c r="B221" s="3">
        <v>1.0002120000000001</v>
      </c>
      <c r="C221" s="3">
        <v>3.734073</v>
      </c>
      <c r="D221" s="3">
        <v>4.2868959999999996</v>
      </c>
      <c r="E221" s="3">
        <v>3.2387160000000002</v>
      </c>
      <c r="F221" s="3">
        <v>0.23323199999999999</v>
      </c>
      <c r="G221" s="3">
        <v>0.48324099999999998</v>
      </c>
      <c r="H221" s="15"/>
      <c r="I221" s="13"/>
      <c r="J221" s="13"/>
      <c r="K221" s="13"/>
      <c r="L221" s="13"/>
      <c r="M221" s="13"/>
      <c r="N221" s="13"/>
      <c r="O221" s="12"/>
      <c r="P221" s="12"/>
    </row>
    <row r="222" spans="1:16" x14ac:dyDescent="0.35">
      <c r="A222" s="1"/>
      <c r="B222" s="3">
        <v>0.87069600000000003</v>
      </c>
      <c r="C222" s="3">
        <v>4.7617830000000003</v>
      </c>
      <c r="D222" s="3">
        <v>4.4804259999999996</v>
      </c>
      <c r="E222" s="3">
        <v>3.789898</v>
      </c>
      <c r="F222" s="3">
        <v>0.25555099999999997</v>
      </c>
      <c r="G222" s="3">
        <v>0.50909099999999996</v>
      </c>
      <c r="H222" s="15"/>
      <c r="I222" s="13"/>
      <c r="J222" s="13"/>
      <c r="K222" s="13"/>
      <c r="L222" s="13"/>
      <c r="M222" s="13"/>
      <c r="N222" s="13"/>
      <c r="O222" s="12"/>
      <c r="P222" s="12"/>
    </row>
    <row r="223" spans="1:16" x14ac:dyDescent="0.35">
      <c r="A223" s="6" t="s">
        <v>9</v>
      </c>
      <c r="B223" s="7">
        <f>AVERAGE(B214:B222)</f>
        <v>1</v>
      </c>
      <c r="C223" s="7">
        <f>AVERAGE(C214:C222)</f>
        <v>4.0375562555555549</v>
      </c>
      <c r="D223" s="7">
        <f>AVERAGE(D214:D222)</f>
        <v>4.6562038444444447</v>
      </c>
      <c r="E223" s="7">
        <f>AVERAGE(E214:E222)</f>
        <v>3.3374317777777778</v>
      </c>
      <c r="F223" s="7">
        <f>AVERAGE(F214:F222)</f>
        <v>0.23589978888888888</v>
      </c>
      <c r="G223" s="7">
        <f>AVERAGE(G214:G222)</f>
        <v>0.48611332222222231</v>
      </c>
      <c r="H223" s="15"/>
      <c r="I223" s="13"/>
      <c r="J223" s="13"/>
      <c r="K223" s="13"/>
      <c r="L223" s="13"/>
      <c r="M223" s="13"/>
      <c r="N223" s="13"/>
      <c r="O223" s="12"/>
      <c r="P223" s="12"/>
    </row>
    <row r="224" spans="1:16" x14ac:dyDescent="0.35">
      <c r="A224" s="6" t="s">
        <v>8</v>
      </c>
      <c r="B224" s="7">
        <f>STDEV(B214:B222)</f>
        <v>6.6339166935905955E-2</v>
      </c>
      <c r="C224" s="7">
        <f>STDEV(C214:C222)</f>
        <v>0.51146633701612876</v>
      </c>
      <c r="D224" s="7">
        <f>STDEV(D214:D222)</f>
        <v>0.54026922382699127</v>
      </c>
      <c r="E224" s="7">
        <f>STDEV(E214:E222)</f>
        <v>0.29199027823875306</v>
      </c>
      <c r="F224" s="7">
        <f>STDEV(F214:F222)</f>
        <v>2.952970144157591E-2</v>
      </c>
      <c r="G224" s="7">
        <f>STDEV(G214:G222)</f>
        <v>3.4958386562303524E-2</v>
      </c>
      <c r="H224" s="15"/>
      <c r="I224" s="13"/>
      <c r="J224" s="13"/>
      <c r="K224" s="13"/>
      <c r="L224" s="13"/>
      <c r="M224" s="13"/>
      <c r="N224" s="13"/>
      <c r="O224" s="12"/>
      <c r="P224" s="12"/>
    </row>
    <row r="225" spans="1:16" x14ac:dyDescent="0.35">
      <c r="A225" s="11"/>
      <c r="B225" s="17" t="s">
        <v>1</v>
      </c>
      <c r="C225" s="17"/>
      <c r="D225" s="17"/>
      <c r="E225" s="17"/>
      <c r="F225" s="17"/>
      <c r="G225" s="17"/>
      <c r="H225" s="15"/>
      <c r="I225" s="13"/>
      <c r="J225" s="13"/>
      <c r="K225" s="13"/>
      <c r="L225" s="13"/>
      <c r="M225" s="13"/>
      <c r="N225" s="13"/>
      <c r="O225" s="12"/>
      <c r="P225" s="12"/>
    </row>
    <row r="226" spans="1:16" x14ac:dyDescent="0.35">
      <c r="A226" s="8" t="s">
        <v>0</v>
      </c>
      <c r="B226" s="17" t="s">
        <v>11</v>
      </c>
      <c r="C226" s="17"/>
      <c r="D226" s="17"/>
      <c r="E226" s="17"/>
      <c r="F226" s="17"/>
      <c r="G226" s="17"/>
      <c r="H226" s="15"/>
      <c r="I226" s="13"/>
      <c r="J226" s="13"/>
      <c r="K226" s="13"/>
      <c r="L226" s="13"/>
      <c r="M226" s="13"/>
      <c r="N226" s="13"/>
      <c r="O226" s="12"/>
      <c r="P226" s="12"/>
    </row>
    <row r="227" spans="1:16" x14ac:dyDescent="0.35">
      <c r="A227" s="5" t="s">
        <v>27</v>
      </c>
      <c r="B227" s="10" t="s">
        <v>2</v>
      </c>
      <c r="C227" s="10" t="s">
        <v>3</v>
      </c>
      <c r="D227" s="10" t="s">
        <v>4</v>
      </c>
      <c r="E227" s="10" t="s">
        <v>5</v>
      </c>
      <c r="F227" s="10" t="s">
        <v>6</v>
      </c>
      <c r="G227" s="10" t="s">
        <v>7</v>
      </c>
      <c r="H227" s="15"/>
      <c r="I227" s="13"/>
      <c r="J227" s="13"/>
      <c r="K227" s="13"/>
      <c r="L227" s="13"/>
      <c r="M227" s="13"/>
      <c r="N227" s="13"/>
      <c r="O227" s="12"/>
      <c r="P227" s="12"/>
    </row>
    <row r="228" spans="1:16" x14ac:dyDescent="0.35">
      <c r="A228" s="1"/>
      <c r="B228" s="3">
        <v>0.88519230000000004</v>
      </c>
      <c r="C228" s="3">
        <v>8.8400999999999996</v>
      </c>
      <c r="D228" s="3">
        <v>2.1053540000000002</v>
      </c>
      <c r="E228" s="3">
        <v>9.0258489999999991</v>
      </c>
      <c r="F228" s="3">
        <v>0.6088095</v>
      </c>
      <c r="G228" s="3">
        <v>0.96196930000000003</v>
      </c>
      <c r="H228" s="15"/>
      <c r="I228" s="13"/>
      <c r="J228" s="13"/>
      <c r="K228" s="13"/>
      <c r="L228" s="13"/>
      <c r="M228" s="13"/>
      <c r="N228" s="13"/>
      <c r="O228" s="12"/>
      <c r="P228" s="12"/>
    </row>
    <row r="229" spans="1:16" x14ac:dyDescent="0.35">
      <c r="A229" s="1"/>
      <c r="B229" s="3">
        <v>1.105013</v>
      </c>
      <c r="C229" s="3">
        <v>11.992520000000001</v>
      </c>
      <c r="D229" s="3">
        <v>2.368646</v>
      </c>
      <c r="E229" s="3">
        <v>7.5898050000000001</v>
      </c>
      <c r="F229" s="3">
        <v>0.67551640000000002</v>
      </c>
      <c r="G229" s="3">
        <v>1.251851</v>
      </c>
      <c r="H229" s="15"/>
      <c r="I229" s="13"/>
      <c r="J229" s="13"/>
      <c r="K229" s="13"/>
      <c r="L229" s="13"/>
      <c r="M229" s="13"/>
      <c r="N229" s="13"/>
      <c r="O229" s="12"/>
      <c r="P229" s="12"/>
    </row>
    <row r="230" spans="1:16" x14ac:dyDescent="0.35">
      <c r="A230" s="1"/>
      <c r="B230" s="3">
        <v>1.009795</v>
      </c>
      <c r="C230" s="3">
        <v>9.6068449999999999</v>
      </c>
      <c r="D230" s="3">
        <v>1.9239390000000001</v>
      </c>
      <c r="E230" s="3">
        <v>7.749282</v>
      </c>
      <c r="F230" s="3">
        <v>0.63466299999999998</v>
      </c>
      <c r="G230" s="3">
        <v>1.2008559999999999</v>
      </c>
      <c r="H230" s="15"/>
      <c r="I230" s="13"/>
      <c r="J230" s="13"/>
      <c r="K230" s="13"/>
      <c r="L230" s="13"/>
      <c r="M230" s="13"/>
      <c r="N230" s="13"/>
      <c r="O230" s="12"/>
      <c r="P230" s="12"/>
    </row>
    <row r="231" spans="1:16" x14ac:dyDescent="0.35">
      <c r="A231" s="1"/>
      <c r="B231" s="3">
        <v>0.84569499999999997</v>
      </c>
      <c r="C231" s="3">
        <v>8.8659630000000007</v>
      </c>
      <c r="D231" s="3">
        <v>2.0999349999999999</v>
      </c>
      <c r="E231" s="3">
        <v>9.0199965320000004</v>
      </c>
      <c r="F231" s="3">
        <v>0.59632989999999997</v>
      </c>
      <c r="G231" s="3">
        <v>0.98653199999999996</v>
      </c>
      <c r="H231" s="15"/>
      <c r="I231" s="13"/>
      <c r="J231" s="13"/>
      <c r="K231" s="13"/>
      <c r="L231" s="13"/>
      <c r="M231" s="13"/>
      <c r="N231" s="13"/>
      <c r="O231" s="12"/>
      <c r="P231" s="12"/>
    </row>
    <row r="232" spans="1:16" x14ac:dyDescent="0.35">
      <c r="A232" s="1"/>
      <c r="B232" s="3">
        <v>1.0965320000000001</v>
      </c>
      <c r="C232" s="3">
        <v>11.8999653</v>
      </c>
      <c r="D232" s="3">
        <v>2.4002536000000001</v>
      </c>
      <c r="E232" s="3">
        <v>7.6000230999999996</v>
      </c>
      <c r="F232" s="3">
        <v>0.68100000000000005</v>
      </c>
      <c r="G232" s="3">
        <v>1.249965</v>
      </c>
      <c r="H232" s="16"/>
      <c r="I232" s="14"/>
      <c r="J232" s="14"/>
      <c r="K232" s="14"/>
      <c r="L232" s="14"/>
      <c r="M232" s="14"/>
      <c r="N232" s="13"/>
      <c r="O232" s="12"/>
      <c r="P232" s="12"/>
    </row>
    <row r="233" spans="1:16" x14ac:dyDescent="0.35">
      <c r="A233" s="1"/>
      <c r="B233" s="3">
        <f>6-(SUM(B228:B232))</f>
        <v>1.0577727000000001</v>
      </c>
      <c r="C233" s="3">
        <v>10.999212999999999</v>
      </c>
      <c r="D233" s="3">
        <v>2.5112130000000001</v>
      </c>
      <c r="E233" s="3">
        <v>8.0209820000000001</v>
      </c>
      <c r="F233" s="3">
        <v>0.72120899999999999</v>
      </c>
      <c r="G233" s="3">
        <v>1.2009890000000001</v>
      </c>
      <c r="H233" s="15"/>
      <c r="I233" s="13"/>
      <c r="J233" s="13"/>
      <c r="K233" s="13"/>
      <c r="L233" s="13"/>
      <c r="M233" s="13"/>
      <c r="N233" s="13"/>
      <c r="O233" s="12"/>
      <c r="P233" s="12"/>
    </row>
    <row r="234" spans="1:16" x14ac:dyDescent="0.35">
      <c r="A234" s="1"/>
      <c r="B234" s="3">
        <v>1.0921380000000001</v>
      </c>
      <c r="C234" s="3">
        <v>10.367433999999999</v>
      </c>
      <c r="D234" s="3">
        <v>2.167656</v>
      </c>
      <c r="E234" s="3">
        <v>8.6529209999999992</v>
      </c>
      <c r="F234" s="3">
        <v>0.62129199999999996</v>
      </c>
      <c r="G234" s="3">
        <v>1.1201049999999999</v>
      </c>
      <c r="H234" s="15"/>
      <c r="I234" s="13"/>
      <c r="J234" s="13"/>
      <c r="K234" s="13"/>
      <c r="L234" s="13"/>
      <c r="M234" s="13"/>
      <c r="N234" s="13"/>
      <c r="O234" s="12"/>
      <c r="P234" s="12"/>
    </row>
    <row r="235" spans="1:16" x14ac:dyDescent="0.35">
      <c r="A235" s="1"/>
      <c r="B235" s="3">
        <v>0.98321800000000004</v>
      </c>
      <c r="C235" s="3">
        <v>10.23489</v>
      </c>
      <c r="D235" s="3">
        <v>2.225285</v>
      </c>
      <c r="E235" s="3">
        <v>8.2369800000000009</v>
      </c>
      <c r="F235" s="3">
        <v>0.65299099999999999</v>
      </c>
      <c r="G235" s="3">
        <v>1.138895</v>
      </c>
      <c r="H235" s="15"/>
      <c r="I235" s="13"/>
      <c r="J235" s="13"/>
      <c r="K235" s="13"/>
      <c r="L235" s="13"/>
      <c r="M235" s="13"/>
      <c r="N235" s="13"/>
      <c r="O235" s="12"/>
      <c r="P235" s="12"/>
    </row>
    <row r="236" spans="1:16" x14ac:dyDescent="0.35">
      <c r="A236" s="1"/>
      <c r="B236" s="3">
        <v>0.92464400000000002</v>
      </c>
      <c r="C236" s="3">
        <v>10.167655999999999</v>
      </c>
      <c r="D236" s="3">
        <v>2.0912869999999999</v>
      </c>
      <c r="E236" s="3">
        <v>8.7719079999999998</v>
      </c>
      <c r="F236" s="3">
        <v>0.64202700000000001</v>
      </c>
      <c r="G236" s="3">
        <v>1.1239980000000001</v>
      </c>
      <c r="H236" s="15"/>
      <c r="I236" s="13"/>
      <c r="J236" s="13"/>
      <c r="K236" s="13"/>
      <c r="L236" s="13"/>
      <c r="M236" s="13"/>
      <c r="N236" s="13"/>
      <c r="O236" s="12"/>
      <c r="P236" s="12"/>
    </row>
    <row r="237" spans="1:16" x14ac:dyDescent="0.35">
      <c r="A237" s="6" t="s">
        <v>9</v>
      </c>
      <c r="B237" s="7">
        <f>AVERAGE(B228:B236)</f>
        <v>1.0000000000000002</v>
      </c>
      <c r="C237" s="7">
        <f>AVERAGE(C228:C236)</f>
        <v>10.330509588888889</v>
      </c>
      <c r="D237" s="7">
        <f>AVERAGE(D228:D236)</f>
        <v>2.210396511111111</v>
      </c>
      <c r="E237" s="7">
        <f>AVERAGE(E228:E236)</f>
        <v>8.2964162924444427</v>
      </c>
      <c r="F237" s="7">
        <f>AVERAGE(F228:F236)</f>
        <v>0.64820420000000001</v>
      </c>
      <c r="G237" s="7">
        <f>AVERAGE(G228:G236)</f>
        <v>1.1372400333333335</v>
      </c>
      <c r="H237" s="15"/>
      <c r="I237" s="13"/>
      <c r="J237" s="13"/>
      <c r="K237" s="13"/>
      <c r="L237" s="13"/>
      <c r="M237" s="13"/>
      <c r="N237" s="13"/>
      <c r="O237" s="12"/>
      <c r="P237" s="12"/>
    </row>
    <row r="238" spans="1:16" x14ac:dyDescent="0.35">
      <c r="A238" s="6" t="s">
        <v>8</v>
      </c>
      <c r="B238" s="7">
        <f>STDEV(B228:B236)</f>
        <v>9.6966616930506067E-2</v>
      </c>
      <c r="C238" s="7">
        <f>STDEV(C228:C236)</f>
        <v>1.1510630840679101</v>
      </c>
      <c r="D238" s="7">
        <f>STDEV(D228:D236)</f>
        <v>0.18476615260932164</v>
      </c>
      <c r="E238" s="7">
        <f>STDEV(E228:E236)</f>
        <v>0.58862594890197906</v>
      </c>
      <c r="F238" s="7">
        <f>STDEV(F228:F236)</f>
        <v>3.9310954005308762E-2</v>
      </c>
      <c r="G238" s="7">
        <f>STDEV(G228:G236)</f>
        <v>0.10479620386700561</v>
      </c>
      <c r="H238" s="15"/>
      <c r="I238" s="13"/>
      <c r="J238" s="13"/>
      <c r="K238" s="13"/>
      <c r="L238" s="13"/>
      <c r="M238" s="13"/>
      <c r="N238" s="13"/>
      <c r="O238" s="12"/>
      <c r="P238" s="12"/>
    </row>
    <row r="239" spans="1:16" x14ac:dyDescent="0.35">
      <c r="A239" s="11"/>
      <c r="B239" s="17" t="s">
        <v>1</v>
      </c>
      <c r="C239" s="17"/>
      <c r="D239" s="17"/>
      <c r="E239" s="17"/>
      <c r="F239" s="17"/>
      <c r="G239" s="17"/>
      <c r="H239" s="15"/>
      <c r="I239" s="13"/>
      <c r="J239" s="13"/>
      <c r="K239" s="13"/>
      <c r="L239" s="13"/>
      <c r="M239" s="13"/>
      <c r="N239" s="13"/>
      <c r="O239" s="12"/>
      <c r="P239" s="12"/>
    </row>
    <row r="240" spans="1:16" x14ac:dyDescent="0.35">
      <c r="A240" s="8" t="s">
        <v>0</v>
      </c>
      <c r="B240" s="17" t="s">
        <v>11</v>
      </c>
      <c r="C240" s="17"/>
      <c r="D240" s="17"/>
      <c r="E240" s="17"/>
      <c r="F240" s="17"/>
      <c r="G240" s="17"/>
      <c r="H240" s="15"/>
      <c r="I240" s="13"/>
      <c r="J240" s="13"/>
      <c r="K240" s="13"/>
      <c r="L240" s="13"/>
      <c r="M240" s="13"/>
      <c r="N240" s="13"/>
      <c r="O240" s="12"/>
      <c r="P240" s="12"/>
    </row>
    <row r="241" spans="1:16" x14ac:dyDescent="0.35">
      <c r="A241" s="5" t="s">
        <v>28</v>
      </c>
      <c r="B241" s="10" t="s">
        <v>2</v>
      </c>
      <c r="C241" s="10" t="s">
        <v>3</v>
      </c>
      <c r="D241" s="10" t="s">
        <v>4</v>
      </c>
      <c r="E241" s="10" t="s">
        <v>5</v>
      </c>
      <c r="F241" s="10" t="s">
        <v>6</v>
      </c>
      <c r="G241" s="10" t="s">
        <v>7</v>
      </c>
      <c r="H241" s="15"/>
      <c r="I241" s="13"/>
      <c r="J241" s="13"/>
      <c r="K241" s="13"/>
      <c r="L241" s="13"/>
      <c r="M241" s="13"/>
      <c r="N241" s="13"/>
      <c r="O241" s="12"/>
      <c r="P241" s="12"/>
    </row>
    <row r="242" spans="1:16" x14ac:dyDescent="0.35">
      <c r="A242" s="1"/>
      <c r="B242" s="3">
        <v>1.01912</v>
      </c>
      <c r="C242" s="3">
        <v>1.0772280000000001</v>
      </c>
      <c r="D242" s="3">
        <v>1.5129079999999999</v>
      </c>
      <c r="E242" s="3">
        <v>0.8051469</v>
      </c>
      <c r="F242" s="3">
        <v>0.33618419999999999</v>
      </c>
      <c r="G242" s="3">
        <v>5.9842899999999997E-2</v>
      </c>
      <c r="H242" s="15"/>
      <c r="I242" s="13"/>
      <c r="J242" s="13"/>
      <c r="K242" s="13"/>
      <c r="L242" s="13"/>
      <c r="M242" s="13"/>
      <c r="N242" s="13"/>
      <c r="O242" s="12"/>
      <c r="P242" s="12"/>
    </row>
    <row r="243" spans="1:16" x14ac:dyDescent="0.35">
      <c r="A243" s="1"/>
      <c r="B243" s="3">
        <v>1.062398</v>
      </c>
      <c r="C243" s="3">
        <v>1.084721</v>
      </c>
      <c r="D243" s="3">
        <v>1.56626</v>
      </c>
      <c r="E243" s="3">
        <v>0.79958530000000005</v>
      </c>
      <c r="F243" s="3">
        <v>0.38617430000000003</v>
      </c>
      <c r="G243" s="3">
        <v>0.40819309999999998</v>
      </c>
      <c r="H243" s="15"/>
      <c r="I243" s="13"/>
      <c r="J243" s="13"/>
      <c r="K243" s="13"/>
      <c r="L243" s="13"/>
      <c r="M243" s="13"/>
      <c r="N243" s="13"/>
      <c r="O243" s="12"/>
      <c r="P243" s="12"/>
    </row>
    <row r="244" spans="1:16" x14ac:dyDescent="0.35">
      <c r="A244" s="1"/>
      <c r="B244" s="3">
        <v>0.91848240000000003</v>
      </c>
      <c r="C244" s="3">
        <v>1.092266</v>
      </c>
      <c r="D244" s="3">
        <v>1.56626</v>
      </c>
      <c r="E244" s="3">
        <v>0.68649629999999995</v>
      </c>
      <c r="F244" s="3">
        <v>0.38617430000000003</v>
      </c>
      <c r="G244" s="3">
        <v>0.4053736</v>
      </c>
      <c r="H244" s="15"/>
      <c r="I244" s="13"/>
      <c r="J244" s="13"/>
      <c r="K244" s="13"/>
      <c r="L244" s="13"/>
      <c r="M244" s="13"/>
      <c r="N244" s="13"/>
      <c r="O244" s="12"/>
      <c r="P244" s="12"/>
    </row>
    <row r="245" spans="1:16" x14ac:dyDescent="0.35">
      <c r="A245" s="1"/>
      <c r="B245" s="3">
        <v>1.0099932</v>
      </c>
      <c r="C245" s="3">
        <v>1.08000326</v>
      </c>
      <c r="D245" s="3">
        <v>1.52000369</v>
      </c>
      <c r="E245" s="3">
        <v>0.79665359999999996</v>
      </c>
      <c r="F245" s="3">
        <v>0.34000364999999999</v>
      </c>
      <c r="G245" s="3">
        <v>6.0000030000000003E-2</v>
      </c>
      <c r="H245" s="15"/>
      <c r="I245" s="13"/>
      <c r="J245" s="13"/>
      <c r="K245" s="13"/>
      <c r="L245" s="13"/>
      <c r="M245" s="13"/>
      <c r="N245" s="13"/>
      <c r="O245" s="12"/>
      <c r="P245" s="12"/>
    </row>
    <row r="246" spans="1:16" x14ac:dyDescent="0.35">
      <c r="A246" s="1"/>
      <c r="B246" s="3">
        <v>1.0701205</v>
      </c>
      <c r="C246" s="3">
        <v>1.07902136</v>
      </c>
      <c r="D246" s="3">
        <v>1.5521369</v>
      </c>
      <c r="E246" s="3">
        <v>0.79852999999999996</v>
      </c>
      <c r="F246" s="3">
        <v>0.37999359999999999</v>
      </c>
      <c r="G246" s="3">
        <v>0.41230252000000001</v>
      </c>
      <c r="H246" s="16"/>
      <c r="I246" s="14"/>
      <c r="J246" s="14"/>
      <c r="K246" s="14"/>
      <c r="L246" s="14"/>
      <c r="M246" s="14"/>
      <c r="N246" s="13"/>
      <c r="O246" s="12"/>
      <c r="P246" s="12"/>
    </row>
    <row r="247" spans="1:16" x14ac:dyDescent="0.35">
      <c r="A247" s="1"/>
      <c r="B247" s="3">
        <f>6-(SUM(B242:B246))</f>
        <v>0.9198858999999997</v>
      </c>
      <c r="C247" s="3">
        <v>1.0902136</v>
      </c>
      <c r="D247" s="3">
        <v>1.5414140000000001</v>
      </c>
      <c r="E247" s="3">
        <v>0.78282700000000005</v>
      </c>
      <c r="F247" s="3">
        <v>0.36075600000000002</v>
      </c>
      <c r="G247" s="3">
        <v>0.40241961999999998</v>
      </c>
      <c r="H247" s="15"/>
      <c r="I247" s="13"/>
      <c r="J247" s="13"/>
      <c r="K247" s="13"/>
      <c r="L247" s="13"/>
      <c r="M247" s="13"/>
      <c r="N247" s="13"/>
      <c r="O247" s="12"/>
      <c r="P247" s="12"/>
    </row>
    <row r="248" spans="1:16" x14ac:dyDescent="0.35">
      <c r="A248" s="1"/>
      <c r="B248" s="3">
        <v>1.0128980000000001</v>
      </c>
      <c r="C248" s="3">
        <v>1.002929</v>
      </c>
      <c r="D248" s="3">
        <v>1.5500210000000001</v>
      </c>
      <c r="E248" s="3">
        <v>0.77820699999999998</v>
      </c>
      <c r="F248" s="3">
        <v>0.30021199999999998</v>
      </c>
      <c r="G248" s="3">
        <v>0.271177</v>
      </c>
      <c r="H248" s="15"/>
      <c r="I248" s="13"/>
      <c r="J248" s="13"/>
      <c r="K248" s="13"/>
      <c r="L248" s="13"/>
      <c r="M248" s="13"/>
      <c r="N248" s="13"/>
      <c r="O248" s="12"/>
      <c r="P248" s="12"/>
    </row>
    <row r="249" spans="1:16" x14ac:dyDescent="0.35">
      <c r="A249" s="1"/>
      <c r="B249" s="3">
        <v>1.0082709999999999</v>
      </c>
      <c r="C249" s="3">
        <v>1.000102</v>
      </c>
      <c r="D249" s="3">
        <v>1.5502309999999999</v>
      </c>
      <c r="E249" s="3">
        <v>0.77021799999999996</v>
      </c>
      <c r="F249" s="3">
        <v>0.30231200000000003</v>
      </c>
      <c r="G249" s="3">
        <v>0.22981699999999999</v>
      </c>
      <c r="H249" s="15"/>
      <c r="I249" s="13"/>
      <c r="J249" s="13"/>
      <c r="K249" s="13"/>
      <c r="L249" s="13"/>
      <c r="M249" s="13"/>
      <c r="N249" s="13"/>
      <c r="O249" s="12"/>
      <c r="P249" s="12"/>
    </row>
    <row r="250" spans="1:16" x14ac:dyDescent="0.35">
      <c r="A250" s="1"/>
      <c r="B250" s="3">
        <v>0.97883100000000001</v>
      </c>
      <c r="C250" s="3">
        <v>1.002192</v>
      </c>
      <c r="D250" s="3">
        <v>1.5888119999999999</v>
      </c>
      <c r="E250" s="3">
        <v>0.78488100000000005</v>
      </c>
      <c r="F250" s="3">
        <v>0.22897600000000001</v>
      </c>
      <c r="G250" s="3">
        <v>0.21982099999999999</v>
      </c>
      <c r="H250" s="15"/>
      <c r="I250" s="13"/>
      <c r="J250" s="13"/>
      <c r="K250" s="13"/>
      <c r="L250" s="13"/>
      <c r="M250" s="13"/>
      <c r="N250" s="13"/>
      <c r="O250" s="12"/>
      <c r="P250" s="12"/>
    </row>
    <row r="251" spans="1:16" x14ac:dyDescent="0.35">
      <c r="A251" s="6" t="s">
        <v>9</v>
      </c>
      <c r="B251" s="7">
        <f>AVERAGE(B242:B250)</f>
        <v>1</v>
      </c>
      <c r="C251" s="7">
        <f>AVERAGE(C242:C250)</f>
        <v>1.0565195800000002</v>
      </c>
      <c r="D251" s="7">
        <f>AVERAGE(D242:D250)</f>
        <v>1.5497829544444446</v>
      </c>
      <c r="E251" s="7">
        <f>AVERAGE(E242:E250)</f>
        <v>0.77806056666666668</v>
      </c>
      <c r="F251" s="7">
        <f>AVERAGE(F242:F250)</f>
        <v>0.33564289444444451</v>
      </c>
      <c r="G251" s="7">
        <f>AVERAGE(G242:G250)</f>
        <v>0.27432741888888895</v>
      </c>
      <c r="H251" s="15"/>
      <c r="I251" s="13"/>
      <c r="J251" s="13"/>
      <c r="K251" s="13"/>
      <c r="L251" s="13"/>
      <c r="M251" s="13"/>
      <c r="N251" s="13"/>
      <c r="O251" s="12"/>
      <c r="P251" s="12"/>
    </row>
    <row r="252" spans="1:16" x14ac:dyDescent="0.35">
      <c r="A252" s="6" t="s">
        <v>8</v>
      </c>
      <c r="B252" s="7">
        <f>STDEV(B242:B250)</f>
        <v>5.3644799264537336E-2</v>
      </c>
      <c r="C252" s="7">
        <f>STDEV(C242:C250)</f>
        <v>4.1384545955358752E-2</v>
      </c>
      <c r="D252" s="7">
        <f>STDEV(D242:D250)</f>
        <v>2.342183058139195E-2</v>
      </c>
      <c r="E252" s="7">
        <f>STDEV(E242:E250)</f>
        <v>3.6187811502044462E-2</v>
      </c>
      <c r="F252" s="7">
        <f>STDEV(F242:F250)</f>
        <v>5.1802426856159406E-2</v>
      </c>
      <c r="G252" s="7">
        <f>STDEV(G242:G250)</f>
        <v>0.14467193636600542</v>
      </c>
      <c r="H252" s="15"/>
      <c r="I252" s="13"/>
      <c r="J252" s="13"/>
      <c r="K252" s="13"/>
      <c r="L252" s="13"/>
      <c r="M252" s="13"/>
      <c r="N252" s="13"/>
      <c r="O252" s="12"/>
      <c r="P252" s="12"/>
    </row>
    <row r="253" spans="1:16" x14ac:dyDescent="0.35">
      <c r="A253" s="11"/>
      <c r="B253" s="17" t="s">
        <v>1</v>
      </c>
      <c r="C253" s="17"/>
      <c r="D253" s="17"/>
      <c r="E253" s="17"/>
      <c r="F253" s="17"/>
      <c r="G253" s="17"/>
      <c r="H253" s="15"/>
      <c r="I253" s="13"/>
      <c r="J253" s="13"/>
      <c r="K253" s="13"/>
      <c r="L253" s="13"/>
      <c r="M253" s="13"/>
      <c r="N253" s="13"/>
      <c r="O253" s="12"/>
      <c r="P253" s="12"/>
    </row>
    <row r="254" spans="1:16" x14ac:dyDescent="0.35">
      <c r="A254" s="8" t="s">
        <v>0</v>
      </c>
      <c r="B254" s="17" t="s">
        <v>11</v>
      </c>
      <c r="C254" s="17"/>
      <c r="D254" s="17"/>
      <c r="E254" s="17"/>
      <c r="F254" s="17"/>
      <c r="G254" s="17"/>
      <c r="H254" s="15"/>
      <c r="I254" s="13"/>
      <c r="J254" s="13"/>
      <c r="K254" s="13"/>
      <c r="L254" s="13"/>
      <c r="M254" s="13"/>
      <c r="N254" s="13"/>
      <c r="O254" s="12"/>
      <c r="P254" s="12"/>
    </row>
    <row r="255" spans="1:16" x14ac:dyDescent="0.35">
      <c r="A255" s="5" t="s">
        <v>34</v>
      </c>
      <c r="B255" s="10" t="s">
        <v>2</v>
      </c>
      <c r="C255" s="10" t="s">
        <v>3</v>
      </c>
      <c r="D255" s="10" t="s">
        <v>4</v>
      </c>
      <c r="E255" s="10" t="s">
        <v>5</v>
      </c>
      <c r="F255" s="10" t="s">
        <v>6</v>
      </c>
      <c r="G255" s="10" t="s">
        <v>7</v>
      </c>
      <c r="H255" s="15"/>
      <c r="I255" s="13"/>
      <c r="J255" s="13"/>
      <c r="K255" s="13"/>
      <c r="L255" s="13"/>
      <c r="M255" s="13"/>
      <c r="N255" s="13"/>
      <c r="O255" s="12"/>
      <c r="P255" s="12"/>
    </row>
    <row r="256" spans="1:16" x14ac:dyDescent="0.35">
      <c r="A256" s="1"/>
      <c r="B256" s="3">
        <v>1.026877</v>
      </c>
      <c r="C256" s="3">
        <v>4.2229869999999998</v>
      </c>
      <c r="D256" s="3">
        <v>1.7878970000000001</v>
      </c>
      <c r="E256" s="3">
        <v>6.312729</v>
      </c>
      <c r="F256" s="3">
        <v>4.7511070000000002</v>
      </c>
      <c r="G256" s="3">
        <v>5.2716839999999996</v>
      </c>
      <c r="H256" s="15"/>
      <c r="I256" s="13"/>
      <c r="J256" s="13"/>
      <c r="K256" s="13"/>
      <c r="L256" s="13"/>
      <c r="M256" s="13"/>
      <c r="N256" s="13"/>
      <c r="O256" s="12"/>
      <c r="P256" s="12"/>
    </row>
    <row r="257" spans="1:16" x14ac:dyDescent="0.35">
      <c r="A257" s="1"/>
      <c r="B257" s="3">
        <v>1.041212</v>
      </c>
      <c r="C257" s="3">
        <v>4.1075090000000003</v>
      </c>
      <c r="D257" s="3">
        <v>1.7632829999999999</v>
      </c>
      <c r="E257" s="3">
        <v>6.055574</v>
      </c>
      <c r="F257" s="3">
        <v>4.4637729999999998</v>
      </c>
      <c r="G257" s="3">
        <v>5.127529</v>
      </c>
      <c r="H257" s="15"/>
      <c r="I257" s="13"/>
      <c r="J257" s="13"/>
      <c r="K257" s="13"/>
      <c r="L257" s="13"/>
      <c r="M257" s="13"/>
      <c r="N257" s="13"/>
      <c r="O257" s="12"/>
      <c r="P257" s="12"/>
    </row>
    <row r="258" spans="1:16" x14ac:dyDescent="0.35">
      <c r="A258" s="1"/>
      <c r="B258" s="3">
        <v>0.93191080000000004</v>
      </c>
      <c r="C258" s="3">
        <v>3.7018949999999999</v>
      </c>
      <c r="D258" s="3">
        <v>1.5672809999999999</v>
      </c>
      <c r="E258" s="3">
        <v>5.3824529999999999</v>
      </c>
      <c r="F258" s="3">
        <v>4.4637729999999998</v>
      </c>
      <c r="G258" s="3">
        <v>5.0569369999999996</v>
      </c>
      <c r="H258" s="15"/>
      <c r="I258" s="13"/>
      <c r="J258" s="13"/>
      <c r="K258" s="13"/>
      <c r="L258" s="13"/>
      <c r="M258" s="13"/>
      <c r="N258" s="13"/>
      <c r="O258" s="12"/>
      <c r="P258" s="12"/>
    </row>
    <row r="259" spans="1:16" x14ac:dyDescent="0.35">
      <c r="A259" s="1"/>
      <c r="B259" s="3">
        <v>1.0199965</v>
      </c>
      <c r="C259" s="3">
        <v>4.2190000000000003</v>
      </c>
      <c r="D259" s="3">
        <v>1.7653232299999999</v>
      </c>
      <c r="E259" s="3">
        <v>6.2999000000000001</v>
      </c>
      <c r="F259" s="3">
        <v>4.7499965</v>
      </c>
      <c r="G259" s="3">
        <v>5.2659631999999998</v>
      </c>
      <c r="H259" s="15"/>
      <c r="I259" s="13"/>
      <c r="J259" s="13"/>
      <c r="K259" s="13"/>
      <c r="L259" s="13"/>
      <c r="M259" s="13"/>
      <c r="N259" s="13"/>
      <c r="O259" s="12"/>
      <c r="P259" s="12"/>
    </row>
    <row r="260" spans="1:16" x14ac:dyDescent="0.35">
      <c r="A260" s="1"/>
      <c r="B260" s="3">
        <v>1.0500003200000001</v>
      </c>
      <c r="C260" s="3">
        <v>4.1521359999999996</v>
      </c>
      <c r="D260" s="3">
        <v>1.7821355999999999</v>
      </c>
      <c r="E260" s="3">
        <v>6.0500123600000002</v>
      </c>
      <c r="F260" s="3">
        <v>4.4700325999999997</v>
      </c>
      <c r="G260" s="3">
        <v>5.1333260000000003</v>
      </c>
      <c r="H260" s="16"/>
      <c r="I260" s="14"/>
      <c r="J260" s="14"/>
      <c r="K260" s="14"/>
      <c r="L260" s="14"/>
      <c r="M260" s="14"/>
      <c r="N260" s="13"/>
      <c r="O260" s="12"/>
      <c r="P260" s="12"/>
    </row>
    <row r="261" spans="1:16" x14ac:dyDescent="0.35">
      <c r="A261" s="1"/>
      <c r="B261" s="3">
        <f>6-(SUM(B256:B260))</f>
        <v>0.93000337999999871</v>
      </c>
      <c r="C261" s="3">
        <v>4.080705</v>
      </c>
      <c r="D261" s="3">
        <v>1.7331840000000001</v>
      </c>
      <c r="E261" s="3">
        <v>6.0201339999999997</v>
      </c>
      <c r="F261" s="3">
        <v>4.5797359999999996</v>
      </c>
      <c r="G261" s="3">
        <v>5.1710880000000001</v>
      </c>
      <c r="H261" s="15"/>
      <c r="I261" s="13"/>
      <c r="J261" s="13"/>
      <c r="K261" s="13"/>
      <c r="L261" s="13"/>
      <c r="M261" s="13"/>
      <c r="N261" s="13"/>
      <c r="O261" s="12"/>
      <c r="P261" s="12"/>
    </row>
    <row r="262" spans="1:16" x14ac:dyDescent="0.35">
      <c r="A262" s="1"/>
      <c r="B262" s="3">
        <v>1.0100020000000001</v>
      </c>
      <c r="C262" s="3">
        <v>4.2102009999999996</v>
      </c>
      <c r="D262" s="3">
        <v>1.7331840000000001</v>
      </c>
      <c r="E262" s="3">
        <v>6.5797359999999996</v>
      </c>
      <c r="F262" s="3">
        <v>4.1710880000000001</v>
      </c>
      <c r="G262" s="3">
        <v>5.5891919999999997</v>
      </c>
      <c r="H262" s="15"/>
      <c r="I262" s="13"/>
      <c r="J262" s="13"/>
      <c r="K262" s="13"/>
      <c r="L262" s="13"/>
      <c r="M262" s="13"/>
      <c r="N262" s="13"/>
      <c r="O262" s="12"/>
      <c r="P262" s="12"/>
    </row>
    <row r="263" spans="1:16" x14ac:dyDescent="0.35">
      <c r="A263" s="1"/>
      <c r="B263" s="3">
        <v>0.95954399999999995</v>
      </c>
      <c r="C263" s="3">
        <v>4.7331839999999996</v>
      </c>
      <c r="D263" s="3">
        <v>1.0762149999999999</v>
      </c>
      <c r="E263" s="3">
        <v>6.1394890000000002</v>
      </c>
      <c r="F263" s="3">
        <v>4.8423119999999997</v>
      </c>
      <c r="G263" s="3">
        <v>5.9812120000000002</v>
      </c>
      <c r="H263" s="15"/>
      <c r="I263" s="13"/>
      <c r="J263" s="13"/>
      <c r="K263" s="13"/>
      <c r="L263" s="13"/>
      <c r="M263" s="13"/>
      <c r="N263" s="13"/>
      <c r="O263" s="12"/>
      <c r="P263" s="12"/>
    </row>
    <row r="264" spans="1:16" x14ac:dyDescent="0.35">
      <c r="A264" s="1"/>
      <c r="B264" s="3">
        <v>1.030454</v>
      </c>
      <c r="C264" s="3">
        <v>4.8348969999999998</v>
      </c>
      <c r="D264" s="3">
        <v>1.920134</v>
      </c>
      <c r="E264" s="3">
        <v>6.1304559999999997</v>
      </c>
      <c r="F264" s="3">
        <v>4.5171080000000003</v>
      </c>
      <c r="G264" s="3">
        <v>5.8828120000000004</v>
      </c>
      <c r="H264" s="15"/>
      <c r="I264" s="13"/>
      <c r="J264" s="13"/>
      <c r="K264" s="13"/>
      <c r="L264" s="13"/>
      <c r="M264" s="13"/>
      <c r="N264" s="13"/>
      <c r="O264" s="12"/>
      <c r="P264" s="12"/>
    </row>
    <row r="265" spans="1:16" x14ac:dyDescent="0.35">
      <c r="A265" s="6" t="s">
        <v>9</v>
      </c>
      <c r="B265" s="7">
        <f>AVERAGE(B256:B264)</f>
        <v>1</v>
      </c>
      <c r="C265" s="7">
        <f>AVERAGE(C256:C264)</f>
        <v>4.2513904444444437</v>
      </c>
      <c r="D265" s="7">
        <f>AVERAGE(D256:D264)</f>
        <v>1.6809596477777775</v>
      </c>
      <c r="E265" s="7">
        <f>AVERAGE(E256:E264)</f>
        <v>6.1078314844444446</v>
      </c>
      <c r="F265" s="7">
        <f>AVERAGE(F256:F264)</f>
        <v>4.5565473444444446</v>
      </c>
      <c r="G265" s="7">
        <f>AVERAGE(G256:G264)</f>
        <v>5.3866381333333333</v>
      </c>
      <c r="H265" s="15"/>
      <c r="I265" s="13"/>
      <c r="J265" s="13"/>
      <c r="K265" s="13"/>
      <c r="L265" s="13"/>
      <c r="M265" s="13"/>
      <c r="N265" s="13"/>
      <c r="O265" s="12"/>
      <c r="P265" s="12"/>
    </row>
    <row r="266" spans="1:16" x14ac:dyDescent="0.35">
      <c r="A266" s="6" t="s">
        <v>8</v>
      </c>
      <c r="B266" s="7">
        <f>STDEV(B256:B264)</f>
        <v>4.6798149147985794E-2</v>
      </c>
      <c r="C266" s="7">
        <f>STDEV(C256:C264)</f>
        <v>0.34237944532350029</v>
      </c>
      <c r="D266" s="7">
        <f>STDEV(D256:D264)</f>
        <v>0.24414764477726425</v>
      </c>
      <c r="E266" s="7">
        <f>STDEV(E256:E264)</f>
        <v>0.32461899506389352</v>
      </c>
      <c r="F266" s="7">
        <f>STDEV(F256:F264)</f>
        <v>0.20381011829535786</v>
      </c>
      <c r="G266" s="7">
        <f>STDEV(G256:G264)</f>
        <v>0.3455034057836624</v>
      </c>
      <c r="H266" s="15"/>
      <c r="I266" s="13"/>
      <c r="J266" s="13"/>
      <c r="K266" s="13"/>
      <c r="L266" s="13"/>
      <c r="M266" s="13"/>
      <c r="N266" s="13"/>
      <c r="O266" s="12"/>
      <c r="P266" s="12"/>
    </row>
    <row r="267" spans="1:16" x14ac:dyDescent="0.35">
      <c r="A267" s="11"/>
      <c r="B267" s="17" t="s">
        <v>1</v>
      </c>
      <c r="C267" s="17"/>
      <c r="D267" s="17"/>
      <c r="E267" s="17"/>
      <c r="F267" s="17"/>
      <c r="G267" s="17"/>
      <c r="H267" s="15"/>
      <c r="I267" s="13"/>
      <c r="J267" s="13"/>
      <c r="K267" s="13"/>
      <c r="L267" s="13"/>
      <c r="M267" s="13"/>
      <c r="N267" s="13"/>
      <c r="O267" s="12"/>
      <c r="P267" s="12"/>
    </row>
    <row r="268" spans="1:16" x14ac:dyDescent="0.35">
      <c r="A268" s="8" t="s">
        <v>0</v>
      </c>
      <c r="B268" s="17" t="s">
        <v>11</v>
      </c>
      <c r="C268" s="17"/>
      <c r="D268" s="17"/>
      <c r="E268" s="17"/>
      <c r="F268" s="17"/>
      <c r="G268" s="17"/>
      <c r="H268" s="15"/>
      <c r="I268" s="13"/>
      <c r="J268" s="13"/>
      <c r="K268" s="13"/>
      <c r="L268" s="13"/>
      <c r="M268" s="13"/>
      <c r="N268" s="13"/>
      <c r="O268" s="12"/>
      <c r="P268" s="12"/>
    </row>
    <row r="269" spans="1:16" x14ac:dyDescent="0.35">
      <c r="A269" s="5" t="s">
        <v>29</v>
      </c>
      <c r="B269" s="10" t="s">
        <v>2</v>
      </c>
      <c r="C269" s="10" t="s">
        <v>3</v>
      </c>
      <c r="D269" s="10" t="s">
        <v>4</v>
      </c>
      <c r="E269" s="10" t="s">
        <v>5</v>
      </c>
      <c r="F269" s="10" t="s">
        <v>6</v>
      </c>
      <c r="G269" s="10" t="s">
        <v>7</v>
      </c>
      <c r="H269" s="15"/>
      <c r="I269" s="13"/>
      <c r="J269" s="13"/>
      <c r="K269" s="13"/>
      <c r="L269" s="13"/>
      <c r="M269" s="13"/>
      <c r="N269" s="13"/>
      <c r="O269" s="12"/>
      <c r="P269" s="12"/>
    </row>
    <row r="270" spans="1:16" x14ac:dyDescent="0.35">
      <c r="A270" s="1"/>
      <c r="B270" s="3">
        <v>0.9383051</v>
      </c>
      <c r="C270" s="3">
        <v>4.0505820000000003</v>
      </c>
      <c r="D270" s="3">
        <v>2.425243</v>
      </c>
      <c r="E270" s="3">
        <v>4.1644589999999999</v>
      </c>
      <c r="F270" s="3">
        <v>1.392936</v>
      </c>
      <c r="G270" s="3">
        <v>3.0697670000000001</v>
      </c>
      <c r="H270" s="15"/>
      <c r="I270" s="13"/>
      <c r="J270" s="13"/>
      <c r="K270" s="13"/>
      <c r="L270" s="13"/>
      <c r="M270" s="13"/>
      <c r="N270" s="13"/>
      <c r="O270" s="12"/>
      <c r="P270" s="12"/>
    </row>
    <row r="271" spans="1:16" x14ac:dyDescent="0.35">
      <c r="A271" s="1"/>
      <c r="B271" s="3">
        <v>1.062991</v>
      </c>
      <c r="C271" s="3">
        <v>4.1356929999999998</v>
      </c>
      <c r="D271" s="3">
        <v>2.7858719999999999</v>
      </c>
      <c r="E271" s="3">
        <v>4.4633560000000001</v>
      </c>
      <c r="F271" s="3">
        <v>1.589011</v>
      </c>
      <c r="G271" s="3">
        <v>3.3825919999999998</v>
      </c>
      <c r="H271" s="15"/>
      <c r="I271" s="13"/>
      <c r="J271" s="13"/>
      <c r="K271" s="13"/>
      <c r="L271" s="13"/>
      <c r="M271" s="13"/>
      <c r="N271" s="13"/>
      <c r="O271" s="12"/>
      <c r="P271" s="12"/>
    </row>
    <row r="272" spans="1:16" x14ac:dyDescent="0.35">
      <c r="A272" s="1"/>
      <c r="B272" s="3">
        <v>0.99870400000000004</v>
      </c>
      <c r="C272" s="3">
        <v>4.0787560000000003</v>
      </c>
      <c r="D272" s="3">
        <v>2.7475179999999999</v>
      </c>
      <c r="E272" s="3">
        <v>4.7506640000000004</v>
      </c>
      <c r="F272" s="3">
        <v>1.432097</v>
      </c>
      <c r="G272" s="3">
        <v>2.9243760000000001</v>
      </c>
      <c r="H272" s="15"/>
      <c r="I272" s="13"/>
      <c r="J272" s="13"/>
      <c r="K272" s="13"/>
      <c r="L272" s="13"/>
      <c r="M272" s="13"/>
      <c r="N272" s="13"/>
      <c r="O272" s="12"/>
      <c r="P272" s="12"/>
    </row>
    <row r="273" spans="1:16" x14ac:dyDescent="0.35">
      <c r="A273" s="1"/>
      <c r="B273" s="3">
        <v>0.94000021</v>
      </c>
      <c r="C273" s="3">
        <v>4.0751211200000004</v>
      </c>
      <c r="D273" s="3">
        <v>2.4199932</v>
      </c>
      <c r="E273" s="3">
        <v>4.1593262299999996</v>
      </c>
      <c r="F273" s="3">
        <v>1.3895</v>
      </c>
      <c r="G273" s="3">
        <v>3.0597669999999999</v>
      </c>
      <c r="H273" s="15"/>
      <c r="I273" s="13"/>
      <c r="J273" s="13"/>
      <c r="K273" s="13"/>
      <c r="L273" s="13"/>
      <c r="M273" s="13"/>
      <c r="N273" s="13"/>
      <c r="O273" s="12"/>
      <c r="P273" s="12"/>
    </row>
    <row r="274" spans="1:16" x14ac:dyDescent="0.35">
      <c r="A274" s="1"/>
      <c r="B274" s="3">
        <v>1.0596565</v>
      </c>
      <c r="C274" s="3">
        <v>4.1432650000000004</v>
      </c>
      <c r="D274" s="3">
        <v>2.8000120000000002</v>
      </c>
      <c r="E274" s="3">
        <v>4.4596666000000003</v>
      </c>
      <c r="F274" s="3">
        <v>1.579653</v>
      </c>
      <c r="G274" s="3">
        <v>3.2825920000000002</v>
      </c>
      <c r="H274" s="16"/>
      <c r="I274" s="14"/>
      <c r="J274" s="14"/>
      <c r="K274" s="14"/>
      <c r="L274" s="14"/>
      <c r="M274" s="14"/>
      <c r="N274" s="13"/>
      <c r="O274" s="12"/>
      <c r="P274" s="12"/>
    </row>
    <row r="275" spans="1:16" x14ac:dyDescent="0.35">
      <c r="A275" s="1"/>
      <c r="B275" s="3">
        <f>6-(SUM(B270:B274))</f>
        <v>1.0003431899999997</v>
      </c>
      <c r="C275" s="3">
        <v>4.0966829999999996</v>
      </c>
      <c r="D275" s="3">
        <v>2.3994939999999998</v>
      </c>
      <c r="E275" s="3">
        <v>4.596355</v>
      </c>
      <c r="F275" s="3">
        <v>1.432304</v>
      </c>
      <c r="G275" s="3">
        <v>3.4692500000000002</v>
      </c>
      <c r="H275" s="15"/>
      <c r="I275" s="13"/>
      <c r="J275" s="13"/>
      <c r="K275" s="13"/>
      <c r="L275" s="13"/>
      <c r="M275" s="13"/>
      <c r="N275" s="13"/>
      <c r="O275" s="12"/>
      <c r="P275" s="12"/>
    </row>
    <row r="276" spans="1:16" x14ac:dyDescent="0.35">
      <c r="A276" s="1"/>
      <c r="B276" s="3">
        <v>1.002912</v>
      </c>
      <c r="C276" s="3">
        <v>4.3634120000000003</v>
      </c>
      <c r="D276" s="3">
        <v>2.0969989999999998</v>
      </c>
      <c r="E276" s="3">
        <v>4.740532</v>
      </c>
      <c r="F276" s="3">
        <v>1.1601980000000001</v>
      </c>
      <c r="G276" s="3">
        <v>3.21224</v>
      </c>
      <c r="H276" s="15"/>
      <c r="I276" s="13"/>
      <c r="J276" s="13"/>
      <c r="K276" s="13"/>
      <c r="L276" s="13"/>
      <c r="M276" s="13"/>
      <c r="N276" s="13"/>
      <c r="O276" s="12"/>
      <c r="P276" s="12"/>
    </row>
    <row r="277" spans="1:16" x14ac:dyDescent="0.35">
      <c r="A277" s="1"/>
      <c r="B277" s="3">
        <v>0.98121199999999997</v>
      </c>
      <c r="C277" s="3">
        <v>4.1061319999999997</v>
      </c>
      <c r="D277" s="3">
        <v>2.5250189999999999</v>
      </c>
      <c r="E277" s="3">
        <v>5.476337</v>
      </c>
      <c r="F277" s="3">
        <v>1.4251</v>
      </c>
      <c r="G277" s="3">
        <v>3.2000082999999999</v>
      </c>
      <c r="H277" s="15"/>
      <c r="I277" s="13"/>
      <c r="J277" s="13"/>
      <c r="K277" s="13"/>
      <c r="L277" s="13"/>
      <c r="M277" s="13"/>
      <c r="N277" s="13"/>
      <c r="O277" s="12"/>
      <c r="P277" s="12"/>
    </row>
    <row r="278" spans="1:16" x14ac:dyDescent="0.35">
      <c r="A278" s="1"/>
      <c r="B278" s="3">
        <v>1.015876</v>
      </c>
      <c r="C278" s="3">
        <v>4.2501899999999999</v>
      </c>
      <c r="D278" s="3">
        <v>2.2429329999999998</v>
      </c>
      <c r="E278" s="3">
        <v>5.4196369999999998</v>
      </c>
      <c r="F278" s="3">
        <v>1.132735</v>
      </c>
      <c r="G278" s="3">
        <v>3.1794440000000002</v>
      </c>
      <c r="H278" s="15"/>
      <c r="I278" s="13"/>
      <c r="J278" s="13"/>
      <c r="K278" s="13"/>
      <c r="L278" s="13"/>
      <c r="M278" s="13"/>
      <c r="N278" s="13"/>
      <c r="O278" s="12"/>
      <c r="P278" s="12"/>
    </row>
    <row r="279" spans="1:16" x14ac:dyDescent="0.35">
      <c r="A279" s="6" t="s">
        <v>9</v>
      </c>
      <c r="B279" s="7">
        <f>AVERAGE(B270:B278)</f>
        <v>1</v>
      </c>
      <c r="C279" s="7">
        <f>AVERAGE(C270:C278)</f>
        <v>4.1444260133333337</v>
      </c>
      <c r="D279" s="7">
        <f>AVERAGE(D270:D278)</f>
        <v>2.4936759111111111</v>
      </c>
      <c r="E279" s="7">
        <f>AVERAGE(E270:E278)</f>
        <v>4.6922592033333332</v>
      </c>
      <c r="F279" s="7">
        <f>AVERAGE(F270:F278)</f>
        <v>1.3926148888888887</v>
      </c>
      <c r="G279" s="7">
        <f>AVERAGE(G270:G278)</f>
        <v>3.1977818111111116</v>
      </c>
      <c r="H279" s="15"/>
      <c r="I279" s="13"/>
      <c r="J279" s="13"/>
      <c r="K279" s="13"/>
      <c r="L279" s="13"/>
      <c r="M279" s="13"/>
      <c r="N279" s="13"/>
      <c r="O279" s="12"/>
      <c r="P279" s="12"/>
    </row>
    <row r="280" spans="1:16" x14ac:dyDescent="0.35">
      <c r="A280" s="6" t="s">
        <v>8</v>
      </c>
      <c r="B280" s="7">
        <f>STDEV(B270:B278)</f>
        <v>4.4085588658143438E-2</v>
      </c>
      <c r="C280" s="7">
        <f>STDEV(C270:C278)</f>
        <v>0.10055268595045884</v>
      </c>
      <c r="D280" s="7">
        <f>STDEV(D270:D278)</f>
        <v>0.24592823290844656</v>
      </c>
      <c r="E280" s="7">
        <f>STDEV(E270:E278)</f>
        <v>0.47800131459341472</v>
      </c>
      <c r="F280" s="7">
        <f>STDEV(F270:F278)</f>
        <v>0.15784050695436816</v>
      </c>
      <c r="G280" s="7">
        <f>STDEV(G270:G278)</f>
        <v>0.16799532766172726</v>
      </c>
      <c r="H280" s="15"/>
      <c r="I280" s="13"/>
      <c r="J280" s="13"/>
      <c r="K280" s="13"/>
      <c r="L280" s="13"/>
      <c r="M280" s="13"/>
      <c r="N280" s="13"/>
      <c r="O280" s="12"/>
      <c r="P280" s="12"/>
    </row>
    <row r="281" spans="1:16" x14ac:dyDescent="0.35">
      <c r="A281" s="11"/>
      <c r="B281" s="17" t="s">
        <v>1</v>
      </c>
      <c r="C281" s="17"/>
      <c r="D281" s="17"/>
      <c r="E281" s="17"/>
      <c r="F281" s="17"/>
      <c r="G281" s="17"/>
      <c r="H281" s="15"/>
      <c r="I281" s="13"/>
      <c r="J281" s="13"/>
      <c r="K281" s="13"/>
      <c r="L281" s="13"/>
      <c r="M281" s="13"/>
      <c r="N281" s="13"/>
      <c r="O281" s="12"/>
      <c r="P281" s="12"/>
    </row>
    <row r="282" spans="1:16" x14ac:dyDescent="0.35">
      <c r="A282" s="8" t="s">
        <v>0</v>
      </c>
      <c r="B282" s="17" t="s">
        <v>11</v>
      </c>
      <c r="C282" s="17"/>
      <c r="D282" s="17"/>
      <c r="E282" s="17"/>
      <c r="F282" s="17"/>
      <c r="G282" s="17"/>
      <c r="H282" s="15"/>
      <c r="I282" s="13"/>
      <c r="J282" s="13"/>
      <c r="K282" s="13"/>
      <c r="L282" s="13"/>
      <c r="M282" s="13"/>
      <c r="N282" s="13"/>
      <c r="O282" s="12"/>
      <c r="P282" s="12"/>
    </row>
    <row r="283" spans="1:16" x14ac:dyDescent="0.35">
      <c r="A283" s="5" t="s">
        <v>30</v>
      </c>
      <c r="B283" s="10" t="s">
        <v>2</v>
      </c>
      <c r="C283" s="10" t="s">
        <v>3</v>
      </c>
      <c r="D283" s="10" t="s">
        <v>4</v>
      </c>
      <c r="E283" s="10" t="s">
        <v>5</v>
      </c>
      <c r="F283" s="10" t="s">
        <v>6</v>
      </c>
      <c r="G283" s="10" t="s">
        <v>7</v>
      </c>
      <c r="H283" s="15"/>
      <c r="I283" s="13"/>
      <c r="J283" s="13"/>
      <c r="K283" s="13"/>
      <c r="L283" s="13"/>
      <c r="M283" s="13"/>
      <c r="N283" s="13"/>
      <c r="O283" s="12"/>
      <c r="P283" s="12"/>
    </row>
    <row r="284" spans="1:16" x14ac:dyDescent="0.35">
      <c r="A284" s="1"/>
      <c r="B284" s="3">
        <v>1.00461</v>
      </c>
      <c r="C284" s="3">
        <v>3.7234389999999999</v>
      </c>
      <c r="D284" s="3">
        <v>2.5431840000000001</v>
      </c>
      <c r="E284" s="3">
        <v>4.5524269999999998</v>
      </c>
      <c r="F284" s="3">
        <v>1.501741</v>
      </c>
      <c r="G284" s="3">
        <v>2.921351</v>
      </c>
      <c r="H284" s="15"/>
      <c r="I284" s="13"/>
      <c r="J284" s="13"/>
      <c r="K284" s="13"/>
      <c r="L284" s="13"/>
      <c r="M284" s="13"/>
      <c r="N284" s="13"/>
      <c r="O284" s="12"/>
      <c r="P284" s="12"/>
    </row>
    <row r="285" spans="1:16" x14ac:dyDescent="0.35">
      <c r="A285" s="1"/>
      <c r="B285" s="3">
        <v>0.99077950000000004</v>
      </c>
      <c r="C285" s="3">
        <v>4.2771090000000003</v>
      </c>
      <c r="D285" s="3">
        <v>2.525617</v>
      </c>
      <c r="E285" s="3">
        <v>4.9816919999999998</v>
      </c>
      <c r="F285" s="3">
        <v>1.440566</v>
      </c>
      <c r="G285" s="3">
        <v>2.9011719999999999</v>
      </c>
      <c r="H285" s="15"/>
      <c r="I285" s="13"/>
      <c r="J285" s="13"/>
      <c r="K285" s="13"/>
      <c r="L285" s="13"/>
      <c r="M285" s="13"/>
      <c r="N285" s="13"/>
      <c r="O285" s="12"/>
      <c r="P285" s="12"/>
    </row>
    <row r="286" spans="1:16" x14ac:dyDescent="0.35">
      <c r="A286" s="1"/>
      <c r="B286" s="3">
        <v>1.00461</v>
      </c>
      <c r="C286" s="3">
        <v>3.935743</v>
      </c>
      <c r="D286" s="3">
        <v>2.6511819999999999</v>
      </c>
      <c r="E286" s="3">
        <v>5.0863680000000002</v>
      </c>
      <c r="F286" s="3">
        <v>1.4708349999999999</v>
      </c>
      <c r="G286" s="3">
        <v>2.881132</v>
      </c>
      <c r="H286" s="15"/>
      <c r="I286" s="13"/>
      <c r="J286" s="13"/>
      <c r="K286" s="13"/>
      <c r="L286" s="13"/>
      <c r="M286" s="13"/>
      <c r="N286" s="13"/>
      <c r="O286" s="12"/>
      <c r="P286" s="12"/>
    </row>
    <row r="287" spans="1:16" x14ac:dyDescent="0.35">
      <c r="A287" s="1"/>
      <c r="B287" s="3">
        <v>0.98546319999999998</v>
      </c>
      <c r="C287" s="3">
        <v>4.2032658999999999</v>
      </c>
      <c r="D287" s="3">
        <v>2.525617</v>
      </c>
      <c r="E287" s="3">
        <v>4.5563985999999996</v>
      </c>
      <c r="F287" s="3">
        <v>1.4965986</v>
      </c>
      <c r="G287" s="3">
        <v>2.8989560000000001</v>
      </c>
      <c r="H287" s="15"/>
      <c r="I287" s="13"/>
      <c r="J287" s="13"/>
      <c r="K287" s="13"/>
      <c r="L287" s="13"/>
      <c r="M287" s="13"/>
      <c r="N287" s="13"/>
      <c r="O287" s="12"/>
      <c r="P287" s="12"/>
    </row>
    <row r="288" spans="1:16" x14ac:dyDescent="0.35">
      <c r="A288" s="1"/>
      <c r="B288" s="3">
        <v>1.0100032000000001</v>
      </c>
      <c r="C288" s="3">
        <v>3.9965986500000001</v>
      </c>
      <c r="D288" s="3">
        <v>2.6511819999999999</v>
      </c>
      <c r="E288" s="3">
        <v>5.0996531999999997</v>
      </c>
      <c r="F288" s="3">
        <v>1.451215253</v>
      </c>
      <c r="G288" s="3">
        <v>2.8913264999999999</v>
      </c>
      <c r="H288" s="16"/>
      <c r="I288" s="14"/>
      <c r="J288" s="14"/>
      <c r="K288" s="14"/>
      <c r="L288" s="14"/>
      <c r="M288" s="14"/>
      <c r="N288" s="13"/>
      <c r="O288" s="12"/>
      <c r="P288" s="12"/>
    </row>
    <row r="289" spans="1:16" x14ac:dyDescent="0.35">
      <c r="A289" s="1"/>
      <c r="B289" s="3">
        <f>6-(SUM(B284:B288))</f>
        <v>1.0045340999999999</v>
      </c>
      <c r="C289" s="3">
        <v>4.0272309999999996</v>
      </c>
      <c r="D289" s="3">
        <v>2.5793560000000002</v>
      </c>
      <c r="E289" s="3">
        <v>4.855308</v>
      </c>
      <c r="F289" s="3">
        <v>1.472191</v>
      </c>
      <c r="G289" s="3">
        <v>2.8987880000000001</v>
      </c>
      <c r="H289" s="15"/>
      <c r="I289" s="13"/>
      <c r="J289" s="13"/>
      <c r="K289" s="13"/>
      <c r="L289" s="13"/>
      <c r="M289" s="13"/>
      <c r="N289" s="13"/>
      <c r="O289" s="12"/>
      <c r="P289" s="12"/>
    </row>
    <row r="290" spans="1:16" x14ac:dyDescent="0.35">
      <c r="A290" s="1"/>
      <c r="B290" s="3">
        <v>1.001209</v>
      </c>
      <c r="C290" s="3">
        <v>4.1974970000000003</v>
      </c>
      <c r="D290" s="3">
        <v>2.5899519999999998</v>
      </c>
      <c r="E290" s="3">
        <v>4.2490579999999998</v>
      </c>
      <c r="F290" s="3">
        <v>1.0241279999999999</v>
      </c>
      <c r="G290" s="3">
        <v>2.1328299999999998</v>
      </c>
      <c r="H290" s="15"/>
      <c r="I290" s="13"/>
      <c r="J290" s="13"/>
      <c r="K290" s="13"/>
      <c r="L290" s="13"/>
      <c r="M290" s="13"/>
      <c r="N290" s="13"/>
      <c r="O290" s="12"/>
      <c r="P290" s="12"/>
    </row>
    <row r="291" spans="1:16" x14ac:dyDescent="0.35">
      <c r="A291" s="1"/>
      <c r="B291" s="3">
        <v>1.0023120000000001</v>
      </c>
      <c r="C291" s="3">
        <v>4.1914309999999997</v>
      </c>
      <c r="D291" s="3">
        <v>2.540044</v>
      </c>
      <c r="E291" s="3">
        <v>4.7687010000000001</v>
      </c>
      <c r="F291" s="3">
        <v>1.408182</v>
      </c>
      <c r="G291" s="3">
        <v>2.7893650000000001</v>
      </c>
      <c r="H291" s="15"/>
      <c r="I291" s="13"/>
      <c r="J291" s="13"/>
      <c r="K291" s="13"/>
      <c r="L291" s="13"/>
      <c r="M291" s="13"/>
      <c r="N291" s="13"/>
      <c r="O291" s="12"/>
      <c r="P291" s="12"/>
    </row>
    <row r="292" spans="1:16" x14ac:dyDescent="0.35">
      <c r="A292" s="1"/>
      <c r="B292" s="3">
        <v>0.996479</v>
      </c>
      <c r="C292" s="3">
        <v>4.1840010000000003</v>
      </c>
      <c r="D292" s="3">
        <v>2.5208900000000001</v>
      </c>
      <c r="E292" s="3">
        <v>4.298851</v>
      </c>
      <c r="F292" s="3">
        <v>1.15811</v>
      </c>
      <c r="G292" s="3">
        <v>2.2682639999999998</v>
      </c>
      <c r="H292" s="15"/>
      <c r="I292" s="13"/>
      <c r="J292" s="13"/>
      <c r="K292" s="13"/>
      <c r="L292" s="13"/>
      <c r="M292" s="13"/>
      <c r="N292" s="13"/>
      <c r="O292" s="12"/>
      <c r="P292" s="12"/>
    </row>
    <row r="293" spans="1:16" x14ac:dyDescent="0.35">
      <c r="A293" s="6" t="s">
        <v>9</v>
      </c>
      <c r="B293" s="7">
        <f>AVERAGE(B284:B292)</f>
        <v>1.0000000000000002</v>
      </c>
      <c r="C293" s="7">
        <f>AVERAGE(C284:C292)</f>
        <v>4.0818128388888901</v>
      </c>
      <c r="D293" s="7">
        <f>AVERAGE(D284:D292)</f>
        <v>2.569669333333334</v>
      </c>
      <c r="E293" s="7">
        <f>AVERAGE(E284:E292)</f>
        <v>4.7164951999999998</v>
      </c>
      <c r="F293" s="7">
        <f>AVERAGE(F284:F292)</f>
        <v>1.3803963169999998</v>
      </c>
      <c r="G293" s="7">
        <f>AVERAGE(G284:G292)</f>
        <v>2.7314649444444443</v>
      </c>
      <c r="H293" s="15"/>
      <c r="I293" s="13"/>
      <c r="J293" s="13"/>
      <c r="K293" s="13"/>
      <c r="L293" s="13"/>
      <c r="M293" s="13"/>
      <c r="N293" s="13"/>
      <c r="O293" s="12"/>
      <c r="P293" s="12"/>
    </row>
    <row r="294" spans="1:16" x14ac:dyDescent="0.35">
      <c r="A294" s="6" t="s">
        <v>8</v>
      </c>
      <c r="B294" s="7">
        <f>STDEV(B284:B292)</f>
        <v>7.735202918637633E-3</v>
      </c>
      <c r="C294" s="7">
        <f>STDEV(C284:C292)</f>
        <v>0.17633124531832803</v>
      </c>
      <c r="D294" s="7">
        <f>STDEV(D284:D292)</f>
        <v>5.2001947672659289E-2</v>
      </c>
      <c r="E294" s="7">
        <f>STDEV(E284:E292)</f>
        <v>0.32043198033901055</v>
      </c>
      <c r="F294" s="7">
        <f>STDEV(F284:F292)</f>
        <v>0.16977153726712163</v>
      </c>
      <c r="G294" s="7">
        <f>STDEV(G284:G292)</f>
        <v>0.30519148291528114</v>
      </c>
      <c r="H294" s="15"/>
      <c r="I294" s="13"/>
      <c r="J294" s="13"/>
      <c r="K294" s="13"/>
      <c r="L294" s="13"/>
      <c r="M294" s="13"/>
      <c r="N294" s="13"/>
      <c r="O294" s="12"/>
      <c r="P294" s="12"/>
    </row>
    <row r="295" spans="1:16" x14ac:dyDescent="0.35">
      <c r="A295" s="11"/>
      <c r="B295" s="17" t="s">
        <v>1</v>
      </c>
      <c r="C295" s="17"/>
      <c r="D295" s="17"/>
      <c r="E295" s="17"/>
      <c r="F295" s="17"/>
      <c r="G295" s="17"/>
      <c r="H295" s="15"/>
      <c r="I295" s="13"/>
      <c r="J295" s="13"/>
      <c r="K295" s="13"/>
      <c r="L295" s="13"/>
      <c r="M295" s="13"/>
      <c r="N295" s="13"/>
      <c r="O295" s="12"/>
      <c r="P295" s="12"/>
    </row>
    <row r="296" spans="1:16" x14ac:dyDescent="0.35">
      <c r="A296" s="8" t="s">
        <v>0</v>
      </c>
      <c r="B296" s="17" t="s">
        <v>11</v>
      </c>
      <c r="C296" s="17"/>
      <c r="D296" s="17"/>
      <c r="E296" s="17"/>
      <c r="F296" s="17"/>
      <c r="G296" s="17"/>
      <c r="H296" s="15"/>
      <c r="I296" s="13"/>
      <c r="J296" s="13"/>
      <c r="K296" s="13"/>
      <c r="L296" s="13"/>
      <c r="M296" s="13"/>
      <c r="N296" s="13"/>
      <c r="O296" s="12"/>
      <c r="P296" s="12"/>
    </row>
    <row r="297" spans="1:16" x14ac:dyDescent="0.35">
      <c r="A297" s="5" t="s">
        <v>31</v>
      </c>
      <c r="B297" s="10" t="s">
        <v>2</v>
      </c>
      <c r="C297" s="10" t="s">
        <v>3</v>
      </c>
      <c r="D297" s="10" t="s">
        <v>4</v>
      </c>
      <c r="E297" s="10" t="s">
        <v>5</v>
      </c>
      <c r="F297" s="10" t="s">
        <v>6</v>
      </c>
      <c r="G297" s="10" t="s">
        <v>7</v>
      </c>
      <c r="H297" s="15"/>
      <c r="I297" s="13"/>
      <c r="J297" s="13"/>
      <c r="K297" s="13"/>
      <c r="L297" s="13"/>
      <c r="M297" s="13"/>
      <c r="N297" s="13"/>
      <c r="O297" s="12"/>
      <c r="P297" s="12"/>
    </row>
    <row r="298" spans="1:16" x14ac:dyDescent="0.35">
      <c r="A298" s="1"/>
      <c r="B298" s="3">
        <v>1.006907</v>
      </c>
      <c r="C298" s="3">
        <v>2.2814179999999999</v>
      </c>
      <c r="D298" s="3">
        <v>1.3012790000000001</v>
      </c>
      <c r="E298" s="3">
        <v>6.1047440000000002</v>
      </c>
      <c r="F298" s="3">
        <v>1.1095159999999999</v>
      </c>
      <c r="G298" s="3">
        <v>1.865977</v>
      </c>
      <c r="H298" s="15"/>
      <c r="I298" s="13"/>
      <c r="J298" s="13"/>
      <c r="K298" s="13"/>
      <c r="L298" s="13"/>
      <c r="M298" s="13"/>
      <c r="N298" s="13"/>
      <c r="O298" s="12"/>
      <c r="P298" s="12"/>
    </row>
    <row r="299" spans="1:16" x14ac:dyDescent="0.35">
      <c r="A299" s="1"/>
      <c r="B299" s="3">
        <v>0.98618539999999999</v>
      </c>
      <c r="C299" s="3">
        <v>2.2814179999999999</v>
      </c>
      <c r="D299" s="3">
        <v>1.0866830000000001</v>
      </c>
      <c r="E299" s="3">
        <v>6.0206989999999996</v>
      </c>
      <c r="F299" s="3">
        <v>1.1095159999999999</v>
      </c>
      <c r="G299" s="3">
        <v>1.9317800000000001</v>
      </c>
      <c r="H299" s="15"/>
      <c r="I299" s="13"/>
      <c r="J299" s="13"/>
      <c r="K299" s="13"/>
      <c r="L299" s="13"/>
      <c r="M299" s="13"/>
      <c r="N299" s="13"/>
      <c r="O299" s="12"/>
      <c r="P299" s="12"/>
    </row>
    <row r="300" spans="1:16" x14ac:dyDescent="0.35">
      <c r="A300" s="1"/>
      <c r="B300" s="3">
        <v>1.006907</v>
      </c>
      <c r="C300" s="3">
        <v>2.219033</v>
      </c>
      <c r="D300" s="3">
        <v>1.1095159999999999</v>
      </c>
      <c r="E300" s="3">
        <v>5.6175100000000002</v>
      </c>
      <c r="F300" s="3">
        <v>1.049666</v>
      </c>
      <c r="G300" s="3">
        <v>1.7289920000000001</v>
      </c>
      <c r="H300" s="15"/>
      <c r="I300" s="13"/>
      <c r="J300" s="13"/>
      <c r="K300" s="13"/>
      <c r="L300" s="13"/>
      <c r="M300" s="13"/>
      <c r="N300" s="13"/>
      <c r="O300" s="12"/>
      <c r="P300" s="12"/>
    </row>
    <row r="301" spans="1:16" x14ac:dyDescent="0.35">
      <c r="A301" s="1"/>
      <c r="B301" s="3">
        <v>1.0062323580000001</v>
      </c>
      <c r="C301" s="3">
        <v>2.2865964999999999</v>
      </c>
      <c r="D301" s="3">
        <v>1.3065632</v>
      </c>
      <c r="E301" s="3">
        <v>6.0326598000000002</v>
      </c>
      <c r="F301" s="3">
        <v>1.1021209999999999</v>
      </c>
      <c r="G301" s="3">
        <v>1.900006598</v>
      </c>
      <c r="H301" s="15"/>
      <c r="I301" s="13"/>
      <c r="J301" s="13"/>
      <c r="K301" s="13"/>
      <c r="L301" s="13"/>
      <c r="M301" s="13"/>
      <c r="N301" s="13"/>
      <c r="O301" s="12"/>
      <c r="P301" s="12"/>
    </row>
    <row r="302" spans="1:16" x14ac:dyDescent="0.35">
      <c r="A302" s="1"/>
      <c r="B302" s="3">
        <v>1.02131635</v>
      </c>
      <c r="C302" s="3">
        <v>2.2236500000000001</v>
      </c>
      <c r="D302" s="3">
        <v>1.1132032000000001</v>
      </c>
      <c r="E302" s="3">
        <v>6.0214574799999996</v>
      </c>
      <c r="F302" s="3">
        <v>1.1103265</v>
      </c>
      <c r="G302" s="3">
        <v>1.90326365</v>
      </c>
      <c r="H302" s="16"/>
      <c r="I302" s="14"/>
      <c r="J302" s="14"/>
      <c r="K302" s="14"/>
      <c r="L302" s="14"/>
      <c r="M302" s="14"/>
      <c r="N302" s="13"/>
      <c r="O302" s="12"/>
      <c r="P302" s="12"/>
    </row>
    <row r="303" spans="1:16" x14ac:dyDescent="0.35">
      <c r="A303" s="1"/>
      <c r="B303" s="3">
        <f>6-(SUM(B298:B302))</f>
        <v>0.9724518919999996</v>
      </c>
      <c r="C303" s="3">
        <v>2.2584230000000001</v>
      </c>
      <c r="D303" s="3">
        <v>1.183449</v>
      </c>
      <c r="E303" s="3">
        <v>5.1942870000000001</v>
      </c>
      <c r="F303" s="3">
        <v>1.0262420000000001</v>
      </c>
      <c r="G303" s="3">
        <v>1.866004</v>
      </c>
      <c r="H303" s="15"/>
      <c r="I303" s="13"/>
      <c r="J303" s="13"/>
      <c r="K303" s="13"/>
      <c r="L303" s="13"/>
      <c r="M303" s="13"/>
      <c r="N303" s="13"/>
      <c r="O303" s="12"/>
      <c r="P303" s="12"/>
    </row>
    <row r="304" spans="1:16" x14ac:dyDescent="0.35">
      <c r="A304" s="1"/>
      <c r="B304" s="3">
        <v>1.1754100000000001</v>
      </c>
      <c r="C304" s="3">
        <v>2.303712</v>
      </c>
      <c r="D304" s="3">
        <v>1.1987981999999999</v>
      </c>
      <c r="E304" s="3">
        <v>5.831893</v>
      </c>
      <c r="F304" s="3">
        <v>1.084565</v>
      </c>
      <c r="G304" s="3">
        <v>1.871615</v>
      </c>
      <c r="H304" s="15"/>
      <c r="I304" s="13"/>
      <c r="J304" s="13"/>
      <c r="K304" s="13"/>
      <c r="L304" s="13"/>
      <c r="M304" s="13"/>
      <c r="N304" s="13"/>
      <c r="O304" s="12"/>
      <c r="P304" s="12"/>
    </row>
    <row r="305" spans="1:16" x14ac:dyDescent="0.35">
      <c r="A305" s="1"/>
      <c r="B305" s="3">
        <v>1.0682050000000001</v>
      </c>
      <c r="C305" s="3">
        <v>2.2648929999999998</v>
      </c>
      <c r="D305" s="3">
        <v>1.1856420000000001</v>
      </c>
      <c r="E305" s="3">
        <v>5.3263020000000001</v>
      </c>
      <c r="F305" s="3">
        <v>1.033755</v>
      </c>
      <c r="G305" s="3">
        <v>1.866805</v>
      </c>
      <c r="H305" s="15"/>
      <c r="I305" s="13"/>
      <c r="J305" s="13"/>
      <c r="K305" s="13"/>
      <c r="L305" s="13"/>
      <c r="M305" s="13"/>
      <c r="N305" s="13"/>
      <c r="O305" s="12"/>
      <c r="P305" s="12"/>
    </row>
    <row r="306" spans="1:16" x14ac:dyDescent="0.35">
      <c r="A306" s="1"/>
      <c r="B306" s="3">
        <v>0.75638499999999997</v>
      </c>
      <c r="C306" s="3">
        <v>2.3016619999999999</v>
      </c>
      <c r="D306" s="3">
        <v>1.0836728</v>
      </c>
      <c r="E306" s="3">
        <v>5.3510210000000002</v>
      </c>
      <c r="F306" s="3">
        <v>1.036046</v>
      </c>
      <c r="G306" s="3">
        <v>1.860557</v>
      </c>
      <c r="H306" s="15"/>
      <c r="I306" s="13"/>
      <c r="J306" s="13"/>
      <c r="K306" s="13"/>
      <c r="L306" s="13"/>
      <c r="M306" s="13"/>
      <c r="N306" s="13"/>
      <c r="O306" s="12"/>
      <c r="P306" s="12"/>
    </row>
    <row r="307" spans="1:16" x14ac:dyDescent="0.35">
      <c r="A307" s="6" t="s">
        <v>9</v>
      </c>
      <c r="B307" s="7">
        <f>AVERAGE(B298:B306)</f>
        <v>1</v>
      </c>
      <c r="C307" s="7">
        <f>AVERAGE(C298:C306)</f>
        <v>2.2689783888888893</v>
      </c>
      <c r="D307" s="7">
        <f>AVERAGE(D298:D306)</f>
        <v>1.1743118222222224</v>
      </c>
      <c r="E307" s="7">
        <f>AVERAGE(E298:E306)</f>
        <v>5.7222859200000009</v>
      </c>
      <c r="F307" s="7">
        <f>AVERAGE(F298:F306)</f>
        <v>1.0735281666666667</v>
      </c>
      <c r="G307" s="7">
        <f>AVERAGE(G298:G306)</f>
        <v>1.8661111386666667</v>
      </c>
      <c r="H307" s="15"/>
      <c r="I307" s="13"/>
      <c r="J307" s="13"/>
      <c r="K307" s="13"/>
      <c r="L307" s="13"/>
      <c r="M307" s="13"/>
      <c r="N307" s="13"/>
      <c r="O307" s="12"/>
      <c r="P307" s="12"/>
    </row>
    <row r="308" spans="1:16" x14ac:dyDescent="0.35">
      <c r="A308" s="6" t="s">
        <v>8</v>
      </c>
      <c r="B308" s="7">
        <f>STDEV(B298:B306)</f>
        <v>0.10971966673020676</v>
      </c>
      <c r="C308" s="7">
        <f>STDEV(C298:C306)</f>
        <v>3.0764913480881225E-2</v>
      </c>
      <c r="D308" s="7">
        <f>STDEV(D298:D306)</f>
        <v>8.5329903844340804E-2</v>
      </c>
      <c r="E308" s="7">
        <f>STDEV(E298:E306)</f>
        <v>0.35664681191827796</v>
      </c>
      <c r="F308" s="7">
        <f>STDEV(F298:F306)</f>
        <v>3.6530688470449019E-2</v>
      </c>
      <c r="G308" s="7">
        <f>STDEV(G298:G306)</f>
        <v>5.6684346009973324E-2</v>
      </c>
      <c r="H308" s="15"/>
      <c r="I308" s="13"/>
      <c r="J308" s="13"/>
      <c r="K308" s="13"/>
      <c r="L308" s="13"/>
      <c r="M308" s="13"/>
      <c r="N308" s="13"/>
      <c r="O308" s="12"/>
      <c r="P308" s="12"/>
    </row>
    <row r="309" spans="1:16" x14ac:dyDescent="0.35">
      <c r="A309" s="11"/>
      <c r="B309" s="17" t="s">
        <v>1</v>
      </c>
      <c r="C309" s="17"/>
      <c r="D309" s="17"/>
      <c r="E309" s="17"/>
      <c r="F309" s="17"/>
      <c r="G309" s="17"/>
      <c r="H309" s="15"/>
      <c r="I309" s="13"/>
      <c r="J309" s="13"/>
      <c r="K309" s="13"/>
      <c r="L309" s="13"/>
      <c r="M309" s="13"/>
      <c r="N309" s="13"/>
      <c r="O309" s="12"/>
      <c r="P309" s="12"/>
    </row>
    <row r="310" spans="1:16" x14ac:dyDescent="0.35">
      <c r="A310" s="8" t="s">
        <v>0</v>
      </c>
      <c r="B310" s="17" t="s">
        <v>11</v>
      </c>
      <c r="C310" s="17"/>
      <c r="D310" s="17"/>
      <c r="E310" s="17"/>
      <c r="F310" s="17"/>
      <c r="G310" s="17"/>
      <c r="H310" s="15"/>
      <c r="I310" s="13"/>
      <c r="J310" s="13"/>
      <c r="K310" s="13"/>
      <c r="L310" s="13"/>
      <c r="M310" s="13"/>
      <c r="N310" s="13"/>
      <c r="O310" s="12"/>
      <c r="P310" s="12"/>
    </row>
    <row r="311" spans="1:16" x14ac:dyDescent="0.35">
      <c r="A311" s="5" t="s">
        <v>32</v>
      </c>
      <c r="B311" s="10" t="s">
        <v>2</v>
      </c>
      <c r="C311" s="10" t="s">
        <v>3</v>
      </c>
      <c r="D311" s="10" t="s">
        <v>4</v>
      </c>
      <c r="E311" s="10" t="s">
        <v>5</v>
      </c>
      <c r="F311" s="10" t="s">
        <v>6</v>
      </c>
      <c r="G311" s="10" t="s">
        <v>7</v>
      </c>
      <c r="H311" s="15"/>
      <c r="I311" s="13"/>
      <c r="J311" s="13"/>
      <c r="K311" s="13"/>
      <c r="L311" s="13"/>
      <c r="M311" s="13"/>
      <c r="N311" s="13"/>
      <c r="O311" s="12"/>
      <c r="P311" s="12"/>
    </row>
    <row r="312" spans="1:16" x14ac:dyDescent="0.35">
      <c r="A312" s="1"/>
      <c r="B312" s="3">
        <v>1.3855649999999999</v>
      </c>
      <c r="C312" s="3">
        <v>12.129720000000001</v>
      </c>
      <c r="D312" s="3">
        <v>2.2981530000000001</v>
      </c>
      <c r="E312" s="3">
        <v>9.7843409999999995</v>
      </c>
      <c r="F312" s="3">
        <v>3.7854760000000001</v>
      </c>
      <c r="G312" s="3">
        <v>2.7904049999999998</v>
      </c>
      <c r="H312" s="15"/>
      <c r="I312" s="13"/>
      <c r="J312" s="13"/>
      <c r="K312" s="13"/>
      <c r="L312" s="13"/>
      <c r="M312" s="13"/>
      <c r="N312" s="13"/>
      <c r="O312" s="12"/>
      <c r="P312" s="12"/>
    </row>
    <row r="313" spans="1:16" x14ac:dyDescent="0.35">
      <c r="A313" s="1"/>
      <c r="B313" s="3">
        <v>0.78484229999999999</v>
      </c>
      <c r="C313" s="3">
        <v>10.129379999999999</v>
      </c>
      <c r="D313" s="3">
        <v>2.2508569999999999</v>
      </c>
      <c r="E313" s="3">
        <v>9.3857669999999995</v>
      </c>
      <c r="F313" s="3">
        <v>4.1138089999999998</v>
      </c>
      <c r="G313" s="3">
        <v>2.2822779999999998</v>
      </c>
      <c r="H313" s="15"/>
      <c r="I313" s="13"/>
      <c r="J313" s="13"/>
      <c r="K313" s="13"/>
      <c r="L313" s="13"/>
      <c r="M313" s="13"/>
      <c r="N313" s="13"/>
      <c r="O313" s="12"/>
      <c r="P313" s="12"/>
    </row>
    <row r="314" spans="1:16" x14ac:dyDescent="0.35">
      <c r="A314" s="1"/>
      <c r="B314" s="3">
        <v>0.82959249999999995</v>
      </c>
      <c r="C314" s="3">
        <v>10.342230000000001</v>
      </c>
      <c r="D314" s="3">
        <v>2.2508569999999999</v>
      </c>
      <c r="E314" s="3">
        <v>8.2848439999999997</v>
      </c>
      <c r="F314" s="3">
        <v>3.3414510000000002</v>
      </c>
      <c r="G314" s="3">
        <v>1.694048</v>
      </c>
      <c r="H314" s="15"/>
      <c r="I314" s="13"/>
      <c r="J314" s="13"/>
      <c r="K314" s="13"/>
      <c r="L314" s="13"/>
      <c r="M314" s="13"/>
      <c r="N314" s="13"/>
      <c r="O314" s="12"/>
      <c r="P314" s="12"/>
    </row>
    <row r="315" spans="1:16" x14ac:dyDescent="0.35">
      <c r="A315" s="1"/>
      <c r="B315" s="3">
        <v>1.3223199999999999</v>
      </c>
      <c r="C315" s="3">
        <v>11.935698</v>
      </c>
      <c r="D315" s="3">
        <v>2.2223598</v>
      </c>
      <c r="E315" s="3">
        <v>9.8555209999999995</v>
      </c>
      <c r="F315" s="3">
        <v>3.2366541849999999</v>
      </c>
      <c r="G315" s="3">
        <v>2.8885459999999998</v>
      </c>
      <c r="H315" s="15"/>
      <c r="I315" s="13"/>
      <c r="J315" s="13"/>
      <c r="K315" s="13"/>
      <c r="L315" s="13"/>
      <c r="M315" s="13"/>
      <c r="N315" s="13"/>
      <c r="O315" s="12"/>
      <c r="P315" s="12"/>
    </row>
    <row r="316" spans="1:16" x14ac:dyDescent="0.35">
      <c r="A316" s="1"/>
      <c r="B316" s="3">
        <v>0.95321500000000003</v>
      </c>
      <c r="C316" s="3">
        <v>9.2365469999999998</v>
      </c>
      <c r="D316" s="3">
        <v>2.2986532</v>
      </c>
      <c r="E316" s="3">
        <v>9.2196531999999998</v>
      </c>
      <c r="F316" s="3">
        <v>4.2326499999999996</v>
      </c>
      <c r="G316" s="3">
        <v>2.012365</v>
      </c>
      <c r="H316" s="16"/>
      <c r="I316" s="14"/>
      <c r="J316" s="14"/>
      <c r="K316" s="14"/>
      <c r="L316" s="14"/>
      <c r="M316" s="14"/>
      <c r="N316" s="13"/>
      <c r="O316" s="12"/>
      <c r="P316" s="12"/>
    </row>
    <row r="317" spans="1:16" x14ac:dyDescent="0.35">
      <c r="A317" s="1"/>
      <c r="B317" s="3">
        <f>6-(SUM(B312:B316))</f>
        <v>0.72446520000000003</v>
      </c>
      <c r="C317" s="3">
        <v>10.754714999999999</v>
      </c>
      <c r="D317" s="3">
        <v>2.263528</v>
      </c>
      <c r="E317" s="3">
        <v>9.8002470000000006</v>
      </c>
      <c r="F317" s="3">
        <v>3.1628530000000001</v>
      </c>
      <c r="G317" s="3">
        <v>2.4711289999999999</v>
      </c>
      <c r="H317" s="15"/>
      <c r="I317" s="13"/>
      <c r="J317" s="13"/>
      <c r="K317" s="13"/>
      <c r="L317" s="13"/>
      <c r="M317" s="13"/>
      <c r="N317" s="13"/>
      <c r="O317" s="12"/>
      <c r="P317" s="12"/>
    </row>
    <row r="318" spans="1:16" x14ac:dyDescent="0.35">
      <c r="A318" s="1"/>
      <c r="B318" s="3">
        <v>1.284953</v>
      </c>
      <c r="C318" s="3">
        <v>10.109178</v>
      </c>
      <c r="D318" s="3">
        <v>2.2982200000000002</v>
      </c>
      <c r="E318" s="3">
        <v>9.5984829999999999</v>
      </c>
      <c r="F318" s="3">
        <v>3.6454819999999999</v>
      </c>
      <c r="G318" s="3">
        <v>2.3564620000000001</v>
      </c>
      <c r="H318" s="15"/>
      <c r="I318" s="13"/>
      <c r="J318" s="13"/>
      <c r="K318" s="13"/>
      <c r="L318" s="13"/>
      <c r="M318" s="13"/>
      <c r="N318" s="13"/>
      <c r="O318" s="12"/>
      <c r="P318" s="12"/>
    </row>
    <row r="319" spans="1:16" x14ac:dyDescent="0.35">
      <c r="A319" s="1"/>
      <c r="B319" s="3">
        <v>0.67433900000000002</v>
      </c>
      <c r="C319" s="3">
        <v>10.662495</v>
      </c>
      <c r="D319" s="3">
        <v>2.2689469999999998</v>
      </c>
      <c r="E319" s="3">
        <v>9.4184079999999994</v>
      </c>
      <c r="F319" s="3">
        <v>3.4235169999999999</v>
      </c>
      <c r="G319" s="3">
        <v>2.4177849999999999</v>
      </c>
      <c r="H319" s="15"/>
      <c r="I319" s="13"/>
      <c r="J319" s="13"/>
      <c r="K319" s="13"/>
      <c r="L319" s="13"/>
      <c r="M319" s="13"/>
      <c r="N319" s="13"/>
      <c r="O319" s="12"/>
      <c r="P319" s="12"/>
    </row>
    <row r="320" spans="1:16" x14ac:dyDescent="0.35">
      <c r="A320" s="1"/>
      <c r="B320" s="3">
        <v>1.040708</v>
      </c>
      <c r="C320" s="3">
        <v>10.964259</v>
      </c>
      <c r="D320" s="3">
        <v>2.27894</v>
      </c>
      <c r="E320" s="3">
        <v>9.5111249999999998</v>
      </c>
      <c r="F320" s="3">
        <v>3.617737</v>
      </c>
      <c r="G320" s="3">
        <v>2.3874010000000001</v>
      </c>
      <c r="H320" s="15"/>
      <c r="I320" s="13"/>
      <c r="J320" s="13"/>
      <c r="K320" s="13"/>
      <c r="L320" s="13"/>
      <c r="M320" s="13"/>
      <c r="N320" s="13"/>
      <c r="O320" s="12"/>
      <c r="P320" s="12"/>
    </row>
    <row r="321" spans="1:16" x14ac:dyDescent="0.35">
      <c r="A321" s="6" t="s">
        <v>9</v>
      </c>
      <c r="B321" s="7">
        <f>AVERAGE(B312:B320)</f>
        <v>1</v>
      </c>
      <c r="C321" s="7">
        <f t="shared" ref="C321:G321" si="2">AVERAGE(C312:C320)</f>
        <v>10.696024666666668</v>
      </c>
      <c r="D321" s="7">
        <f t="shared" si="2"/>
        <v>2.2700572222222224</v>
      </c>
      <c r="E321" s="7">
        <f t="shared" si="2"/>
        <v>9.4287099111111115</v>
      </c>
      <c r="F321" s="7">
        <f t="shared" si="2"/>
        <v>3.6177365761111115</v>
      </c>
      <c r="G321" s="7">
        <f t="shared" si="2"/>
        <v>2.3667132222222218</v>
      </c>
      <c r="H321" s="15"/>
      <c r="I321" s="13"/>
      <c r="J321" s="13"/>
      <c r="K321" s="13"/>
      <c r="L321" s="13"/>
      <c r="M321" s="13"/>
      <c r="N321" s="13"/>
      <c r="O321" s="12"/>
      <c r="P321" s="12"/>
    </row>
    <row r="322" spans="1:16" x14ac:dyDescent="0.35">
      <c r="A322" s="6" t="s">
        <v>8</v>
      </c>
      <c r="B322" s="7">
        <f>STDEV(B312:B320)</f>
        <v>0.27269506921206405</v>
      </c>
      <c r="C322" s="7">
        <f t="shared" ref="C322:G322" si="3">STDEV(C312:C320)</f>
        <v>0.90757311328426893</v>
      </c>
      <c r="D322" s="7">
        <f t="shared" si="3"/>
        <v>2.630435552535829E-2</v>
      </c>
      <c r="E322" s="7">
        <f t="shared" si="3"/>
        <v>0.47911119377971245</v>
      </c>
      <c r="F322" s="7">
        <f t="shared" si="3"/>
        <v>0.37405054996579445</v>
      </c>
      <c r="G322" s="7">
        <f t="shared" si="3"/>
        <v>0.36246356608139874</v>
      </c>
      <c r="H322" s="15"/>
      <c r="I322" s="13"/>
      <c r="J322" s="13"/>
      <c r="K322" s="13"/>
      <c r="L322" s="13"/>
      <c r="M322" s="13"/>
      <c r="N322" s="13"/>
      <c r="O322" s="12"/>
      <c r="P322" s="12"/>
    </row>
    <row r="323" spans="1:16" x14ac:dyDescent="0.35">
      <c r="A323" s="11"/>
      <c r="B323" s="17" t="s">
        <v>1</v>
      </c>
      <c r="C323" s="17"/>
      <c r="D323" s="17"/>
      <c r="E323" s="17"/>
      <c r="F323" s="17"/>
      <c r="G323" s="17"/>
      <c r="H323" s="15"/>
      <c r="I323" s="13"/>
      <c r="J323" s="13"/>
      <c r="K323" s="13"/>
      <c r="L323" s="13"/>
      <c r="M323" s="13"/>
      <c r="N323" s="13"/>
      <c r="O323" s="12"/>
      <c r="P323" s="12"/>
    </row>
    <row r="324" spans="1:16" x14ac:dyDescent="0.35">
      <c r="A324" s="8" t="s">
        <v>0</v>
      </c>
      <c r="B324" s="17" t="s">
        <v>11</v>
      </c>
      <c r="C324" s="17"/>
      <c r="D324" s="17"/>
      <c r="E324" s="17"/>
      <c r="F324" s="17"/>
      <c r="G324" s="17"/>
      <c r="H324" s="15"/>
      <c r="I324" s="13"/>
      <c r="J324" s="13"/>
      <c r="K324" s="13"/>
      <c r="L324" s="13"/>
      <c r="M324" s="13"/>
      <c r="N324" s="13"/>
      <c r="O324" s="12"/>
      <c r="P324" s="12"/>
    </row>
    <row r="325" spans="1:16" x14ac:dyDescent="0.35">
      <c r="A325" s="5" t="s">
        <v>33</v>
      </c>
      <c r="B325" s="10" t="s">
        <v>2</v>
      </c>
      <c r="C325" s="10" t="s">
        <v>3</v>
      </c>
      <c r="D325" s="10" t="s">
        <v>4</v>
      </c>
      <c r="E325" s="10" t="s">
        <v>5</v>
      </c>
      <c r="F325" s="10" t="s">
        <v>6</v>
      </c>
      <c r="G325" s="10" t="s">
        <v>7</v>
      </c>
      <c r="H325" s="15"/>
      <c r="I325" s="13"/>
      <c r="J325" s="13"/>
      <c r="K325" s="13"/>
      <c r="L325" s="13"/>
      <c r="M325" s="13"/>
      <c r="N325" s="13"/>
      <c r="O325" s="12"/>
      <c r="P325" s="12"/>
    </row>
    <row r="326" spans="1:16" x14ac:dyDescent="0.35">
      <c r="A326" s="1"/>
      <c r="B326" s="3">
        <v>0.95002070000000005</v>
      </c>
      <c r="C326" s="3">
        <v>4.48787</v>
      </c>
      <c r="D326" s="3">
        <v>1.994505</v>
      </c>
      <c r="E326" s="3">
        <v>25.741620000000001</v>
      </c>
      <c r="F326" s="3">
        <v>5.92178</v>
      </c>
      <c r="G326" s="3">
        <v>8.9757390000000008</v>
      </c>
      <c r="H326" s="15"/>
      <c r="I326" s="13"/>
      <c r="J326" s="13"/>
      <c r="K326" s="13"/>
      <c r="L326" s="13"/>
      <c r="M326" s="13"/>
      <c r="N326" s="13"/>
      <c r="O326" s="12"/>
      <c r="P326" s="12"/>
    </row>
    <row r="327" spans="1:16" x14ac:dyDescent="0.35">
      <c r="A327" s="1"/>
      <c r="B327" s="3">
        <v>0.94345840000000003</v>
      </c>
      <c r="C327" s="3">
        <v>5.119599</v>
      </c>
      <c r="D327" s="3">
        <v>2.2284350000000002</v>
      </c>
      <c r="E327" s="3">
        <v>24.86476</v>
      </c>
      <c r="F327" s="3">
        <v>3.9614560000000001</v>
      </c>
      <c r="G327" s="3">
        <v>4.9452069999999999</v>
      </c>
      <c r="H327" s="15"/>
      <c r="I327" s="13"/>
      <c r="J327" s="13"/>
      <c r="K327" s="13"/>
      <c r="L327" s="13"/>
      <c r="M327" s="13"/>
      <c r="N327" s="13"/>
      <c r="O327" s="12"/>
      <c r="P327" s="12"/>
    </row>
    <row r="328" spans="1:16" x14ac:dyDescent="0.35">
      <c r="A328" s="1"/>
      <c r="B328" s="3">
        <v>1.1065210000000001</v>
      </c>
      <c r="C328" s="3">
        <v>4.2164549999999998</v>
      </c>
      <c r="D328" s="3">
        <v>2.4385620000000001</v>
      </c>
      <c r="E328" s="3">
        <v>28.364820000000002</v>
      </c>
      <c r="F328" s="3">
        <v>5.0842349999999996</v>
      </c>
      <c r="G328" s="3">
        <v>5.8402529999999997</v>
      </c>
      <c r="H328" s="15"/>
      <c r="I328" s="13"/>
      <c r="J328" s="13"/>
      <c r="K328" s="13"/>
      <c r="L328" s="13"/>
      <c r="M328" s="13"/>
      <c r="N328" s="13"/>
      <c r="O328" s="12"/>
      <c r="P328" s="12"/>
    </row>
    <row r="329" spans="1:16" x14ac:dyDescent="0.35">
      <c r="A329" s="1"/>
      <c r="B329" s="3">
        <v>0.95232320000000004</v>
      </c>
      <c r="C329" s="3">
        <v>4.5923100000000003</v>
      </c>
      <c r="D329" s="3">
        <v>2.032165</v>
      </c>
      <c r="E329" s="3">
        <v>28.536265</v>
      </c>
      <c r="F329" s="3">
        <v>5.2366599999999996</v>
      </c>
      <c r="G329" s="3">
        <v>6.3263597999999996</v>
      </c>
      <c r="H329" s="15"/>
      <c r="I329" s="13"/>
      <c r="J329" s="13"/>
      <c r="K329" s="13"/>
      <c r="L329" s="13"/>
      <c r="M329" s="13"/>
      <c r="N329" s="13"/>
      <c r="O329" s="12"/>
      <c r="P329" s="12"/>
    </row>
    <row r="330" spans="1:16" x14ac:dyDescent="0.35">
      <c r="A330" s="1"/>
      <c r="B330" s="3">
        <v>0.92323160000000004</v>
      </c>
      <c r="C330" s="3">
        <v>5.0996598000000004</v>
      </c>
      <c r="D330" s="3">
        <v>2.2213232999999999</v>
      </c>
      <c r="E330" s="3">
        <v>25.032698</v>
      </c>
      <c r="F330" s="3">
        <v>5.7323300000000001</v>
      </c>
      <c r="G330" s="3">
        <v>9.2369900000000005</v>
      </c>
      <c r="H330" s="16"/>
      <c r="I330" s="14"/>
      <c r="J330" s="14"/>
      <c r="K330" s="14"/>
      <c r="L330" s="14"/>
      <c r="M330" s="14"/>
      <c r="N330" s="13"/>
      <c r="O330" s="12"/>
      <c r="P330" s="12"/>
    </row>
    <row r="331" spans="1:16" x14ac:dyDescent="0.35">
      <c r="A331" s="1"/>
      <c r="B331" s="3">
        <f>6-(SUM(B326:B330))</f>
        <v>1.1244451</v>
      </c>
      <c r="C331" s="3">
        <v>4.7031790000000004</v>
      </c>
      <c r="D331" s="3">
        <v>2.8929809999999998</v>
      </c>
      <c r="E331" s="3">
        <v>27.187201000000002</v>
      </c>
      <c r="F331" s="3">
        <v>6.0002310000000003</v>
      </c>
      <c r="G331" s="3">
        <v>7.930517</v>
      </c>
      <c r="H331" s="15"/>
      <c r="I331" s="13"/>
      <c r="J331" s="13"/>
      <c r="K331" s="13"/>
      <c r="L331" s="13"/>
      <c r="M331" s="13"/>
      <c r="N331" s="13"/>
      <c r="O331" s="12"/>
      <c r="P331" s="12"/>
    </row>
    <row r="332" spans="1:16" x14ac:dyDescent="0.35">
      <c r="A332" s="1"/>
      <c r="B332" s="9">
        <v>1.1032850000000001</v>
      </c>
      <c r="C332" s="3">
        <v>4.3538790000000001</v>
      </c>
      <c r="D332" s="3">
        <v>2.3308140000000002</v>
      </c>
      <c r="E332" s="3">
        <v>27.637689000000002</v>
      </c>
      <c r="F332" s="3">
        <v>5.1791669999999996</v>
      </c>
      <c r="G332" s="3">
        <v>7.7664419999999996</v>
      </c>
      <c r="H332" s="15"/>
      <c r="I332" s="13"/>
      <c r="J332" s="13"/>
      <c r="K332" s="13"/>
      <c r="L332" s="13"/>
      <c r="M332" s="13"/>
      <c r="N332" s="13"/>
      <c r="O332" s="12"/>
      <c r="P332" s="12"/>
    </row>
    <row r="333" spans="1:16" x14ac:dyDescent="0.35">
      <c r="A333" s="1"/>
      <c r="B333" s="9">
        <v>0.90237900000000004</v>
      </c>
      <c r="C333" s="3">
        <v>4.65327</v>
      </c>
      <c r="D333" s="3">
        <v>2.3055409999999998</v>
      </c>
      <c r="E333" s="3">
        <v>27.543574</v>
      </c>
      <c r="F333" s="3">
        <v>6.3022660000000004</v>
      </c>
      <c r="G333" s="3">
        <v>7.2887870000000001</v>
      </c>
      <c r="H333" s="15"/>
      <c r="I333" s="13"/>
      <c r="J333" s="13"/>
      <c r="K333" s="13"/>
      <c r="L333" s="13"/>
      <c r="M333" s="13"/>
      <c r="N333" s="13"/>
      <c r="O333" s="12"/>
      <c r="P333" s="12"/>
    </row>
    <row r="334" spans="1:16" x14ac:dyDescent="0.35">
      <c r="A334" s="1"/>
      <c r="B334" s="9">
        <v>0.99433609999999994</v>
      </c>
      <c r="C334" s="3">
        <v>4.3230950000000004</v>
      </c>
      <c r="D334" s="3">
        <v>2.279779</v>
      </c>
      <c r="E334" s="3">
        <v>26.855245</v>
      </c>
      <c r="F334" s="3">
        <v>5.7363689999999998</v>
      </c>
      <c r="G334" s="3">
        <v>7.5022909999999996</v>
      </c>
      <c r="H334" s="15"/>
      <c r="I334" s="13"/>
      <c r="J334" s="13"/>
      <c r="K334" s="13"/>
      <c r="L334" s="13"/>
      <c r="M334" s="13"/>
      <c r="N334" s="13"/>
      <c r="O334" s="12"/>
      <c r="P334" s="12"/>
    </row>
    <row r="335" spans="1:16" x14ac:dyDescent="0.35">
      <c r="A335" s="6" t="s">
        <v>9</v>
      </c>
      <c r="B335" s="7">
        <f>AVERAGE(B326:B334)</f>
        <v>1.0000000111111111</v>
      </c>
      <c r="C335" s="7">
        <f t="shared" ref="C335:G335" si="4">AVERAGE(C326:C334)</f>
        <v>4.6165907555555554</v>
      </c>
      <c r="D335" s="7">
        <f t="shared" si="4"/>
        <v>2.302678366666667</v>
      </c>
      <c r="E335" s="7">
        <f t="shared" si="4"/>
        <v>26.862652444444446</v>
      </c>
      <c r="F335" s="7">
        <f t="shared" si="4"/>
        <v>5.4616104444444442</v>
      </c>
      <c r="G335" s="7">
        <f t="shared" si="4"/>
        <v>7.3125095333333325</v>
      </c>
      <c r="H335" s="15"/>
      <c r="I335" s="13"/>
      <c r="J335" s="13"/>
      <c r="K335" s="13"/>
      <c r="L335" s="13"/>
      <c r="M335" s="13"/>
      <c r="N335" s="13"/>
      <c r="O335" s="12"/>
      <c r="P335" s="12"/>
    </row>
    <row r="336" spans="1:16" x14ac:dyDescent="0.35">
      <c r="A336" s="6" t="s">
        <v>8</v>
      </c>
      <c r="B336" s="7">
        <f>STDEV(B326:B334)</f>
        <v>8.7267107520580811E-2</v>
      </c>
      <c r="C336" s="7">
        <f t="shared" ref="C336:G336" si="5">STDEV(C326:C334)</f>
        <v>0.32164427607216611</v>
      </c>
      <c r="D336" s="7">
        <f t="shared" si="5"/>
        <v>0.26185033418177756</v>
      </c>
      <c r="E336" s="7">
        <f t="shared" si="5"/>
        <v>1.3612599881772323</v>
      </c>
      <c r="F336" s="7">
        <f t="shared" si="5"/>
        <v>0.69647360076013309</v>
      </c>
      <c r="G336" s="7">
        <f t="shared" si="5"/>
        <v>1.4070659580764258</v>
      </c>
      <c r="H336" s="15"/>
      <c r="I336" s="13"/>
      <c r="J336" s="13"/>
      <c r="K336" s="13"/>
      <c r="L336" s="13"/>
      <c r="M336" s="13"/>
      <c r="N336" s="13"/>
      <c r="O336" s="12"/>
      <c r="P336" s="12"/>
    </row>
    <row r="337" spans="8:16" x14ac:dyDescent="0.35">
      <c r="H337" s="13"/>
      <c r="I337" s="13"/>
      <c r="J337" s="13"/>
      <c r="K337" s="13"/>
      <c r="L337" s="13"/>
      <c r="M337" s="13"/>
      <c r="N337" s="13"/>
      <c r="O337" s="12"/>
      <c r="P337" s="12"/>
    </row>
    <row r="338" spans="8:16" x14ac:dyDescent="0.35">
      <c r="H338" s="13"/>
      <c r="I338" s="13"/>
      <c r="J338" s="13"/>
      <c r="K338" s="13"/>
      <c r="L338" s="13"/>
      <c r="M338" s="13"/>
      <c r="N338" s="13"/>
      <c r="O338" s="12"/>
      <c r="P338" s="12"/>
    </row>
    <row r="339" spans="8:16" x14ac:dyDescent="0.35">
      <c r="H339" s="13"/>
      <c r="I339" s="13"/>
      <c r="J339" s="13"/>
      <c r="K339" s="13"/>
      <c r="L339" s="13"/>
      <c r="M339" s="13"/>
      <c r="N339" s="13"/>
      <c r="O339" s="12"/>
      <c r="P339" s="12"/>
    </row>
    <row r="340" spans="8:16" x14ac:dyDescent="0.35">
      <c r="H340" s="13"/>
      <c r="I340" s="13"/>
      <c r="J340" s="13"/>
      <c r="K340" s="13"/>
      <c r="L340" s="13"/>
      <c r="M340" s="13"/>
      <c r="N340" s="13"/>
      <c r="O340" s="12"/>
      <c r="P340" s="12"/>
    </row>
    <row r="341" spans="8:16" x14ac:dyDescent="0.35">
      <c r="H341" s="13"/>
      <c r="I341" s="13"/>
      <c r="J341" s="13"/>
      <c r="K341" s="13"/>
      <c r="L341" s="13"/>
      <c r="M341" s="13"/>
      <c r="N341" s="13"/>
      <c r="O341" s="12"/>
      <c r="P341" s="12"/>
    </row>
    <row r="342" spans="8:16" x14ac:dyDescent="0.35">
      <c r="H342" s="13"/>
      <c r="I342" s="13"/>
      <c r="J342" s="13"/>
      <c r="K342" s="13"/>
      <c r="L342" s="13"/>
      <c r="M342" s="13"/>
      <c r="N342" s="13"/>
      <c r="O342" s="12"/>
      <c r="P342" s="12"/>
    </row>
    <row r="343" spans="8:16" x14ac:dyDescent="0.35">
      <c r="H343" s="13"/>
      <c r="I343" s="13"/>
      <c r="J343" s="13"/>
      <c r="K343" s="13"/>
      <c r="L343" s="13"/>
      <c r="M343" s="13"/>
      <c r="N343" s="13"/>
      <c r="O343" s="12"/>
      <c r="P343" s="12"/>
    </row>
    <row r="344" spans="8:16" x14ac:dyDescent="0.35">
      <c r="H344" s="13"/>
      <c r="I344" s="13"/>
      <c r="J344" s="13"/>
      <c r="K344" s="13"/>
      <c r="L344" s="13"/>
      <c r="M344" s="13"/>
      <c r="N344" s="13"/>
      <c r="O344" s="12"/>
      <c r="P344" s="12"/>
    </row>
    <row r="345" spans="8:16" x14ac:dyDescent="0.35">
      <c r="H345" s="13"/>
      <c r="I345" s="13"/>
      <c r="J345" s="13"/>
      <c r="K345" s="13"/>
      <c r="L345" s="13"/>
      <c r="M345" s="13"/>
      <c r="N345" s="13"/>
      <c r="O345" s="12"/>
      <c r="P345" s="12"/>
    </row>
    <row r="346" spans="8:16" x14ac:dyDescent="0.35">
      <c r="H346" s="13"/>
      <c r="I346" s="13"/>
      <c r="J346" s="13"/>
      <c r="K346" s="13"/>
      <c r="L346" s="13"/>
      <c r="M346" s="13"/>
      <c r="N346" s="13"/>
      <c r="O346" s="12"/>
      <c r="P346" s="12"/>
    </row>
    <row r="347" spans="8:16" x14ac:dyDescent="0.35">
      <c r="H347" s="13"/>
      <c r="I347" s="13"/>
      <c r="J347" s="13"/>
      <c r="K347" s="13"/>
      <c r="L347" s="13"/>
      <c r="M347" s="13"/>
      <c r="N347" s="13"/>
      <c r="O347" s="12"/>
      <c r="P347" s="12"/>
    </row>
    <row r="348" spans="8:16" x14ac:dyDescent="0.35">
      <c r="H348" s="13"/>
      <c r="I348" s="13"/>
      <c r="J348" s="13"/>
      <c r="K348" s="13"/>
      <c r="L348" s="13"/>
      <c r="M348" s="13"/>
      <c r="N348" s="13"/>
      <c r="O348" s="12"/>
      <c r="P348" s="12"/>
    </row>
    <row r="349" spans="8:16" x14ac:dyDescent="0.35">
      <c r="H349" s="13"/>
      <c r="I349" s="13"/>
      <c r="J349" s="13"/>
      <c r="K349" s="13"/>
      <c r="L349" s="13"/>
      <c r="M349" s="13"/>
      <c r="N349" s="13"/>
      <c r="O349" s="12"/>
      <c r="P349" s="12"/>
    </row>
    <row r="350" spans="8:16" x14ac:dyDescent="0.35">
      <c r="H350" s="13"/>
      <c r="I350" s="13"/>
      <c r="J350" s="13"/>
      <c r="K350" s="13"/>
      <c r="L350" s="13"/>
      <c r="M350" s="13"/>
      <c r="N350" s="13"/>
      <c r="O350" s="12"/>
      <c r="P350" s="12"/>
    </row>
    <row r="351" spans="8:16" x14ac:dyDescent="0.35">
      <c r="H351" s="13"/>
      <c r="I351" s="13"/>
      <c r="J351" s="13"/>
      <c r="K351" s="13"/>
      <c r="L351" s="13"/>
      <c r="M351" s="13"/>
      <c r="N351" s="13"/>
      <c r="O351" s="12"/>
      <c r="P351" s="12"/>
    </row>
    <row r="352" spans="8:16" x14ac:dyDescent="0.35">
      <c r="H352" s="13"/>
      <c r="I352" s="13"/>
      <c r="J352" s="13"/>
      <c r="K352" s="13"/>
      <c r="L352" s="13"/>
      <c r="M352" s="13"/>
      <c r="N352" s="13"/>
      <c r="O352" s="12"/>
      <c r="P352" s="12"/>
    </row>
    <row r="353" spans="8:16" x14ac:dyDescent="0.35">
      <c r="H353" s="13"/>
      <c r="I353" s="13"/>
      <c r="J353" s="13"/>
      <c r="K353" s="13"/>
      <c r="L353" s="13"/>
      <c r="M353" s="13"/>
      <c r="N353" s="13"/>
      <c r="O353" s="12"/>
      <c r="P353" s="12"/>
    </row>
    <row r="354" spans="8:16" x14ac:dyDescent="0.35">
      <c r="H354" s="13"/>
      <c r="I354" s="13"/>
      <c r="J354" s="13"/>
      <c r="K354" s="13"/>
      <c r="L354" s="13"/>
      <c r="M354" s="13"/>
      <c r="N354" s="13"/>
      <c r="O354" s="12"/>
      <c r="P354" s="12"/>
    </row>
    <row r="355" spans="8:16" x14ac:dyDescent="0.35">
      <c r="H355" s="13"/>
      <c r="I355" s="13"/>
      <c r="J355" s="13"/>
      <c r="K355" s="13"/>
      <c r="L355" s="13"/>
      <c r="M355" s="13"/>
      <c r="N355" s="13"/>
      <c r="O355" s="12"/>
      <c r="P355" s="12"/>
    </row>
    <row r="356" spans="8:16" x14ac:dyDescent="0.35">
      <c r="H356" s="13"/>
      <c r="I356" s="13"/>
      <c r="J356" s="13"/>
      <c r="K356" s="13"/>
      <c r="L356" s="13"/>
      <c r="M356" s="13"/>
      <c r="N356" s="13"/>
      <c r="O356" s="12"/>
      <c r="P356" s="12"/>
    </row>
    <row r="357" spans="8:16" x14ac:dyDescent="0.35">
      <c r="H357" s="13"/>
      <c r="I357" s="13"/>
      <c r="J357" s="13"/>
      <c r="K357" s="13"/>
      <c r="L357" s="13"/>
      <c r="M357" s="13"/>
      <c r="N357" s="13"/>
      <c r="O357" s="12"/>
      <c r="P357" s="12"/>
    </row>
    <row r="358" spans="8:16" x14ac:dyDescent="0.35">
      <c r="H358" s="13"/>
      <c r="I358" s="13"/>
      <c r="J358" s="13"/>
      <c r="K358" s="13"/>
      <c r="L358" s="13"/>
      <c r="M358" s="13"/>
      <c r="N358" s="13"/>
      <c r="O358" s="12"/>
      <c r="P358" s="12"/>
    </row>
    <row r="359" spans="8:16" x14ac:dyDescent="0.35">
      <c r="H359" s="13"/>
      <c r="I359" s="13"/>
      <c r="J359" s="13"/>
      <c r="K359" s="13"/>
      <c r="L359" s="13"/>
      <c r="M359" s="13"/>
      <c r="N359" s="13"/>
      <c r="O359" s="12"/>
      <c r="P359" s="12"/>
    </row>
    <row r="360" spans="8:16" x14ac:dyDescent="0.35">
      <c r="H360" s="13"/>
      <c r="I360" s="13"/>
      <c r="J360" s="13"/>
      <c r="K360" s="13"/>
      <c r="L360" s="13"/>
      <c r="M360" s="13"/>
      <c r="N360" s="13"/>
      <c r="O360" s="12"/>
      <c r="P360" s="12"/>
    </row>
    <row r="361" spans="8:16" x14ac:dyDescent="0.35">
      <c r="H361" s="13"/>
      <c r="I361" s="13"/>
      <c r="J361" s="13"/>
      <c r="K361" s="13"/>
      <c r="L361" s="13"/>
      <c r="M361" s="13"/>
      <c r="N361" s="13"/>
      <c r="O361" s="12"/>
      <c r="P361" s="12"/>
    </row>
    <row r="362" spans="8:16" x14ac:dyDescent="0.35">
      <c r="H362" s="13"/>
      <c r="I362" s="13"/>
      <c r="J362" s="13"/>
      <c r="K362" s="13"/>
      <c r="L362" s="13"/>
      <c r="M362" s="13"/>
      <c r="N362" s="13"/>
      <c r="O362" s="12"/>
      <c r="P362" s="12"/>
    </row>
    <row r="363" spans="8:16" x14ac:dyDescent="0.35">
      <c r="H363" s="13"/>
      <c r="I363" s="13"/>
      <c r="J363" s="13"/>
      <c r="K363" s="13"/>
      <c r="L363" s="13"/>
      <c r="M363" s="13"/>
      <c r="N363" s="13"/>
      <c r="O363" s="12"/>
      <c r="P363" s="12"/>
    </row>
    <row r="364" spans="8:16" x14ac:dyDescent="0.35">
      <c r="H364" s="13"/>
      <c r="I364" s="13"/>
      <c r="J364" s="13"/>
      <c r="K364" s="13"/>
      <c r="L364" s="13"/>
      <c r="M364" s="13"/>
      <c r="N364" s="13"/>
      <c r="O364" s="12"/>
      <c r="P364" s="12"/>
    </row>
    <row r="365" spans="8:16" x14ac:dyDescent="0.35">
      <c r="H365" s="13"/>
      <c r="I365" s="13"/>
      <c r="J365" s="13"/>
      <c r="K365" s="13"/>
      <c r="L365" s="13"/>
      <c r="M365" s="13"/>
      <c r="N365" s="13"/>
      <c r="O365" s="12"/>
      <c r="P365" s="12"/>
    </row>
    <row r="366" spans="8:16" x14ac:dyDescent="0.35">
      <c r="H366" s="13"/>
      <c r="I366" s="13"/>
      <c r="J366" s="13"/>
      <c r="K366" s="13"/>
      <c r="L366" s="13"/>
      <c r="M366" s="13"/>
      <c r="N366" s="13"/>
      <c r="O366" s="12"/>
      <c r="P366" s="12"/>
    </row>
    <row r="367" spans="8:16" x14ac:dyDescent="0.35">
      <c r="H367" s="13"/>
      <c r="I367" s="13"/>
      <c r="J367" s="13"/>
      <c r="K367" s="13"/>
      <c r="L367" s="13"/>
      <c r="M367" s="13"/>
      <c r="N367" s="13"/>
      <c r="O367" s="12"/>
      <c r="P367" s="12"/>
    </row>
    <row r="368" spans="8:16" x14ac:dyDescent="0.35">
      <c r="H368" s="13"/>
      <c r="I368" s="13"/>
      <c r="J368" s="13"/>
      <c r="K368" s="13"/>
      <c r="L368" s="13"/>
      <c r="M368" s="13"/>
      <c r="N368" s="13"/>
      <c r="O368" s="12"/>
      <c r="P368" s="12"/>
    </row>
    <row r="369" spans="8:16" x14ac:dyDescent="0.35">
      <c r="H369" s="13"/>
      <c r="I369" s="13"/>
      <c r="J369" s="13"/>
      <c r="K369" s="13"/>
      <c r="L369" s="13"/>
      <c r="M369" s="13"/>
      <c r="N369" s="13"/>
      <c r="O369" s="12"/>
      <c r="P369" s="12"/>
    </row>
    <row r="370" spans="8:16" x14ac:dyDescent="0.35">
      <c r="H370" s="13"/>
      <c r="I370" s="13"/>
      <c r="J370" s="13"/>
      <c r="K370" s="13"/>
      <c r="L370" s="13"/>
      <c r="M370" s="13"/>
      <c r="N370" s="13"/>
      <c r="O370" s="12"/>
      <c r="P370" s="12"/>
    </row>
    <row r="371" spans="8:16" x14ac:dyDescent="0.35">
      <c r="H371" s="13"/>
      <c r="I371" s="13"/>
      <c r="J371" s="13"/>
      <c r="K371" s="13"/>
      <c r="L371" s="13"/>
      <c r="M371" s="13"/>
      <c r="N371" s="13"/>
      <c r="O371" s="12"/>
      <c r="P371" s="12"/>
    </row>
    <row r="372" spans="8:16" x14ac:dyDescent="0.35">
      <c r="H372" s="13"/>
      <c r="I372" s="13"/>
      <c r="J372" s="13"/>
      <c r="K372" s="13"/>
      <c r="L372" s="13"/>
      <c r="M372" s="13"/>
      <c r="N372" s="13"/>
      <c r="O372" s="12"/>
      <c r="P372" s="12"/>
    </row>
    <row r="373" spans="8:16" x14ac:dyDescent="0.35">
      <c r="H373" s="13"/>
      <c r="I373" s="13"/>
      <c r="J373" s="13"/>
      <c r="K373" s="13"/>
      <c r="L373" s="13"/>
      <c r="M373" s="13"/>
      <c r="N373" s="13"/>
      <c r="O373" s="12"/>
      <c r="P373" s="12"/>
    </row>
    <row r="374" spans="8:16" x14ac:dyDescent="0.35">
      <c r="H374" s="13"/>
      <c r="I374" s="13"/>
      <c r="J374" s="13"/>
      <c r="K374" s="13"/>
      <c r="L374" s="13"/>
      <c r="M374" s="13"/>
      <c r="N374" s="13"/>
      <c r="O374" s="12"/>
      <c r="P374" s="12"/>
    </row>
    <row r="375" spans="8:16" x14ac:dyDescent="0.35">
      <c r="H375" s="13"/>
      <c r="I375" s="13"/>
      <c r="J375" s="13"/>
      <c r="K375" s="13"/>
      <c r="L375" s="13"/>
      <c r="M375" s="13"/>
      <c r="N375" s="13"/>
      <c r="O375" s="12"/>
      <c r="P375" s="12"/>
    </row>
    <row r="376" spans="8:16" x14ac:dyDescent="0.35">
      <c r="H376" s="13"/>
      <c r="I376" s="13"/>
      <c r="J376" s="13"/>
      <c r="K376" s="13"/>
      <c r="L376" s="13"/>
      <c r="M376" s="13"/>
      <c r="N376" s="13"/>
      <c r="O376" s="12"/>
      <c r="P376" s="12"/>
    </row>
    <row r="377" spans="8:16" x14ac:dyDescent="0.35">
      <c r="H377" s="13"/>
      <c r="I377" s="13"/>
      <c r="J377" s="13"/>
      <c r="K377" s="13"/>
      <c r="L377" s="13"/>
      <c r="M377" s="13"/>
      <c r="N377" s="13"/>
      <c r="O377" s="12"/>
      <c r="P377" s="12"/>
    </row>
    <row r="378" spans="8:16" x14ac:dyDescent="0.35">
      <c r="H378" s="13"/>
      <c r="I378" s="13"/>
      <c r="J378" s="13"/>
      <c r="K378" s="13"/>
      <c r="L378" s="13"/>
      <c r="M378" s="13"/>
      <c r="N378" s="13"/>
      <c r="O378" s="12"/>
      <c r="P378" s="12"/>
    </row>
    <row r="379" spans="8:16" x14ac:dyDescent="0.35">
      <c r="H379" s="13"/>
      <c r="I379" s="13"/>
      <c r="J379" s="13"/>
      <c r="K379" s="13"/>
      <c r="L379" s="13"/>
      <c r="M379" s="13"/>
      <c r="N379" s="13"/>
      <c r="O379" s="12"/>
      <c r="P379" s="12"/>
    </row>
    <row r="380" spans="8:16" x14ac:dyDescent="0.35">
      <c r="H380" s="13"/>
      <c r="I380" s="13"/>
      <c r="J380" s="13"/>
      <c r="K380" s="13"/>
      <c r="L380" s="13"/>
      <c r="M380" s="13"/>
      <c r="N380" s="13"/>
      <c r="O380" s="12"/>
      <c r="P380" s="12"/>
    </row>
    <row r="381" spans="8:16" x14ac:dyDescent="0.35">
      <c r="H381" s="13"/>
      <c r="I381" s="13"/>
      <c r="J381" s="13"/>
      <c r="K381" s="13"/>
      <c r="L381" s="13"/>
      <c r="M381" s="13"/>
      <c r="N381" s="13"/>
      <c r="O381" s="12"/>
      <c r="P381" s="12"/>
    </row>
    <row r="382" spans="8:16" x14ac:dyDescent="0.35">
      <c r="H382" s="13"/>
      <c r="I382" s="13"/>
      <c r="J382" s="13"/>
      <c r="K382" s="13"/>
      <c r="L382" s="13"/>
      <c r="M382" s="13"/>
      <c r="N382" s="13"/>
      <c r="O382" s="12"/>
      <c r="P382" s="12"/>
    </row>
    <row r="383" spans="8:16" x14ac:dyDescent="0.35">
      <c r="H383" s="13"/>
      <c r="I383" s="13"/>
      <c r="J383" s="13"/>
      <c r="K383" s="13"/>
      <c r="L383" s="13"/>
      <c r="M383" s="13"/>
      <c r="N383" s="13"/>
      <c r="O383" s="12"/>
      <c r="P383" s="12"/>
    </row>
    <row r="384" spans="8:16" x14ac:dyDescent="0.35">
      <c r="H384" s="13"/>
      <c r="I384" s="13"/>
      <c r="J384" s="13"/>
      <c r="K384" s="13"/>
      <c r="L384" s="13"/>
      <c r="M384" s="13"/>
      <c r="N384" s="13"/>
      <c r="O384" s="12"/>
      <c r="P384" s="12"/>
    </row>
    <row r="385" spans="8:16" x14ac:dyDescent="0.35">
      <c r="H385" s="13"/>
      <c r="I385" s="13"/>
      <c r="J385" s="13"/>
      <c r="K385" s="13"/>
      <c r="L385" s="13"/>
      <c r="M385" s="13"/>
      <c r="N385" s="13"/>
      <c r="O385" s="12"/>
      <c r="P385" s="12"/>
    </row>
    <row r="386" spans="8:16" x14ac:dyDescent="0.35">
      <c r="H386" s="13"/>
      <c r="I386" s="13"/>
      <c r="J386" s="13"/>
      <c r="K386" s="13"/>
      <c r="L386" s="13"/>
      <c r="M386" s="13"/>
      <c r="N386" s="13"/>
      <c r="O386" s="12"/>
      <c r="P386" s="12"/>
    </row>
    <row r="387" spans="8:16" x14ac:dyDescent="0.35">
      <c r="H387" s="13"/>
      <c r="I387" s="13"/>
      <c r="J387" s="13"/>
      <c r="K387" s="13"/>
      <c r="L387" s="13"/>
      <c r="M387" s="13"/>
      <c r="N387" s="13"/>
      <c r="O387" s="12"/>
      <c r="P387" s="12"/>
    </row>
    <row r="388" spans="8:16" x14ac:dyDescent="0.35">
      <c r="H388" s="13"/>
      <c r="I388" s="13"/>
      <c r="J388" s="13"/>
      <c r="K388" s="13"/>
      <c r="L388" s="13"/>
      <c r="M388" s="13"/>
      <c r="N388" s="13"/>
      <c r="O388" s="12"/>
      <c r="P388" s="12"/>
    </row>
    <row r="389" spans="8:16" x14ac:dyDescent="0.35">
      <c r="H389" s="13"/>
      <c r="I389" s="13"/>
      <c r="J389" s="13"/>
      <c r="K389" s="13"/>
      <c r="L389" s="13"/>
      <c r="M389" s="13"/>
      <c r="N389" s="13"/>
      <c r="O389" s="12"/>
      <c r="P389" s="12"/>
    </row>
    <row r="390" spans="8:16" x14ac:dyDescent="0.35">
      <c r="H390" s="13"/>
      <c r="I390" s="13"/>
      <c r="J390" s="13"/>
      <c r="K390" s="13"/>
      <c r="L390" s="13"/>
      <c r="M390" s="13"/>
      <c r="N390" s="13"/>
      <c r="O390" s="12"/>
      <c r="P390" s="12"/>
    </row>
    <row r="391" spans="8:16" x14ac:dyDescent="0.35">
      <c r="H391" s="13"/>
      <c r="I391" s="13"/>
      <c r="J391" s="13"/>
      <c r="K391" s="13"/>
      <c r="L391" s="13"/>
      <c r="M391" s="13"/>
      <c r="N391" s="13"/>
      <c r="O391" s="12"/>
      <c r="P391" s="12"/>
    </row>
    <row r="392" spans="8:16" x14ac:dyDescent="0.35">
      <c r="H392" s="13"/>
      <c r="I392" s="13"/>
      <c r="J392" s="13"/>
      <c r="K392" s="13"/>
      <c r="L392" s="13"/>
      <c r="M392" s="13"/>
      <c r="N392" s="13"/>
      <c r="O392" s="12"/>
      <c r="P392" s="12"/>
    </row>
    <row r="393" spans="8:16" x14ac:dyDescent="0.35">
      <c r="H393" s="13"/>
      <c r="I393" s="13"/>
      <c r="J393" s="13"/>
      <c r="K393" s="13"/>
      <c r="L393" s="13"/>
      <c r="M393" s="13"/>
      <c r="N393" s="13"/>
      <c r="O393" s="12"/>
      <c r="P393" s="12"/>
    </row>
    <row r="394" spans="8:16" x14ac:dyDescent="0.35">
      <c r="H394" s="13"/>
      <c r="I394" s="13"/>
      <c r="J394" s="13"/>
      <c r="K394" s="13"/>
      <c r="L394" s="13"/>
      <c r="M394" s="13"/>
      <c r="N394" s="13"/>
      <c r="O394" s="12"/>
      <c r="P394" s="12"/>
    </row>
    <row r="395" spans="8:16" x14ac:dyDescent="0.35">
      <c r="H395" s="13"/>
      <c r="I395" s="13"/>
      <c r="J395" s="13"/>
      <c r="K395" s="13"/>
      <c r="L395" s="13"/>
      <c r="M395" s="13"/>
      <c r="N395" s="13"/>
      <c r="O395" s="12"/>
      <c r="P395" s="12"/>
    </row>
    <row r="396" spans="8:16" x14ac:dyDescent="0.35">
      <c r="H396" s="13"/>
      <c r="I396" s="13"/>
      <c r="J396" s="13"/>
      <c r="K396" s="13"/>
      <c r="L396" s="13"/>
      <c r="M396" s="13"/>
      <c r="N396" s="13"/>
      <c r="O396" s="12"/>
      <c r="P396" s="12"/>
    </row>
    <row r="397" spans="8:16" x14ac:dyDescent="0.35">
      <c r="H397" s="13"/>
      <c r="I397" s="13"/>
      <c r="J397" s="13"/>
      <c r="K397" s="13"/>
      <c r="L397" s="13"/>
      <c r="M397" s="13"/>
      <c r="N397" s="13"/>
      <c r="O397" s="12"/>
      <c r="P397" s="12"/>
    </row>
    <row r="398" spans="8:16" x14ac:dyDescent="0.35">
      <c r="H398" s="13"/>
      <c r="I398" s="13"/>
      <c r="J398" s="13"/>
      <c r="K398" s="13"/>
      <c r="L398" s="13"/>
      <c r="M398" s="13"/>
      <c r="N398" s="13"/>
      <c r="O398" s="12"/>
      <c r="P398" s="12"/>
    </row>
    <row r="399" spans="8:16" x14ac:dyDescent="0.35">
      <c r="H399" s="13"/>
      <c r="I399" s="13"/>
      <c r="J399" s="13"/>
      <c r="K399" s="13"/>
      <c r="L399" s="13"/>
      <c r="M399" s="13"/>
      <c r="N399" s="13"/>
      <c r="O399" s="12"/>
      <c r="P399" s="12"/>
    </row>
    <row r="400" spans="8:16" x14ac:dyDescent="0.35">
      <c r="H400" s="13"/>
      <c r="I400" s="13"/>
      <c r="J400" s="13"/>
      <c r="K400" s="13"/>
      <c r="L400" s="13"/>
      <c r="M400" s="13"/>
      <c r="N400" s="13"/>
      <c r="O400" s="12"/>
      <c r="P400" s="12"/>
    </row>
    <row r="401" spans="8:16" x14ac:dyDescent="0.35">
      <c r="H401" s="13"/>
      <c r="I401" s="13"/>
      <c r="J401" s="13"/>
      <c r="K401" s="13"/>
      <c r="L401" s="13"/>
      <c r="M401" s="13"/>
      <c r="N401" s="13"/>
      <c r="O401" s="12"/>
      <c r="P401" s="12"/>
    </row>
    <row r="402" spans="8:16" x14ac:dyDescent="0.35">
      <c r="H402" s="13"/>
      <c r="I402" s="13"/>
      <c r="J402" s="13"/>
      <c r="K402" s="13"/>
      <c r="L402" s="13"/>
      <c r="M402" s="13"/>
      <c r="N402" s="13"/>
      <c r="O402" s="12"/>
      <c r="P402" s="12"/>
    </row>
    <row r="403" spans="8:16" x14ac:dyDescent="0.35">
      <c r="H403" s="13"/>
      <c r="I403" s="13"/>
      <c r="J403" s="13"/>
      <c r="K403" s="13"/>
      <c r="L403" s="13"/>
      <c r="M403" s="13"/>
      <c r="N403" s="13"/>
      <c r="O403" s="12"/>
      <c r="P403" s="12"/>
    </row>
    <row r="404" spans="8:16" x14ac:dyDescent="0.35">
      <c r="H404" s="13"/>
      <c r="I404" s="13"/>
      <c r="J404" s="13"/>
      <c r="K404" s="13"/>
      <c r="L404" s="13"/>
      <c r="M404" s="13"/>
      <c r="N404" s="13"/>
      <c r="O404" s="12"/>
      <c r="P404" s="12"/>
    </row>
    <row r="405" spans="8:16" x14ac:dyDescent="0.35">
      <c r="H405" s="13"/>
      <c r="I405" s="13"/>
      <c r="J405" s="13"/>
      <c r="K405" s="13"/>
      <c r="L405" s="13"/>
      <c r="M405" s="13"/>
      <c r="N405" s="13"/>
      <c r="O405" s="12"/>
      <c r="P405" s="12"/>
    </row>
    <row r="406" spans="8:16" x14ac:dyDescent="0.35">
      <c r="H406" s="13"/>
      <c r="I406" s="13"/>
      <c r="J406" s="13"/>
      <c r="K406" s="13"/>
      <c r="L406" s="13"/>
      <c r="M406" s="13"/>
      <c r="N406" s="13"/>
      <c r="O406" s="12"/>
      <c r="P406" s="12"/>
    </row>
    <row r="407" spans="8:16" x14ac:dyDescent="0.35">
      <c r="H407" s="13"/>
      <c r="I407" s="13"/>
      <c r="J407" s="13"/>
      <c r="K407" s="13"/>
      <c r="L407" s="13"/>
      <c r="M407" s="13"/>
      <c r="N407" s="13"/>
      <c r="O407" s="12"/>
      <c r="P407" s="12"/>
    </row>
    <row r="408" spans="8:16" x14ac:dyDescent="0.35">
      <c r="H408" s="13"/>
      <c r="I408" s="13"/>
      <c r="J408" s="13"/>
      <c r="K408" s="13"/>
      <c r="L408" s="13"/>
      <c r="M408" s="13"/>
      <c r="N408" s="13"/>
      <c r="O408" s="12"/>
      <c r="P408" s="12"/>
    </row>
    <row r="409" spans="8:16" x14ac:dyDescent="0.35">
      <c r="H409" s="13"/>
      <c r="I409" s="13"/>
      <c r="J409" s="13"/>
      <c r="K409" s="13"/>
      <c r="L409" s="13"/>
      <c r="M409" s="13"/>
      <c r="N409" s="13"/>
      <c r="O409" s="12"/>
      <c r="P409" s="12"/>
    </row>
    <row r="410" spans="8:16" x14ac:dyDescent="0.35">
      <c r="H410" s="13"/>
      <c r="I410" s="13"/>
      <c r="J410" s="13"/>
      <c r="K410" s="13"/>
      <c r="L410" s="13"/>
      <c r="M410" s="13"/>
      <c r="N410" s="13"/>
      <c r="O410" s="12"/>
      <c r="P410" s="12"/>
    </row>
    <row r="411" spans="8:16" x14ac:dyDescent="0.35">
      <c r="H411" s="13"/>
      <c r="I411" s="13"/>
      <c r="J411" s="13"/>
      <c r="K411" s="13"/>
      <c r="L411" s="13"/>
      <c r="M411" s="13"/>
      <c r="N411" s="13"/>
      <c r="O411" s="12"/>
      <c r="P411" s="12"/>
    </row>
    <row r="412" spans="8:16" x14ac:dyDescent="0.35">
      <c r="H412" s="13"/>
      <c r="I412" s="13"/>
      <c r="J412" s="13"/>
      <c r="K412" s="13"/>
      <c r="L412" s="13"/>
      <c r="M412" s="13"/>
      <c r="N412" s="13"/>
      <c r="O412" s="12"/>
      <c r="P412" s="12"/>
    </row>
    <row r="413" spans="8:16" x14ac:dyDescent="0.35">
      <c r="H413" s="13"/>
      <c r="I413" s="13"/>
      <c r="J413" s="13"/>
      <c r="K413" s="13"/>
      <c r="L413" s="13"/>
      <c r="M413" s="13"/>
      <c r="N413" s="13"/>
      <c r="O413" s="12"/>
      <c r="P413" s="12"/>
    </row>
    <row r="414" spans="8:16" x14ac:dyDescent="0.35">
      <c r="H414" s="13"/>
      <c r="I414" s="13"/>
      <c r="J414" s="13"/>
      <c r="K414" s="13"/>
      <c r="L414" s="13"/>
      <c r="M414" s="13"/>
      <c r="N414" s="13"/>
      <c r="O414" s="12"/>
      <c r="P414" s="12"/>
    </row>
    <row r="415" spans="8:16" x14ac:dyDescent="0.35">
      <c r="H415" s="13"/>
      <c r="I415" s="13"/>
      <c r="J415" s="13"/>
      <c r="K415" s="13"/>
      <c r="L415" s="13"/>
      <c r="M415" s="13"/>
      <c r="N415" s="13"/>
      <c r="O415" s="12"/>
      <c r="P415" s="12"/>
    </row>
    <row r="416" spans="8:16" x14ac:dyDescent="0.35">
      <c r="H416" s="13"/>
      <c r="I416" s="13"/>
      <c r="J416" s="13"/>
      <c r="K416" s="13"/>
      <c r="L416" s="13"/>
      <c r="M416" s="13"/>
      <c r="N416" s="13"/>
      <c r="O416" s="12"/>
      <c r="P416" s="12"/>
    </row>
    <row r="417" spans="8:16" x14ac:dyDescent="0.35">
      <c r="H417" s="13"/>
      <c r="I417" s="13"/>
      <c r="J417" s="13"/>
      <c r="K417" s="13"/>
      <c r="L417" s="13"/>
      <c r="M417" s="13"/>
      <c r="N417" s="13"/>
      <c r="O417" s="12"/>
      <c r="P417" s="12"/>
    </row>
    <row r="418" spans="8:16" x14ac:dyDescent="0.35">
      <c r="H418" s="13"/>
      <c r="I418" s="13"/>
      <c r="J418" s="13"/>
      <c r="K418" s="13"/>
      <c r="L418" s="13"/>
      <c r="M418" s="13"/>
      <c r="N418" s="13"/>
      <c r="O418" s="12"/>
      <c r="P418" s="12"/>
    </row>
    <row r="419" spans="8:16" x14ac:dyDescent="0.35">
      <c r="H419" s="13"/>
      <c r="I419" s="13"/>
      <c r="J419" s="13"/>
      <c r="K419" s="13"/>
      <c r="L419" s="13"/>
      <c r="M419" s="13"/>
      <c r="N419" s="13"/>
      <c r="O419" s="12"/>
      <c r="P419" s="12"/>
    </row>
    <row r="420" spans="8:16" x14ac:dyDescent="0.35">
      <c r="H420" s="13"/>
      <c r="I420" s="13"/>
      <c r="J420" s="13"/>
      <c r="K420" s="13"/>
      <c r="L420" s="13"/>
      <c r="M420" s="13"/>
      <c r="N420" s="13"/>
      <c r="O420" s="12"/>
      <c r="P420" s="12"/>
    </row>
    <row r="421" spans="8:16" x14ac:dyDescent="0.35">
      <c r="H421" s="13"/>
      <c r="I421" s="13"/>
      <c r="J421" s="13"/>
      <c r="K421" s="13"/>
      <c r="L421" s="13"/>
      <c r="M421" s="13"/>
      <c r="N421" s="13"/>
      <c r="O421" s="12"/>
      <c r="P421" s="12"/>
    </row>
    <row r="422" spans="8:16" x14ac:dyDescent="0.35">
      <c r="H422" s="13"/>
      <c r="I422" s="13"/>
      <c r="J422" s="13"/>
      <c r="K422" s="13"/>
      <c r="L422" s="13"/>
      <c r="M422" s="13"/>
      <c r="N422" s="13"/>
      <c r="O422" s="12"/>
      <c r="P422" s="12"/>
    </row>
    <row r="423" spans="8:16" x14ac:dyDescent="0.35">
      <c r="H423" s="13"/>
      <c r="I423" s="13"/>
      <c r="J423" s="13"/>
      <c r="K423" s="13"/>
      <c r="L423" s="13"/>
      <c r="M423" s="13"/>
      <c r="N423" s="13"/>
      <c r="O423" s="12"/>
      <c r="P423" s="12"/>
    </row>
    <row r="424" spans="8:16" x14ac:dyDescent="0.35">
      <c r="H424" s="13"/>
      <c r="I424" s="13"/>
      <c r="J424" s="13"/>
      <c r="K424" s="13"/>
      <c r="L424" s="13"/>
      <c r="M424" s="13"/>
      <c r="N424" s="13"/>
      <c r="O424" s="12"/>
      <c r="P424" s="12"/>
    </row>
    <row r="425" spans="8:16" x14ac:dyDescent="0.35">
      <c r="H425" s="13"/>
      <c r="I425" s="13"/>
      <c r="J425" s="13"/>
      <c r="K425" s="13"/>
      <c r="L425" s="13"/>
      <c r="M425" s="13"/>
      <c r="N425" s="13"/>
      <c r="O425" s="12"/>
      <c r="P425" s="12"/>
    </row>
    <row r="426" spans="8:16" x14ac:dyDescent="0.35">
      <c r="H426" s="13"/>
      <c r="I426" s="13"/>
      <c r="J426" s="13"/>
      <c r="K426" s="13"/>
      <c r="L426" s="13"/>
      <c r="M426" s="13"/>
      <c r="N426" s="13"/>
      <c r="O426" s="12"/>
      <c r="P426" s="12"/>
    </row>
    <row r="427" spans="8:16" x14ac:dyDescent="0.35">
      <c r="H427" s="13"/>
      <c r="I427" s="13"/>
      <c r="J427" s="13"/>
      <c r="K427" s="13"/>
      <c r="L427" s="13"/>
      <c r="M427" s="13"/>
      <c r="N427" s="13"/>
      <c r="O427" s="12"/>
      <c r="P427" s="12"/>
    </row>
    <row r="428" spans="8:16" x14ac:dyDescent="0.35">
      <c r="H428" s="13"/>
      <c r="I428" s="13"/>
      <c r="J428" s="13"/>
      <c r="K428" s="13"/>
      <c r="L428" s="13"/>
      <c r="M428" s="13"/>
      <c r="N428" s="13"/>
      <c r="O428" s="12"/>
      <c r="P428" s="12"/>
    </row>
    <row r="429" spans="8:16" x14ac:dyDescent="0.35">
      <c r="H429" s="13"/>
      <c r="I429" s="13"/>
      <c r="J429" s="13"/>
      <c r="K429" s="13"/>
      <c r="L429" s="13"/>
      <c r="M429" s="13"/>
      <c r="N429" s="13"/>
      <c r="O429" s="12"/>
      <c r="P429" s="12"/>
    </row>
    <row r="430" spans="8:16" x14ac:dyDescent="0.35">
      <c r="H430" s="13"/>
      <c r="I430" s="13"/>
      <c r="J430" s="13"/>
      <c r="K430" s="13"/>
      <c r="L430" s="13"/>
      <c r="M430" s="13"/>
      <c r="N430" s="13"/>
      <c r="O430" s="12"/>
      <c r="P430" s="12"/>
    </row>
    <row r="431" spans="8:16" x14ac:dyDescent="0.35">
      <c r="H431" s="13"/>
      <c r="I431" s="13"/>
      <c r="J431" s="13"/>
      <c r="K431" s="13"/>
      <c r="L431" s="13"/>
      <c r="M431" s="13"/>
      <c r="N431" s="13"/>
      <c r="O431" s="12"/>
      <c r="P431" s="12"/>
    </row>
    <row r="432" spans="8:16" x14ac:dyDescent="0.35">
      <c r="H432" s="13"/>
      <c r="I432" s="13"/>
      <c r="J432" s="13"/>
      <c r="K432" s="13"/>
      <c r="L432" s="13"/>
      <c r="M432" s="13"/>
      <c r="N432" s="13"/>
      <c r="O432" s="12"/>
      <c r="P432" s="12"/>
    </row>
    <row r="433" spans="8:16" x14ac:dyDescent="0.35">
      <c r="H433" s="13"/>
      <c r="I433" s="13"/>
      <c r="J433" s="13"/>
      <c r="K433" s="13"/>
      <c r="L433" s="13"/>
      <c r="M433" s="13"/>
      <c r="N433" s="13"/>
      <c r="O433" s="12"/>
      <c r="P433" s="12"/>
    </row>
    <row r="434" spans="8:16" x14ac:dyDescent="0.35">
      <c r="H434" s="13"/>
      <c r="I434" s="13"/>
      <c r="J434" s="13"/>
      <c r="K434" s="13"/>
      <c r="L434" s="13"/>
      <c r="M434" s="13"/>
      <c r="N434" s="13"/>
      <c r="O434" s="12"/>
      <c r="P434" s="12"/>
    </row>
    <row r="435" spans="8:16" x14ac:dyDescent="0.35">
      <c r="H435" s="13"/>
      <c r="I435" s="13"/>
      <c r="J435" s="13"/>
      <c r="K435" s="13"/>
      <c r="L435" s="13"/>
      <c r="M435" s="13"/>
      <c r="N435" s="13"/>
      <c r="O435" s="12"/>
      <c r="P435" s="12"/>
    </row>
    <row r="436" spans="8:16" x14ac:dyDescent="0.35">
      <c r="H436" s="13"/>
      <c r="I436" s="13"/>
      <c r="J436" s="13"/>
      <c r="K436" s="13"/>
      <c r="L436" s="13"/>
      <c r="M436" s="13"/>
      <c r="N436" s="13"/>
      <c r="O436" s="12"/>
      <c r="P436" s="12"/>
    </row>
    <row r="437" spans="8:16" x14ac:dyDescent="0.35">
      <c r="H437" s="13"/>
      <c r="I437" s="13"/>
      <c r="J437" s="13"/>
      <c r="K437" s="13"/>
      <c r="L437" s="13"/>
      <c r="M437" s="13"/>
      <c r="N437" s="13"/>
      <c r="O437" s="12"/>
      <c r="P437" s="12"/>
    </row>
    <row r="438" spans="8:16" x14ac:dyDescent="0.35">
      <c r="H438" s="13"/>
      <c r="I438" s="13"/>
      <c r="J438" s="13"/>
      <c r="K438" s="13"/>
      <c r="L438" s="13"/>
      <c r="M438" s="13"/>
      <c r="N438" s="13"/>
      <c r="O438" s="12"/>
      <c r="P438" s="12"/>
    </row>
    <row r="439" spans="8:16" x14ac:dyDescent="0.35">
      <c r="H439" s="13"/>
      <c r="I439" s="13"/>
      <c r="J439" s="13"/>
      <c r="K439" s="13"/>
      <c r="L439" s="13"/>
      <c r="M439" s="13"/>
      <c r="N439" s="13"/>
      <c r="O439" s="12"/>
      <c r="P439" s="12"/>
    </row>
    <row r="440" spans="8:16" x14ac:dyDescent="0.35">
      <c r="H440" s="13"/>
      <c r="I440" s="13"/>
      <c r="J440" s="13"/>
      <c r="K440" s="13"/>
      <c r="L440" s="13"/>
      <c r="M440" s="13"/>
      <c r="N440" s="13"/>
      <c r="O440" s="12"/>
      <c r="P440" s="12"/>
    </row>
    <row r="441" spans="8:16" x14ac:dyDescent="0.35">
      <c r="H441" s="13"/>
      <c r="I441" s="13"/>
      <c r="J441" s="13"/>
      <c r="K441" s="13"/>
      <c r="L441" s="13"/>
      <c r="M441" s="13"/>
      <c r="N441" s="13"/>
      <c r="O441" s="12"/>
      <c r="P441" s="12"/>
    </row>
    <row r="442" spans="8:16" x14ac:dyDescent="0.35">
      <c r="H442" s="13"/>
      <c r="I442" s="13"/>
      <c r="J442" s="13"/>
      <c r="K442" s="13"/>
      <c r="L442" s="13"/>
      <c r="M442" s="13"/>
      <c r="N442" s="13"/>
      <c r="O442" s="12"/>
      <c r="P442" s="12"/>
    </row>
    <row r="443" spans="8:16" x14ac:dyDescent="0.35">
      <c r="H443" s="13"/>
      <c r="I443" s="13"/>
      <c r="J443" s="13"/>
      <c r="K443" s="13"/>
      <c r="L443" s="13"/>
      <c r="M443" s="13"/>
      <c r="N443" s="13"/>
      <c r="O443" s="12"/>
      <c r="P443" s="12"/>
    </row>
    <row r="444" spans="8:16" x14ac:dyDescent="0.35">
      <c r="H444" s="13"/>
      <c r="I444" s="13"/>
      <c r="J444" s="13"/>
      <c r="K444" s="13"/>
      <c r="L444" s="13"/>
      <c r="M444" s="13"/>
      <c r="N444" s="13"/>
      <c r="O444" s="12"/>
      <c r="P444" s="12"/>
    </row>
    <row r="445" spans="8:16" x14ac:dyDescent="0.35">
      <c r="H445" s="13"/>
      <c r="I445" s="13"/>
      <c r="J445" s="13"/>
      <c r="K445" s="13"/>
      <c r="L445" s="13"/>
      <c r="M445" s="13"/>
      <c r="N445" s="13"/>
      <c r="O445" s="12"/>
      <c r="P445" s="12"/>
    </row>
    <row r="446" spans="8:16" x14ac:dyDescent="0.35">
      <c r="H446" s="13"/>
      <c r="I446" s="13"/>
      <c r="J446" s="13"/>
      <c r="K446" s="13"/>
      <c r="L446" s="13"/>
      <c r="M446" s="13"/>
      <c r="N446" s="13"/>
      <c r="O446" s="12"/>
      <c r="P446" s="12"/>
    </row>
    <row r="447" spans="8:16" x14ac:dyDescent="0.35">
      <c r="H447" s="13"/>
      <c r="I447" s="13"/>
      <c r="J447" s="13"/>
      <c r="K447" s="13"/>
      <c r="L447" s="13"/>
      <c r="M447" s="13"/>
      <c r="N447" s="13"/>
      <c r="O447" s="12"/>
      <c r="P447" s="12"/>
    </row>
    <row r="448" spans="8:16" x14ac:dyDescent="0.35">
      <c r="H448" s="13"/>
      <c r="I448" s="13"/>
      <c r="J448" s="13"/>
      <c r="K448" s="13"/>
      <c r="L448" s="13"/>
      <c r="M448" s="13"/>
      <c r="N448" s="13"/>
      <c r="O448" s="12"/>
      <c r="P448" s="12"/>
    </row>
    <row r="449" spans="8:16" x14ac:dyDescent="0.35"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8:16" x14ac:dyDescent="0.35"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8:16" x14ac:dyDescent="0.35"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8:16" x14ac:dyDescent="0.35"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8:16" x14ac:dyDescent="0.35"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8:16" x14ac:dyDescent="0.35">
      <c r="H454" s="12"/>
      <c r="I454" s="12"/>
      <c r="J454" s="12"/>
      <c r="K454" s="12"/>
      <c r="L454" s="12"/>
      <c r="M454" s="12"/>
      <c r="N454" s="12"/>
      <c r="O454" s="12"/>
      <c r="P454" s="12"/>
    </row>
  </sheetData>
  <mergeCells count="48">
    <mergeCell ref="B30:G30"/>
    <mergeCell ref="B43:G43"/>
    <mergeCell ref="B44:G44"/>
    <mergeCell ref="B1:G1"/>
    <mergeCell ref="B2:G2"/>
    <mergeCell ref="B15:G15"/>
    <mergeCell ref="B16:G16"/>
    <mergeCell ref="B29:G29"/>
    <mergeCell ref="B57:G57"/>
    <mergeCell ref="B58:G58"/>
    <mergeCell ref="B71:G71"/>
    <mergeCell ref="B72:G72"/>
    <mergeCell ref="B85:G85"/>
    <mergeCell ref="B86:G86"/>
    <mergeCell ref="B99:G99"/>
    <mergeCell ref="B100:G100"/>
    <mergeCell ref="B113:G113"/>
    <mergeCell ref="B114:G114"/>
    <mergeCell ref="B127:G127"/>
    <mergeCell ref="B128:G128"/>
    <mergeCell ref="B141:G141"/>
    <mergeCell ref="B142:G142"/>
    <mergeCell ref="B155:G155"/>
    <mergeCell ref="B197:G197"/>
    <mergeCell ref="B198:G198"/>
    <mergeCell ref="B211:G211"/>
    <mergeCell ref="B212:G212"/>
    <mergeCell ref="B156:G156"/>
    <mergeCell ref="B169:G169"/>
    <mergeCell ref="B170:G170"/>
    <mergeCell ref="B183:G183"/>
    <mergeCell ref="B184:G184"/>
    <mergeCell ref="B225:G225"/>
    <mergeCell ref="B226:G226"/>
    <mergeCell ref="B239:G239"/>
    <mergeCell ref="B240:G240"/>
    <mergeCell ref="B253:G253"/>
    <mergeCell ref="B254:G254"/>
    <mergeCell ref="B267:G267"/>
    <mergeCell ref="B268:G268"/>
    <mergeCell ref="B281:G281"/>
    <mergeCell ref="B282:G282"/>
    <mergeCell ref="B324:G324"/>
    <mergeCell ref="B295:G295"/>
    <mergeCell ref="B296:G296"/>
    <mergeCell ref="B309:G309"/>
    <mergeCell ref="B310:G310"/>
    <mergeCell ref="B323:G3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baseColWidth="10" defaultRowHeight="14.5" x14ac:dyDescent="0.35"/>
  <sheetData>
    <row r="1" spans="1:7" x14ac:dyDescent="0.35"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spans="1:7" x14ac:dyDescent="0.35">
      <c r="A2" t="s">
        <v>35</v>
      </c>
      <c r="B2" s="18">
        <v>57.57</v>
      </c>
      <c r="C2" s="18">
        <v>174.04</v>
      </c>
      <c r="D2" s="18">
        <v>33.92</v>
      </c>
      <c r="E2" s="18">
        <v>60.66</v>
      </c>
      <c r="F2" s="18">
        <v>32.130000000000003</v>
      </c>
      <c r="G2" s="18">
        <v>33.15</v>
      </c>
    </row>
    <row r="3" spans="1:7" x14ac:dyDescent="0.35">
      <c r="B3" s="19">
        <v>30.3</v>
      </c>
      <c r="C3" s="18">
        <v>153.41999999999999</v>
      </c>
      <c r="D3" s="18">
        <v>30.16</v>
      </c>
      <c r="E3" s="18">
        <v>49.85</v>
      </c>
      <c r="F3" s="18">
        <v>41.07</v>
      </c>
      <c r="G3" s="18">
        <v>36.35</v>
      </c>
    </row>
    <row r="4" spans="1:7" x14ac:dyDescent="0.35">
      <c r="B4" s="18">
        <v>28.28</v>
      </c>
      <c r="C4" s="18">
        <v>190.21</v>
      </c>
      <c r="D4" s="18">
        <v>26.42</v>
      </c>
      <c r="E4" s="18">
        <v>26.32</v>
      </c>
      <c r="F4" s="18">
        <v>18.64</v>
      </c>
      <c r="G4" s="18">
        <v>17.18</v>
      </c>
    </row>
    <row r="5" spans="1:7" x14ac:dyDescent="0.35">
      <c r="B5" s="18">
        <v>35.869999999999997</v>
      </c>
      <c r="C5" s="18">
        <v>169.71</v>
      </c>
      <c r="D5" s="18">
        <v>26.99</v>
      </c>
      <c r="E5" s="18">
        <v>54.23</v>
      </c>
      <c r="F5" s="18">
        <v>25.17</v>
      </c>
      <c r="G5" s="18">
        <v>26.21</v>
      </c>
    </row>
    <row r="6" spans="1:7" x14ac:dyDescent="0.35">
      <c r="B6" s="18">
        <v>39.81</v>
      </c>
      <c r="C6" s="18">
        <v>172.97</v>
      </c>
      <c r="D6" s="18">
        <v>24.77</v>
      </c>
      <c r="E6" s="18">
        <v>53.06</v>
      </c>
      <c r="F6" s="18">
        <v>42.88</v>
      </c>
      <c r="G6" s="18">
        <v>23.95</v>
      </c>
    </row>
    <row r="7" spans="1:7" x14ac:dyDescent="0.35">
      <c r="B7" s="18">
        <v>42.78</v>
      </c>
      <c r="C7" s="18">
        <v>126.84</v>
      </c>
      <c r="D7" s="19">
        <v>29.15</v>
      </c>
      <c r="E7" s="18">
        <v>50.12</v>
      </c>
      <c r="F7" s="18">
        <v>27.51</v>
      </c>
      <c r="G7" s="18">
        <v>34.83</v>
      </c>
    </row>
    <row r="8" spans="1:7" x14ac:dyDescent="0.35">
      <c r="B8" s="18">
        <v>29.88</v>
      </c>
      <c r="C8" s="18">
        <v>154.97999999999999</v>
      </c>
      <c r="D8" s="18">
        <v>29.98</v>
      </c>
      <c r="E8" s="18">
        <v>29.02</v>
      </c>
      <c r="F8" s="18">
        <v>32.56</v>
      </c>
      <c r="G8" s="18">
        <v>30.21</v>
      </c>
    </row>
    <row r="9" spans="1:7" x14ac:dyDescent="0.35">
      <c r="B9" s="18">
        <v>30.21</v>
      </c>
      <c r="C9" s="18">
        <v>155.78</v>
      </c>
      <c r="D9" s="18">
        <v>30.78</v>
      </c>
      <c r="E9" s="18">
        <v>28.21</v>
      </c>
      <c r="F9" s="18">
        <v>32.21</v>
      </c>
      <c r="G9" s="18">
        <v>31.78</v>
      </c>
    </row>
    <row r="10" spans="1:7" x14ac:dyDescent="0.35">
      <c r="B10" s="18">
        <v>31.01</v>
      </c>
      <c r="C10" s="18">
        <v>157.81</v>
      </c>
      <c r="D10" s="18">
        <v>30.21</v>
      </c>
      <c r="E10" s="18">
        <v>25.55</v>
      </c>
      <c r="F10" s="18">
        <v>20.21</v>
      </c>
      <c r="G10" s="18">
        <v>33.82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baseColWidth="10" defaultRowHeight="14.5" x14ac:dyDescent="0.35"/>
  <cols>
    <col min="1" max="1" width="13.7265625" customWidth="1"/>
  </cols>
  <sheetData>
    <row r="1" spans="1:7" x14ac:dyDescent="0.35"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spans="1:7" x14ac:dyDescent="0.35">
      <c r="A2" t="s">
        <v>36</v>
      </c>
      <c r="B2" s="18">
        <v>10</v>
      </c>
      <c r="C2" s="18">
        <v>15</v>
      </c>
      <c r="D2" s="18">
        <v>8</v>
      </c>
      <c r="E2" s="18">
        <v>10</v>
      </c>
      <c r="F2" s="18">
        <v>11</v>
      </c>
      <c r="G2" s="18">
        <v>11</v>
      </c>
    </row>
    <row r="3" spans="1:7" x14ac:dyDescent="0.35">
      <c r="A3" t="s">
        <v>37</v>
      </c>
      <c r="B3" s="18">
        <v>11</v>
      </c>
      <c r="C3" s="18">
        <v>14</v>
      </c>
      <c r="D3" s="18">
        <v>13</v>
      </c>
      <c r="E3" s="18">
        <v>9</v>
      </c>
      <c r="F3" s="18">
        <v>10</v>
      </c>
      <c r="G3" s="18">
        <v>12</v>
      </c>
    </row>
    <row r="4" spans="1:7" x14ac:dyDescent="0.35">
      <c r="B4" s="18">
        <v>13</v>
      </c>
      <c r="C4" s="18">
        <v>18</v>
      </c>
      <c r="D4" s="18">
        <v>10</v>
      </c>
      <c r="E4" s="18">
        <v>13</v>
      </c>
      <c r="F4" s="18">
        <v>12</v>
      </c>
      <c r="G4" s="18">
        <v>10</v>
      </c>
    </row>
    <row r="5" spans="1:7" x14ac:dyDescent="0.35">
      <c r="B5" s="18">
        <v>7</v>
      </c>
      <c r="C5" s="18">
        <v>17</v>
      </c>
      <c r="D5" s="18">
        <v>10</v>
      </c>
      <c r="E5" s="18">
        <v>10</v>
      </c>
      <c r="F5" s="18">
        <v>9</v>
      </c>
      <c r="G5" s="18">
        <v>10</v>
      </c>
    </row>
    <row r="6" spans="1:7" x14ac:dyDescent="0.35">
      <c r="B6" s="18">
        <v>11</v>
      </c>
      <c r="C6" s="18">
        <v>12</v>
      </c>
      <c r="D6" s="18">
        <v>11</v>
      </c>
      <c r="E6" s="18">
        <v>7</v>
      </c>
      <c r="F6" s="18">
        <v>9</v>
      </c>
      <c r="G6" s="18">
        <v>9</v>
      </c>
    </row>
    <row r="7" spans="1:7" x14ac:dyDescent="0.35">
      <c r="B7" s="18">
        <v>8</v>
      </c>
      <c r="C7" s="18">
        <v>15</v>
      </c>
      <c r="D7" s="18">
        <v>9</v>
      </c>
      <c r="E7" s="18">
        <v>8</v>
      </c>
      <c r="F7" s="18">
        <v>10</v>
      </c>
      <c r="G7" s="18">
        <v>10</v>
      </c>
    </row>
    <row r="8" spans="1:7" x14ac:dyDescent="0.35">
      <c r="B8" s="18">
        <v>13</v>
      </c>
      <c r="C8" s="18">
        <v>14</v>
      </c>
      <c r="D8" s="18">
        <v>7</v>
      </c>
      <c r="E8" s="18">
        <v>8</v>
      </c>
      <c r="F8" s="18">
        <v>8</v>
      </c>
      <c r="G8" s="18">
        <v>9</v>
      </c>
    </row>
    <row r="9" spans="1:7" x14ac:dyDescent="0.35">
      <c r="B9" s="18">
        <v>9</v>
      </c>
      <c r="C9" s="18">
        <v>17</v>
      </c>
      <c r="D9" s="18">
        <v>8</v>
      </c>
      <c r="E9" s="18">
        <v>10</v>
      </c>
      <c r="F9" s="18">
        <v>9</v>
      </c>
      <c r="G9" s="18">
        <v>8</v>
      </c>
    </row>
    <row r="10" spans="1:7" x14ac:dyDescent="0.35">
      <c r="B10" s="18">
        <v>7</v>
      </c>
      <c r="C10" s="18">
        <v>16</v>
      </c>
      <c r="D10" s="18">
        <v>10</v>
      </c>
      <c r="E10" s="18">
        <v>12</v>
      </c>
      <c r="F10" s="18">
        <v>10</v>
      </c>
      <c r="G10" s="18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baseColWidth="10" defaultRowHeight="14.5" x14ac:dyDescent="0.35"/>
  <cols>
    <col min="1" max="1" width="13.81640625" customWidth="1"/>
  </cols>
  <sheetData>
    <row r="1" spans="1:7" x14ac:dyDescent="0.35"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spans="1:7" x14ac:dyDescent="0.35">
      <c r="A2" t="s">
        <v>38</v>
      </c>
      <c r="B2" s="18">
        <v>70000</v>
      </c>
      <c r="C2" s="18">
        <v>300000</v>
      </c>
      <c r="D2" s="18">
        <v>100000</v>
      </c>
      <c r="E2" s="18">
        <v>330000</v>
      </c>
      <c r="F2" s="18">
        <v>90000</v>
      </c>
      <c r="G2" s="18">
        <v>100000</v>
      </c>
    </row>
    <row r="3" spans="1:7" x14ac:dyDescent="0.35">
      <c r="A3" t="s">
        <v>39</v>
      </c>
      <c r="B3" s="18">
        <v>100000</v>
      </c>
      <c r="C3" s="18">
        <v>320000</v>
      </c>
      <c r="D3" s="18">
        <v>70000</v>
      </c>
      <c r="E3" s="18">
        <v>290000</v>
      </c>
      <c r="F3" s="18">
        <v>80000</v>
      </c>
      <c r="G3" s="18">
        <v>90000</v>
      </c>
    </row>
    <row r="4" spans="1:7" x14ac:dyDescent="0.35">
      <c r="B4" s="18">
        <v>130000</v>
      </c>
      <c r="C4" s="18">
        <v>350000</v>
      </c>
      <c r="D4" s="18">
        <v>130000</v>
      </c>
      <c r="E4" s="18">
        <v>330000</v>
      </c>
      <c r="F4" s="18">
        <v>100000</v>
      </c>
      <c r="G4" s="18">
        <v>100000</v>
      </c>
    </row>
    <row r="5" spans="1:7" x14ac:dyDescent="0.35">
      <c r="B5" s="18">
        <v>90000</v>
      </c>
      <c r="C5" s="18">
        <v>450000</v>
      </c>
      <c r="D5" s="18">
        <v>50000</v>
      </c>
      <c r="E5" s="18">
        <v>320000</v>
      </c>
      <c r="F5" s="18">
        <v>90000</v>
      </c>
      <c r="G5" s="18">
        <v>90000</v>
      </c>
    </row>
    <row r="6" spans="1:7" x14ac:dyDescent="0.35">
      <c r="B6" s="18">
        <v>100000</v>
      </c>
      <c r="C6" s="18">
        <v>220000</v>
      </c>
      <c r="D6" s="18">
        <v>90000</v>
      </c>
      <c r="E6" s="18">
        <v>370000</v>
      </c>
      <c r="F6" s="18">
        <v>110000</v>
      </c>
      <c r="G6" s="18">
        <v>100000</v>
      </c>
    </row>
    <row r="7" spans="1:7" x14ac:dyDescent="0.35">
      <c r="B7" s="18">
        <v>170000</v>
      </c>
      <c r="C7" s="18">
        <v>270000</v>
      </c>
      <c r="D7" s="18">
        <v>110000</v>
      </c>
      <c r="E7" s="18">
        <v>270000</v>
      </c>
      <c r="F7" s="18">
        <v>100000</v>
      </c>
      <c r="G7" s="18">
        <v>110000</v>
      </c>
    </row>
    <row r="8" spans="1:7" x14ac:dyDescent="0.35">
      <c r="B8" s="18">
        <v>140000</v>
      </c>
      <c r="C8" s="18">
        <v>390000</v>
      </c>
      <c r="D8" s="18">
        <v>120000</v>
      </c>
      <c r="E8" s="18">
        <v>280000</v>
      </c>
      <c r="F8" s="18">
        <v>90000</v>
      </c>
      <c r="G8" s="18">
        <v>130000</v>
      </c>
    </row>
    <row r="9" spans="1:7" x14ac:dyDescent="0.35">
      <c r="B9" s="18">
        <v>50000</v>
      </c>
      <c r="C9" s="18">
        <v>240000</v>
      </c>
      <c r="D9" s="18">
        <v>140000</v>
      </c>
      <c r="E9" s="18">
        <v>290000</v>
      </c>
      <c r="F9" s="18">
        <v>80000</v>
      </c>
      <c r="G9" s="18">
        <v>70000</v>
      </c>
    </row>
    <row r="10" spans="1:7" x14ac:dyDescent="0.35">
      <c r="B10" s="18">
        <v>70000</v>
      </c>
      <c r="C10" s="18">
        <v>220000</v>
      </c>
      <c r="D10" s="18">
        <v>90000</v>
      </c>
      <c r="E10" s="18">
        <v>300000</v>
      </c>
      <c r="F10" s="18">
        <v>70000</v>
      </c>
      <c r="G10" s="18">
        <v>80000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7" sqref="A7"/>
    </sheetView>
  </sheetViews>
  <sheetFormatPr baseColWidth="10" defaultRowHeight="14.5" x14ac:dyDescent="0.35"/>
  <cols>
    <col min="1" max="1" width="13.26953125" customWidth="1"/>
  </cols>
  <sheetData>
    <row r="1" spans="1:7" x14ac:dyDescent="0.35"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spans="1:7" x14ac:dyDescent="0.35">
      <c r="A2" t="s">
        <v>40</v>
      </c>
      <c r="B2" s="18">
        <v>70000</v>
      </c>
      <c r="C2" s="18">
        <v>300000</v>
      </c>
      <c r="D2" s="18">
        <v>100000</v>
      </c>
      <c r="E2" s="18">
        <v>330000</v>
      </c>
      <c r="F2" s="18">
        <v>90000</v>
      </c>
      <c r="G2" s="18">
        <v>100000</v>
      </c>
    </row>
    <row r="3" spans="1:7" x14ac:dyDescent="0.35">
      <c r="A3" t="s">
        <v>42</v>
      </c>
      <c r="B3" s="18">
        <v>100000</v>
      </c>
      <c r="C3" s="18">
        <v>320000</v>
      </c>
      <c r="D3" s="18">
        <v>70000</v>
      </c>
      <c r="E3" s="18">
        <v>290000</v>
      </c>
      <c r="F3" s="18">
        <v>80000</v>
      </c>
      <c r="G3" s="18">
        <v>90000</v>
      </c>
    </row>
    <row r="4" spans="1:7" x14ac:dyDescent="0.35">
      <c r="A4" t="s">
        <v>41</v>
      </c>
      <c r="B4" s="18">
        <v>130000</v>
      </c>
      <c r="C4" s="18">
        <v>350000</v>
      </c>
      <c r="D4" s="18">
        <v>130000</v>
      </c>
      <c r="E4" s="18">
        <v>330000</v>
      </c>
      <c r="F4" s="18">
        <v>100000</v>
      </c>
      <c r="G4" s="18">
        <v>100000</v>
      </c>
    </row>
    <row r="5" spans="1:7" x14ac:dyDescent="0.35">
      <c r="A5" t="s">
        <v>43</v>
      </c>
      <c r="B5" s="18">
        <v>90000</v>
      </c>
      <c r="C5" s="18">
        <v>450000</v>
      </c>
      <c r="D5" s="18">
        <v>50000</v>
      </c>
      <c r="E5" s="18">
        <v>320000</v>
      </c>
      <c r="F5" s="18">
        <v>90000</v>
      </c>
      <c r="G5" s="18">
        <v>90000</v>
      </c>
    </row>
    <row r="6" spans="1:7" x14ac:dyDescent="0.35">
      <c r="B6" s="18">
        <v>100000</v>
      </c>
      <c r="C6" s="18">
        <v>220000</v>
      </c>
      <c r="D6" s="18">
        <v>90000</v>
      </c>
      <c r="E6" s="18">
        <v>370000</v>
      </c>
      <c r="F6" s="18">
        <v>110000</v>
      </c>
      <c r="G6" s="18">
        <v>100000</v>
      </c>
    </row>
    <row r="7" spans="1:7" x14ac:dyDescent="0.35">
      <c r="B7" s="18">
        <v>170000</v>
      </c>
      <c r="C7" s="18">
        <v>270000</v>
      </c>
      <c r="D7" s="18">
        <v>110000</v>
      </c>
      <c r="E7" s="18">
        <v>270000</v>
      </c>
      <c r="F7" s="18">
        <v>100000</v>
      </c>
      <c r="G7" s="18">
        <v>110000</v>
      </c>
    </row>
    <row r="8" spans="1:7" x14ac:dyDescent="0.35">
      <c r="B8" s="18">
        <v>140000</v>
      </c>
      <c r="C8" s="18">
        <v>390000</v>
      </c>
      <c r="D8" s="18">
        <v>120000</v>
      </c>
      <c r="E8" s="18">
        <v>280000</v>
      </c>
      <c r="F8" s="18">
        <v>90000</v>
      </c>
      <c r="G8" s="18">
        <v>130000</v>
      </c>
    </row>
    <row r="9" spans="1:7" x14ac:dyDescent="0.35">
      <c r="B9" s="18">
        <v>50000</v>
      </c>
      <c r="C9" s="18">
        <v>240000</v>
      </c>
      <c r="D9" s="18">
        <v>140000</v>
      </c>
      <c r="E9" s="18">
        <v>290000</v>
      </c>
      <c r="F9" s="18">
        <v>80000</v>
      </c>
      <c r="G9" s="18">
        <v>70000</v>
      </c>
    </row>
    <row r="10" spans="1:7" x14ac:dyDescent="0.35">
      <c r="B10" s="18">
        <v>70000</v>
      </c>
      <c r="C10" s="18">
        <v>220000</v>
      </c>
      <c r="D10" s="18">
        <v>90000</v>
      </c>
      <c r="E10" s="18">
        <v>300000</v>
      </c>
      <c r="F10" s="18">
        <v>70000</v>
      </c>
      <c r="G10" s="18">
        <v>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RAW DATA GENE EXPRESSION</vt:lpstr>
      <vt:lpstr>RAW DATA IL-8 </vt:lpstr>
      <vt:lpstr>RAW DATA MOTILITY</vt:lpstr>
      <vt:lpstr>RAW DATA ADHERENCE</vt:lpstr>
      <vt:lpstr>RAW DATA BIOFILM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Ares</dc:creator>
  <cp:lastModifiedBy>MIGUEL</cp:lastModifiedBy>
  <cp:lastPrinted>2020-06-18T21:24:34Z</cp:lastPrinted>
  <dcterms:created xsi:type="dcterms:W3CDTF">2020-06-17T19:14:18Z</dcterms:created>
  <dcterms:modified xsi:type="dcterms:W3CDTF">2021-06-02T18:56:08Z</dcterms:modified>
</cp:coreProperties>
</file>