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andris\Desktop\artículo para PeerJ\"/>
    </mc:Choice>
  </mc:AlternateContent>
  <bookViews>
    <workbookView xWindow="0" yWindow="0" windowWidth="20490" windowHeight="7755" firstSheet="1" activeTab="2"/>
  </bookViews>
  <sheets>
    <sheet name="climate variables" sheetId="1" r:id="rId1"/>
    <sheet name="soil characteristics" sheetId="2" r:id="rId2"/>
    <sheet name="Database  water potential" sheetId="3" r:id="rId3"/>
    <sheet name="Daily water potential" sheetId="4" r:id="rId4"/>
    <sheet name="Stress intensity" sheetId="6" r:id="rId5"/>
    <sheet name="NDVI" sheetId="5" r:id="rId6"/>
  </sheets>
  <externalReferences>
    <externalReference r:id="rId7"/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6" l="1"/>
  <c r="M7" i="6"/>
  <c r="P6" i="6"/>
  <c r="O6" i="6"/>
  <c r="Q6" i="6" s="1"/>
  <c r="R6" i="6" s="1"/>
  <c r="K6" i="6"/>
  <c r="J6" i="6"/>
  <c r="P5" i="6"/>
  <c r="O5" i="6"/>
  <c r="Q5" i="6" s="1"/>
  <c r="R5" i="6" s="1"/>
  <c r="K5" i="6"/>
  <c r="J5" i="6"/>
  <c r="P4" i="6"/>
  <c r="O4" i="6"/>
  <c r="Q4" i="6" s="1"/>
  <c r="R4" i="6" s="1"/>
  <c r="K4" i="6"/>
  <c r="J4" i="6"/>
  <c r="P3" i="6"/>
  <c r="O3" i="6"/>
  <c r="Q3" i="6" s="1"/>
  <c r="R3" i="6" s="1"/>
  <c r="K3" i="6"/>
  <c r="J3" i="6"/>
  <c r="J1" i="6"/>
</calcChain>
</file>

<file path=xl/sharedStrings.xml><?xml version="1.0" encoding="utf-8"?>
<sst xmlns="http://schemas.openxmlformats.org/spreadsheetml/2006/main" count="235" uniqueCount="93">
  <si>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</si>
  <si>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</si>
  <si>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</si>
  <si>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</si>
  <si>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</si>
  <si>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</si>
  <si>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</si>
  <si>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</si>
  <si>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</si>
  <si>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</si>
  <si>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</si>
  <si>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</si>
  <si>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PROMEDIO</t>
  </si>
  <si>
    <t> TMAX</t>
  </si>
  <si>
    <t> TMIN</t>
  </si>
  <si>
    <t> HR MAX</t>
  </si>
  <si>
    <t> HR MIN</t>
  </si>
  <si>
    <t> VV</t>
  </si>
  <si>
    <t> DV</t>
  </si>
  <si>
    <t> RV MAX</t>
  </si>
  <si>
    <t> RV PROM</t>
  </si>
  <si>
    <t>Temperature</t>
  </si>
  <si>
    <t> Relative Humidity</t>
  </si>
  <si>
    <t>Precipitation</t>
  </si>
  <si>
    <t>1</t>
  </si>
  <si>
    <t>2</t>
  </si>
  <si>
    <t>3</t>
  </si>
  <si>
    <t>4</t>
  </si>
  <si>
    <t>5</t>
  </si>
  <si>
    <t>6</t>
  </si>
  <si>
    <t>7</t>
  </si>
  <si>
    <t>8</t>
  </si>
  <si>
    <t>Bursera fagaroides</t>
  </si>
  <si>
    <t>12</t>
  </si>
  <si>
    <t>Atriplex canescens</t>
  </si>
  <si>
    <t>11</t>
  </si>
  <si>
    <t>10</t>
  </si>
  <si>
    <t>Parkinsonia Aculeata</t>
  </si>
  <si>
    <t>9</t>
  </si>
  <si>
    <t>Prosopis laevigata</t>
  </si>
  <si>
    <t>0-30cm</t>
  </si>
  <si>
    <t>31-60 cm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</si>
  <si>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</si>
  <si>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</si>
  <si>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</si>
  <si>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</si>
  <si>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</si>
  <si>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</si>
  <si>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</si>
  <si>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</si>
  <si>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</si>
  <si>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</si>
  <si>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</si>
  <si>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</si>
  <si>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</si>
  <si>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</si>
  <si>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</si>
  <si>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</si>
  <si>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</si>
  <si>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</si>
  <si>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</si>
  <si>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</si>
  <si>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</si>
  <si>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</si>
  <si>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</si>
  <si>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</si>
  <si>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Species</t>
  </si>
  <si>
    <t>foliar</t>
  </si>
  <si>
    <t>Hours</t>
  </si>
  <si>
    <t>SI</t>
  </si>
  <si>
    <t>X10-21</t>
  </si>
  <si>
    <t>EC</t>
  </si>
  <si>
    <t>pH</t>
  </si>
  <si>
    <t>N</t>
  </si>
  <si>
    <t>P</t>
  </si>
  <si>
    <t>K</t>
  </si>
  <si>
    <t>Mg</t>
  </si>
  <si>
    <t>Ca</t>
  </si>
  <si>
    <t>Na</t>
  </si>
  <si>
    <t>sand</t>
  </si>
  <si>
    <t>clay</t>
  </si>
  <si>
    <t>OM</t>
  </si>
  <si>
    <t>Sat</t>
  </si>
  <si>
    <t>CaCO3</t>
  </si>
  <si>
    <t>30-60 cm</t>
  </si>
  <si>
    <t>Root</t>
  </si>
  <si>
    <t>Stem</t>
  </si>
  <si>
    <t>Leaves</t>
  </si>
  <si>
    <t>Organs</t>
  </si>
  <si>
    <t>Repetition</t>
  </si>
  <si>
    <t>Mean water potential</t>
  </si>
  <si>
    <t xml:space="preserve">Sum </t>
  </si>
  <si>
    <t>Silt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</si>
</sst>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000"/>
    <numFmt numFmtId="166" formatCode="0.00000"/>
    <numFmt numFmtId="167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BFCFD"/>
        <bgColor indexed="64"/>
      </patternFill>
    </fill>
    <fill>
      <patternFill patternType="solid">
        <fgColor rgb="FFF3F4F6"/>
        <bgColor indexed="64"/>
      </patternFill>
    </fill>
  </fills>
  <borders count="4">
    <border>
      <left/>
      <right/>
      <top/>
      <bottom/>
      <diagonal/>
    </border>
    <border>
      <left style="medium">
        <color rgb="FFE7ECF1"/>
      </left>
      <right style="medium">
        <color rgb="FFE7ECF1"/>
      </right>
      <top style="medium">
        <color rgb="FFE7ECF1"/>
      </top>
      <bottom style="medium">
        <color rgb="FFE7ECF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16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20" fontId="0" fillId="0" borderId="0" xfId="0" applyNumberFormat="1"/>
    <xf numFmtId="2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0" fontId="4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NumberFormat="1" applyFont="1" applyAlignment="1">
      <alignment vertical="center"/>
    </xf>
    <xf numFmtId="167" fontId="0" fillId="0" borderId="0" xfId="0" applyNumberFormat="1"/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0" fillId="0" borderId="2" xfId="0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3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2146926472034"/>
          <c:y val="9.5238095238095233E-2"/>
          <c:w val="0.72278410552177585"/>
          <c:h val="0.7513873265841769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'climate variables'!$B$8</c:f>
              <c:strCache>
                <c:ptCount val="1"/>
                <c:pt idx="0">
                  <c:v>Precipitation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[1]Hoja1!$C$1:$N$1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[1]Hoja1!$C$8:$N$8</c:f>
              <c:numCache>
                <c:formatCode>General</c:formatCode>
                <c:ptCount val="12"/>
                <c:pt idx="0">
                  <c:v>8</c:v>
                </c:pt>
                <c:pt idx="1">
                  <c:v>5.5</c:v>
                </c:pt>
                <c:pt idx="2">
                  <c:v>7.3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4.8</c:v>
                </c:pt>
                <c:pt idx="7">
                  <c:v>143.30000000000001</c:v>
                </c:pt>
                <c:pt idx="8">
                  <c:v>146.6</c:v>
                </c:pt>
                <c:pt idx="9">
                  <c:v>24.4</c:v>
                </c:pt>
                <c:pt idx="10">
                  <c:v>58.7</c:v>
                </c:pt>
                <c:pt idx="11">
                  <c:v>20.5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4790320"/>
        <c:axId val="1034793584"/>
      </c:barChart>
      <c:lineChart>
        <c:grouping val="standard"/>
        <c:varyColors val="0"/>
        <c:ser>
          <c:idx val="0"/>
          <c:order val="0"/>
          <c:tx>
            <c:strRef>
              <c:f>'climate variables'!$B$2</c:f>
              <c:strCache>
                <c:ptCount val="1"/>
                <c:pt idx="0">
                  <c:v>Temperature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cat>
            <c:strRef>
              <c:f>[1]Hoja1!$C$1:$N$1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[1]Hoja1!$C$2:$N$2</c:f>
              <c:numCache>
                <c:formatCode>General</c:formatCode>
                <c:ptCount val="12"/>
                <c:pt idx="0">
                  <c:v>16.100000000000001</c:v>
                </c:pt>
                <c:pt idx="1">
                  <c:v>16.100000000000001</c:v>
                </c:pt>
                <c:pt idx="2">
                  <c:v>18.600000000000001</c:v>
                </c:pt>
                <c:pt idx="3">
                  <c:v>21.1</c:v>
                </c:pt>
                <c:pt idx="4">
                  <c:v>22.4</c:v>
                </c:pt>
                <c:pt idx="5">
                  <c:v>27.5</c:v>
                </c:pt>
                <c:pt idx="6">
                  <c:v>30.3</c:v>
                </c:pt>
                <c:pt idx="7">
                  <c:v>30.2</c:v>
                </c:pt>
                <c:pt idx="8">
                  <c:v>28.1</c:v>
                </c:pt>
                <c:pt idx="9">
                  <c:v>25.5</c:v>
                </c:pt>
                <c:pt idx="10">
                  <c:v>22.2</c:v>
                </c:pt>
                <c:pt idx="11">
                  <c:v>17.100000000000001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'climate variables'!$B$5</c:f>
              <c:strCache>
                <c:ptCount val="1"/>
                <c:pt idx="0">
                  <c:v> Relative Humidity</c:v>
                </c:pt>
              </c:strCache>
            </c:strRef>
          </c:tx>
          <c:spPr>
            <a:ln w="28575" cap="rnd">
              <a:solidFill>
                <a:srgbClr val="FF3399"/>
              </a:solidFill>
              <a:round/>
            </a:ln>
            <a:effectLst/>
          </c:spPr>
          <c:marker>
            <c:symbol val="x"/>
            <c:size val="6"/>
            <c:spPr>
              <a:solidFill>
                <a:srgbClr val="FF3399"/>
              </a:solidFill>
              <a:ln w="9525">
                <a:noFill/>
              </a:ln>
              <a:effectLst/>
            </c:spPr>
          </c:marker>
          <c:cat>
            <c:strRef>
              <c:f>[1]Hoja1!$C$1:$N$1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[1]Hoja1!$C$5:$N$5</c:f>
              <c:numCache>
                <c:formatCode>General</c:formatCode>
                <c:ptCount val="12"/>
                <c:pt idx="0">
                  <c:v>74</c:v>
                </c:pt>
                <c:pt idx="1">
                  <c:v>70.599999999999994</c:v>
                </c:pt>
                <c:pt idx="2">
                  <c:v>66.900000000000006</c:v>
                </c:pt>
                <c:pt idx="3">
                  <c:v>67.3</c:v>
                </c:pt>
                <c:pt idx="4">
                  <c:v>64.3</c:v>
                </c:pt>
                <c:pt idx="5">
                  <c:v>66.8</c:v>
                </c:pt>
                <c:pt idx="6">
                  <c:v>69.400000000000006</c:v>
                </c:pt>
                <c:pt idx="7">
                  <c:v>75.8</c:v>
                </c:pt>
                <c:pt idx="8">
                  <c:v>82.5</c:v>
                </c:pt>
                <c:pt idx="9">
                  <c:v>74.099999999999994</c:v>
                </c:pt>
                <c:pt idx="10">
                  <c:v>75.7</c:v>
                </c:pt>
                <c:pt idx="11">
                  <c:v>76.5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784336"/>
        <c:axId val="1034788144"/>
      </c:lineChart>
      <c:valAx>
        <c:axId val="1034793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>
                    <a:solidFill>
                      <a:schemeClr val="tx1"/>
                    </a:solidFill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2.9791896252598206E-3"/>
              <c:y val="0.443875311040665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4790320"/>
        <c:crosses val="autoZero"/>
        <c:crossBetween val="between"/>
      </c:valAx>
      <c:catAx>
        <c:axId val="1034790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4793584"/>
        <c:crosses val="autoZero"/>
        <c:auto val="1"/>
        <c:lblAlgn val="ctr"/>
        <c:lblOffset val="100"/>
        <c:noMultiLvlLbl val="0"/>
      </c:catAx>
      <c:valAx>
        <c:axId val="1034788144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%  </a:t>
                </a: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en-US">
                  <a:solidFill>
                    <a:schemeClr val="tx1"/>
                  </a:solidFill>
                </a:endParaRPr>
              </a:p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°C</a:t>
                </a:r>
              </a:p>
            </c:rich>
          </c:tx>
          <c:layout>
            <c:manualLayout>
              <c:xMode val="edge"/>
              <c:yMode val="edge"/>
              <c:x val="0.90990528606373766"/>
              <c:y val="0.40187091254477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4784336"/>
        <c:crosses val="max"/>
        <c:crossBetween val="between"/>
      </c:valAx>
      <c:catAx>
        <c:axId val="103478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478814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>
          <a:softEdge rad="12700"/>
        </a:effectLst>
      </c:spPr>
    </c:plotArea>
    <c:legend>
      <c:legendPos val="b"/>
      <c:layout>
        <c:manualLayout>
          <c:xMode val="edge"/>
          <c:yMode val="edge"/>
          <c:x val="0.13299028016009148"/>
          <c:y val="2.4880870473715038E-3"/>
          <c:w val="0.75122252085556196"/>
          <c:h val="5.9336951813062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2000" b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Hours</a:t>
            </a:r>
            <a:r>
              <a:rPr lang="es-MX" sz="20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es-MX" sz="200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[2]Hoja1!$G$17</c:f>
              <c:strCache>
                <c:ptCount val="1"/>
                <c:pt idx="0">
                  <c:v>Bursera fagaroides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ysDash"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[2]Hoja1!$H$16:$O$16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0.41666666666666669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0.95833333333333337</c:v>
                </c:pt>
              </c:numCache>
            </c:numRef>
          </c:cat>
          <c:val>
            <c:numRef>
              <c:f>[2]Hoja1!$H$17:$O$17</c:f>
              <c:numCache>
                <c:formatCode>General</c:formatCode>
                <c:ptCount val="8"/>
                <c:pt idx="0">
                  <c:v>-5.6</c:v>
                </c:pt>
                <c:pt idx="1">
                  <c:v>-6.1</c:v>
                </c:pt>
                <c:pt idx="2">
                  <c:v>-6.7</c:v>
                </c:pt>
                <c:pt idx="3">
                  <c:v>-7.2</c:v>
                </c:pt>
                <c:pt idx="4">
                  <c:v>-7.7</c:v>
                </c:pt>
                <c:pt idx="5">
                  <c:v>-7.4</c:v>
                </c:pt>
                <c:pt idx="6">
                  <c:v>-6.3</c:v>
                </c:pt>
                <c:pt idx="7">
                  <c:v>-6.1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[2]Hoja1!$G$18</c:f>
              <c:strCache>
                <c:ptCount val="1"/>
                <c:pt idx="0">
                  <c:v>Parkinsonia Aculeata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7"/>
            <c:spPr>
              <a:solidFill>
                <a:schemeClr val="tx1"/>
              </a:solidFill>
              <a:ln w="9525">
                <a:solidFill>
                  <a:schemeClr val="tx1"/>
                </a:solidFill>
                <a:prstDash val="sysDash"/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[2]Hoja1!$H$16:$O$16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0.41666666666666669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0.95833333333333337</c:v>
                </c:pt>
              </c:numCache>
            </c:numRef>
          </c:cat>
          <c:val>
            <c:numRef>
              <c:f>[2]Hoja1!$H$18:$O$18</c:f>
              <c:numCache>
                <c:formatCode>General</c:formatCode>
                <c:ptCount val="8"/>
                <c:pt idx="0">
                  <c:v>-3.2</c:v>
                </c:pt>
                <c:pt idx="1">
                  <c:v>-3.2</c:v>
                </c:pt>
                <c:pt idx="2">
                  <c:v>-3.4</c:v>
                </c:pt>
                <c:pt idx="3">
                  <c:v>-3.5</c:v>
                </c:pt>
                <c:pt idx="4">
                  <c:v>-4.4000000000000004</c:v>
                </c:pt>
                <c:pt idx="5">
                  <c:v>-4.5</c:v>
                </c:pt>
                <c:pt idx="6">
                  <c:v>-3.1</c:v>
                </c:pt>
                <c:pt idx="7">
                  <c:v>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[2]Hoja1!$G$19</c:f>
              <c:strCache>
                <c:ptCount val="1"/>
                <c:pt idx="0">
                  <c:v>Prosopis laevigata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[2]Hoja1!$H$16:$O$16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0.41666666666666669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0.95833333333333337</c:v>
                </c:pt>
              </c:numCache>
            </c:numRef>
          </c:cat>
          <c:val>
            <c:numRef>
              <c:f>[2]Hoja1!$H$19:$O$19</c:f>
              <c:numCache>
                <c:formatCode>General</c:formatCode>
                <c:ptCount val="8"/>
                <c:pt idx="0">
                  <c:v>-1.1000000000000001</c:v>
                </c:pt>
                <c:pt idx="1">
                  <c:v>-1.3</c:v>
                </c:pt>
                <c:pt idx="2">
                  <c:v>-1.5</c:v>
                </c:pt>
                <c:pt idx="3">
                  <c:v>-1.8</c:v>
                </c:pt>
                <c:pt idx="4">
                  <c:v>-1.7</c:v>
                </c:pt>
                <c:pt idx="5">
                  <c:v>-1.6</c:v>
                </c:pt>
                <c:pt idx="6">
                  <c:v>-1.3</c:v>
                </c:pt>
                <c:pt idx="7">
                  <c:v>-1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[2]Hoja1!$G$20</c:f>
              <c:strCache>
                <c:ptCount val="1"/>
                <c:pt idx="0">
                  <c:v>Atriplex canescens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[2]Hoja1!$H$16:$O$16</c:f>
              <c:numCache>
                <c:formatCode>General</c:formatCode>
                <c:ptCount val="8"/>
                <c:pt idx="0">
                  <c:v>0.125</c:v>
                </c:pt>
                <c:pt idx="1">
                  <c:v>0.25</c:v>
                </c:pt>
                <c:pt idx="2">
                  <c:v>0.41666666666666669</c:v>
                </c:pt>
                <c:pt idx="3">
                  <c:v>0.5</c:v>
                </c:pt>
                <c:pt idx="4">
                  <c:v>0.625</c:v>
                </c:pt>
                <c:pt idx="5">
                  <c:v>0.75</c:v>
                </c:pt>
                <c:pt idx="6">
                  <c:v>0.875</c:v>
                </c:pt>
                <c:pt idx="7">
                  <c:v>0.95833333333333337</c:v>
                </c:pt>
              </c:numCache>
            </c:numRef>
          </c:cat>
          <c:val>
            <c:numRef>
              <c:f>[2]Hoja1!$H$20:$O$20</c:f>
              <c:numCache>
                <c:formatCode>General</c:formatCode>
                <c:ptCount val="8"/>
                <c:pt idx="0">
                  <c:v>-4.3</c:v>
                </c:pt>
                <c:pt idx="1">
                  <c:v>-4.4000000000000004</c:v>
                </c:pt>
                <c:pt idx="2">
                  <c:v>-5.6</c:v>
                </c:pt>
                <c:pt idx="3">
                  <c:v>-5.7</c:v>
                </c:pt>
                <c:pt idx="4">
                  <c:v>-5.8</c:v>
                </c:pt>
                <c:pt idx="5">
                  <c:v>-5.8</c:v>
                </c:pt>
                <c:pt idx="6">
                  <c:v>-4.8</c:v>
                </c:pt>
                <c:pt idx="7">
                  <c:v>-4.3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4791952"/>
        <c:axId val="1035450064"/>
      </c:lineChart>
      <c:catAx>
        <c:axId val="10347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5450064"/>
        <c:crosses val="autoZero"/>
        <c:auto val="1"/>
        <c:lblAlgn val="ctr"/>
        <c:lblOffset val="100"/>
        <c:noMultiLvlLbl val="0"/>
      </c:catAx>
      <c:valAx>
        <c:axId val="1035450064"/>
        <c:scaling>
          <c:orientation val="minMax"/>
          <c:max val="0"/>
          <c:min val="-8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Leaves water potential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479195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648229107851752E-2"/>
          <c:y val="0.10854696866595377"/>
          <c:w val="0.78919385119097607"/>
          <c:h val="0.806278992903664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[2]Hoja1!$R$16</c:f>
              <c:strCache>
                <c:ptCount val="1"/>
                <c:pt idx="0">
                  <c:v>Hours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2">
                  <a:lumMod val="25000"/>
                </a:schemeClr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[2]Hoja1!$G$17:$G$20</c:f>
              <c:strCache>
                <c:ptCount val="4"/>
                <c:pt idx="0">
                  <c:v>Bursera fagaroides</c:v>
                </c:pt>
                <c:pt idx="1">
                  <c:v>Parkinsonia Aculeata</c:v>
                </c:pt>
                <c:pt idx="2">
                  <c:v>Prosopis laevigata</c:v>
                </c:pt>
                <c:pt idx="3">
                  <c:v>Atriplex canescens</c:v>
                </c:pt>
              </c:strCache>
            </c:strRef>
          </c:cat>
          <c:val>
            <c:numRef>
              <c:f>[2]Hoja1!$R$17:$R$20</c:f>
              <c:numCache>
                <c:formatCode>General</c:formatCode>
                <c:ptCount val="4"/>
                <c:pt idx="0">
                  <c:v>11</c:v>
                </c:pt>
                <c:pt idx="1">
                  <c:v>8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35450608"/>
        <c:axId val="1035445712"/>
      </c:barChart>
      <c:lineChart>
        <c:grouping val="standard"/>
        <c:varyColors val="0"/>
        <c:ser>
          <c:idx val="1"/>
          <c:order val="1"/>
          <c:tx>
            <c:strRef>
              <c:f>[2]Hoja1!$S$16</c:f>
              <c:strCache>
                <c:ptCount val="1"/>
                <c:pt idx="0">
                  <c:v>SI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percentage"/>
            <c:noEndCap val="0"/>
            <c:val val="5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[2]Hoja1!$G$17:$G$20</c:f>
              <c:strCache>
                <c:ptCount val="4"/>
                <c:pt idx="0">
                  <c:v>Bursera fagaroides</c:v>
                </c:pt>
                <c:pt idx="1">
                  <c:v>Parkinsonia Aculeata</c:v>
                </c:pt>
                <c:pt idx="2">
                  <c:v>Prosopis laevigata</c:v>
                </c:pt>
                <c:pt idx="3">
                  <c:v>Atriplex canescens</c:v>
                </c:pt>
              </c:strCache>
            </c:strRef>
          </c:cat>
          <c:val>
            <c:numRef>
              <c:f>[2]Hoja1!$S$17:$S$20</c:f>
              <c:numCache>
                <c:formatCode>General</c:formatCode>
                <c:ptCount val="4"/>
                <c:pt idx="0">
                  <c:v>18.98</c:v>
                </c:pt>
                <c:pt idx="1">
                  <c:v>20.638297872340434</c:v>
                </c:pt>
                <c:pt idx="2">
                  <c:v>39.41176470588232</c:v>
                </c:pt>
                <c:pt idx="3">
                  <c:v>27.846153846153875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977616"/>
        <c:axId val="1033982512"/>
      </c:lineChart>
      <c:catAx>
        <c:axId val="103545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Species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1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5445712"/>
        <c:crosses val="autoZero"/>
        <c:auto val="1"/>
        <c:lblAlgn val="ctr"/>
        <c:lblOffset val="100"/>
        <c:noMultiLvlLbl val="0"/>
      </c:catAx>
      <c:valAx>
        <c:axId val="1035445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Stress time (hours)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5450608"/>
        <c:crosses val="autoZero"/>
        <c:crossBetween val="between"/>
      </c:valAx>
      <c:valAx>
        <c:axId val="1033982512"/>
        <c:scaling>
          <c:orientation val="minMax"/>
          <c:min val="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200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Stress intensity (%)</a:t>
                </a:r>
              </a:p>
            </c:rich>
          </c:tx>
          <c:layout>
            <c:manualLayout>
              <c:xMode val="edge"/>
              <c:yMode val="edge"/>
              <c:x val="0.92935280719220448"/>
              <c:y val="0.43592973185310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33977616"/>
        <c:crosses val="max"/>
        <c:crossBetween val="between"/>
      </c:valAx>
      <c:catAx>
        <c:axId val="1033977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3982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046446029109"/>
          <c:y val="1.8652742091449095E-2"/>
          <c:w val="0.84197920214101674"/>
          <c:h val="0.73988662275037331"/>
        </c:manualLayout>
      </c:layout>
      <c:lineChart>
        <c:grouping val="standard"/>
        <c:varyColors val="0"/>
        <c:ser>
          <c:idx val="0"/>
          <c:order val="0"/>
          <c:tx>
            <c:strRef>
              <c:f>[2]Hoja2!$B$5</c:f>
              <c:strCache>
                <c:ptCount val="1"/>
                <c:pt idx="0">
                  <c:v>Bursera fagaroides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2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[2]Hoja2!$C$5:$N$5</c:f>
              <c:numCache>
                <c:formatCode>General</c:formatCode>
                <c:ptCount val="12"/>
                <c:pt idx="0">
                  <c:v>0.43</c:v>
                </c:pt>
                <c:pt idx="1">
                  <c:v>0.43</c:v>
                </c:pt>
                <c:pt idx="2">
                  <c:v>0.47</c:v>
                </c:pt>
                <c:pt idx="3">
                  <c:v>0.54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0.62</c:v>
                </c:pt>
                <c:pt idx="7">
                  <c:v>0.64</c:v>
                </c:pt>
                <c:pt idx="8">
                  <c:v>0.65</c:v>
                </c:pt>
                <c:pt idx="9">
                  <c:v>0.61</c:v>
                </c:pt>
                <c:pt idx="10">
                  <c:v>0.5</c:v>
                </c:pt>
                <c:pt idx="11">
                  <c:v>0.45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[2]Hoja2!$B$6</c:f>
              <c:strCache>
                <c:ptCount val="1"/>
                <c:pt idx="0">
                  <c:v>Parkinsonia Aculeata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[2]Hoja2!$C$6:$N$6</c:f>
              <c:numCache>
                <c:formatCode>General</c:formatCode>
                <c:ptCount val="12"/>
                <c:pt idx="0">
                  <c:v>0.43</c:v>
                </c:pt>
                <c:pt idx="1">
                  <c:v>0.48</c:v>
                </c:pt>
                <c:pt idx="2">
                  <c:v>0.56999999999999995</c:v>
                </c:pt>
                <c:pt idx="3">
                  <c:v>0.64</c:v>
                </c:pt>
                <c:pt idx="4">
                  <c:v>0.69</c:v>
                </c:pt>
                <c:pt idx="5">
                  <c:v>0.75</c:v>
                </c:pt>
                <c:pt idx="6">
                  <c:v>0.76</c:v>
                </c:pt>
                <c:pt idx="7">
                  <c:v>0.79</c:v>
                </c:pt>
                <c:pt idx="8">
                  <c:v>0.77</c:v>
                </c:pt>
                <c:pt idx="9">
                  <c:v>0.71</c:v>
                </c:pt>
                <c:pt idx="10">
                  <c:v>0.56000000000000005</c:v>
                </c:pt>
                <c:pt idx="11">
                  <c:v>0.44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[2]Hoja2!$B$7</c:f>
              <c:strCache>
                <c:ptCount val="1"/>
                <c:pt idx="0">
                  <c:v>Prosopis laevigata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[2]Hoja2!$C$7:$N$7</c:f>
              <c:numCache>
                <c:formatCode>General</c:formatCode>
                <c:ptCount val="12"/>
                <c:pt idx="0">
                  <c:v>0.41</c:v>
                </c:pt>
                <c:pt idx="1">
                  <c:v>0.47</c:v>
                </c:pt>
                <c:pt idx="2">
                  <c:v>0.53</c:v>
                </c:pt>
                <c:pt idx="3">
                  <c:v>0.63</c:v>
                </c:pt>
                <c:pt idx="4">
                  <c:v>0.7</c:v>
                </c:pt>
                <c:pt idx="5">
                  <c:v>0.74</c:v>
                </c:pt>
                <c:pt idx="6">
                  <c:v>0.74</c:v>
                </c:pt>
                <c:pt idx="7">
                  <c:v>0.76</c:v>
                </c:pt>
                <c:pt idx="8">
                  <c:v>0.76</c:v>
                </c:pt>
                <c:pt idx="9">
                  <c:v>0.7</c:v>
                </c:pt>
                <c:pt idx="10">
                  <c:v>0.61</c:v>
                </c:pt>
                <c:pt idx="11">
                  <c:v>0.47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[2]Hoja2!$B$8</c:f>
              <c:strCache>
                <c:ptCount val="1"/>
                <c:pt idx="0">
                  <c:v>Atriplex canescens</c:v>
                </c:pt>
              </c:strCache>
            </c:strRef>
          </c:tx>
          <c:spPr>
            <a:ln w="2222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[2]Hoja2!$C$4:$N$4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[2]Hoja2!$C$8:$N$8</c:f>
              <c:numCache>
                <c:formatCode>General</c:formatCode>
                <c:ptCount val="12"/>
                <c:pt idx="0">
                  <c:v>0.39</c:v>
                </c:pt>
                <c:pt idx="1">
                  <c:v>0.39</c:v>
                </c:pt>
                <c:pt idx="2">
                  <c:v>0.41</c:v>
                </c:pt>
                <c:pt idx="3">
                  <c:v>0.43</c:v>
                </c:pt>
                <c:pt idx="4">
                  <c:v>0.47</c:v>
                </c:pt>
                <c:pt idx="5">
                  <c:v>0.52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0.53</c:v>
                </c:pt>
                <c:pt idx="9">
                  <c:v>0.49</c:v>
                </c:pt>
                <c:pt idx="10">
                  <c:v>0.45</c:v>
                </c:pt>
                <c:pt idx="11">
                  <c:v>0.42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649744"/>
        <c:axId val="866637776"/>
      </c:lineChart>
      <c:catAx>
        <c:axId val="866649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Months</a:t>
                </a:r>
              </a:p>
            </c:rich>
          </c:tx>
          <c:layout>
            <c:manualLayout>
              <c:xMode val="edge"/>
              <c:yMode val="edge"/>
              <c:x val="0.47488357533289988"/>
              <c:y val="0.86334710065224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866637776"/>
        <c:crosses val="autoZero"/>
        <c:auto val="1"/>
        <c:lblAlgn val="ctr"/>
        <c:lblOffset val="100"/>
        <c:noMultiLvlLbl val="0"/>
      </c:catAx>
      <c:valAx>
        <c:axId val="866637776"/>
        <c:scaling>
          <c:orientation val="minMax"/>
          <c:max val="0.8"/>
          <c:min val="0.30000000000000004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s-MX" sz="20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NDVI</a:t>
                </a:r>
              </a:p>
            </c:rich>
          </c:tx>
          <c:layout>
            <c:manualLayout>
              <c:xMode val="edge"/>
              <c:yMode val="edge"/>
              <c:x val="1.7577389982215526E-2"/>
              <c:y val="0.372536538195883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86664974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1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13</xdr:row>
      <xdr:rowOff>66675</xdr:rowOff>
    </xdr:from>
    <xdr:to>
      <xdr:col>10</xdr:col>
      <xdr:colOff>381000</xdr:colOff>
      <xdr:row>33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761999</xdr:colOff>
      <xdr:row>1</xdr:row>
      <xdr:rowOff>0</xdr:rowOff>
    </xdr:from>
    <xdr:to>
      <xdr:col>29</xdr:col>
      <xdr:colOff>123824</xdr:colOff>
      <xdr:row>39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19051</xdr:colOff>
      <xdr:row>1</xdr:row>
      <xdr:rowOff>0</xdr:rowOff>
    </xdr:from>
    <xdr:to>
      <xdr:col>29</xdr:col>
      <xdr:colOff>638175</xdr:colOff>
      <xdr:row>40</xdr:row>
      <xdr:rowOff>180974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28575</xdr:rowOff>
    </xdr:from>
    <xdr:to>
      <xdr:col>34</xdr:col>
      <xdr:colOff>57150</xdr:colOff>
      <xdr:row>46</xdr:row>
      <xdr:rowOff>95251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cky/Desktop/Ago-Dic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andris/Desktop/CUERPO%20ACAD&#201;MICO%20ITVY/gr&#225;fica%20de%20pontencial%20por%20horas%20en%20palo%20verde%20bah&#237;a%20de%20lob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e exportación"/>
      <sheetName val="PP 4-5 - Prácticas Profesionale"/>
      <sheetName val="Horario - Tabla 1"/>
      <sheetName val="Horario - HORARIO Ene-Jun 2020"/>
      <sheetName val="Horario - Tabla 1-1"/>
      <sheetName val="BC 3A - BIOLOGIA CELULAR 3A"/>
      <sheetName val="BC 3B - BIOLOGIA CELULAR 3B"/>
      <sheetName val="Hoja1"/>
      <sheetName val="BE 3B - BIOESTADÍSTICA 3B"/>
      <sheetName val="TI2 7C - TALLER DE INVESTIGACIO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Jan</v>
          </cell>
          <cell r="D1" t="str">
            <v>Feb</v>
          </cell>
          <cell r="E1" t="str">
            <v>Mar</v>
          </cell>
          <cell r="F1" t="str">
            <v>Apr</v>
          </cell>
          <cell r="G1" t="str">
            <v>May</v>
          </cell>
          <cell r="H1" t="str">
            <v>Jun</v>
          </cell>
          <cell r="I1" t="str">
            <v>Jul</v>
          </cell>
          <cell r="J1" t="str">
            <v>Aug</v>
          </cell>
          <cell r="K1" t="str">
            <v>Sep</v>
          </cell>
          <cell r="L1" t="str">
            <v>Oct</v>
          </cell>
          <cell r="M1" t="str">
            <v>Nov</v>
          </cell>
          <cell r="N1" t="str">
            <v>Dec</v>
          </cell>
        </row>
        <row r="2">
          <cell r="C2">
            <v>16.100000000000001</v>
          </cell>
          <cell r="D2">
            <v>16.100000000000001</v>
          </cell>
          <cell r="E2">
            <v>18.600000000000001</v>
          </cell>
          <cell r="F2">
            <v>21.1</v>
          </cell>
          <cell r="G2">
            <v>22.4</v>
          </cell>
          <cell r="H2">
            <v>27.5</v>
          </cell>
          <cell r="I2">
            <v>30.3</v>
          </cell>
          <cell r="J2">
            <v>30.2</v>
          </cell>
          <cell r="K2">
            <v>28.1</v>
          </cell>
          <cell r="L2">
            <v>25.5</v>
          </cell>
          <cell r="M2">
            <v>22.2</v>
          </cell>
          <cell r="N2">
            <v>17.100000000000001</v>
          </cell>
        </row>
        <row r="5">
          <cell r="C5">
            <v>74</v>
          </cell>
          <cell r="D5">
            <v>70.599999999999994</v>
          </cell>
          <cell r="E5">
            <v>66.900000000000006</v>
          </cell>
          <cell r="F5">
            <v>67.3</v>
          </cell>
          <cell r="G5">
            <v>64.3</v>
          </cell>
          <cell r="H5">
            <v>66.8</v>
          </cell>
          <cell r="I5">
            <v>69.400000000000006</v>
          </cell>
          <cell r="J5">
            <v>75.8</v>
          </cell>
          <cell r="K5">
            <v>82.5</v>
          </cell>
          <cell r="L5">
            <v>74.099999999999994</v>
          </cell>
          <cell r="M5">
            <v>75.7</v>
          </cell>
          <cell r="N5">
            <v>76.5</v>
          </cell>
        </row>
        <row r="8">
          <cell r="C8">
            <v>8</v>
          </cell>
          <cell r="D8">
            <v>5.5</v>
          </cell>
          <cell r="E8">
            <v>7.3</v>
          </cell>
          <cell r="F8">
            <v>0.2</v>
          </cell>
          <cell r="G8">
            <v>0.1</v>
          </cell>
          <cell r="H8">
            <v>0</v>
          </cell>
          <cell r="I8">
            <v>4.8</v>
          </cell>
          <cell r="J8">
            <v>143.30000000000001</v>
          </cell>
          <cell r="K8">
            <v>146.6</v>
          </cell>
          <cell r="L8">
            <v>24.4</v>
          </cell>
          <cell r="M8">
            <v>58.7</v>
          </cell>
          <cell r="N8">
            <v>20.5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4"/>
      <sheetName val="Hoja3"/>
    </sheetNames>
    <sheetDataSet>
      <sheetData sheetId="0">
        <row r="16">
          <cell r="H16">
            <v>0.125</v>
          </cell>
          <cell r="I16">
            <v>0.25</v>
          </cell>
          <cell r="J16">
            <v>0.41666666666666669</v>
          </cell>
          <cell r="K16">
            <v>0.5</v>
          </cell>
          <cell r="L16">
            <v>0.625</v>
          </cell>
          <cell r="M16">
            <v>0.75</v>
          </cell>
          <cell r="N16">
            <v>0.875</v>
          </cell>
          <cell r="O16">
            <v>0.95833333333333337</v>
          </cell>
          <cell r="R16" t="str">
            <v>Hours</v>
          </cell>
          <cell r="S16" t="str">
            <v>SI</v>
          </cell>
        </row>
        <row r="17">
          <cell r="G17" t="str">
            <v>Bursera fagaroides</v>
          </cell>
          <cell r="H17">
            <v>-5.6</v>
          </cell>
          <cell r="I17">
            <v>-6.1</v>
          </cell>
          <cell r="J17">
            <v>-6.7</v>
          </cell>
          <cell r="K17">
            <v>-7.2</v>
          </cell>
          <cell r="L17">
            <v>-7.7</v>
          </cell>
          <cell r="M17">
            <v>-7.4</v>
          </cell>
          <cell r="N17">
            <v>-6.3</v>
          </cell>
          <cell r="O17">
            <v>-6.1</v>
          </cell>
          <cell r="R17">
            <v>11</v>
          </cell>
          <cell r="S17">
            <v>18.98</v>
          </cell>
        </row>
        <row r="18">
          <cell r="G18" t="str">
            <v>Parkinsonia Aculeata</v>
          </cell>
          <cell r="H18">
            <v>-3.2</v>
          </cell>
          <cell r="I18">
            <v>-3.2</v>
          </cell>
          <cell r="J18">
            <v>-3.4</v>
          </cell>
          <cell r="K18">
            <v>-3.5</v>
          </cell>
          <cell r="L18">
            <v>-4.4000000000000004</v>
          </cell>
          <cell r="M18">
            <v>-4.5</v>
          </cell>
          <cell r="N18">
            <v>-3.1</v>
          </cell>
          <cell r="O18">
            <v>-3</v>
          </cell>
          <cell r="R18">
            <v>8</v>
          </cell>
          <cell r="S18">
            <v>20.638297872340434</v>
          </cell>
        </row>
        <row r="19">
          <cell r="G19" t="str">
            <v>Prosopis laevigata</v>
          </cell>
          <cell r="H19">
            <v>-1.1000000000000001</v>
          </cell>
          <cell r="I19">
            <v>-1.3</v>
          </cell>
          <cell r="J19">
            <v>-1.5</v>
          </cell>
          <cell r="K19">
            <v>-1.8</v>
          </cell>
          <cell r="L19">
            <v>-1.7</v>
          </cell>
          <cell r="M19">
            <v>-1.6</v>
          </cell>
          <cell r="N19">
            <v>-1.3</v>
          </cell>
          <cell r="O19">
            <v>-1</v>
          </cell>
          <cell r="R19">
            <v>11</v>
          </cell>
          <cell r="S19">
            <v>39.41176470588232</v>
          </cell>
        </row>
        <row r="20">
          <cell r="G20" t="str">
            <v>Atriplex canescens</v>
          </cell>
          <cell r="H20">
            <v>-4.3</v>
          </cell>
          <cell r="I20">
            <v>-4.4000000000000004</v>
          </cell>
          <cell r="J20">
            <v>-5.6</v>
          </cell>
          <cell r="K20">
            <v>-5.7</v>
          </cell>
          <cell r="L20">
            <v>-5.8</v>
          </cell>
          <cell r="M20">
            <v>-5.8</v>
          </cell>
          <cell r="N20">
            <v>-4.8</v>
          </cell>
          <cell r="O20">
            <v>-4.3</v>
          </cell>
          <cell r="R20">
            <v>11</v>
          </cell>
          <cell r="S20">
            <v>27.846153846153875</v>
          </cell>
        </row>
      </sheetData>
      <sheetData sheetId="1">
        <row r="4">
          <cell r="C4" t="str">
            <v>Jan</v>
          </cell>
          <cell r="D4" t="str">
            <v>Feb</v>
          </cell>
          <cell r="E4" t="str">
            <v>Mar</v>
          </cell>
          <cell r="F4" t="str">
            <v>Apr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Aug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Dec</v>
          </cell>
        </row>
        <row r="5">
          <cell r="B5" t="str">
            <v>Bursera fagaroides</v>
          </cell>
          <cell r="C5">
            <v>0.43</v>
          </cell>
          <cell r="D5">
            <v>0.43</v>
          </cell>
          <cell r="E5">
            <v>0.47</v>
          </cell>
          <cell r="F5">
            <v>0.54</v>
          </cell>
          <cell r="G5">
            <v>0.56999999999999995</v>
          </cell>
          <cell r="H5">
            <v>0.59</v>
          </cell>
          <cell r="I5">
            <v>0.62</v>
          </cell>
          <cell r="J5">
            <v>0.64</v>
          </cell>
          <cell r="K5">
            <v>0.65</v>
          </cell>
          <cell r="L5">
            <v>0.61</v>
          </cell>
          <cell r="M5">
            <v>0.5</v>
          </cell>
          <cell r="N5">
            <v>0.45</v>
          </cell>
        </row>
        <row r="6">
          <cell r="B6" t="str">
            <v>Parkinsonia Aculeata</v>
          </cell>
          <cell r="C6">
            <v>0.43</v>
          </cell>
          <cell r="D6">
            <v>0.48</v>
          </cell>
          <cell r="E6">
            <v>0.56999999999999995</v>
          </cell>
          <cell r="F6">
            <v>0.64</v>
          </cell>
          <cell r="G6">
            <v>0.69</v>
          </cell>
          <cell r="H6">
            <v>0.75</v>
          </cell>
          <cell r="I6">
            <v>0.76</v>
          </cell>
          <cell r="J6">
            <v>0.79</v>
          </cell>
          <cell r="K6">
            <v>0.77</v>
          </cell>
          <cell r="L6">
            <v>0.71</v>
          </cell>
          <cell r="M6">
            <v>0.56000000000000005</v>
          </cell>
          <cell r="N6">
            <v>0.44</v>
          </cell>
        </row>
        <row r="7">
          <cell r="B7" t="str">
            <v>Prosopis laevigata</v>
          </cell>
          <cell r="C7">
            <v>0.41</v>
          </cell>
          <cell r="D7">
            <v>0.47</v>
          </cell>
          <cell r="E7">
            <v>0.53</v>
          </cell>
          <cell r="F7">
            <v>0.63</v>
          </cell>
          <cell r="G7">
            <v>0.7</v>
          </cell>
          <cell r="H7">
            <v>0.74</v>
          </cell>
          <cell r="I7">
            <v>0.74</v>
          </cell>
          <cell r="J7">
            <v>0.76</v>
          </cell>
          <cell r="K7">
            <v>0.76</v>
          </cell>
          <cell r="L7">
            <v>0.7</v>
          </cell>
          <cell r="M7">
            <v>0.61</v>
          </cell>
          <cell r="N7">
            <v>0.47</v>
          </cell>
        </row>
        <row r="8">
          <cell r="B8" t="str">
            <v>Atriplex canescens</v>
          </cell>
          <cell r="C8">
            <v>0.39</v>
          </cell>
          <cell r="D8">
            <v>0.39</v>
          </cell>
          <cell r="E8">
            <v>0.41</v>
          </cell>
          <cell r="F8">
            <v>0.43</v>
          </cell>
          <cell r="G8">
            <v>0.47</v>
          </cell>
          <cell r="H8">
            <v>0.52</v>
          </cell>
          <cell r="I8">
            <v>0.56000000000000005</v>
          </cell>
          <cell r="J8">
            <v>0.56000000000000005</v>
          </cell>
          <cell r="K8">
            <v>0.53</v>
          </cell>
          <cell r="L8">
            <v>0.49</v>
          </cell>
          <cell r="M8">
            <v>0.45</v>
          </cell>
          <cell r="N8">
            <v>0.42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topLeftCell="A31" workbookViewId="0">
      <selection activeCell="H44" sqref="H44"/>
    </sheetView>
  </sheetViews>
  <sheetFormatPr baseColWidth="10" defaultRowHeight="15" x14ac:dyDescent="0.25"/>
  <cols>
    <col min="1" max="1" width="11.42578125" style="1"/>
    <col min="2" max="2" width="21.85546875" style="1" customWidth="1"/>
    <col min="3" max="16384" width="11.42578125" style="1"/>
  </cols>
  <sheetData>
    <row r="1" spans="2:15" ht="15.75" thickBot="1" x14ac:dyDescent="0.3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</row>
    <row r="2" spans="2:15" ht="15.75" thickBot="1" x14ac:dyDescent="0.3">
      <c r="B2" s="2" t="s">
        <v>21</v>
      </c>
      <c r="C2" s="3">
        <v>16.100000000000001</v>
      </c>
      <c r="D2" s="3">
        <v>16.100000000000001</v>
      </c>
      <c r="E2" s="3">
        <v>18.600000000000001</v>
      </c>
      <c r="F2" s="3">
        <v>21.1</v>
      </c>
      <c r="G2" s="3">
        <v>22.4</v>
      </c>
      <c r="H2" s="3">
        <v>27.5</v>
      </c>
      <c r="I2" s="3">
        <v>30.3</v>
      </c>
      <c r="J2" s="3">
        <v>30.2</v>
      </c>
      <c r="K2" s="3">
        <v>28.1</v>
      </c>
      <c r="L2" s="3">
        <v>25.5</v>
      </c>
      <c r="M2" s="3">
        <v>22.2</v>
      </c>
      <c r="N2" s="3">
        <v>17.100000000000001</v>
      </c>
      <c r="O2" s="3">
        <v>23</v>
      </c>
    </row>
    <row r="3" spans="2:15" ht="15.75" thickBot="1" x14ac:dyDescent="0.3">
      <c r="B3" s="4" t="s">
        <v>13</v>
      </c>
      <c r="C3" s="5">
        <v>28.1</v>
      </c>
      <c r="D3" s="5">
        <v>30.2</v>
      </c>
      <c r="E3" s="5">
        <v>32.4</v>
      </c>
      <c r="F3" s="5">
        <v>36.200000000000003</v>
      </c>
      <c r="G3" s="5">
        <v>33.700000000000003</v>
      </c>
      <c r="H3" s="5">
        <v>40.4</v>
      </c>
      <c r="I3" s="5">
        <v>39</v>
      </c>
      <c r="J3" s="5">
        <v>39.4</v>
      </c>
      <c r="K3" s="5">
        <v>37.5</v>
      </c>
      <c r="L3" s="5">
        <v>37.9</v>
      </c>
      <c r="M3" s="5">
        <v>33.4</v>
      </c>
      <c r="N3" s="5">
        <v>29.3</v>
      </c>
      <c r="O3" s="5">
        <v>40.4</v>
      </c>
    </row>
    <row r="4" spans="2:15" ht="15.75" thickBot="1" x14ac:dyDescent="0.3">
      <c r="B4" s="2" t="s">
        <v>14</v>
      </c>
      <c r="C4" s="3">
        <v>3.5</v>
      </c>
      <c r="D4" s="3">
        <v>4.3</v>
      </c>
      <c r="E4" s="3">
        <v>7.3</v>
      </c>
      <c r="F4" s="3">
        <v>8.1</v>
      </c>
      <c r="G4" s="3">
        <v>11.5</v>
      </c>
      <c r="H4" s="3">
        <v>14.3</v>
      </c>
      <c r="I4" s="3">
        <v>21</v>
      </c>
      <c r="J4" s="3">
        <v>23</v>
      </c>
      <c r="K4" s="3">
        <v>18.7</v>
      </c>
      <c r="L4" s="3">
        <v>13.5</v>
      </c>
      <c r="M4" s="3">
        <v>11.9</v>
      </c>
      <c r="N4" s="3">
        <v>4.9000000000000004</v>
      </c>
      <c r="O4" s="3">
        <v>3.5</v>
      </c>
    </row>
    <row r="5" spans="2:15" ht="15.75" thickBot="1" x14ac:dyDescent="0.3">
      <c r="B5" s="6" t="s">
        <v>22</v>
      </c>
      <c r="C5" s="7">
        <v>74</v>
      </c>
      <c r="D5" s="7">
        <v>70.599999999999994</v>
      </c>
      <c r="E5" s="7">
        <v>66.900000000000006</v>
      </c>
      <c r="F5" s="7">
        <v>67.3</v>
      </c>
      <c r="G5" s="7">
        <v>64.3</v>
      </c>
      <c r="H5" s="7">
        <v>66.8</v>
      </c>
      <c r="I5" s="7">
        <v>69.400000000000006</v>
      </c>
      <c r="J5" s="7">
        <v>75.8</v>
      </c>
      <c r="K5" s="7">
        <v>82.5</v>
      </c>
      <c r="L5" s="7">
        <v>74.099999999999994</v>
      </c>
      <c r="M5" s="7">
        <v>75.7</v>
      </c>
      <c r="N5" s="7">
        <v>76.5</v>
      </c>
      <c r="O5" s="7">
        <v>72</v>
      </c>
    </row>
    <row r="6" spans="2:15" ht="15.75" thickBot="1" x14ac:dyDescent="0.3">
      <c r="B6" s="2" t="s">
        <v>15</v>
      </c>
      <c r="C6" s="3">
        <v>100</v>
      </c>
      <c r="D6" s="3">
        <v>100</v>
      </c>
      <c r="E6" s="3">
        <v>99.6</v>
      </c>
      <c r="F6" s="3">
        <v>100</v>
      </c>
      <c r="G6" s="3">
        <v>100</v>
      </c>
      <c r="H6" s="3">
        <v>99.7</v>
      </c>
      <c r="I6" s="3">
        <v>95.8</v>
      </c>
      <c r="J6" s="3">
        <v>100</v>
      </c>
      <c r="K6" s="3">
        <v>100</v>
      </c>
      <c r="L6" s="3">
        <v>100</v>
      </c>
      <c r="M6" s="3">
        <v>100</v>
      </c>
      <c r="N6" s="3">
        <v>100</v>
      </c>
      <c r="O6" s="3">
        <v>100</v>
      </c>
    </row>
    <row r="7" spans="2:15" ht="15.75" thickBot="1" x14ac:dyDescent="0.3">
      <c r="B7" s="6" t="s">
        <v>16</v>
      </c>
      <c r="C7" s="7">
        <v>18.600000000000001</v>
      </c>
      <c r="D7" s="7">
        <v>25.1</v>
      </c>
      <c r="E7" s="7">
        <v>22.3</v>
      </c>
      <c r="F7" s="7">
        <v>16.7</v>
      </c>
      <c r="G7" s="7">
        <v>21.6</v>
      </c>
      <c r="H7" s="7">
        <v>14.5</v>
      </c>
      <c r="I7" s="7">
        <v>17.5</v>
      </c>
      <c r="J7" s="7">
        <v>39.4</v>
      </c>
      <c r="K7" s="7">
        <v>28.7</v>
      </c>
      <c r="L7" s="7">
        <v>23</v>
      </c>
      <c r="M7" s="7">
        <v>24.4</v>
      </c>
      <c r="N7" s="7">
        <v>16.8</v>
      </c>
      <c r="O7" s="7">
        <v>14.5</v>
      </c>
    </row>
    <row r="8" spans="2:15" ht="15.75" thickBot="1" x14ac:dyDescent="0.3">
      <c r="B8" s="2" t="s">
        <v>23</v>
      </c>
      <c r="C8" s="3">
        <v>8</v>
      </c>
      <c r="D8" s="3">
        <v>5.5</v>
      </c>
      <c r="E8" s="3">
        <v>7.3</v>
      </c>
      <c r="F8" s="3">
        <v>0.2</v>
      </c>
      <c r="G8" s="3">
        <v>0.1</v>
      </c>
      <c r="H8" s="3">
        <v>0</v>
      </c>
      <c r="I8" s="3">
        <v>4.8</v>
      </c>
      <c r="J8" s="3">
        <v>143.30000000000001</v>
      </c>
      <c r="K8" s="3">
        <v>146.6</v>
      </c>
      <c r="L8" s="3">
        <v>24.4</v>
      </c>
      <c r="M8" s="3">
        <v>58.7</v>
      </c>
      <c r="N8" s="3">
        <v>20.5</v>
      </c>
      <c r="O8" s="3">
        <v>419.4</v>
      </c>
    </row>
    <row r="9" spans="2:15" ht="15.75" thickBot="1" x14ac:dyDescent="0.3">
      <c r="B9" s="6" t="s">
        <v>17</v>
      </c>
      <c r="C9" s="7">
        <v>4.8</v>
      </c>
      <c r="D9" s="7">
        <v>3.9</v>
      </c>
      <c r="E9" s="7">
        <v>3.6</v>
      </c>
      <c r="F9" s="7">
        <v>2.2000000000000002</v>
      </c>
      <c r="G9" s="7">
        <v>2.4</v>
      </c>
      <c r="H9" s="7">
        <v>5.4</v>
      </c>
      <c r="I9" s="7">
        <v>5.7</v>
      </c>
      <c r="J9" s="7">
        <v>4.4000000000000004</v>
      </c>
      <c r="K9" s="7">
        <v>2.2000000000000002</v>
      </c>
      <c r="L9" s="7">
        <v>1.2</v>
      </c>
      <c r="M9" s="7">
        <v>2.2000000000000002</v>
      </c>
      <c r="N9" s="7">
        <v>2.2000000000000002</v>
      </c>
      <c r="O9" s="7">
        <v>2</v>
      </c>
    </row>
    <row r="10" spans="2:15" ht="15.75" thickBot="1" x14ac:dyDescent="0.3">
      <c r="B10" s="2" t="s">
        <v>18</v>
      </c>
      <c r="C10" s="3">
        <v>335.2</v>
      </c>
      <c r="D10" s="3">
        <v>325.7</v>
      </c>
      <c r="E10" s="3">
        <v>320.10000000000002</v>
      </c>
      <c r="F10" s="3">
        <v>262</v>
      </c>
      <c r="G10" s="3">
        <v>271.39999999999998</v>
      </c>
      <c r="H10" s="3">
        <v>219.8</v>
      </c>
      <c r="I10" s="3">
        <v>207.4</v>
      </c>
      <c r="J10" s="3">
        <v>204.5</v>
      </c>
      <c r="K10" s="3">
        <v>205.6</v>
      </c>
      <c r="L10" s="3">
        <v>287</v>
      </c>
      <c r="M10" s="3">
        <v>223</v>
      </c>
      <c r="N10" s="3">
        <v>326.7</v>
      </c>
      <c r="O10" s="3">
        <v>258.8</v>
      </c>
    </row>
    <row r="11" spans="2:15" ht="15.75" thickBot="1" x14ac:dyDescent="0.3">
      <c r="B11" s="6" t="s">
        <v>19</v>
      </c>
      <c r="C11" s="7">
        <v>44.4</v>
      </c>
      <c r="D11" s="7">
        <v>49.3</v>
      </c>
      <c r="E11" s="7">
        <v>46.3</v>
      </c>
      <c r="F11" s="7">
        <v>51.9</v>
      </c>
      <c r="G11" s="7">
        <v>46.7</v>
      </c>
      <c r="H11" s="7">
        <v>48.6</v>
      </c>
      <c r="I11" s="7">
        <v>63.1</v>
      </c>
      <c r="J11" s="7">
        <v>56.8</v>
      </c>
      <c r="K11" s="7">
        <v>69.900000000000006</v>
      </c>
      <c r="L11" s="7">
        <v>39.5</v>
      </c>
      <c r="M11" s="7">
        <v>61.2</v>
      </c>
      <c r="N11" s="7">
        <v>47.3</v>
      </c>
      <c r="O11" s="7">
        <v>69.900000000000006</v>
      </c>
    </row>
    <row r="12" spans="2:15" ht="15.75" thickBot="1" x14ac:dyDescent="0.3">
      <c r="B12" s="2" t="s">
        <v>20</v>
      </c>
      <c r="C12" s="3">
        <v>14</v>
      </c>
      <c r="D12" s="3">
        <v>12.3</v>
      </c>
      <c r="E12" s="3">
        <v>12.6</v>
      </c>
      <c r="F12" s="3">
        <v>11.9</v>
      </c>
      <c r="G12" s="3">
        <v>11</v>
      </c>
      <c r="H12" s="3">
        <v>14.4</v>
      </c>
      <c r="I12" s="3">
        <v>15.2</v>
      </c>
      <c r="J12" s="3">
        <v>14</v>
      </c>
      <c r="K12" s="3">
        <v>11.2</v>
      </c>
      <c r="L12" s="3">
        <v>9.6</v>
      </c>
      <c r="M12" s="3">
        <v>11.9</v>
      </c>
      <c r="N12" s="3">
        <v>9.6999999999999993</v>
      </c>
      <c r="O12" s="3">
        <v>12.3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workbookViewId="0">
      <selection activeCell="U2" sqref="U2"/>
    </sheetView>
  </sheetViews>
  <sheetFormatPr baseColWidth="10" defaultRowHeight="15" x14ac:dyDescent="0.25"/>
  <sheetData>
    <row r="1" spans="1:32" x14ac:dyDescent="0.25">
      <c r="B1" s="33" t="s">
        <v>73</v>
      </c>
      <c r="C1" s="33"/>
      <c r="D1" s="33" t="s">
        <v>74</v>
      </c>
      <c r="E1" s="33"/>
      <c r="F1" s="33" t="s">
        <v>75</v>
      </c>
      <c r="G1" s="33"/>
      <c r="H1" s="33" t="s">
        <v>76</v>
      </c>
      <c r="I1" s="33"/>
      <c r="J1" s="33" t="s">
        <v>77</v>
      </c>
      <c r="K1" s="33"/>
      <c r="L1" s="33" t="s">
        <v>78</v>
      </c>
      <c r="M1" s="33"/>
      <c r="Q1" s="31" t="s">
        <v>71</v>
      </c>
      <c r="R1" s="31"/>
      <c r="S1" s="31" t="s">
        <v>79</v>
      </c>
      <c r="T1" s="31"/>
      <c r="U1" s="31" t="s">
        <v>92</v>
      </c>
      <c r="V1" s="31"/>
      <c r="W1" s="31" t="s">
        <v>80</v>
      </c>
      <c r="X1" s="31"/>
      <c r="Y1" s="31" t="s">
        <v>72</v>
      </c>
      <c r="Z1" s="31"/>
      <c r="AA1" s="31" t="s">
        <v>81</v>
      </c>
      <c r="AB1" s="31"/>
      <c r="AC1" s="31" t="s">
        <v>82</v>
      </c>
      <c r="AD1" s="31"/>
      <c r="AE1" s="31" t="s">
        <v>83</v>
      </c>
      <c r="AF1" s="31"/>
    </row>
    <row r="2" spans="1:32" x14ac:dyDescent="0.25">
      <c r="B2" s="34" t="s">
        <v>40</v>
      </c>
      <c r="C2" s="34" t="s">
        <v>84</v>
      </c>
      <c r="D2" s="34" t="s">
        <v>40</v>
      </c>
      <c r="E2" s="34" t="s">
        <v>84</v>
      </c>
      <c r="F2" s="34" t="s">
        <v>40</v>
      </c>
      <c r="G2" s="34" t="s">
        <v>84</v>
      </c>
      <c r="H2" s="34" t="s">
        <v>40</v>
      </c>
      <c r="I2" s="34" t="s">
        <v>84</v>
      </c>
      <c r="J2" s="34" t="s">
        <v>40</v>
      </c>
      <c r="K2" s="34" t="s">
        <v>84</v>
      </c>
      <c r="L2" s="34" t="s">
        <v>40</v>
      </c>
      <c r="M2" s="34" t="s">
        <v>84</v>
      </c>
      <c r="P2" s="12"/>
      <c r="Q2" s="32" t="s">
        <v>40</v>
      </c>
      <c r="R2" s="32" t="s">
        <v>84</v>
      </c>
      <c r="S2" s="32" t="s">
        <v>40</v>
      </c>
      <c r="T2" s="32" t="s">
        <v>84</v>
      </c>
      <c r="U2" s="32" t="s">
        <v>40</v>
      </c>
      <c r="V2" s="32" t="s">
        <v>84</v>
      </c>
      <c r="W2" s="32" t="s">
        <v>40</v>
      </c>
      <c r="X2" s="32" t="s">
        <v>84</v>
      </c>
      <c r="Y2" s="32" t="s">
        <v>40</v>
      </c>
      <c r="Z2" s="32" t="s">
        <v>41</v>
      </c>
      <c r="AA2" s="32" t="s">
        <v>40</v>
      </c>
      <c r="AB2" s="32" t="s">
        <v>84</v>
      </c>
      <c r="AC2" s="32" t="s">
        <v>40</v>
      </c>
      <c r="AD2" s="32" t="s">
        <v>84</v>
      </c>
      <c r="AE2" s="32" t="s">
        <v>40</v>
      </c>
      <c r="AF2" s="32" t="s">
        <v>84</v>
      </c>
    </row>
    <row r="3" spans="1:32" x14ac:dyDescent="0.25">
      <c r="A3">
        <v>1</v>
      </c>
      <c r="B3">
        <v>1.8</v>
      </c>
      <c r="C3">
        <v>0.5</v>
      </c>
      <c r="D3">
        <v>0</v>
      </c>
      <c r="E3">
        <v>0</v>
      </c>
      <c r="F3">
        <v>3.5</v>
      </c>
      <c r="G3">
        <v>2.5</v>
      </c>
      <c r="H3">
        <v>4.4000000000000004</v>
      </c>
      <c r="I3">
        <v>3.1</v>
      </c>
      <c r="J3">
        <v>2.2000000000000002</v>
      </c>
      <c r="K3">
        <v>1.6</v>
      </c>
      <c r="L3">
        <v>18</v>
      </c>
      <c r="M3">
        <v>15</v>
      </c>
      <c r="P3" s="35" t="s">
        <v>24</v>
      </c>
      <c r="Q3" s="17">
        <v>11.1</v>
      </c>
      <c r="R3" s="17">
        <v>2.7</v>
      </c>
      <c r="S3">
        <v>49</v>
      </c>
      <c r="T3" s="17">
        <v>45</v>
      </c>
      <c r="U3" s="17">
        <v>37</v>
      </c>
      <c r="V3" s="17">
        <v>34</v>
      </c>
      <c r="W3" s="17">
        <v>13</v>
      </c>
      <c r="X3" s="17">
        <v>17</v>
      </c>
      <c r="Y3" s="17">
        <v>7</v>
      </c>
      <c r="Z3" s="17">
        <v>7.5</v>
      </c>
      <c r="AA3" s="17">
        <v>0</v>
      </c>
      <c r="AB3" s="17">
        <v>0</v>
      </c>
      <c r="AC3" s="17">
        <v>43</v>
      </c>
      <c r="AD3" s="17">
        <v>36</v>
      </c>
      <c r="AE3" s="17">
        <v>2</v>
      </c>
      <c r="AF3" s="17">
        <v>1</v>
      </c>
    </row>
    <row r="4" spans="1:32" x14ac:dyDescent="0.25">
      <c r="A4">
        <v>2</v>
      </c>
      <c r="B4">
        <v>1.7</v>
      </c>
      <c r="C4">
        <v>0.5</v>
      </c>
      <c r="D4">
        <v>0</v>
      </c>
      <c r="E4">
        <v>0</v>
      </c>
      <c r="F4">
        <v>3.4</v>
      </c>
      <c r="G4">
        <v>2.4</v>
      </c>
      <c r="H4">
        <v>4.3</v>
      </c>
      <c r="I4">
        <v>3</v>
      </c>
      <c r="J4">
        <v>2.1</v>
      </c>
      <c r="K4">
        <v>1.7</v>
      </c>
      <c r="L4">
        <v>17</v>
      </c>
      <c r="M4">
        <v>14.2</v>
      </c>
      <c r="P4" s="35" t="s">
        <v>25</v>
      </c>
      <c r="Q4" s="17">
        <v>10</v>
      </c>
      <c r="R4" s="17">
        <v>2.9</v>
      </c>
      <c r="S4" s="17">
        <v>49</v>
      </c>
      <c r="T4" s="17">
        <v>47</v>
      </c>
      <c r="U4" s="17">
        <v>36</v>
      </c>
      <c r="V4" s="17">
        <v>35</v>
      </c>
      <c r="W4" s="17">
        <v>12</v>
      </c>
      <c r="X4" s="17">
        <v>17.5</v>
      </c>
      <c r="Y4" s="17">
        <v>7.8</v>
      </c>
      <c r="Z4">
        <v>7.8</v>
      </c>
      <c r="AA4" s="17">
        <v>0</v>
      </c>
      <c r="AB4" s="17">
        <v>0</v>
      </c>
      <c r="AC4" s="17">
        <v>41</v>
      </c>
      <c r="AD4" s="17">
        <v>37</v>
      </c>
      <c r="AE4" s="17">
        <v>1.8</v>
      </c>
      <c r="AF4" s="17">
        <v>2</v>
      </c>
    </row>
    <row r="5" spans="1:32" x14ac:dyDescent="0.25">
      <c r="A5">
        <v>3</v>
      </c>
      <c r="B5">
        <v>1.7</v>
      </c>
      <c r="C5">
        <v>0.7</v>
      </c>
      <c r="D5">
        <v>0</v>
      </c>
      <c r="E5">
        <v>0</v>
      </c>
      <c r="F5">
        <v>3.3</v>
      </c>
      <c r="G5">
        <v>2.2000000000000002</v>
      </c>
      <c r="H5">
        <v>4.0999999999999996</v>
      </c>
      <c r="I5">
        <v>2.5</v>
      </c>
      <c r="J5">
        <v>2.1</v>
      </c>
      <c r="K5">
        <v>1.9</v>
      </c>
      <c r="L5">
        <v>18</v>
      </c>
      <c r="M5">
        <v>16.3</v>
      </c>
      <c r="P5" s="35" t="s">
        <v>26</v>
      </c>
      <c r="Q5" s="17">
        <v>11</v>
      </c>
      <c r="R5" s="17">
        <v>2.5</v>
      </c>
      <c r="S5">
        <v>50</v>
      </c>
      <c r="T5" s="17">
        <v>46</v>
      </c>
      <c r="U5" s="17">
        <v>36</v>
      </c>
      <c r="V5" s="17">
        <v>35</v>
      </c>
      <c r="W5" s="17">
        <v>13</v>
      </c>
      <c r="X5" s="17">
        <v>17</v>
      </c>
      <c r="Y5" s="17">
        <v>7.6</v>
      </c>
      <c r="Z5" s="17">
        <v>7.3</v>
      </c>
      <c r="AA5" s="17">
        <v>0</v>
      </c>
      <c r="AB5" s="17">
        <v>0</v>
      </c>
      <c r="AC5" s="17">
        <v>41</v>
      </c>
      <c r="AD5" s="17">
        <v>38</v>
      </c>
      <c r="AE5" s="17">
        <v>1.9</v>
      </c>
      <c r="AF5" s="17">
        <v>2</v>
      </c>
    </row>
    <row r="6" spans="1:32" x14ac:dyDescent="0.25">
      <c r="A6">
        <v>4</v>
      </c>
      <c r="B6">
        <v>1.75</v>
      </c>
      <c r="C6">
        <v>0.73</v>
      </c>
      <c r="D6">
        <v>0</v>
      </c>
      <c r="E6">
        <v>0</v>
      </c>
      <c r="F6">
        <v>3.2</v>
      </c>
      <c r="G6">
        <v>2.2000000000000002</v>
      </c>
      <c r="H6">
        <v>4.0999999999999996</v>
      </c>
      <c r="I6">
        <v>2.7</v>
      </c>
      <c r="J6">
        <v>2.1</v>
      </c>
      <c r="K6">
        <v>1.9</v>
      </c>
      <c r="L6">
        <v>19</v>
      </c>
      <c r="M6">
        <v>15.2</v>
      </c>
      <c r="P6" s="35" t="s">
        <v>27</v>
      </c>
      <c r="Q6" s="17">
        <v>10</v>
      </c>
      <c r="R6" s="17">
        <v>2.9</v>
      </c>
      <c r="S6">
        <v>49.44</v>
      </c>
      <c r="T6" s="17">
        <v>48</v>
      </c>
      <c r="U6" s="17">
        <v>37</v>
      </c>
      <c r="V6" s="17">
        <v>35.5</v>
      </c>
      <c r="W6" s="17">
        <v>13</v>
      </c>
      <c r="X6" s="17">
        <v>18</v>
      </c>
      <c r="Y6" s="17">
        <v>7.5</v>
      </c>
      <c r="Z6" s="17">
        <v>7.4</v>
      </c>
      <c r="AA6" s="17">
        <v>0.1</v>
      </c>
      <c r="AB6" s="17">
        <v>0.1</v>
      </c>
      <c r="AC6" s="17">
        <v>40</v>
      </c>
      <c r="AD6" s="17">
        <v>38</v>
      </c>
      <c r="AE6" s="17">
        <v>1.7</v>
      </c>
      <c r="AF6" s="17">
        <v>1</v>
      </c>
    </row>
    <row r="7" spans="1:32" ht="19.5" customHeight="1" x14ac:dyDescent="0.25">
      <c r="A7">
        <v>5</v>
      </c>
      <c r="B7">
        <v>2</v>
      </c>
      <c r="C7">
        <v>0.75</v>
      </c>
      <c r="D7">
        <v>0.1</v>
      </c>
      <c r="E7">
        <v>0</v>
      </c>
      <c r="F7">
        <v>3.3</v>
      </c>
      <c r="G7">
        <v>2.2000000000000002</v>
      </c>
      <c r="H7">
        <v>4.0999999999999996</v>
      </c>
      <c r="I7">
        <v>2.6</v>
      </c>
      <c r="J7">
        <v>1.9</v>
      </c>
      <c r="K7">
        <v>1.7</v>
      </c>
      <c r="L7">
        <v>19</v>
      </c>
      <c r="M7">
        <v>17</v>
      </c>
      <c r="P7" s="35" t="s">
        <v>28</v>
      </c>
      <c r="Q7" s="17">
        <v>9.8000000000000007</v>
      </c>
      <c r="R7" s="17">
        <v>3.1</v>
      </c>
      <c r="S7">
        <v>49</v>
      </c>
      <c r="T7" s="17">
        <v>48</v>
      </c>
      <c r="U7" s="17">
        <v>37</v>
      </c>
      <c r="V7" s="17">
        <v>37</v>
      </c>
      <c r="W7" s="17">
        <v>12</v>
      </c>
      <c r="X7" s="17">
        <v>16</v>
      </c>
      <c r="Y7" s="17">
        <v>7.5</v>
      </c>
      <c r="Z7" s="17">
        <v>8.5</v>
      </c>
      <c r="AA7" s="17">
        <v>0</v>
      </c>
      <c r="AB7" s="17">
        <v>0.1</v>
      </c>
      <c r="AC7" s="17">
        <v>39</v>
      </c>
      <c r="AD7" s="17">
        <v>38.5</v>
      </c>
      <c r="AE7" s="17">
        <v>2</v>
      </c>
      <c r="AF7" s="17">
        <v>2</v>
      </c>
    </row>
    <row r="8" spans="1:32" x14ac:dyDescent="0.25">
      <c r="A8">
        <v>6</v>
      </c>
      <c r="B8">
        <v>1.8</v>
      </c>
      <c r="C8">
        <v>0.8</v>
      </c>
      <c r="D8">
        <v>0</v>
      </c>
      <c r="E8">
        <v>0.05</v>
      </c>
      <c r="F8">
        <v>3.4</v>
      </c>
      <c r="G8">
        <v>2.2000000000000002</v>
      </c>
      <c r="H8">
        <v>4.2</v>
      </c>
      <c r="I8">
        <v>2.8</v>
      </c>
      <c r="J8">
        <v>2.4</v>
      </c>
      <c r="K8">
        <v>1.8</v>
      </c>
      <c r="L8">
        <v>16</v>
      </c>
      <c r="M8">
        <v>16</v>
      </c>
      <c r="P8" s="35" t="s">
        <v>29</v>
      </c>
      <c r="Q8" s="17">
        <v>0.7</v>
      </c>
      <c r="R8" s="17">
        <v>3</v>
      </c>
      <c r="S8">
        <v>50</v>
      </c>
      <c r="T8" s="17">
        <v>48</v>
      </c>
      <c r="U8" s="17">
        <v>36</v>
      </c>
      <c r="V8" s="17">
        <v>36</v>
      </c>
      <c r="W8" s="17">
        <v>13.5</v>
      </c>
      <c r="X8" s="17">
        <v>17</v>
      </c>
      <c r="Y8" s="17">
        <v>7.8</v>
      </c>
      <c r="Z8" s="17">
        <v>8.8000000000000007</v>
      </c>
      <c r="AA8" s="17">
        <v>0.2</v>
      </c>
      <c r="AB8" s="17">
        <v>0</v>
      </c>
      <c r="AC8" s="17">
        <v>38</v>
      </c>
      <c r="AD8" s="17">
        <v>38</v>
      </c>
      <c r="AE8" s="17">
        <v>2.1</v>
      </c>
      <c r="AF8" s="17">
        <v>2</v>
      </c>
    </row>
    <row r="9" spans="1:32" x14ac:dyDescent="0.25">
      <c r="A9">
        <v>7</v>
      </c>
      <c r="B9">
        <v>1.8</v>
      </c>
      <c r="C9">
        <v>0.85</v>
      </c>
      <c r="D9">
        <v>0</v>
      </c>
      <c r="E9">
        <v>0</v>
      </c>
      <c r="F9">
        <v>3.3</v>
      </c>
      <c r="G9">
        <v>2.1</v>
      </c>
      <c r="H9">
        <v>4.3</v>
      </c>
      <c r="I9">
        <v>3.1</v>
      </c>
      <c r="J9">
        <v>2.2999999999999998</v>
      </c>
      <c r="K9">
        <v>1.8</v>
      </c>
      <c r="L9">
        <v>16</v>
      </c>
      <c r="M9">
        <v>16</v>
      </c>
      <c r="P9" s="35" t="s">
        <v>30</v>
      </c>
      <c r="Q9" s="17">
        <v>7.6</v>
      </c>
      <c r="R9" s="17">
        <v>3.2</v>
      </c>
      <c r="S9">
        <v>49</v>
      </c>
      <c r="T9" s="17">
        <v>46</v>
      </c>
      <c r="U9" s="17">
        <v>37</v>
      </c>
      <c r="V9" s="17">
        <v>35</v>
      </c>
      <c r="W9" s="17">
        <v>14</v>
      </c>
      <c r="X9" s="17">
        <v>17</v>
      </c>
      <c r="Y9" s="17">
        <v>7.2</v>
      </c>
      <c r="Z9" s="17">
        <v>8.6999999999999993</v>
      </c>
      <c r="AA9" s="17">
        <v>0</v>
      </c>
      <c r="AB9" s="17">
        <v>0</v>
      </c>
      <c r="AC9" s="17">
        <v>38</v>
      </c>
      <c r="AD9" s="17">
        <v>38.200000000000003</v>
      </c>
      <c r="AE9" s="17">
        <v>2.2000000000000002</v>
      </c>
      <c r="AF9" s="17">
        <v>2</v>
      </c>
    </row>
    <row r="10" spans="1:32" x14ac:dyDescent="0.25">
      <c r="A10">
        <v>8</v>
      </c>
      <c r="B10">
        <v>1.65</v>
      </c>
      <c r="C10">
        <v>1</v>
      </c>
      <c r="D10">
        <v>0</v>
      </c>
      <c r="E10">
        <v>0</v>
      </c>
      <c r="F10">
        <v>3.15</v>
      </c>
      <c r="G10">
        <v>1.6</v>
      </c>
      <c r="H10">
        <v>4.4000000000000004</v>
      </c>
      <c r="I10">
        <v>3</v>
      </c>
      <c r="J10">
        <v>2.2999999999999998</v>
      </c>
      <c r="K10">
        <v>2</v>
      </c>
      <c r="L10">
        <v>16</v>
      </c>
      <c r="M10">
        <v>16.3</v>
      </c>
      <c r="P10" s="35" t="s">
        <v>31</v>
      </c>
      <c r="Q10" s="17">
        <v>7.8</v>
      </c>
      <c r="R10" s="17">
        <v>3.2</v>
      </c>
      <c r="S10">
        <v>50</v>
      </c>
      <c r="T10" s="17">
        <v>46</v>
      </c>
      <c r="U10" s="17">
        <v>37.5</v>
      </c>
      <c r="V10" s="17">
        <v>36</v>
      </c>
      <c r="W10" s="17">
        <v>13</v>
      </c>
      <c r="X10" s="17">
        <v>17.5</v>
      </c>
      <c r="Y10" s="17">
        <v>7.8</v>
      </c>
      <c r="Z10" s="17">
        <v>8</v>
      </c>
      <c r="AA10" s="17">
        <v>0</v>
      </c>
      <c r="AB10" s="17">
        <v>0</v>
      </c>
      <c r="AC10" s="17">
        <v>41</v>
      </c>
      <c r="AD10" s="17">
        <v>37</v>
      </c>
      <c r="AE10" s="17">
        <v>2.4</v>
      </c>
      <c r="AF10" s="17">
        <v>2</v>
      </c>
    </row>
    <row r="11" spans="1:32" x14ac:dyDescent="0.25">
      <c r="A11" s="30">
        <v>9</v>
      </c>
      <c r="B11" s="30">
        <v>1.8</v>
      </c>
      <c r="C11" s="30">
        <v>1.3</v>
      </c>
      <c r="D11" s="30">
        <v>0</v>
      </c>
      <c r="E11" s="30">
        <v>0</v>
      </c>
      <c r="F11" s="30">
        <v>3.3</v>
      </c>
      <c r="G11" s="30">
        <v>2.1</v>
      </c>
      <c r="H11" s="30">
        <v>4.4000000000000004</v>
      </c>
      <c r="I11" s="30">
        <v>2.8</v>
      </c>
      <c r="J11" s="30">
        <v>2.2000000000000002</v>
      </c>
      <c r="K11" s="30">
        <v>2</v>
      </c>
      <c r="L11" s="30">
        <v>15.9</v>
      </c>
      <c r="M11" s="30">
        <v>16.7</v>
      </c>
      <c r="P11" s="35" t="s">
        <v>38</v>
      </c>
      <c r="Q11" s="17">
        <v>6.9</v>
      </c>
      <c r="R11" s="17">
        <v>5.3</v>
      </c>
      <c r="S11">
        <v>49</v>
      </c>
      <c r="T11" s="17">
        <v>48</v>
      </c>
      <c r="U11" s="17">
        <v>38</v>
      </c>
      <c r="V11" s="17">
        <v>38</v>
      </c>
      <c r="W11" s="17">
        <v>12.5</v>
      </c>
      <c r="X11" s="17">
        <v>16.5</v>
      </c>
      <c r="Y11" s="17">
        <v>8.1</v>
      </c>
      <c r="Z11" s="17">
        <v>8</v>
      </c>
      <c r="AA11" s="17">
        <v>0</v>
      </c>
      <c r="AB11" s="17">
        <v>0</v>
      </c>
      <c r="AC11" s="17">
        <v>40</v>
      </c>
      <c r="AD11" s="17">
        <v>37</v>
      </c>
      <c r="AE11" s="17">
        <v>2</v>
      </c>
      <c r="AF11" s="17">
        <v>2</v>
      </c>
    </row>
    <row r="12" spans="1:32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P12" s="35" t="s">
        <v>36</v>
      </c>
      <c r="Q12" s="17">
        <v>8.1</v>
      </c>
      <c r="R12" s="17">
        <v>1.8</v>
      </c>
      <c r="S12">
        <v>51</v>
      </c>
      <c r="T12" s="17">
        <v>48</v>
      </c>
      <c r="U12" s="17">
        <v>37</v>
      </c>
      <c r="V12" s="17">
        <v>35.5</v>
      </c>
      <c r="W12" s="17">
        <v>13</v>
      </c>
      <c r="X12" s="17">
        <v>16</v>
      </c>
      <c r="Y12" s="17">
        <v>7.6</v>
      </c>
      <c r="Z12">
        <v>7.5</v>
      </c>
      <c r="AA12" s="17">
        <v>0.2</v>
      </c>
      <c r="AB12" s="17">
        <v>0.1</v>
      </c>
      <c r="AC12" s="17">
        <v>40</v>
      </c>
      <c r="AD12" s="17">
        <v>38</v>
      </c>
      <c r="AE12" s="17">
        <v>2</v>
      </c>
      <c r="AF12" s="17">
        <v>2</v>
      </c>
    </row>
    <row r="13" spans="1:32" ht="18.75" customHeight="1" x14ac:dyDescent="0.25">
      <c r="A13" s="36"/>
      <c r="B13" s="37"/>
      <c r="C13" s="37"/>
      <c r="D13" s="37"/>
      <c r="E13" s="37"/>
      <c r="F13" s="37"/>
      <c r="G13" s="37"/>
      <c r="H13" s="28"/>
      <c r="I13" s="28"/>
      <c r="J13" s="28"/>
      <c r="P13" s="35" t="s">
        <v>35</v>
      </c>
      <c r="Q13" s="17">
        <v>8.1999999999999993</v>
      </c>
      <c r="R13" s="17">
        <v>5.3</v>
      </c>
      <c r="S13">
        <v>48.9</v>
      </c>
      <c r="T13" s="17">
        <v>47</v>
      </c>
      <c r="U13" s="17">
        <v>36</v>
      </c>
      <c r="V13" s="17">
        <v>35.5</v>
      </c>
      <c r="W13" s="17">
        <v>13</v>
      </c>
      <c r="X13" s="17">
        <v>18</v>
      </c>
      <c r="Y13" s="17">
        <v>8</v>
      </c>
      <c r="Z13">
        <v>7.5</v>
      </c>
      <c r="AA13" s="17">
        <v>0.12</v>
      </c>
      <c r="AB13" s="17">
        <v>0.1</v>
      </c>
      <c r="AC13" s="17">
        <v>35</v>
      </c>
      <c r="AD13" s="17">
        <v>36</v>
      </c>
      <c r="AE13" s="17">
        <v>2</v>
      </c>
      <c r="AF13" s="17">
        <v>1</v>
      </c>
    </row>
    <row r="14" spans="1:32" ht="15.75" x14ac:dyDescent="0.25">
      <c r="A14" s="36"/>
      <c r="B14" s="29"/>
      <c r="C14" s="29"/>
      <c r="D14" s="29"/>
      <c r="E14" s="29"/>
      <c r="F14" s="29"/>
      <c r="G14" s="29"/>
      <c r="H14" s="28"/>
      <c r="I14" s="28"/>
      <c r="J14" s="28"/>
      <c r="P14" s="35" t="s">
        <v>33</v>
      </c>
      <c r="Q14" s="17">
        <v>8.8000000000000007</v>
      </c>
      <c r="R14" s="17">
        <v>5.0999999999999996</v>
      </c>
      <c r="S14">
        <v>49</v>
      </c>
      <c r="T14" s="17">
        <v>48</v>
      </c>
      <c r="U14" s="17">
        <v>38</v>
      </c>
      <c r="V14" s="17">
        <v>37</v>
      </c>
      <c r="W14" s="17">
        <v>15</v>
      </c>
      <c r="X14" s="17">
        <v>18</v>
      </c>
      <c r="Y14" s="17">
        <v>8</v>
      </c>
      <c r="Z14">
        <v>8</v>
      </c>
      <c r="AA14" s="17">
        <v>0.1</v>
      </c>
      <c r="AB14" s="17">
        <v>0</v>
      </c>
      <c r="AC14" s="17">
        <v>44</v>
      </c>
      <c r="AD14" s="17">
        <v>36</v>
      </c>
      <c r="AE14" s="17">
        <v>1.9</v>
      </c>
      <c r="AF14" s="17">
        <v>2</v>
      </c>
    </row>
    <row r="15" spans="1:32" ht="15.75" x14ac:dyDescent="0.25">
      <c r="A15" s="29"/>
      <c r="B15" s="29"/>
      <c r="C15" s="29"/>
      <c r="D15" s="29"/>
      <c r="E15" s="29"/>
      <c r="F15" s="29"/>
      <c r="G15" s="29"/>
      <c r="H15" s="28"/>
      <c r="I15" s="28"/>
      <c r="J15" s="28"/>
      <c r="P15" s="35" t="s">
        <v>42</v>
      </c>
      <c r="Q15" s="17">
        <v>7.9</v>
      </c>
      <c r="R15" s="17">
        <v>5.2</v>
      </c>
      <c r="S15">
        <v>50</v>
      </c>
      <c r="T15" s="17">
        <v>48</v>
      </c>
      <c r="U15" s="17">
        <v>38</v>
      </c>
      <c r="V15" s="17">
        <v>35</v>
      </c>
      <c r="W15" s="17">
        <v>16</v>
      </c>
      <c r="X15" s="17">
        <v>17.5</v>
      </c>
      <c r="Y15" s="17">
        <v>8</v>
      </c>
      <c r="Z15">
        <v>7.2</v>
      </c>
      <c r="AA15" s="17">
        <v>0.1</v>
      </c>
      <c r="AB15" s="17">
        <v>0</v>
      </c>
      <c r="AC15" s="17">
        <v>43</v>
      </c>
      <c r="AD15" s="17">
        <v>36</v>
      </c>
      <c r="AE15" s="17">
        <v>2</v>
      </c>
      <c r="AF15" s="17">
        <v>1</v>
      </c>
    </row>
    <row r="16" spans="1:32" ht="15.75" x14ac:dyDescent="0.25">
      <c r="A16" s="29"/>
      <c r="B16" s="29"/>
      <c r="C16" s="29"/>
      <c r="D16" s="29"/>
      <c r="E16" s="29"/>
      <c r="F16" s="29"/>
      <c r="G16" s="29"/>
      <c r="H16" s="28"/>
      <c r="I16" s="28"/>
      <c r="J16" s="28"/>
      <c r="P16" s="35" t="s">
        <v>43</v>
      </c>
      <c r="Q16" s="17">
        <v>7.2</v>
      </c>
      <c r="R16" s="17">
        <v>3</v>
      </c>
      <c r="S16">
        <v>49.9</v>
      </c>
      <c r="T16" s="17">
        <v>48</v>
      </c>
      <c r="U16" s="17">
        <v>37</v>
      </c>
      <c r="V16" s="17">
        <v>35</v>
      </c>
      <c r="W16" s="17">
        <v>14</v>
      </c>
      <c r="X16" s="17">
        <v>17.5</v>
      </c>
      <c r="Y16" s="17">
        <v>8.1</v>
      </c>
      <c r="Z16">
        <v>7.8</v>
      </c>
      <c r="AA16" s="17">
        <v>0</v>
      </c>
      <c r="AB16" s="17">
        <v>0</v>
      </c>
      <c r="AC16" s="17">
        <v>43</v>
      </c>
      <c r="AD16" s="17">
        <v>36.5</v>
      </c>
      <c r="AE16" s="17">
        <v>2</v>
      </c>
      <c r="AF16" s="17">
        <v>2</v>
      </c>
    </row>
    <row r="17" spans="1:32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P17" s="35" t="s">
        <v>44</v>
      </c>
      <c r="Q17" s="17">
        <v>7.5</v>
      </c>
      <c r="R17" s="17">
        <v>2.8</v>
      </c>
      <c r="S17">
        <v>49</v>
      </c>
      <c r="T17" s="17">
        <v>48</v>
      </c>
      <c r="U17" s="17">
        <v>37</v>
      </c>
      <c r="V17" s="17">
        <v>35</v>
      </c>
      <c r="W17" s="17">
        <v>15</v>
      </c>
      <c r="X17" s="17">
        <v>17</v>
      </c>
      <c r="Y17" s="17">
        <v>8</v>
      </c>
      <c r="Z17">
        <v>8.1999999999999993</v>
      </c>
      <c r="AA17" s="17">
        <v>0.1</v>
      </c>
      <c r="AB17" s="17">
        <v>0</v>
      </c>
      <c r="AC17" s="17">
        <v>42</v>
      </c>
      <c r="AD17" s="17">
        <v>36</v>
      </c>
      <c r="AE17" s="17">
        <v>2</v>
      </c>
      <c r="AF17" s="17">
        <v>2</v>
      </c>
    </row>
    <row r="18" spans="1:32" x14ac:dyDescent="0.25">
      <c r="P18" s="35" t="s">
        <v>45</v>
      </c>
      <c r="Q18" s="17">
        <v>7.8</v>
      </c>
      <c r="R18" s="17">
        <v>2.1</v>
      </c>
      <c r="S18">
        <v>49</v>
      </c>
      <c r="T18" s="17">
        <v>47</v>
      </c>
      <c r="U18" s="17">
        <v>37</v>
      </c>
      <c r="V18" s="17">
        <v>35.5</v>
      </c>
      <c r="W18" s="17">
        <v>15</v>
      </c>
      <c r="X18" s="17">
        <v>17</v>
      </c>
      <c r="Y18" s="17">
        <v>8.3000000000000007</v>
      </c>
      <c r="Z18">
        <v>7.6</v>
      </c>
      <c r="AA18" s="17">
        <v>0</v>
      </c>
      <c r="AB18" s="17">
        <v>0</v>
      </c>
      <c r="AC18" s="17">
        <v>43</v>
      </c>
      <c r="AD18" s="17">
        <v>37</v>
      </c>
      <c r="AE18" s="17">
        <v>2</v>
      </c>
      <c r="AF18" s="17">
        <v>2</v>
      </c>
    </row>
    <row r="19" spans="1:32" x14ac:dyDescent="0.25">
      <c r="P19" s="35" t="s">
        <v>46</v>
      </c>
      <c r="Q19" s="17">
        <v>8.4</v>
      </c>
      <c r="R19" s="17">
        <v>2.1</v>
      </c>
      <c r="S19">
        <v>49</v>
      </c>
      <c r="T19" s="17">
        <v>47</v>
      </c>
      <c r="U19" s="17">
        <v>37</v>
      </c>
      <c r="V19" s="17">
        <v>35</v>
      </c>
      <c r="W19" s="17">
        <v>16</v>
      </c>
      <c r="X19" s="17">
        <v>17</v>
      </c>
      <c r="Y19" s="17">
        <v>7.8</v>
      </c>
      <c r="Z19" s="17">
        <v>7.9</v>
      </c>
      <c r="AA19" s="17">
        <v>0.1</v>
      </c>
      <c r="AB19" s="17">
        <v>0</v>
      </c>
      <c r="AC19" s="17">
        <v>44</v>
      </c>
      <c r="AD19" s="17">
        <v>36</v>
      </c>
      <c r="AE19" s="17">
        <v>2</v>
      </c>
      <c r="AF19" s="17">
        <v>3</v>
      </c>
    </row>
    <row r="20" spans="1:32" x14ac:dyDescent="0.25">
      <c r="P20" s="35" t="s">
        <v>47</v>
      </c>
      <c r="Q20" s="17">
        <v>8.6999999999999993</v>
      </c>
      <c r="R20" s="26">
        <v>2.1</v>
      </c>
      <c r="S20">
        <v>49.7</v>
      </c>
      <c r="T20" s="17">
        <v>47</v>
      </c>
      <c r="U20" s="17">
        <v>36</v>
      </c>
      <c r="V20" s="17">
        <v>35</v>
      </c>
      <c r="W20" s="17">
        <v>16</v>
      </c>
      <c r="X20" s="17">
        <v>15.5</v>
      </c>
      <c r="Y20" s="17">
        <v>7.8</v>
      </c>
      <c r="Z20" s="17">
        <v>7.5</v>
      </c>
      <c r="AA20" s="17">
        <v>0.3</v>
      </c>
      <c r="AB20" s="17">
        <v>0.1</v>
      </c>
      <c r="AC20" s="17">
        <v>43</v>
      </c>
      <c r="AD20" s="17">
        <v>38</v>
      </c>
      <c r="AE20" s="17">
        <v>2</v>
      </c>
      <c r="AF20" s="17">
        <v>2.5</v>
      </c>
    </row>
    <row r="21" spans="1:32" x14ac:dyDescent="0.25">
      <c r="P21" s="35" t="s">
        <v>48</v>
      </c>
      <c r="Q21" s="17">
        <v>8.6</v>
      </c>
      <c r="R21" s="17">
        <v>2</v>
      </c>
      <c r="S21">
        <v>49</v>
      </c>
      <c r="T21" s="17">
        <v>48</v>
      </c>
      <c r="U21" s="17">
        <v>36</v>
      </c>
      <c r="V21" s="17">
        <v>35</v>
      </c>
      <c r="W21" s="17">
        <v>15</v>
      </c>
      <c r="X21" s="17">
        <v>18</v>
      </c>
      <c r="Y21" s="17">
        <v>8.1</v>
      </c>
      <c r="Z21" s="17">
        <v>7.9</v>
      </c>
      <c r="AA21" s="17">
        <v>0.2</v>
      </c>
      <c r="AB21" s="17">
        <v>0.1</v>
      </c>
      <c r="AC21" s="17">
        <v>43</v>
      </c>
      <c r="AD21" s="17">
        <v>37.5</v>
      </c>
      <c r="AE21" s="17">
        <v>2</v>
      </c>
      <c r="AF21" s="17">
        <v>2</v>
      </c>
    </row>
    <row r="22" spans="1:32" x14ac:dyDescent="0.25">
      <c r="P22" s="35" t="s">
        <v>49</v>
      </c>
      <c r="Q22" s="17">
        <v>8.6</v>
      </c>
      <c r="R22" s="17">
        <v>1.8</v>
      </c>
      <c r="S22">
        <v>50</v>
      </c>
      <c r="T22" s="17">
        <v>46.5</v>
      </c>
      <c r="U22" s="17">
        <v>36</v>
      </c>
      <c r="V22" s="17">
        <v>36</v>
      </c>
      <c r="W22" s="17">
        <v>14</v>
      </c>
      <c r="X22" s="17">
        <v>18</v>
      </c>
      <c r="Y22" s="17">
        <v>8</v>
      </c>
      <c r="Z22" s="17">
        <v>8.1999999999999993</v>
      </c>
      <c r="AA22" s="17">
        <v>0</v>
      </c>
      <c r="AB22" s="17">
        <v>0.1</v>
      </c>
      <c r="AC22" s="17">
        <v>43</v>
      </c>
      <c r="AD22" s="17">
        <v>36</v>
      </c>
      <c r="AE22" s="17">
        <v>2</v>
      </c>
      <c r="AF22" s="17">
        <v>2</v>
      </c>
    </row>
    <row r="23" spans="1:32" x14ac:dyDescent="0.25">
      <c r="P23" s="35" t="s">
        <v>50</v>
      </c>
      <c r="Q23" s="17">
        <v>9.1999999999999993</v>
      </c>
      <c r="R23" s="17">
        <v>3</v>
      </c>
      <c r="S23">
        <v>50</v>
      </c>
      <c r="T23" s="17">
        <v>46</v>
      </c>
      <c r="U23" s="17">
        <v>36</v>
      </c>
      <c r="V23" s="17">
        <v>35</v>
      </c>
      <c r="W23" s="17">
        <v>14</v>
      </c>
      <c r="X23" s="17">
        <v>17</v>
      </c>
      <c r="Y23" s="17">
        <v>8</v>
      </c>
      <c r="Z23" s="17">
        <v>8</v>
      </c>
      <c r="AA23" s="17">
        <v>0</v>
      </c>
      <c r="AB23" s="17">
        <v>0.1</v>
      </c>
      <c r="AC23" s="17">
        <v>44</v>
      </c>
      <c r="AD23" s="17">
        <v>37</v>
      </c>
      <c r="AE23" s="17">
        <v>2</v>
      </c>
      <c r="AF23" s="17">
        <v>2</v>
      </c>
    </row>
    <row r="24" spans="1:32" x14ac:dyDescent="0.25">
      <c r="P24" s="35" t="s">
        <v>51</v>
      </c>
      <c r="Q24" s="17">
        <v>7.6</v>
      </c>
      <c r="R24" s="17">
        <v>2.2000000000000002</v>
      </c>
      <c r="S24">
        <v>49</v>
      </c>
      <c r="T24" s="17">
        <v>48</v>
      </c>
      <c r="U24" s="17">
        <v>36</v>
      </c>
      <c r="V24" s="17">
        <v>37</v>
      </c>
      <c r="W24" s="17">
        <v>14</v>
      </c>
      <c r="X24" s="17">
        <v>17</v>
      </c>
      <c r="Y24" s="17">
        <v>8.5</v>
      </c>
      <c r="Z24" s="17">
        <v>8.1999999999999993</v>
      </c>
      <c r="AA24" s="17">
        <v>0</v>
      </c>
      <c r="AB24" s="17">
        <v>0.1</v>
      </c>
      <c r="AC24" s="17">
        <v>43</v>
      </c>
      <c r="AD24" s="17">
        <v>36</v>
      </c>
      <c r="AE24" s="17">
        <v>2</v>
      </c>
      <c r="AF24" s="17">
        <v>2</v>
      </c>
    </row>
    <row r="25" spans="1:32" x14ac:dyDescent="0.25">
      <c r="P25" s="35" t="s">
        <v>52</v>
      </c>
      <c r="Q25" s="17">
        <v>5.6</v>
      </c>
      <c r="R25" s="17">
        <v>3.1</v>
      </c>
      <c r="S25">
        <v>49.7</v>
      </c>
      <c r="T25" s="17">
        <v>48</v>
      </c>
      <c r="U25" s="17">
        <v>36</v>
      </c>
      <c r="V25" s="17">
        <v>37</v>
      </c>
      <c r="W25" s="17">
        <v>14</v>
      </c>
      <c r="X25" s="17">
        <v>16.5</v>
      </c>
      <c r="Y25" s="17">
        <v>8.1999999999999993</v>
      </c>
      <c r="Z25" s="17">
        <v>8.1</v>
      </c>
      <c r="AA25" s="17">
        <v>0</v>
      </c>
      <c r="AB25" s="17">
        <v>0</v>
      </c>
      <c r="AC25" s="17">
        <v>43</v>
      </c>
      <c r="AD25" s="17">
        <v>37</v>
      </c>
      <c r="AE25" s="17">
        <v>2</v>
      </c>
      <c r="AF25" s="17">
        <v>2</v>
      </c>
    </row>
    <row r="26" spans="1:32" x14ac:dyDescent="0.25">
      <c r="P26" s="35" t="s">
        <v>53</v>
      </c>
      <c r="Q26" s="17">
        <v>7.2</v>
      </c>
      <c r="R26" s="17">
        <v>2.9</v>
      </c>
      <c r="S26">
        <v>49</v>
      </c>
      <c r="T26" s="17">
        <v>48</v>
      </c>
      <c r="U26" s="17">
        <v>36</v>
      </c>
      <c r="V26" s="17">
        <v>35</v>
      </c>
      <c r="W26" s="17">
        <v>13</v>
      </c>
      <c r="X26" s="17">
        <v>17</v>
      </c>
      <c r="Y26" s="17">
        <v>8.1999999999999993</v>
      </c>
      <c r="Z26" s="17">
        <v>7.8</v>
      </c>
      <c r="AA26" s="17">
        <v>0.1</v>
      </c>
      <c r="AB26" s="17">
        <v>0</v>
      </c>
      <c r="AC26" s="17">
        <v>42</v>
      </c>
      <c r="AD26" s="17">
        <v>37</v>
      </c>
      <c r="AE26" s="17">
        <v>2</v>
      </c>
      <c r="AF26" s="17">
        <v>2</v>
      </c>
    </row>
    <row r="27" spans="1:32" x14ac:dyDescent="0.25"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</sheetData>
  <mergeCells count="2">
    <mergeCell ref="A13:A14"/>
    <mergeCell ref="B13:G13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O13" sqref="O13"/>
    </sheetView>
  </sheetViews>
  <sheetFormatPr baseColWidth="10" defaultRowHeight="15" x14ac:dyDescent="0.25"/>
  <cols>
    <col min="2" max="2" width="17.28515625" customWidth="1"/>
    <col min="3" max="3" width="13.7109375" customWidth="1"/>
    <col min="11" max="11" width="14.5703125" customWidth="1"/>
  </cols>
  <sheetData>
    <row r="1" spans="1:19" x14ac:dyDescent="0.25">
      <c r="A1" s="12"/>
      <c r="B1" s="16" t="s">
        <v>66</v>
      </c>
      <c r="C1" s="16" t="s">
        <v>88</v>
      </c>
      <c r="D1" s="16" t="s">
        <v>89</v>
      </c>
      <c r="E1" s="16" t="s">
        <v>90</v>
      </c>
      <c r="H1" s="8"/>
      <c r="I1" s="9"/>
      <c r="J1" s="8"/>
      <c r="K1" s="10"/>
      <c r="L1" s="11"/>
    </row>
    <row r="2" spans="1:19" x14ac:dyDescent="0.25">
      <c r="A2" s="17" t="s">
        <v>24</v>
      </c>
      <c r="B2" s="17" t="s">
        <v>32</v>
      </c>
      <c r="C2" s="17" t="s">
        <v>85</v>
      </c>
      <c r="D2" s="16">
        <v>1</v>
      </c>
      <c r="E2" s="16">
        <v>-5</v>
      </c>
      <c r="H2" s="8"/>
      <c r="I2" s="9"/>
      <c r="J2" s="8"/>
      <c r="K2" s="10"/>
      <c r="L2" s="11"/>
    </row>
    <row r="3" spans="1:19" x14ac:dyDescent="0.25">
      <c r="A3" s="17" t="s">
        <v>25</v>
      </c>
      <c r="B3" s="17" t="s">
        <v>32</v>
      </c>
      <c r="C3" s="17" t="s">
        <v>85</v>
      </c>
      <c r="D3" s="16">
        <v>2</v>
      </c>
      <c r="E3" s="16">
        <v>-5.0999999999999996</v>
      </c>
      <c r="H3" s="8"/>
      <c r="I3" s="9"/>
      <c r="J3" s="8"/>
      <c r="K3" s="10"/>
      <c r="L3" s="11"/>
    </row>
    <row r="4" spans="1:19" x14ac:dyDescent="0.25">
      <c r="A4" s="17" t="s">
        <v>26</v>
      </c>
      <c r="B4" s="17" t="s">
        <v>32</v>
      </c>
      <c r="C4" s="17" t="s">
        <v>85</v>
      </c>
      <c r="D4" s="16">
        <v>3</v>
      </c>
      <c r="E4" s="16">
        <v>-5.2</v>
      </c>
      <c r="H4" s="8"/>
      <c r="I4" s="9"/>
      <c r="J4" s="8"/>
      <c r="K4" s="10"/>
      <c r="L4" s="11"/>
    </row>
    <row r="5" spans="1:19" x14ac:dyDescent="0.25">
      <c r="A5" s="17" t="s">
        <v>27</v>
      </c>
      <c r="B5" s="17" t="s">
        <v>32</v>
      </c>
      <c r="C5" s="17" t="s">
        <v>86</v>
      </c>
      <c r="D5" s="16">
        <v>1</v>
      </c>
      <c r="E5" s="16">
        <v>-6.4</v>
      </c>
      <c r="H5" s="8"/>
      <c r="I5" s="9"/>
      <c r="J5" s="8"/>
      <c r="K5" s="10"/>
      <c r="L5" s="11"/>
    </row>
    <row r="6" spans="1:19" x14ac:dyDescent="0.25">
      <c r="A6" s="17" t="s">
        <v>28</v>
      </c>
      <c r="B6" s="17" t="s">
        <v>32</v>
      </c>
      <c r="C6" s="17" t="s">
        <v>86</v>
      </c>
      <c r="D6" s="16">
        <v>2</v>
      </c>
      <c r="E6" s="16">
        <v>-6.5</v>
      </c>
    </row>
    <row r="7" spans="1:19" x14ac:dyDescent="0.25">
      <c r="A7" s="17" t="s">
        <v>29</v>
      </c>
      <c r="B7" s="17" t="s">
        <v>32</v>
      </c>
      <c r="C7" s="17" t="s">
        <v>86</v>
      </c>
      <c r="D7" s="16">
        <v>3</v>
      </c>
      <c r="E7" s="16">
        <v>-6.4</v>
      </c>
    </row>
    <row r="8" spans="1:19" x14ac:dyDescent="0.25">
      <c r="A8" s="17" t="s">
        <v>30</v>
      </c>
      <c r="B8" s="17" t="s">
        <v>32</v>
      </c>
      <c r="C8" s="17" t="s">
        <v>87</v>
      </c>
      <c r="D8" s="16">
        <v>1</v>
      </c>
      <c r="E8" s="16">
        <v>-6.7</v>
      </c>
    </row>
    <row r="9" spans="1:19" x14ac:dyDescent="0.25">
      <c r="A9" s="17" t="s">
        <v>31</v>
      </c>
      <c r="B9" s="17" t="s">
        <v>32</v>
      </c>
      <c r="C9" s="17" t="s">
        <v>87</v>
      </c>
      <c r="D9" s="16">
        <v>2</v>
      </c>
      <c r="E9" s="16">
        <v>-6.8</v>
      </c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17" t="s">
        <v>38</v>
      </c>
      <c r="B10" s="17" t="s">
        <v>32</v>
      </c>
      <c r="C10" s="17" t="s">
        <v>87</v>
      </c>
      <c r="D10" s="16">
        <v>3</v>
      </c>
      <c r="E10" s="16">
        <v>-5.4</v>
      </c>
      <c r="H10" s="14"/>
      <c r="I10" s="9"/>
      <c r="J10" s="9"/>
      <c r="K10" s="15"/>
      <c r="L10" s="9"/>
      <c r="M10" s="9"/>
      <c r="N10" s="9"/>
      <c r="O10" s="9"/>
      <c r="P10" s="9"/>
      <c r="Q10" s="9"/>
      <c r="R10" s="9"/>
      <c r="S10" s="9"/>
    </row>
    <row r="11" spans="1:19" x14ac:dyDescent="0.25">
      <c r="A11" s="17" t="s">
        <v>36</v>
      </c>
      <c r="B11" s="17" t="s">
        <v>37</v>
      </c>
      <c r="C11" s="17" t="s">
        <v>85</v>
      </c>
      <c r="D11" s="16">
        <v>1</v>
      </c>
      <c r="E11" s="16">
        <v>-3.9</v>
      </c>
      <c r="H11" s="14"/>
      <c r="I11" s="9"/>
      <c r="J11" s="9"/>
      <c r="K11" s="15"/>
      <c r="L11" s="9"/>
      <c r="M11" s="9"/>
      <c r="N11" s="9"/>
      <c r="O11" s="9"/>
      <c r="P11" s="9"/>
      <c r="Q11" s="9"/>
      <c r="R11" s="9"/>
      <c r="S11" s="9"/>
    </row>
    <row r="12" spans="1:19" x14ac:dyDescent="0.25">
      <c r="A12" s="17" t="s">
        <v>35</v>
      </c>
      <c r="B12" s="17" t="s">
        <v>37</v>
      </c>
      <c r="C12" s="17" t="s">
        <v>85</v>
      </c>
      <c r="D12" s="16">
        <v>2</v>
      </c>
      <c r="E12" s="16">
        <v>-3.8000000000000003</v>
      </c>
      <c r="H12" s="14"/>
      <c r="I12" s="9"/>
      <c r="J12" s="9"/>
      <c r="K12" s="15"/>
      <c r="L12" s="9"/>
      <c r="M12" s="9"/>
      <c r="N12" s="9"/>
      <c r="O12" s="9"/>
      <c r="P12" s="9"/>
      <c r="Q12" s="9"/>
      <c r="R12" s="9"/>
      <c r="S12" s="9"/>
    </row>
    <row r="13" spans="1:19" x14ac:dyDescent="0.25">
      <c r="A13" s="17" t="s">
        <v>33</v>
      </c>
      <c r="B13" s="17" t="s">
        <v>37</v>
      </c>
      <c r="C13" s="17" t="s">
        <v>85</v>
      </c>
      <c r="D13" s="16">
        <v>3</v>
      </c>
      <c r="E13" s="16">
        <v>-3.9</v>
      </c>
      <c r="H13" s="14"/>
      <c r="I13" s="9"/>
      <c r="J13" s="9"/>
      <c r="K13" s="15"/>
      <c r="L13" s="9"/>
      <c r="M13" s="9"/>
      <c r="N13" s="9"/>
      <c r="O13" s="9"/>
      <c r="P13" s="9"/>
      <c r="Q13" s="9"/>
      <c r="R13" s="9"/>
      <c r="S13" s="9"/>
    </row>
    <row r="14" spans="1:19" x14ac:dyDescent="0.25">
      <c r="A14" s="17" t="s">
        <v>42</v>
      </c>
      <c r="B14" s="17" t="s">
        <v>37</v>
      </c>
      <c r="C14" s="17" t="s">
        <v>86</v>
      </c>
      <c r="D14" s="16">
        <v>1</v>
      </c>
      <c r="E14" s="16">
        <v>-4.0999999999999996</v>
      </c>
      <c r="H14" s="14"/>
      <c r="I14" s="9"/>
      <c r="J14" s="9"/>
      <c r="K14" s="15"/>
      <c r="L14" s="9"/>
      <c r="M14" s="9"/>
      <c r="N14" s="9"/>
      <c r="O14" s="9"/>
      <c r="P14" s="9"/>
      <c r="Q14" s="9"/>
      <c r="R14" s="9"/>
      <c r="S14" s="9"/>
    </row>
    <row r="15" spans="1:19" x14ac:dyDescent="0.25">
      <c r="A15" s="17" t="s">
        <v>43</v>
      </c>
      <c r="B15" s="17" t="s">
        <v>37</v>
      </c>
      <c r="C15" s="17" t="s">
        <v>86</v>
      </c>
      <c r="D15" s="16">
        <v>2</v>
      </c>
      <c r="E15" s="16">
        <v>-4.0999999999999996</v>
      </c>
      <c r="H15" s="14"/>
      <c r="I15" s="9"/>
      <c r="J15" s="9"/>
      <c r="K15" s="15"/>
      <c r="L15" s="9"/>
      <c r="M15" s="9"/>
      <c r="N15" s="9"/>
      <c r="O15" s="9"/>
      <c r="P15" s="9"/>
      <c r="Q15" s="9"/>
      <c r="R15" s="9"/>
      <c r="S15" s="9"/>
    </row>
    <row r="16" spans="1:19" x14ac:dyDescent="0.25">
      <c r="A16" s="17" t="s">
        <v>44</v>
      </c>
      <c r="B16" s="17" t="s">
        <v>37</v>
      </c>
      <c r="C16" s="17" t="s">
        <v>86</v>
      </c>
      <c r="D16" s="16">
        <v>3</v>
      </c>
      <c r="E16" s="16">
        <v>-4</v>
      </c>
      <c r="H16" s="14"/>
      <c r="I16" s="9"/>
      <c r="J16" s="9"/>
      <c r="K16" s="15"/>
      <c r="L16" s="9"/>
      <c r="M16" s="9"/>
      <c r="N16" s="9"/>
      <c r="O16" s="9"/>
      <c r="P16" s="9"/>
      <c r="Q16" s="9"/>
      <c r="R16" s="9"/>
      <c r="S16" s="9"/>
    </row>
    <row r="17" spans="1:19" x14ac:dyDescent="0.25">
      <c r="A17" s="17" t="s">
        <v>45</v>
      </c>
      <c r="B17" s="17" t="s">
        <v>37</v>
      </c>
      <c r="C17" s="17" t="s">
        <v>87</v>
      </c>
      <c r="D17" s="16">
        <v>1</v>
      </c>
      <c r="E17" s="16">
        <v>-4.3</v>
      </c>
      <c r="H17" s="14"/>
      <c r="I17" s="9"/>
      <c r="J17" s="9"/>
      <c r="K17" s="15"/>
      <c r="L17" s="9"/>
      <c r="M17" s="9"/>
      <c r="N17" s="9"/>
      <c r="O17" s="9"/>
      <c r="P17" s="9"/>
      <c r="Q17" s="9"/>
      <c r="R17" s="9"/>
      <c r="S17" s="9"/>
    </row>
    <row r="18" spans="1:19" x14ac:dyDescent="0.25">
      <c r="A18" s="17" t="s">
        <v>46</v>
      </c>
      <c r="B18" s="17" t="s">
        <v>37</v>
      </c>
      <c r="C18" s="17" t="s">
        <v>87</v>
      </c>
      <c r="D18" s="16">
        <v>2</v>
      </c>
      <c r="E18" s="16">
        <v>-4.5</v>
      </c>
      <c r="H18" s="14"/>
      <c r="I18" s="9"/>
      <c r="J18" s="9"/>
      <c r="K18" s="15"/>
      <c r="L18" s="9"/>
      <c r="M18" s="9"/>
      <c r="N18" s="9"/>
      <c r="O18" s="9"/>
      <c r="P18" s="9"/>
      <c r="Q18" s="9"/>
      <c r="R18" s="9"/>
      <c r="S18" s="9"/>
    </row>
    <row r="19" spans="1:19" x14ac:dyDescent="0.25">
      <c r="A19" s="17" t="s">
        <v>47</v>
      </c>
      <c r="B19" s="17" t="s">
        <v>37</v>
      </c>
      <c r="C19" s="17" t="s">
        <v>87</v>
      </c>
      <c r="D19" s="16">
        <v>3</v>
      </c>
      <c r="E19" s="16">
        <v>-4.5</v>
      </c>
      <c r="H19" s="14"/>
      <c r="I19" s="9"/>
      <c r="J19" s="9"/>
      <c r="K19" s="15"/>
      <c r="L19" s="9"/>
      <c r="M19" s="9"/>
      <c r="N19" s="9"/>
      <c r="O19" s="9"/>
      <c r="P19" s="9"/>
      <c r="Q19" s="9"/>
      <c r="R19" s="9"/>
      <c r="S19" s="9"/>
    </row>
    <row r="20" spans="1:19" x14ac:dyDescent="0.25">
      <c r="A20" s="17" t="s">
        <v>48</v>
      </c>
      <c r="B20" s="17" t="s">
        <v>39</v>
      </c>
      <c r="C20" s="17" t="s">
        <v>85</v>
      </c>
      <c r="D20" s="16">
        <v>1</v>
      </c>
      <c r="E20" s="16">
        <v>-1.3</v>
      </c>
      <c r="H20" s="14"/>
      <c r="I20" s="9"/>
      <c r="J20" s="9"/>
      <c r="K20" s="15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17" t="s">
        <v>49</v>
      </c>
      <c r="B21" s="17" t="s">
        <v>39</v>
      </c>
      <c r="C21" s="17" t="s">
        <v>85</v>
      </c>
      <c r="D21" s="16">
        <v>2</v>
      </c>
      <c r="E21" s="16">
        <v>-1.3</v>
      </c>
      <c r="H21" s="14"/>
      <c r="I21" s="9"/>
      <c r="J21" s="9"/>
      <c r="K21" s="15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17" t="s">
        <v>50</v>
      </c>
      <c r="B22" s="17" t="s">
        <v>39</v>
      </c>
      <c r="C22" s="17" t="s">
        <v>85</v>
      </c>
      <c r="D22" s="16">
        <v>3</v>
      </c>
      <c r="E22" s="16">
        <v>-1.2</v>
      </c>
    </row>
    <row r="23" spans="1:19" x14ac:dyDescent="0.25">
      <c r="A23" s="17" t="s">
        <v>51</v>
      </c>
      <c r="B23" s="17" t="s">
        <v>39</v>
      </c>
      <c r="C23" s="17" t="s">
        <v>86</v>
      </c>
      <c r="D23" s="16">
        <v>1</v>
      </c>
      <c r="E23" s="16">
        <v>-1.7000000000000002</v>
      </c>
    </row>
    <row r="24" spans="1:19" x14ac:dyDescent="0.25">
      <c r="A24" s="17" t="s">
        <v>52</v>
      </c>
      <c r="B24" s="17" t="s">
        <v>39</v>
      </c>
      <c r="C24" s="17" t="s">
        <v>86</v>
      </c>
      <c r="D24" s="16">
        <v>2</v>
      </c>
      <c r="E24" s="16">
        <v>-1.8</v>
      </c>
    </row>
    <row r="25" spans="1:19" x14ac:dyDescent="0.25">
      <c r="A25" s="17" t="s">
        <v>53</v>
      </c>
      <c r="B25" s="17" t="s">
        <v>39</v>
      </c>
      <c r="C25" s="17" t="s">
        <v>86</v>
      </c>
      <c r="D25" s="16">
        <v>3</v>
      </c>
      <c r="E25" s="16">
        <v>-1.8</v>
      </c>
    </row>
    <row r="26" spans="1:19" x14ac:dyDescent="0.25">
      <c r="A26" s="17" t="s">
        <v>54</v>
      </c>
      <c r="B26" s="17" t="s">
        <v>39</v>
      </c>
      <c r="C26" s="17" t="s">
        <v>87</v>
      </c>
      <c r="D26" s="16">
        <v>1</v>
      </c>
      <c r="E26" s="16">
        <v>-1.9</v>
      </c>
    </row>
    <row r="27" spans="1:19" x14ac:dyDescent="0.25">
      <c r="A27" s="17" t="s">
        <v>55</v>
      </c>
      <c r="B27" s="17" t="s">
        <v>39</v>
      </c>
      <c r="C27" s="17" t="s">
        <v>87</v>
      </c>
      <c r="D27" s="16">
        <v>2</v>
      </c>
      <c r="E27" s="16">
        <v>-1.8</v>
      </c>
    </row>
    <row r="28" spans="1:19" x14ac:dyDescent="0.25">
      <c r="A28" s="17" t="s">
        <v>56</v>
      </c>
      <c r="B28" s="17" t="s">
        <v>39</v>
      </c>
      <c r="C28" s="17" t="s">
        <v>87</v>
      </c>
      <c r="D28" s="16">
        <v>3</v>
      </c>
      <c r="E28" s="16">
        <v>-1.8</v>
      </c>
    </row>
    <row r="29" spans="1:19" x14ac:dyDescent="0.25">
      <c r="A29" s="17" t="s">
        <v>57</v>
      </c>
      <c r="B29" s="17" t="s">
        <v>34</v>
      </c>
      <c r="C29" s="17" t="s">
        <v>85</v>
      </c>
      <c r="D29" s="16">
        <v>1</v>
      </c>
      <c r="E29" s="16">
        <v>-4.7</v>
      </c>
    </row>
    <row r="30" spans="1:19" x14ac:dyDescent="0.25">
      <c r="A30" s="17" t="s">
        <v>58</v>
      </c>
      <c r="B30" s="17" t="s">
        <v>34</v>
      </c>
      <c r="C30" s="17" t="s">
        <v>85</v>
      </c>
      <c r="D30" s="16">
        <v>2</v>
      </c>
      <c r="E30" s="16">
        <v>-4.5999999999999996</v>
      </c>
    </row>
    <row r="31" spans="1:19" x14ac:dyDescent="0.25">
      <c r="A31" s="17" t="s">
        <v>59</v>
      </c>
      <c r="B31" s="17" t="s">
        <v>34</v>
      </c>
      <c r="C31" s="17" t="s">
        <v>85</v>
      </c>
      <c r="D31" s="16">
        <v>3</v>
      </c>
      <c r="E31" s="16">
        <v>-4.7</v>
      </c>
    </row>
    <row r="32" spans="1:19" x14ac:dyDescent="0.25">
      <c r="A32" s="17" t="s">
        <v>60</v>
      </c>
      <c r="B32" s="17" t="s">
        <v>34</v>
      </c>
      <c r="C32" s="17" t="s">
        <v>86</v>
      </c>
      <c r="D32" s="16">
        <v>1</v>
      </c>
      <c r="E32" s="16">
        <v>-5.3</v>
      </c>
    </row>
    <row r="33" spans="1:5" x14ac:dyDescent="0.25">
      <c r="A33" s="17" t="s">
        <v>61</v>
      </c>
      <c r="B33" s="17" t="s">
        <v>34</v>
      </c>
      <c r="C33" s="17" t="s">
        <v>86</v>
      </c>
      <c r="D33" s="16">
        <v>2</v>
      </c>
      <c r="E33" s="16">
        <v>-5.3</v>
      </c>
    </row>
    <row r="34" spans="1:5" x14ac:dyDescent="0.25">
      <c r="A34" s="17" t="s">
        <v>62</v>
      </c>
      <c r="B34" s="17" t="s">
        <v>34</v>
      </c>
      <c r="C34" s="17" t="s">
        <v>86</v>
      </c>
      <c r="D34" s="16">
        <v>3</v>
      </c>
      <c r="E34" s="16">
        <v>-5.3</v>
      </c>
    </row>
    <row r="35" spans="1:5" x14ac:dyDescent="0.25">
      <c r="A35" s="17" t="s">
        <v>63</v>
      </c>
      <c r="B35" s="17" t="s">
        <v>34</v>
      </c>
      <c r="C35" s="17" t="s">
        <v>87</v>
      </c>
      <c r="D35" s="16">
        <v>1</v>
      </c>
      <c r="E35" s="16">
        <v>-5.7</v>
      </c>
    </row>
    <row r="36" spans="1:5" x14ac:dyDescent="0.25">
      <c r="A36" s="17" t="s">
        <v>64</v>
      </c>
      <c r="B36" s="17" t="s">
        <v>34</v>
      </c>
      <c r="C36" s="17" t="s">
        <v>87</v>
      </c>
      <c r="D36" s="16">
        <v>2</v>
      </c>
      <c r="E36" s="16">
        <v>-5.7</v>
      </c>
    </row>
    <row r="37" spans="1:5" x14ac:dyDescent="0.25">
      <c r="A37" s="17" t="s">
        <v>65</v>
      </c>
      <c r="B37" s="17" t="s">
        <v>34</v>
      </c>
      <c r="C37" s="17" t="s">
        <v>87</v>
      </c>
      <c r="D37" s="16">
        <v>3</v>
      </c>
      <c r="E37" s="16">
        <v>-5.8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L21"/>
  <sheetViews>
    <sheetView topLeftCell="D28" workbookViewId="0">
      <selection activeCell="F29" sqref="F29"/>
    </sheetView>
  </sheetViews>
  <sheetFormatPr baseColWidth="10" defaultRowHeight="15" x14ac:dyDescent="0.25"/>
  <sheetData>
    <row r="17" spans="4:12" x14ac:dyDescent="0.25">
      <c r="D17" s="19" t="s">
        <v>66</v>
      </c>
      <c r="E17" s="20">
        <v>0.125</v>
      </c>
      <c r="F17" s="21">
        <v>0.25</v>
      </c>
      <c r="G17" s="21">
        <v>0.41666666666666669</v>
      </c>
      <c r="H17" s="21">
        <v>0.5</v>
      </c>
      <c r="I17" s="21">
        <v>0.625</v>
      </c>
      <c r="J17" s="21">
        <v>0.75</v>
      </c>
      <c r="K17" s="21">
        <v>0.875</v>
      </c>
      <c r="L17" s="21">
        <v>0.95833333333333337</v>
      </c>
    </row>
    <row r="18" spans="4:12" x14ac:dyDescent="0.25">
      <c r="D18" s="18" t="s">
        <v>32</v>
      </c>
      <c r="E18" s="19">
        <v>-5.6</v>
      </c>
      <c r="F18" s="19">
        <v>-6.1</v>
      </c>
      <c r="G18" s="19">
        <v>-6.7</v>
      </c>
      <c r="H18" s="19">
        <v>-7.2</v>
      </c>
      <c r="I18" s="19">
        <v>-7.7</v>
      </c>
      <c r="J18" s="19">
        <v>-7.4</v>
      </c>
      <c r="K18" s="19">
        <v>-6.3</v>
      </c>
      <c r="L18" s="19">
        <v>-6.1</v>
      </c>
    </row>
    <row r="19" spans="4:12" x14ac:dyDescent="0.25">
      <c r="D19" s="18" t="s">
        <v>37</v>
      </c>
      <c r="E19" s="19">
        <v>-3.2</v>
      </c>
      <c r="F19" s="19">
        <v>-3.2</v>
      </c>
      <c r="G19" s="19">
        <v>-3.4</v>
      </c>
      <c r="H19" s="19">
        <v>-3.5</v>
      </c>
      <c r="I19" s="19">
        <v>-4.4000000000000004</v>
      </c>
      <c r="J19" s="19">
        <v>-4.5</v>
      </c>
      <c r="K19" s="19">
        <v>-3.1</v>
      </c>
      <c r="L19" s="19">
        <v>-3</v>
      </c>
    </row>
    <row r="20" spans="4:12" x14ac:dyDescent="0.25">
      <c r="D20" s="18" t="s">
        <v>39</v>
      </c>
      <c r="E20" s="19">
        <v>-1.1000000000000001</v>
      </c>
      <c r="F20" s="19">
        <v>-1.3</v>
      </c>
      <c r="G20" s="19">
        <v>-1.5</v>
      </c>
      <c r="H20" s="19">
        <v>-1.8</v>
      </c>
      <c r="I20" s="19">
        <v>-1.7</v>
      </c>
      <c r="J20" s="19">
        <v>-1.6</v>
      </c>
      <c r="K20" s="19">
        <v>-1.3</v>
      </c>
      <c r="L20" s="19">
        <v>-1</v>
      </c>
    </row>
    <row r="21" spans="4:12" x14ac:dyDescent="0.25">
      <c r="D21" s="18" t="s">
        <v>34</v>
      </c>
      <c r="E21" s="19">
        <v>-4.3</v>
      </c>
      <c r="F21" s="19">
        <v>-4.4000000000000004</v>
      </c>
      <c r="G21" s="19">
        <v>-5.6</v>
      </c>
      <c r="H21" s="19">
        <v>-5.7</v>
      </c>
      <c r="I21" s="19">
        <v>-5.8</v>
      </c>
      <c r="J21" s="19">
        <v>-5.8</v>
      </c>
      <c r="K21" s="19">
        <v>-4.8</v>
      </c>
      <c r="L21" s="19">
        <v>-4.3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G1" workbookViewId="0">
      <selection activeCell="P14" sqref="P14"/>
    </sheetView>
  </sheetViews>
  <sheetFormatPr baseColWidth="10" defaultRowHeight="15" x14ac:dyDescent="0.25"/>
  <sheetData>
    <row r="1" spans="1:18" x14ac:dyDescent="0.25">
      <c r="B1" s="14" t="s">
        <v>67</v>
      </c>
      <c r="J1">
        <f t="shared" ref="J1" si="0">AVERAGE(B6:I6)</f>
        <v>-5.0874999999999995</v>
      </c>
      <c r="N1" s="12"/>
      <c r="O1" s="13"/>
      <c r="P1" s="13"/>
      <c r="Q1" s="13"/>
      <c r="R1" s="13"/>
    </row>
    <row r="2" spans="1:18" x14ac:dyDescent="0.25">
      <c r="A2" s="19" t="s">
        <v>66</v>
      </c>
      <c r="B2" s="20">
        <v>0.125</v>
      </c>
      <c r="C2" s="21">
        <v>0.25</v>
      </c>
      <c r="D2" s="21">
        <v>0.41666666666666669</v>
      </c>
      <c r="E2" s="21">
        <v>0.5</v>
      </c>
      <c r="F2" s="21">
        <v>0.625</v>
      </c>
      <c r="G2" s="21">
        <v>0.75</v>
      </c>
      <c r="H2" s="21">
        <v>0.875</v>
      </c>
      <c r="I2" s="21">
        <v>0.95833333333333337</v>
      </c>
      <c r="L2" t="s">
        <v>68</v>
      </c>
      <c r="M2" t="s">
        <v>69</v>
      </c>
      <c r="N2" s="16">
        <v>39</v>
      </c>
      <c r="O2" s="9" t="s">
        <v>91</v>
      </c>
      <c r="P2" s="15" t="s">
        <v>70</v>
      </c>
      <c r="Q2" s="15"/>
      <c r="R2" s="15" t="s">
        <v>69</v>
      </c>
    </row>
    <row r="3" spans="1:18" x14ac:dyDescent="0.25">
      <c r="A3" s="18" t="s">
        <v>32</v>
      </c>
      <c r="B3" s="19">
        <v>-5.6</v>
      </c>
      <c r="C3" s="19">
        <v>-6.1</v>
      </c>
      <c r="D3" s="19">
        <v>-6.7</v>
      </c>
      <c r="E3" s="19">
        <v>-7.2</v>
      </c>
      <c r="F3" s="19">
        <v>-7.7</v>
      </c>
      <c r="G3" s="19">
        <v>-7.4</v>
      </c>
      <c r="H3" s="19">
        <v>-6.3</v>
      </c>
      <c r="I3" s="19">
        <v>-6.1</v>
      </c>
      <c r="J3">
        <f>(B3-(F3))</f>
        <v>2.1000000000000005</v>
      </c>
      <c r="K3">
        <f>AVERAGE(B3:I3)</f>
        <v>-6.6374999999999993</v>
      </c>
      <c r="L3" s="19">
        <v>11</v>
      </c>
      <c r="M3" s="22">
        <v>18.98</v>
      </c>
      <c r="N3" s="16">
        <v>53</v>
      </c>
      <c r="O3" s="9">
        <f>AVERAGE(I3,B3:C3)</f>
        <v>-5.9333333333333327</v>
      </c>
      <c r="P3" s="15">
        <f>AVERAGE(D3:H3)</f>
        <v>-7.06</v>
      </c>
      <c r="Q3" s="15">
        <f>(O3-P3)/O3</f>
        <v>-0.18988764044943826</v>
      </c>
      <c r="R3" s="15">
        <f>-(Q3*100)</f>
        <v>18.988764044943824</v>
      </c>
    </row>
    <row r="4" spans="1:18" x14ac:dyDescent="0.25">
      <c r="A4" s="18" t="s">
        <v>37</v>
      </c>
      <c r="B4" s="19">
        <v>-3.2</v>
      </c>
      <c r="C4" s="19">
        <v>-3.2</v>
      </c>
      <c r="D4" s="19">
        <v>-3.4</v>
      </c>
      <c r="E4" s="19">
        <v>-3.5</v>
      </c>
      <c r="F4" s="19">
        <v>-4.4000000000000004</v>
      </c>
      <c r="G4" s="19">
        <v>-4.5</v>
      </c>
      <c r="H4" s="19">
        <v>-3.1</v>
      </c>
      <c r="I4" s="19">
        <v>-3</v>
      </c>
      <c r="J4">
        <f>B4-(G4)</f>
        <v>1.2999999999999998</v>
      </c>
      <c r="K4">
        <f t="shared" ref="K4:K5" si="1">AVERAGE(B4:I4)</f>
        <v>-3.5375000000000005</v>
      </c>
      <c r="L4" s="19">
        <v>8</v>
      </c>
      <c r="M4" s="22">
        <v>20.638297872340434</v>
      </c>
      <c r="N4" s="19">
        <v>47</v>
      </c>
      <c r="O4" s="9">
        <f t="shared" ref="O4:O6" si="2">AVERAGE(I4,B4:C4)</f>
        <v>-3.1333333333333333</v>
      </c>
      <c r="P4" s="15">
        <f t="shared" ref="P4:P6" si="3">AVERAGE(D4:H4)</f>
        <v>-3.7800000000000002</v>
      </c>
      <c r="Q4" s="15">
        <f t="shared" ref="Q4:Q6" si="4">(O4-P4)/O4</f>
        <v>-0.20638297872340436</v>
      </c>
      <c r="R4" s="15">
        <f t="shared" ref="R4:R6" si="5">-(Q4*100)</f>
        <v>20.638297872340434</v>
      </c>
    </row>
    <row r="5" spans="1:18" x14ac:dyDescent="0.25">
      <c r="A5" s="18" t="s">
        <v>39</v>
      </c>
      <c r="B5" s="19">
        <v>-1.1000000000000001</v>
      </c>
      <c r="C5" s="19">
        <v>-1.3</v>
      </c>
      <c r="D5" s="19">
        <v>-1.5</v>
      </c>
      <c r="E5" s="19">
        <v>-1.8</v>
      </c>
      <c r="F5" s="19">
        <v>-1.7</v>
      </c>
      <c r="G5" s="19">
        <v>-1.6</v>
      </c>
      <c r="H5" s="19">
        <v>-1.3</v>
      </c>
      <c r="I5" s="19">
        <v>-1</v>
      </c>
      <c r="J5">
        <f>B5-(E5)</f>
        <v>0.7</v>
      </c>
      <c r="K5">
        <f t="shared" si="1"/>
        <v>-1.4125000000000001</v>
      </c>
      <c r="L5" s="19">
        <v>11</v>
      </c>
      <c r="M5" s="22">
        <v>39.41176470588232</v>
      </c>
      <c r="N5" s="19">
        <v>34</v>
      </c>
      <c r="O5" s="9">
        <f t="shared" si="2"/>
        <v>-1.1333333333333335</v>
      </c>
      <c r="P5" s="15">
        <f t="shared" si="3"/>
        <v>-1.5799999999999998</v>
      </c>
      <c r="Q5" s="15">
        <f t="shared" si="4"/>
        <v>-0.39411764705882318</v>
      </c>
      <c r="R5" s="15">
        <f t="shared" si="5"/>
        <v>39.41176470588232</v>
      </c>
    </row>
    <row r="6" spans="1:18" x14ac:dyDescent="0.25">
      <c r="A6" s="18" t="s">
        <v>34</v>
      </c>
      <c r="B6" s="19">
        <v>-4.3</v>
      </c>
      <c r="C6" s="19">
        <v>-4.4000000000000004</v>
      </c>
      <c r="D6" s="19">
        <v>-5.6</v>
      </c>
      <c r="E6" s="19">
        <v>-5.7</v>
      </c>
      <c r="F6" s="19">
        <v>-5.8</v>
      </c>
      <c r="G6" s="19">
        <v>-5.8</v>
      </c>
      <c r="H6" s="19">
        <v>-4.8</v>
      </c>
      <c r="I6" s="19">
        <v>-4.3</v>
      </c>
      <c r="J6">
        <f>B6-(F6)</f>
        <v>1.5</v>
      </c>
      <c r="K6">
        <f>AVERAGE(B6:J6)</f>
        <v>-4.3555555555555552</v>
      </c>
      <c r="L6" s="19">
        <v>11</v>
      </c>
      <c r="M6" s="22">
        <v>27.846153846153875</v>
      </c>
      <c r="N6" s="19">
        <v>37</v>
      </c>
      <c r="O6" s="9">
        <f t="shared" si="2"/>
        <v>-4.333333333333333</v>
      </c>
      <c r="P6" s="15">
        <f t="shared" si="3"/>
        <v>-5.5400000000000009</v>
      </c>
      <c r="Q6" s="15">
        <f t="shared" si="4"/>
        <v>-0.27846153846153876</v>
      </c>
      <c r="R6" s="15">
        <f t="shared" si="5"/>
        <v>27.846153846153875</v>
      </c>
    </row>
    <row r="7" spans="1:18" x14ac:dyDescent="0.25">
      <c r="M7" s="23">
        <f>AVERAGE(M3:M6)</f>
        <v>26.719054106094156</v>
      </c>
      <c r="N7">
        <f>AVERAGE(N2:N6)</f>
        <v>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H18" sqref="H18"/>
    </sheetView>
  </sheetViews>
  <sheetFormatPr baseColWidth="10" defaultRowHeight="15" x14ac:dyDescent="0.25"/>
  <sheetData>
    <row r="1" spans="1:13" ht="15.75" x14ac:dyDescent="0.25">
      <c r="A1" s="24" t="s">
        <v>66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t="15.75" x14ac:dyDescent="0.25">
      <c r="A2" s="25" t="s">
        <v>32</v>
      </c>
      <c r="B2" s="24">
        <v>0.43</v>
      </c>
      <c r="C2">
        <v>0.43</v>
      </c>
      <c r="D2" s="24">
        <v>0.47</v>
      </c>
      <c r="E2">
        <v>0.54</v>
      </c>
      <c r="F2" s="24">
        <v>0.56999999999999995</v>
      </c>
      <c r="G2">
        <v>0.59</v>
      </c>
      <c r="H2" s="24">
        <v>0.62</v>
      </c>
      <c r="I2">
        <v>0.64</v>
      </c>
      <c r="J2">
        <v>0.65</v>
      </c>
      <c r="K2">
        <v>0.61</v>
      </c>
      <c r="L2">
        <v>0.5</v>
      </c>
      <c r="M2">
        <v>0.45</v>
      </c>
    </row>
    <row r="3" spans="1:13" ht="15.75" x14ac:dyDescent="0.25">
      <c r="A3" s="25" t="s">
        <v>37</v>
      </c>
      <c r="B3" s="24">
        <v>0.43</v>
      </c>
      <c r="C3">
        <v>0.48</v>
      </c>
      <c r="D3" s="24">
        <v>0.56999999999999995</v>
      </c>
      <c r="E3">
        <v>0.64</v>
      </c>
      <c r="F3" s="24">
        <v>0.69</v>
      </c>
      <c r="G3">
        <v>0.75</v>
      </c>
      <c r="H3" s="24">
        <v>0.76</v>
      </c>
      <c r="I3">
        <v>0.79</v>
      </c>
      <c r="J3" s="24">
        <v>0.77</v>
      </c>
      <c r="K3">
        <v>0.71</v>
      </c>
      <c r="L3" s="24">
        <v>0.56000000000000005</v>
      </c>
      <c r="M3">
        <v>0.44</v>
      </c>
    </row>
    <row r="4" spans="1:13" ht="15.75" x14ac:dyDescent="0.25">
      <c r="A4" s="25" t="s">
        <v>39</v>
      </c>
      <c r="B4" s="24">
        <v>0.41</v>
      </c>
      <c r="C4">
        <v>0.47</v>
      </c>
      <c r="D4" s="24">
        <v>0.53</v>
      </c>
      <c r="E4">
        <v>0.63</v>
      </c>
      <c r="F4" s="24">
        <v>0.7</v>
      </c>
      <c r="G4">
        <v>0.74</v>
      </c>
      <c r="H4" s="24">
        <v>0.74</v>
      </c>
      <c r="I4">
        <v>0.76</v>
      </c>
      <c r="J4" s="24">
        <v>0.76</v>
      </c>
      <c r="K4">
        <v>0.7</v>
      </c>
      <c r="L4" s="24">
        <v>0.61</v>
      </c>
      <c r="M4">
        <v>0.47</v>
      </c>
    </row>
    <row r="5" spans="1:13" ht="15.75" x14ac:dyDescent="0.25">
      <c r="A5" s="25" t="s">
        <v>34</v>
      </c>
      <c r="B5" s="24">
        <v>0.39</v>
      </c>
      <c r="C5">
        <v>0.39</v>
      </c>
      <c r="D5" s="24">
        <v>0.41</v>
      </c>
      <c r="E5">
        <v>0.43</v>
      </c>
      <c r="F5" s="24">
        <v>0.47</v>
      </c>
      <c r="G5">
        <v>0.52</v>
      </c>
      <c r="H5" s="24">
        <v>0.56000000000000005</v>
      </c>
      <c r="I5">
        <v>0.56000000000000005</v>
      </c>
      <c r="J5" s="24">
        <v>0.53</v>
      </c>
      <c r="K5">
        <v>0.49</v>
      </c>
      <c r="L5" s="24">
        <v>0.45</v>
      </c>
      <c r="M5">
        <v>0.42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climate variables</vt:lpstr>
      <vt:lpstr>soil characteristics</vt:lpstr>
      <vt:lpstr>Database  water potential</vt:lpstr>
      <vt:lpstr>Daily water potential</vt:lpstr>
      <vt:lpstr>Stress intensity</vt:lpstr>
      <vt:lpstr>NDVI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ofelda peñuelas</dc:creator>
  <cp:lastModifiedBy>Leandris</cp:lastModifiedBy>
  <dcterms:created xsi:type="dcterms:W3CDTF">2020-11-25T17:46:27Z</dcterms:created>
  <dcterms:modified xsi:type="dcterms:W3CDTF">2021-06-02T03:59:07Z</dcterms:modified>
</cp:coreProperties>
</file>