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im\Post-Doc RECID\MS 1_Plant extracts\2.PeerJ\"/>
    </mc:Choice>
  </mc:AlternateContent>
  <xr:revisionPtr revIDLastSave="0" documentId="13_ncr:1_{16FEFFCC-9781-460F-B934-F68B09522279}" xr6:coauthVersionLast="47" xr6:coauthVersionMax="47" xr10:uidLastSave="{00000000-0000-0000-0000-000000000000}"/>
  <bookViews>
    <workbookView xWindow="-120" yWindow="-120" windowWidth="29040" windowHeight="15840" xr2:uid="{67982A7C-BB49-4535-94D3-BF78A79087E2}"/>
  </bookViews>
  <sheets>
    <sheet name="%Hemolysi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30" i="1"/>
  <c r="F29" i="1"/>
  <c r="AD28" i="1"/>
  <c r="X28" i="1"/>
  <c r="R28" i="1"/>
  <c r="L28" i="1"/>
  <c r="F28" i="1"/>
  <c r="AD27" i="1"/>
  <c r="X27" i="1"/>
  <c r="R27" i="1"/>
  <c r="L27" i="1"/>
  <c r="F27" i="1"/>
  <c r="AD26" i="1"/>
  <c r="X26" i="1"/>
  <c r="R26" i="1"/>
  <c r="L26" i="1"/>
  <c r="F26" i="1"/>
  <c r="AD25" i="1"/>
  <c r="AE25" i="1" s="1"/>
  <c r="X25" i="1"/>
  <c r="R25" i="1"/>
  <c r="L25" i="1"/>
  <c r="F25" i="1"/>
  <c r="AD24" i="1"/>
  <c r="X24" i="1"/>
  <c r="R24" i="1"/>
  <c r="L24" i="1"/>
  <c r="M24" i="1" s="1"/>
  <c r="F24" i="1"/>
  <c r="AD23" i="1"/>
  <c r="X23" i="1"/>
  <c r="R23" i="1"/>
  <c r="L23" i="1"/>
  <c r="F23" i="1"/>
  <c r="AD22" i="1"/>
  <c r="X22" i="1"/>
  <c r="Y22" i="1" s="1"/>
  <c r="R22" i="1"/>
  <c r="L22" i="1"/>
  <c r="F22" i="1"/>
  <c r="AD21" i="1"/>
  <c r="X21" i="1"/>
  <c r="R21" i="1"/>
  <c r="L21" i="1"/>
  <c r="F21" i="1"/>
  <c r="G21" i="1" s="1"/>
  <c r="AD13" i="1"/>
  <c r="X13" i="1"/>
  <c r="R13" i="1"/>
  <c r="L13" i="1"/>
  <c r="AD12" i="1"/>
  <c r="X12" i="1"/>
  <c r="R12" i="1"/>
  <c r="L12" i="1"/>
  <c r="AD11" i="1"/>
  <c r="X11" i="1"/>
  <c r="R11" i="1"/>
  <c r="L11" i="1"/>
  <c r="AD10" i="1"/>
  <c r="X10" i="1"/>
  <c r="R10" i="1"/>
  <c r="L10" i="1"/>
  <c r="AD9" i="1"/>
  <c r="X9" i="1"/>
  <c r="R9" i="1"/>
  <c r="L9" i="1"/>
  <c r="AD8" i="1"/>
  <c r="X8" i="1"/>
  <c r="R8" i="1"/>
  <c r="L8" i="1"/>
  <c r="AD7" i="1"/>
  <c r="X7" i="1"/>
  <c r="R7" i="1"/>
  <c r="L7" i="1"/>
  <c r="AD6" i="1"/>
  <c r="X6" i="1"/>
  <c r="R6" i="1"/>
  <c r="L6" i="1"/>
  <c r="F6" i="1"/>
  <c r="G8" i="1" l="1"/>
  <c r="S27" i="1"/>
  <c r="S22" i="1"/>
  <c r="G24" i="1"/>
  <c r="Y25" i="1"/>
  <c r="M27" i="1"/>
  <c r="M21" i="1"/>
  <c r="AE22" i="1"/>
  <c r="S24" i="1"/>
  <c r="G26" i="1"/>
  <c r="S21" i="1"/>
  <c r="G23" i="1"/>
  <c r="Y24" i="1"/>
  <c r="M26" i="1"/>
  <c r="AE27" i="1"/>
  <c r="Y21" i="1"/>
  <c r="M23" i="1"/>
  <c r="AE24" i="1"/>
  <c r="S26" i="1"/>
  <c r="G28" i="1"/>
  <c r="S23" i="1"/>
  <c r="G25" i="1"/>
  <c r="Y26" i="1"/>
  <c r="M28" i="1"/>
  <c r="AE21" i="1"/>
  <c r="G22" i="1"/>
  <c r="Y23" i="1"/>
  <c r="M25" i="1"/>
  <c r="AE26" i="1"/>
  <c r="M22" i="1"/>
  <c r="AE23" i="1"/>
  <c r="S25" i="1"/>
  <c r="G27" i="1"/>
  <c r="M11" i="1"/>
  <c r="Y7" i="1"/>
  <c r="H36" i="1" s="1"/>
  <c r="S11" i="1"/>
  <c r="M7" i="1"/>
  <c r="S6" i="1"/>
  <c r="AE8" i="1"/>
  <c r="K37" i="1" s="1"/>
  <c r="Y9" i="1"/>
  <c r="H38" i="1" s="1"/>
  <c r="S10" i="1"/>
  <c r="S28" i="1"/>
  <c r="Y28" i="1"/>
  <c r="AE28" i="1"/>
  <c r="Y27" i="1"/>
  <c r="Y13" i="1"/>
  <c r="F35" i="1"/>
  <c r="B37" i="1"/>
  <c r="Y12" i="1"/>
  <c r="AE12" i="1"/>
  <c r="G9" i="1"/>
  <c r="C38" i="1" s="1"/>
  <c r="Y11" i="1"/>
  <c r="Y6" i="1"/>
  <c r="M9" i="1"/>
  <c r="D38" i="1" s="1"/>
  <c r="G13" i="1"/>
  <c r="C42" i="1" s="1"/>
  <c r="AE6" i="1"/>
  <c r="J35" i="1" s="1"/>
  <c r="Y10" i="1"/>
  <c r="I39" i="1" s="1"/>
  <c r="M13" i="1"/>
  <c r="M8" i="1"/>
  <c r="AE10" i="1"/>
  <c r="K39" i="1" s="1"/>
  <c r="G12" i="1"/>
  <c r="B41" i="1" s="1"/>
  <c r="S8" i="1"/>
  <c r="F37" i="1" s="1"/>
  <c r="M12" i="1"/>
  <c r="E41" i="1" s="1"/>
  <c r="G6" i="1"/>
  <c r="AE9" i="1"/>
  <c r="S12" i="1"/>
  <c r="F41" i="1" s="1"/>
  <c r="S7" i="1"/>
  <c r="G36" i="1" s="1"/>
  <c r="G10" i="1"/>
  <c r="C39" i="1" s="1"/>
  <c r="AE13" i="1"/>
  <c r="I36" i="1"/>
  <c r="G40" i="1"/>
  <c r="F40" i="1"/>
  <c r="G7" i="1"/>
  <c r="Y8" i="1"/>
  <c r="M10" i="1"/>
  <c r="AE11" i="1"/>
  <c r="S13" i="1"/>
  <c r="H42" i="1"/>
  <c r="D36" i="1"/>
  <c r="J37" i="1"/>
  <c r="G35" i="1"/>
  <c r="C37" i="1"/>
  <c r="M6" i="1"/>
  <c r="D35" i="1" s="1"/>
  <c r="AE7" i="1"/>
  <c r="S9" i="1"/>
  <c r="G11" i="1"/>
  <c r="K42" i="1" l="1"/>
  <c r="I38" i="1"/>
  <c r="I41" i="1"/>
  <c r="K41" i="1"/>
  <c r="F36" i="1"/>
  <c r="E37" i="1"/>
  <c r="D40" i="1"/>
  <c r="D37" i="1"/>
  <c r="C41" i="1"/>
  <c r="G39" i="1"/>
  <c r="H35" i="1"/>
  <c r="I42" i="1"/>
  <c r="H40" i="1"/>
  <c r="E36" i="1"/>
  <c r="E38" i="1"/>
  <c r="D42" i="1"/>
  <c r="K38" i="1"/>
  <c r="E40" i="1"/>
  <c r="C35" i="1"/>
  <c r="B35" i="1"/>
  <c r="J38" i="1"/>
  <c r="I35" i="1"/>
  <c r="B38" i="1"/>
  <c r="F39" i="1"/>
  <c r="J42" i="1"/>
  <c r="G37" i="1"/>
  <c r="D41" i="1"/>
  <c r="H41" i="1"/>
  <c r="I40" i="1"/>
  <c r="B39" i="1"/>
  <c r="H39" i="1"/>
  <c r="J41" i="1"/>
  <c r="J39" i="1"/>
  <c r="K35" i="1"/>
  <c r="E42" i="1"/>
  <c r="G41" i="1"/>
  <c r="B42" i="1"/>
  <c r="G42" i="1"/>
  <c r="F42" i="1"/>
  <c r="K40" i="1"/>
  <c r="J40" i="1"/>
  <c r="C40" i="1"/>
  <c r="B40" i="1"/>
  <c r="I37" i="1"/>
  <c r="H37" i="1"/>
  <c r="E39" i="1"/>
  <c r="D39" i="1"/>
  <c r="K36" i="1"/>
  <c r="J36" i="1"/>
  <c r="E35" i="1"/>
  <c r="C36" i="1"/>
  <c r="B36" i="1"/>
  <c r="G38" i="1"/>
  <c r="F38" i="1"/>
</calcChain>
</file>

<file path=xl/sharedStrings.xml><?xml version="1.0" encoding="utf-8"?>
<sst xmlns="http://schemas.openxmlformats.org/spreadsheetml/2006/main" count="56" uniqueCount="15">
  <si>
    <t>RL008</t>
  </si>
  <si>
    <t>RL009</t>
  </si>
  <si>
    <t>RL011</t>
  </si>
  <si>
    <t>RL012</t>
  </si>
  <si>
    <t>RL013</t>
  </si>
  <si>
    <t>%hemolysis</t>
  </si>
  <si>
    <t>SD</t>
  </si>
  <si>
    <t>Conc. plant compounds (ug/ml)</t>
  </si>
  <si>
    <t>Positive Control</t>
  </si>
  <si>
    <t>Negative Control</t>
  </si>
  <si>
    <t>Mean</t>
  </si>
  <si>
    <t>Round 1</t>
  </si>
  <si>
    <t>Round 2</t>
  </si>
  <si>
    <t>Hemolytic activity of plant secondary metabolites against red blood cells (RBCs).</t>
  </si>
  <si>
    <t xml:space="preserve">Note: When the %hemolysis of the tested concentration is lower than the control (negative value), 0% hemolysis is used as the baseline.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</si>
</sst>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>
    <font>
      <sz val="11"/>
      <color theme="1"/>
      <name val="Calibri"/>
      <family val="2"/>
      <charset val="22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1" fillId="2" borderId="0" xfId="0" applyFont="1" applyFill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5" borderId="1" xfId="0" applyFont="1" applyFill="1" applyBorder="1"/>
    <xf numFmtId="164" fontId="2" fillId="5" borderId="1" xfId="0" applyNumberFormat="1" applyFont="1" applyFill="1" applyBorder="1" applyAlignment="1">
      <alignment horizontal="center"/>
    </xf>
    <xf numFmtId="0" fontId="2" fillId="6" borderId="1" xfId="0" applyFont="1" applyFill="1" applyBorder="1"/>
    <xf numFmtId="164" fontId="2" fillId="6" borderId="1" xfId="0" applyNumberFormat="1" applyFont="1" applyFill="1" applyBorder="1" applyAlignment="1">
      <alignment horizontal="center"/>
    </xf>
    <xf numFmtId="0" fontId="3" fillId="0" borderId="0" xfId="0" applyFont="1"/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4" fontId="3" fillId="6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0" fontId="4" fillId="7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41D1B-70FD-4F35-B1C9-374AC56378AB}">
  <sheetPr>
    <tabColor rgb="FFFF0000"/>
  </sheetPr>
  <dimension ref="A1:AE44"/>
  <sheetViews>
    <sheetView tabSelected="1" zoomScaleNormal="100" workbookViewId="0">
      <selection activeCell="A44" sqref="A44"/>
    </sheetView>
  </sheetViews>
  <sheetFormatPr defaultColWidth="8.85546875" defaultRowHeight="15.75"/>
  <cols>
    <col min="1" max="1" width="18.140625" style="1" customWidth="1"/>
    <col min="2" max="6" width="8.85546875" style="1"/>
    <col min="7" max="7" width="11.85546875" style="1" bestFit="1" customWidth="1"/>
    <col min="8" max="11" width="8.85546875" style="1"/>
    <col min="12" max="12" width="11.85546875" style="1" bestFit="1" customWidth="1"/>
    <col min="13" max="13" width="12.28515625" style="1" bestFit="1" customWidth="1"/>
    <col min="14" max="17" width="8.85546875" style="1"/>
    <col min="18" max="18" width="11.85546875" style="1" bestFit="1" customWidth="1"/>
    <col min="19" max="19" width="12.28515625" style="1" bestFit="1" customWidth="1"/>
    <col min="20" max="23" width="8.85546875" style="1"/>
    <col min="24" max="24" width="11.85546875" style="1" bestFit="1" customWidth="1"/>
    <col min="25" max="25" width="12.28515625" style="1" bestFit="1" customWidth="1"/>
    <col min="26" max="29" width="8.85546875" style="1"/>
    <col min="30" max="30" width="11.85546875" style="1" bestFit="1" customWidth="1"/>
    <col min="31" max="31" width="12.28515625" style="1" bestFit="1" customWidth="1"/>
    <col min="32" max="16384" width="8.85546875" style="1"/>
  </cols>
  <sheetData>
    <row r="1" spans="1:31" ht="26.25">
      <c r="A1" s="17" t="s">
        <v>13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3" spans="1:31">
      <c r="A3" s="2" t="s">
        <v>11</v>
      </c>
    </row>
    <row r="4" spans="1:31">
      <c r="A4" s="22" t="s">
        <v>7</v>
      </c>
      <c r="B4" s="18" t="s">
        <v>0</v>
      </c>
      <c r="C4" s="18"/>
      <c r="D4" s="18"/>
      <c r="E4" s="18"/>
      <c r="F4" s="18"/>
      <c r="G4" s="18"/>
      <c r="H4" s="18" t="s">
        <v>1</v>
      </c>
      <c r="I4" s="18"/>
      <c r="J4" s="18"/>
      <c r="K4" s="18"/>
      <c r="L4" s="18"/>
      <c r="M4" s="18"/>
      <c r="N4" s="18" t="s">
        <v>2</v>
      </c>
      <c r="O4" s="18"/>
      <c r="P4" s="18"/>
      <c r="Q4" s="18"/>
      <c r="R4" s="18"/>
      <c r="S4" s="18"/>
      <c r="T4" s="18" t="s">
        <v>3</v>
      </c>
      <c r="U4" s="18"/>
      <c r="V4" s="18"/>
      <c r="W4" s="18"/>
      <c r="X4" s="18"/>
      <c r="Y4" s="18"/>
      <c r="Z4" s="18" t="s">
        <v>4</v>
      </c>
      <c r="AA4" s="18"/>
      <c r="AB4" s="18"/>
      <c r="AC4" s="18"/>
      <c r="AD4" s="18"/>
      <c r="AE4" s="18"/>
    </row>
    <row r="5" spans="1:31">
      <c r="A5" s="22"/>
      <c r="B5" s="10">
        <v>1</v>
      </c>
      <c r="C5" s="10">
        <v>2</v>
      </c>
      <c r="D5" s="10">
        <v>3</v>
      </c>
      <c r="E5" s="10">
        <v>4</v>
      </c>
      <c r="F5" s="10" t="s">
        <v>10</v>
      </c>
      <c r="G5" s="11" t="s">
        <v>5</v>
      </c>
      <c r="H5" s="12">
        <v>1</v>
      </c>
      <c r="I5" s="12">
        <v>2</v>
      </c>
      <c r="J5" s="12">
        <v>3</v>
      </c>
      <c r="K5" s="12">
        <v>4</v>
      </c>
      <c r="L5" s="12" t="s">
        <v>10</v>
      </c>
      <c r="M5" s="11" t="s">
        <v>5</v>
      </c>
      <c r="N5" s="10">
        <v>1</v>
      </c>
      <c r="O5" s="10">
        <v>2</v>
      </c>
      <c r="P5" s="10">
        <v>3</v>
      </c>
      <c r="Q5" s="10">
        <v>4</v>
      </c>
      <c r="R5" s="10" t="s">
        <v>10</v>
      </c>
      <c r="S5" s="11" t="s">
        <v>5</v>
      </c>
      <c r="T5" s="10">
        <v>1</v>
      </c>
      <c r="U5" s="10">
        <v>2</v>
      </c>
      <c r="V5" s="10">
        <v>3</v>
      </c>
      <c r="W5" s="10">
        <v>4</v>
      </c>
      <c r="X5" s="10" t="s">
        <v>10</v>
      </c>
      <c r="Y5" s="11" t="s">
        <v>5</v>
      </c>
      <c r="Z5" s="10">
        <v>1</v>
      </c>
      <c r="AA5" s="10">
        <v>2</v>
      </c>
      <c r="AB5" s="10">
        <v>3</v>
      </c>
      <c r="AC5" s="10">
        <v>4</v>
      </c>
      <c r="AD5" s="10" t="s">
        <v>10</v>
      </c>
      <c r="AE5" s="11" t="s">
        <v>5</v>
      </c>
    </row>
    <row r="6" spans="1:31" s="16" customFormat="1">
      <c r="A6" s="14">
        <v>128</v>
      </c>
      <c r="B6" s="15">
        <v>-1.2000000000000004E-2</v>
      </c>
      <c r="C6" s="15">
        <v>-9.0000000000000011E-3</v>
      </c>
      <c r="D6" s="15">
        <v>-2.7999999999999997E-2</v>
      </c>
      <c r="E6" s="15">
        <v>-3.7999999999999992E-2</v>
      </c>
      <c r="F6" s="15">
        <f>AVERAGE(B6:E6)</f>
        <v>-2.1749999999999999E-2</v>
      </c>
      <c r="G6" s="15">
        <f>((F6-F$15)/(F$14-F$15)*100)</f>
        <v>-13.638601674052191</v>
      </c>
      <c r="H6" s="15">
        <v>0.05</v>
      </c>
      <c r="I6" s="15">
        <v>2.0000000000000004E-2</v>
      </c>
      <c r="J6" s="15">
        <v>2.1000000000000005E-2</v>
      </c>
      <c r="K6" s="15">
        <v>1.8000000000000002E-2</v>
      </c>
      <c r="L6" s="15">
        <f t="shared" ref="L6:L13" si="0">AVERAGE(H6:K6)</f>
        <v>2.7250000000000003E-2</v>
      </c>
      <c r="M6" s="15">
        <f t="shared" ref="M6:M13" si="1">((L6-F$15)/(F$14-F$15)*100)</f>
        <v>-3.9881831610044305</v>
      </c>
      <c r="N6" s="15">
        <v>1.6E-2</v>
      </c>
      <c r="O6" s="15">
        <v>1.6E-2</v>
      </c>
      <c r="P6" s="15">
        <v>2.2000000000000006E-2</v>
      </c>
      <c r="Q6" s="15">
        <v>2.3000000000000007E-2</v>
      </c>
      <c r="R6" s="15">
        <f>AVERAGE(N6:Q6)</f>
        <v>1.9250000000000003E-2</v>
      </c>
      <c r="S6" s="15">
        <f t="shared" ref="S6:S13" si="2">((R6-F$15)/(F$14-F$15)*100)</f>
        <v>-5.5637616937469225</v>
      </c>
      <c r="T6" s="15">
        <v>-2.3E-2</v>
      </c>
      <c r="U6" s="15">
        <v>-2.0500000000000001E-2</v>
      </c>
      <c r="V6" s="15">
        <v>-2.1999999999999992E-2</v>
      </c>
      <c r="W6" s="15">
        <v>-1.6999999999999987E-2</v>
      </c>
      <c r="X6" s="15">
        <f>AVERAGE(T6:W6)</f>
        <v>-2.0624999999999994E-2</v>
      </c>
      <c r="Y6" s="15">
        <f t="shared" ref="Y6:Y13" si="3">((X6-F$15)/(F$14-F$15)*100)</f>
        <v>-13.417035942885274</v>
      </c>
      <c r="Z6" s="15">
        <v>8.0000000000000071E-3</v>
      </c>
      <c r="AA6" s="15">
        <v>1.0000000000000009E-2</v>
      </c>
      <c r="AB6" s="15">
        <v>-1.0000000000000009E-3</v>
      </c>
      <c r="AC6" s="15">
        <v>-8.0000000000000071E-3</v>
      </c>
      <c r="AD6" s="15">
        <f>AVERAGE(Z6:AC6)</f>
        <v>2.250000000000002E-3</v>
      </c>
      <c r="AE6" s="15">
        <f t="shared" ref="AE6:AE13" si="4">((AD6-F$15)/(F$14-F$15)*100)</f>
        <v>-8.911866075824717</v>
      </c>
    </row>
    <row r="7" spans="1:31" s="16" customFormat="1">
      <c r="A7" s="14">
        <v>64</v>
      </c>
      <c r="B7" s="15">
        <v>-3.0000000000000027E-3</v>
      </c>
      <c r="C7" s="15">
        <v>-1.0000000000000009E-3</v>
      </c>
      <c r="D7" s="15">
        <v>3.0000000000000027E-3</v>
      </c>
      <c r="E7" s="15">
        <v>0</v>
      </c>
      <c r="F7" s="15">
        <f t="shared" ref="F7:F13" si="5">AVERAGE(B7:E7)</f>
        <v>-2.5000000000000022E-4</v>
      </c>
      <c r="G7" s="15">
        <f t="shared" ref="G7:G13" si="6">((F7-F$15)/(F$14-F$15)*100)</f>
        <v>-9.4042343673067457</v>
      </c>
      <c r="H7" s="15">
        <v>3.4999999999999996E-2</v>
      </c>
      <c r="I7" s="15">
        <v>2.0999999999999998E-2</v>
      </c>
      <c r="J7" s="15">
        <v>1.7000000000000001E-2</v>
      </c>
      <c r="K7" s="15">
        <v>1.4999999999999999E-2</v>
      </c>
      <c r="L7" s="15">
        <f t="shared" si="0"/>
        <v>2.1999999999999999E-2</v>
      </c>
      <c r="M7" s="15">
        <f t="shared" si="1"/>
        <v>-5.0221565731166917</v>
      </c>
      <c r="N7" s="15">
        <v>1.2000000000000004E-2</v>
      </c>
      <c r="O7" s="15">
        <v>2.2000000000000006E-2</v>
      </c>
      <c r="P7" s="15">
        <v>2.3E-2</v>
      </c>
      <c r="Q7" s="15">
        <v>3.4000000000000009E-2</v>
      </c>
      <c r="R7" s="15">
        <f t="shared" ref="R7:R13" si="7">AVERAGE(N7:Q7)</f>
        <v>2.2750000000000006E-2</v>
      </c>
      <c r="S7" s="15">
        <f t="shared" si="2"/>
        <v>-4.8744460856720817</v>
      </c>
      <c r="T7" s="15">
        <v>-8.0000000000000002E-3</v>
      </c>
      <c r="U7" s="15">
        <v>-9.5000000000000015E-3</v>
      </c>
      <c r="V7" s="15">
        <v>-1.9999999999999948E-3</v>
      </c>
      <c r="W7" s="15">
        <v>3.0000000000000027E-3</v>
      </c>
      <c r="X7" s="15">
        <f t="shared" ref="X7:X13" si="8">AVERAGE(T7:W7)</f>
        <v>-4.1249999999999985E-3</v>
      </c>
      <c r="Y7" s="15">
        <f t="shared" si="3"/>
        <v>-10.167405219103888</v>
      </c>
      <c r="Z7" s="15">
        <v>1.2000000000000011E-2</v>
      </c>
      <c r="AA7" s="15">
        <v>1.0000000000000009E-2</v>
      </c>
      <c r="AB7" s="15">
        <v>9.999999999999995E-3</v>
      </c>
      <c r="AC7" s="15">
        <v>1.2999999999999998E-2</v>
      </c>
      <c r="AD7" s="15">
        <f t="shared" ref="AD7:AD13" si="9">AVERAGE(Z7:AC7)</f>
        <v>1.1250000000000003E-2</v>
      </c>
      <c r="AE7" s="15">
        <f t="shared" si="4"/>
        <v>-7.1393402264894128</v>
      </c>
    </row>
    <row r="8" spans="1:31" s="16" customFormat="1">
      <c r="A8" s="14">
        <v>32</v>
      </c>
      <c r="B8" s="15">
        <v>-1.0000000000000009E-3</v>
      </c>
      <c r="C8" s="15">
        <v>1.0000000000000009E-3</v>
      </c>
      <c r="D8" s="15">
        <v>9.0000000000000011E-3</v>
      </c>
      <c r="E8" s="15">
        <v>1.9999999999999948E-3</v>
      </c>
      <c r="F8" s="15">
        <f t="shared" si="5"/>
        <v>2.749999999999999E-3</v>
      </c>
      <c r="G8" s="15">
        <f t="shared" si="6"/>
        <v>-8.8133924175283092</v>
      </c>
      <c r="H8" s="15">
        <v>2.5000000000000001E-2</v>
      </c>
      <c r="I8" s="15">
        <v>1.8000000000000002E-2</v>
      </c>
      <c r="J8" s="15">
        <v>1.4999999999999999E-2</v>
      </c>
      <c r="K8" s="15">
        <v>1.9999999999999997E-2</v>
      </c>
      <c r="L8" s="15">
        <f t="shared" si="0"/>
        <v>1.95E-2</v>
      </c>
      <c r="M8" s="15">
        <f t="shared" si="1"/>
        <v>-5.5145248645987195</v>
      </c>
      <c r="N8" s="15">
        <v>1.3999999999999999E-2</v>
      </c>
      <c r="O8" s="15">
        <v>1.5999999999999993E-2</v>
      </c>
      <c r="P8" s="15">
        <v>1.8000000000000002E-2</v>
      </c>
      <c r="Q8" s="15">
        <v>1.8000000000000002E-2</v>
      </c>
      <c r="R8" s="15">
        <f t="shared" si="7"/>
        <v>1.6500000000000001E-2</v>
      </c>
      <c r="S8" s="15">
        <f t="shared" si="2"/>
        <v>-6.1053668143771533</v>
      </c>
      <c r="T8" s="15">
        <v>0</v>
      </c>
      <c r="U8" s="15">
        <v>1.5000000000000013E-3</v>
      </c>
      <c r="V8" s="15">
        <v>1.2000000000000004E-2</v>
      </c>
      <c r="W8" s="15">
        <v>1.0000000000000002E-2</v>
      </c>
      <c r="X8" s="15">
        <f t="shared" si="8"/>
        <v>5.8750000000000017E-3</v>
      </c>
      <c r="Y8" s="15">
        <f t="shared" si="3"/>
        <v>-8.1979320531757747</v>
      </c>
      <c r="Z8" s="15">
        <v>1.8000000000000009E-2</v>
      </c>
      <c r="AA8" s="15">
        <v>1.4000000000000005E-2</v>
      </c>
      <c r="AB8" s="15">
        <v>1.7000000000000008E-2</v>
      </c>
      <c r="AC8" s="15">
        <v>1.4000000000000005E-2</v>
      </c>
      <c r="AD8" s="15">
        <f t="shared" si="9"/>
        <v>1.5750000000000007E-2</v>
      </c>
      <c r="AE8" s="15">
        <f t="shared" si="4"/>
        <v>-6.2530773018217607</v>
      </c>
    </row>
    <row r="9" spans="1:31" s="16" customFormat="1">
      <c r="A9" s="14">
        <v>16</v>
      </c>
      <c r="B9" s="15">
        <v>9.0000000000000011E-3</v>
      </c>
      <c r="C9" s="15">
        <v>4.0000000000000036E-3</v>
      </c>
      <c r="D9" s="15">
        <v>1.6E-2</v>
      </c>
      <c r="E9" s="15">
        <v>1.3000000000000005E-2</v>
      </c>
      <c r="F9" s="15">
        <f t="shared" si="5"/>
        <v>1.0500000000000002E-2</v>
      </c>
      <c r="G9" s="15">
        <f t="shared" si="6"/>
        <v>-7.2870507139340219</v>
      </c>
      <c r="H9" s="15">
        <v>1.4999999999999999E-2</v>
      </c>
      <c r="I9" s="15">
        <v>2.0000000000000004E-2</v>
      </c>
      <c r="J9" s="15">
        <v>1.8000000000000002E-2</v>
      </c>
      <c r="K9" s="15">
        <v>1.7000000000000001E-2</v>
      </c>
      <c r="L9" s="15">
        <f t="shared" si="0"/>
        <v>1.7500000000000002E-2</v>
      </c>
      <c r="M9" s="15">
        <f t="shared" si="1"/>
        <v>-5.9084194977843421</v>
      </c>
      <c r="N9" s="15">
        <v>1.2999999999999998E-2</v>
      </c>
      <c r="O9" s="15">
        <v>1.1999999999999997E-2</v>
      </c>
      <c r="P9" s="15">
        <v>2.1999999999999999E-2</v>
      </c>
      <c r="Q9" s="15">
        <v>1.9999999999999997E-2</v>
      </c>
      <c r="R9" s="15">
        <f t="shared" si="7"/>
        <v>1.6749999999999998E-2</v>
      </c>
      <c r="S9" s="15">
        <f t="shared" si="2"/>
        <v>-6.0561299852289512</v>
      </c>
      <c r="T9" s="15">
        <v>4.9999999999999975E-3</v>
      </c>
      <c r="U9" s="15">
        <v>3.9999999999999966E-3</v>
      </c>
      <c r="V9" s="15">
        <v>1.7000000000000001E-2</v>
      </c>
      <c r="W9" s="15">
        <v>1.3999999999999999E-2</v>
      </c>
      <c r="X9" s="15">
        <f t="shared" si="8"/>
        <v>9.9999999999999985E-3</v>
      </c>
      <c r="Y9" s="15">
        <f t="shared" si="3"/>
        <v>-7.3855243722304289</v>
      </c>
      <c r="Z9" s="15">
        <v>1.6E-2</v>
      </c>
      <c r="AA9" s="15">
        <v>1.1999999999999997E-2</v>
      </c>
      <c r="AB9" s="15">
        <v>2.1999999999999999E-2</v>
      </c>
      <c r="AC9" s="15">
        <v>1.9999999999999997E-2</v>
      </c>
      <c r="AD9" s="15">
        <f t="shared" si="9"/>
        <v>1.7499999999999998E-2</v>
      </c>
      <c r="AE9" s="15">
        <f t="shared" si="4"/>
        <v>-5.9084194977843429</v>
      </c>
    </row>
    <row r="10" spans="1:31" s="16" customFormat="1">
      <c r="A10" s="14">
        <v>8</v>
      </c>
      <c r="B10" s="15">
        <v>8.9999999999999941E-3</v>
      </c>
      <c r="C10" s="15">
        <v>7.9999999999999932E-3</v>
      </c>
      <c r="D10" s="15">
        <v>1.4999999999999999E-2</v>
      </c>
      <c r="E10" s="15">
        <v>1.7000000000000001E-2</v>
      </c>
      <c r="F10" s="15">
        <f t="shared" si="5"/>
        <v>1.2249999999999997E-2</v>
      </c>
      <c r="G10" s="15">
        <f t="shared" si="6"/>
        <v>-6.9423929098966024</v>
      </c>
      <c r="H10" s="15">
        <v>1.2999999999999998E-2</v>
      </c>
      <c r="I10" s="15">
        <v>1.6999999999999994E-2</v>
      </c>
      <c r="J10" s="15">
        <v>1.4999999999999999E-2</v>
      </c>
      <c r="K10" s="15">
        <v>1.3999999999999999E-2</v>
      </c>
      <c r="L10" s="15">
        <f t="shared" si="0"/>
        <v>1.4749999999999997E-2</v>
      </c>
      <c r="M10" s="15">
        <f t="shared" si="1"/>
        <v>-6.4500246184145738</v>
      </c>
      <c r="N10" s="15">
        <v>1.0999999999999996E-2</v>
      </c>
      <c r="O10" s="15">
        <v>1.6E-2</v>
      </c>
      <c r="P10" s="15">
        <v>1.9999999999999997E-2</v>
      </c>
      <c r="Q10" s="15">
        <v>1.7000000000000001E-2</v>
      </c>
      <c r="R10" s="15">
        <f t="shared" si="7"/>
        <v>1.6E-2</v>
      </c>
      <c r="S10" s="15">
        <f t="shared" si="2"/>
        <v>-6.2038404726735594</v>
      </c>
      <c r="T10" s="15">
        <v>1.2000000000000004E-2</v>
      </c>
      <c r="U10" s="15">
        <v>9.5000000000000015E-3</v>
      </c>
      <c r="V10" s="15">
        <v>1.5999999999999993E-2</v>
      </c>
      <c r="W10" s="15">
        <v>1.1999999999999997E-2</v>
      </c>
      <c r="X10" s="15">
        <f t="shared" si="8"/>
        <v>1.2374999999999999E-2</v>
      </c>
      <c r="Y10" s="15">
        <f t="shared" si="3"/>
        <v>-6.9177744953225009</v>
      </c>
      <c r="Z10" s="15">
        <v>1.2999999999999998E-2</v>
      </c>
      <c r="AA10" s="15">
        <v>1.1000000000000003E-2</v>
      </c>
      <c r="AB10" s="15">
        <v>1.6E-2</v>
      </c>
      <c r="AC10" s="15">
        <v>1.9000000000000003E-2</v>
      </c>
      <c r="AD10" s="15">
        <f t="shared" si="9"/>
        <v>1.4750000000000001E-2</v>
      </c>
      <c r="AE10" s="15">
        <f t="shared" si="4"/>
        <v>-6.4500246184145738</v>
      </c>
    </row>
    <row r="11" spans="1:31" s="16" customFormat="1">
      <c r="A11" s="14">
        <v>4</v>
      </c>
      <c r="B11" s="15">
        <v>1.1000000000000003E-2</v>
      </c>
      <c r="C11" s="15">
        <v>1.3000000000000005E-2</v>
      </c>
      <c r="D11" s="15">
        <v>1.9000000000000003E-2</v>
      </c>
      <c r="E11" s="15">
        <v>1.8000000000000002E-2</v>
      </c>
      <c r="F11" s="15">
        <f t="shared" si="5"/>
        <v>1.5250000000000003E-2</v>
      </c>
      <c r="G11" s="15">
        <f t="shared" si="6"/>
        <v>-6.3515509601181686</v>
      </c>
      <c r="H11" s="15">
        <v>1.1000000000000003E-2</v>
      </c>
      <c r="I11" s="15">
        <v>1.4999999999999999E-2</v>
      </c>
      <c r="J11" s="15">
        <v>1.2999999999999998E-2</v>
      </c>
      <c r="K11" s="15">
        <v>1.2999999999999998E-2</v>
      </c>
      <c r="L11" s="15">
        <f t="shared" si="0"/>
        <v>1.2999999999999999E-2</v>
      </c>
      <c r="M11" s="15">
        <f t="shared" si="1"/>
        <v>-6.7946824224519951</v>
      </c>
      <c r="N11" s="15">
        <v>1.1000000000000003E-2</v>
      </c>
      <c r="O11" s="15">
        <v>9.0000000000000011E-3</v>
      </c>
      <c r="P11" s="15">
        <v>1.7999999999999995E-2</v>
      </c>
      <c r="Q11" s="15">
        <v>1.7999999999999995E-2</v>
      </c>
      <c r="R11" s="15">
        <f t="shared" si="7"/>
        <v>1.3999999999999999E-2</v>
      </c>
      <c r="S11" s="15">
        <f t="shared" si="2"/>
        <v>-6.5977351058591829</v>
      </c>
      <c r="T11" s="15">
        <v>1.3000000000000005E-2</v>
      </c>
      <c r="U11" s="15">
        <v>1.6000000000000004E-2</v>
      </c>
      <c r="V11" s="15">
        <v>1.6E-2</v>
      </c>
      <c r="W11" s="15">
        <v>1.4000000000000005E-2</v>
      </c>
      <c r="X11" s="15">
        <f t="shared" si="8"/>
        <v>1.4750000000000004E-2</v>
      </c>
      <c r="Y11" s="15">
        <f t="shared" si="3"/>
        <v>-6.450024618414572</v>
      </c>
      <c r="Z11" s="15">
        <v>1.3999999999999999E-2</v>
      </c>
      <c r="AA11" s="15">
        <v>1.1000000000000003E-2</v>
      </c>
      <c r="AB11" s="15">
        <v>1.8000000000000002E-2</v>
      </c>
      <c r="AC11" s="15">
        <v>2.1999999999999999E-2</v>
      </c>
      <c r="AD11" s="15">
        <f t="shared" si="9"/>
        <v>1.6250000000000001E-2</v>
      </c>
      <c r="AE11" s="15">
        <f t="shared" si="4"/>
        <v>-6.1546036435253564</v>
      </c>
    </row>
    <row r="12" spans="1:31" s="16" customFormat="1">
      <c r="A12" s="14">
        <v>2</v>
      </c>
      <c r="B12" s="15">
        <v>1.0999999999999996E-2</v>
      </c>
      <c r="C12" s="15">
        <v>1.0999999999999996E-2</v>
      </c>
      <c r="D12" s="15">
        <v>2.4E-2</v>
      </c>
      <c r="E12" s="15">
        <v>1.6999999999999994E-2</v>
      </c>
      <c r="F12" s="15">
        <f t="shared" si="5"/>
        <v>1.5749999999999997E-2</v>
      </c>
      <c r="G12" s="15">
        <f t="shared" si="6"/>
        <v>-6.2530773018217616</v>
      </c>
      <c r="H12" s="15">
        <v>1.0999999999999996E-2</v>
      </c>
      <c r="I12" s="15">
        <v>1.2999999999999998E-2</v>
      </c>
      <c r="J12" s="15">
        <v>-1.0000000000000009E-3</v>
      </c>
      <c r="K12" s="15">
        <v>1.0000000000000009E-3</v>
      </c>
      <c r="L12" s="15">
        <f t="shared" si="0"/>
        <v>5.9999999999999984E-3</v>
      </c>
      <c r="M12" s="15">
        <f t="shared" si="1"/>
        <v>-8.1733136386016749</v>
      </c>
      <c r="N12" s="15">
        <v>1.1999999999999997E-2</v>
      </c>
      <c r="O12" s="15">
        <v>1.4999999999999999E-2</v>
      </c>
      <c r="P12" s="15">
        <v>1.7999999999999995E-2</v>
      </c>
      <c r="Q12" s="15">
        <v>1.7999999999999995E-2</v>
      </c>
      <c r="R12" s="15">
        <f t="shared" si="7"/>
        <v>1.5749999999999997E-2</v>
      </c>
      <c r="S12" s="15">
        <f t="shared" si="2"/>
        <v>-6.2530773018217616</v>
      </c>
      <c r="T12" s="15">
        <v>1.1999999999999997E-2</v>
      </c>
      <c r="U12" s="15">
        <v>1.1499999999999996E-2</v>
      </c>
      <c r="V12" s="15">
        <v>1.7000000000000001E-2</v>
      </c>
      <c r="W12" s="15">
        <v>1.7000000000000001E-2</v>
      </c>
      <c r="X12" s="15">
        <f t="shared" si="8"/>
        <v>1.4374999999999999E-2</v>
      </c>
      <c r="Y12" s="15">
        <f t="shared" si="3"/>
        <v>-6.5238798621368774</v>
      </c>
      <c r="Z12" s="15">
        <v>8.0000000000000002E-3</v>
      </c>
      <c r="AA12" s="15">
        <v>8.0000000000000002E-3</v>
      </c>
      <c r="AB12" s="15">
        <v>1.4999999999999999E-2</v>
      </c>
      <c r="AC12" s="15">
        <v>1.4999999999999999E-2</v>
      </c>
      <c r="AD12" s="15">
        <f t="shared" si="9"/>
        <v>1.15E-2</v>
      </c>
      <c r="AE12" s="15">
        <f t="shared" si="4"/>
        <v>-7.0901033973412115</v>
      </c>
    </row>
    <row r="13" spans="1:31" s="16" customFormat="1">
      <c r="A13" s="14">
        <v>1</v>
      </c>
      <c r="B13" s="15">
        <v>1.1999999999999997E-2</v>
      </c>
      <c r="C13" s="15">
        <v>1.1999999999999997E-2</v>
      </c>
      <c r="D13" s="15">
        <v>1.8000000000000002E-2</v>
      </c>
      <c r="E13" s="15">
        <v>1.3999999999999999E-2</v>
      </c>
      <c r="F13" s="15">
        <f t="shared" si="5"/>
        <v>1.3999999999999999E-2</v>
      </c>
      <c r="G13" s="15">
        <f t="shared" si="6"/>
        <v>-6.5977351058591829</v>
      </c>
      <c r="H13" s="15">
        <v>1.4999999999999999E-2</v>
      </c>
      <c r="I13" s="15">
        <v>1.4999999999999999E-2</v>
      </c>
      <c r="J13" s="15">
        <v>1.2999999999999998E-2</v>
      </c>
      <c r="K13" s="15">
        <v>1.3999999999999999E-2</v>
      </c>
      <c r="L13" s="15">
        <f t="shared" si="0"/>
        <v>1.4249999999999999E-2</v>
      </c>
      <c r="M13" s="15">
        <f t="shared" si="1"/>
        <v>-6.5484982767109807</v>
      </c>
      <c r="N13" s="15">
        <v>1.1999999999999997E-2</v>
      </c>
      <c r="O13" s="15">
        <v>1.3999999999999999E-2</v>
      </c>
      <c r="P13" s="15">
        <v>1.9000000000000003E-2</v>
      </c>
      <c r="Q13" s="15">
        <v>1.7000000000000001E-2</v>
      </c>
      <c r="R13" s="15">
        <f t="shared" si="7"/>
        <v>1.55E-2</v>
      </c>
      <c r="S13" s="15">
        <f t="shared" si="2"/>
        <v>-6.3023141309699646</v>
      </c>
      <c r="T13" s="15">
        <v>1.0999999999999996E-2</v>
      </c>
      <c r="U13" s="15">
        <v>1.0999999999999996E-2</v>
      </c>
      <c r="V13" s="15">
        <v>1.4999999999999999E-2</v>
      </c>
      <c r="W13" s="15">
        <v>1.1999999999999997E-2</v>
      </c>
      <c r="X13" s="15">
        <f t="shared" si="8"/>
        <v>1.2249999999999997E-2</v>
      </c>
      <c r="Y13" s="15">
        <f t="shared" si="3"/>
        <v>-6.9423929098966024</v>
      </c>
      <c r="Z13" s="15">
        <v>1.3999999999999999E-2</v>
      </c>
      <c r="AA13" s="15">
        <v>1.0000000000000002E-2</v>
      </c>
      <c r="AB13" s="15">
        <v>1.8000000000000002E-2</v>
      </c>
      <c r="AC13" s="15">
        <v>2.0999999999999998E-2</v>
      </c>
      <c r="AD13" s="15">
        <f t="shared" si="9"/>
        <v>1.575E-2</v>
      </c>
      <c r="AE13" s="15">
        <f t="shared" si="4"/>
        <v>-6.2530773018217616</v>
      </c>
    </row>
    <row r="14" spans="1:31">
      <c r="A14" s="5" t="s">
        <v>8</v>
      </c>
      <c r="B14" s="6">
        <v>0.59399999999999997</v>
      </c>
      <c r="C14" s="6">
        <v>0.59799999999999998</v>
      </c>
      <c r="D14" s="6">
        <v>0.503</v>
      </c>
      <c r="E14" s="6">
        <v>0.52600000000000002</v>
      </c>
      <c r="F14" s="6">
        <f t="shared" ref="F14:F15" si="10">AVERAGE(B14:E14)</f>
        <v>0.55525000000000002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>
      <c r="A15" s="7" t="s">
        <v>9</v>
      </c>
      <c r="B15" s="8">
        <v>4.1000000000000002E-2</v>
      </c>
      <c r="C15" s="8">
        <v>4.2000000000000003E-2</v>
      </c>
      <c r="D15" s="8">
        <v>5.3999999999999999E-2</v>
      </c>
      <c r="E15" s="8">
        <v>5.2999999999999999E-2</v>
      </c>
      <c r="F15" s="8">
        <f t="shared" si="10"/>
        <v>4.7500000000000001E-2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8" spans="1:31">
      <c r="A18" s="2" t="s">
        <v>12</v>
      </c>
    </row>
    <row r="19" spans="1:31">
      <c r="A19" s="22" t="s">
        <v>7</v>
      </c>
      <c r="B19" s="18" t="s">
        <v>0</v>
      </c>
      <c r="C19" s="18"/>
      <c r="D19" s="18"/>
      <c r="E19" s="18"/>
      <c r="F19" s="18"/>
      <c r="G19" s="18"/>
      <c r="H19" s="18" t="s">
        <v>1</v>
      </c>
      <c r="I19" s="18"/>
      <c r="J19" s="18"/>
      <c r="K19" s="18"/>
      <c r="L19" s="18"/>
      <c r="M19" s="18"/>
      <c r="N19" s="18" t="s">
        <v>2</v>
      </c>
      <c r="O19" s="18"/>
      <c r="P19" s="18"/>
      <c r="Q19" s="18"/>
      <c r="R19" s="18"/>
      <c r="S19" s="18"/>
      <c r="T19" s="18" t="s">
        <v>3</v>
      </c>
      <c r="U19" s="18"/>
      <c r="V19" s="18"/>
      <c r="W19" s="18"/>
      <c r="X19" s="18"/>
      <c r="Y19" s="18"/>
      <c r="Z19" s="18" t="s">
        <v>4</v>
      </c>
      <c r="AA19" s="18"/>
      <c r="AB19" s="18"/>
      <c r="AC19" s="18"/>
      <c r="AD19" s="18"/>
      <c r="AE19" s="18"/>
    </row>
    <row r="20" spans="1:31">
      <c r="A20" s="22"/>
      <c r="B20" s="10">
        <v>1</v>
      </c>
      <c r="C20" s="10">
        <v>2</v>
      </c>
      <c r="D20" s="10">
        <v>3</v>
      </c>
      <c r="E20" s="10">
        <v>4</v>
      </c>
      <c r="F20" s="10" t="s">
        <v>10</v>
      </c>
      <c r="G20" s="11" t="s">
        <v>5</v>
      </c>
      <c r="H20" s="12">
        <v>1</v>
      </c>
      <c r="I20" s="12">
        <v>2</v>
      </c>
      <c r="J20" s="12">
        <v>3</v>
      </c>
      <c r="K20" s="12">
        <v>4</v>
      </c>
      <c r="L20" s="12" t="s">
        <v>10</v>
      </c>
      <c r="M20" s="11" t="s">
        <v>5</v>
      </c>
      <c r="N20" s="10">
        <v>1</v>
      </c>
      <c r="O20" s="10">
        <v>2</v>
      </c>
      <c r="P20" s="10">
        <v>3</v>
      </c>
      <c r="Q20" s="10">
        <v>4</v>
      </c>
      <c r="R20" s="10" t="s">
        <v>10</v>
      </c>
      <c r="S20" s="11" t="s">
        <v>5</v>
      </c>
      <c r="T20" s="10">
        <v>1</v>
      </c>
      <c r="U20" s="10">
        <v>2</v>
      </c>
      <c r="V20" s="10">
        <v>3</v>
      </c>
      <c r="W20" s="10">
        <v>4</v>
      </c>
      <c r="X20" s="10" t="s">
        <v>10</v>
      </c>
      <c r="Y20" s="11" t="s">
        <v>5</v>
      </c>
      <c r="Z20" s="10">
        <v>1</v>
      </c>
      <c r="AA20" s="10">
        <v>2</v>
      </c>
      <c r="AB20" s="10">
        <v>3</v>
      </c>
      <c r="AC20" s="10">
        <v>4</v>
      </c>
      <c r="AD20" s="10" t="s">
        <v>10</v>
      </c>
      <c r="AE20" s="11" t="s">
        <v>5</v>
      </c>
    </row>
    <row r="21" spans="1:31" s="16" customFormat="1">
      <c r="A21" s="14">
        <v>128</v>
      </c>
      <c r="B21" s="15">
        <v>-1.2000000000000004E-2</v>
      </c>
      <c r="C21" s="15">
        <v>-9.0000000000000011E-3</v>
      </c>
      <c r="D21" s="15">
        <v>-2.4999999999999994E-2</v>
      </c>
      <c r="E21" s="15">
        <v>-3.6999999999999991E-2</v>
      </c>
      <c r="F21" s="15">
        <f>AVERAGE(B21:E21)</f>
        <v>-2.0749999999999998E-2</v>
      </c>
      <c r="G21" s="15">
        <f>((F21-F$30)/(F$29-F$30)*100)</f>
        <v>-13.317191283292976</v>
      </c>
      <c r="H21" s="15">
        <v>0.05</v>
      </c>
      <c r="I21" s="15">
        <v>1.7000000000000001E-2</v>
      </c>
      <c r="J21" s="15">
        <v>2.1000000000000005E-2</v>
      </c>
      <c r="K21" s="15">
        <v>1.8000000000000002E-2</v>
      </c>
      <c r="L21" s="15">
        <f t="shared" ref="L21:L28" si="11">AVERAGE(H21:K21)</f>
        <v>2.6500000000000003E-2</v>
      </c>
      <c r="M21" s="15">
        <f t="shared" ref="M21:M28" si="12">((L21-F$30)/(F$29-F$30)*100)</f>
        <v>-4.1646489104116213</v>
      </c>
      <c r="N21" s="15">
        <v>1.6E-2</v>
      </c>
      <c r="O21" s="15">
        <v>1.6E-2</v>
      </c>
      <c r="P21" s="15">
        <v>2.2000000000000006E-2</v>
      </c>
      <c r="Q21" s="15">
        <v>2.3000000000000007E-2</v>
      </c>
      <c r="R21" s="15">
        <f>AVERAGE(N21:Q21)</f>
        <v>1.9250000000000003E-2</v>
      </c>
      <c r="S21" s="15">
        <f t="shared" ref="S21:S28" si="13">((R21-F$30)/(F$29-F$30)*100)</f>
        <v>-5.5690072639225168</v>
      </c>
      <c r="T21" s="15">
        <v>-2.3E-2</v>
      </c>
      <c r="U21" s="15">
        <v>-2.0500000000000001E-2</v>
      </c>
      <c r="V21" s="15">
        <v>-2.1999999999999992E-2</v>
      </c>
      <c r="W21" s="15">
        <v>-1.6999999999999987E-2</v>
      </c>
      <c r="X21" s="15">
        <f>AVERAGE(T21:W21)</f>
        <v>-2.0624999999999994E-2</v>
      </c>
      <c r="Y21" s="15">
        <f t="shared" ref="Y21:Y28" si="14">((X21-F$30)/(F$29-F$30)*100)</f>
        <v>-13.292978208232444</v>
      </c>
      <c r="Z21" s="15">
        <v>8.0000000000000071E-3</v>
      </c>
      <c r="AA21" s="15">
        <v>1.0000000000000009E-2</v>
      </c>
      <c r="AB21" s="15">
        <v>-2.0000000000000018E-3</v>
      </c>
      <c r="AC21" s="15">
        <v>-8.0000000000000071E-3</v>
      </c>
      <c r="AD21" s="15">
        <f>AVERAGE(Z21:AC21)</f>
        <v>2.0000000000000018E-3</v>
      </c>
      <c r="AE21" s="15">
        <f t="shared" ref="AE21:AE28" si="15">((AD21-F$30)/(F$29-F$30)*100)</f>
        <v>-8.9104116222760279</v>
      </c>
    </row>
    <row r="22" spans="1:31" s="16" customFormat="1">
      <c r="A22" s="14">
        <v>64</v>
      </c>
      <c r="B22" s="15">
        <v>-4.9999999999999975E-3</v>
      </c>
      <c r="C22" s="15">
        <v>-1.9999999999999948E-3</v>
      </c>
      <c r="D22" s="15">
        <v>4.0000000000000036E-3</v>
      </c>
      <c r="E22" s="15">
        <v>1.0000000000000009E-3</v>
      </c>
      <c r="F22" s="15">
        <f t="shared" ref="F22:F30" si="16">AVERAGE(B22:E22)</f>
        <v>-4.9999999999999697E-4</v>
      </c>
      <c r="G22" s="15">
        <f t="shared" ref="G22:G28" si="17">((F22-F$30)/(F$29-F$30)*100)</f>
        <v>-9.3946731234866814</v>
      </c>
      <c r="H22" s="15">
        <v>3.4999999999999996E-2</v>
      </c>
      <c r="I22" s="15">
        <v>1.8999999999999996E-2</v>
      </c>
      <c r="J22" s="15">
        <v>1.7000000000000001E-2</v>
      </c>
      <c r="K22" s="15">
        <v>1.4999999999999999E-2</v>
      </c>
      <c r="L22" s="15">
        <f t="shared" si="11"/>
        <v>2.1499999999999998E-2</v>
      </c>
      <c r="M22" s="15">
        <f t="shared" si="12"/>
        <v>-5.1331719128329292</v>
      </c>
      <c r="N22" s="15">
        <v>1.2000000000000004E-2</v>
      </c>
      <c r="O22" s="15">
        <v>2.2000000000000006E-2</v>
      </c>
      <c r="P22" s="15">
        <v>2.3E-2</v>
      </c>
      <c r="Q22" s="15">
        <v>3.4000000000000009E-2</v>
      </c>
      <c r="R22" s="15">
        <f t="shared" ref="R22:R28" si="18">AVERAGE(N22:Q22)</f>
        <v>2.2750000000000006E-2</v>
      </c>
      <c r="S22" s="15">
        <f t="shared" si="13"/>
        <v>-4.8910411622276007</v>
      </c>
      <c r="T22" s="15">
        <v>-8.0000000000000002E-3</v>
      </c>
      <c r="U22" s="15">
        <v>-9.0000000000000011E-3</v>
      </c>
      <c r="V22" s="15">
        <v>-1.9999999999999948E-3</v>
      </c>
      <c r="W22" s="15">
        <v>2.0000000000000018E-3</v>
      </c>
      <c r="X22" s="15">
        <f t="shared" ref="X22:X28" si="19">AVERAGE(T22:W22)</f>
        <v>-4.2499999999999986E-3</v>
      </c>
      <c r="Y22" s="15">
        <f t="shared" si="14"/>
        <v>-10.121065375302663</v>
      </c>
      <c r="Z22" s="15">
        <v>1.2000000000000011E-2</v>
      </c>
      <c r="AA22" s="15">
        <v>1.0000000000000009E-2</v>
      </c>
      <c r="AB22" s="15">
        <v>8.9999999999999941E-3</v>
      </c>
      <c r="AC22" s="15">
        <v>1.1999999999999997E-2</v>
      </c>
      <c r="AD22" s="15">
        <f t="shared" ref="AD22:AD28" si="20">AVERAGE(Z22:AC22)</f>
        <v>1.0750000000000003E-2</v>
      </c>
      <c r="AE22" s="15">
        <f t="shared" si="15"/>
        <v>-7.215496368038739</v>
      </c>
    </row>
    <row r="23" spans="1:31" s="16" customFormat="1">
      <c r="A23" s="14">
        <v>32</v>
      </c>
      <c r="B23" s="15">
        <v>0</v>
      </c>
      <c r="C23" s="15">
        <v>1.0000000000000009E-3</v>
      </c>
      <c r="D23" s="15">
        <v>1.1000000000000003E-2</v>
      </c>
      <c r="E23" s="15">
        <v>1.9999999999999948E-3</v>
      </c>
      <c r="F23" s="15">
        <f t="shared" si="16"/>
        <v>3.4999999999999996E-3</v>
      </c>
      <c r="G23" s="15">
        <f t="shared" si="17"/>
        <v>-8.6198547215496379</v>
      </c>
      <c r="H23" s="15">
        <v>2.4E-2</v>
      </c>
      <c r="I23" s="15">
        <v>2.1999999999999999E-2</v>
      </c>
      <c r="J23" s="15">
        <v>1.4999999999999999E-2</v>
      </c>
      <c r="K23" s="15">
        <v>1.9999999999999997E-2</v>
      </c>
      <c r="L23" s="15">
        <f t="shared" si="11"/>
        <v>2.0249999999999997E-2</v>
      </c>
      <c r="M23" s="15">
        <f t="shared" si="12"/>
        <v>-5.3753026634382559</v>
      </c>
      <c r="N23" s="15">
        <v>1.3999999999999999E-2</v>
      </c>
      <c r="O23" s="15">
        <v>1.5999999999999993E-2</v>
      </c>
      <c r="P23" s="15">
        <v>1.8000000000000002E-2</v>
      </c>
      <c r="Q23" s="15">
        <v>1.8000000000000002E-2</v>
      </c>
      <c r="R23" s="15">
        <f t="shared" si="18"/>
        <v>1.6500000000000001E-2</v>
      </c>
      <c r="S23" s="15">
        <f t="shared" si="13"/>
        <v>-6.1016949152542361</v>
      </c>
      <c r="T23" s="15">
        <v>0</v>
      </c>
      <c r="U23" s="15">
        <v>1.5000000000000013E-3</v>
      </c>
      <c r="V23" s="15">
        <v>1.2000000000000004E-2</v>
      </c>
      <c r="W23" s="15">
        <v>9.0000000000000011E-3</v>
      </c>
      <c r="X23" s="15">
        <f t="shared" si="19"/>
        <v>5.6250000000000015E-3</v>
      </c>
      <c r="Y23" s="15">
        <f t="shared" si="14"/>
        <v>-8.2082324455205793</v>
      </c>
      <c r="Z23" s="15">
        <v>1.8000000000000009E-2</v>
      </c>
      <c r="AA23" s="15">
        <v>1.3000000000000005E-2</v>
      </c>
      <c r="AB23" s="15">
        <v>1.7000000000000001E-2</v>
      </c>
      <c r="AC23" s="15">
        <v>1.6E-2</v>
      </c>
      <c r="AD23" s="15">
        <f t="shared" si="20"/>
        <v>1.6000000000000004E-2</v>
      </c>
      <c r="AE23" s="15">
        <f t="shared" si="15"/>
        <v>-6.1985472154963661</v>
      </c>
    </row>
    <row r="24" spans="1:31" s="16" customFormat="1">
      <c r="A24" s="14">
        <v>16</v>
      </c>
      <c r="B24" s="15">
        <v>9.0000000000000011E-3</v>
      </c>
      <c r="C24" s="15">
        <v>4.9999999999999975E-3</v>
      </c>
      <c r="D24" s="15">
        <v>1.6E-2</v>
      </c>
      <c r="E24" s="15">
        <v>1.3000000000000005E-2</v>
      </c>
      <c r="F24" s="15">
        <f t="shared" si="16"/>
        <v>1.0750000000000001E-2</v>
      </c>
      <c r="G24" s="15">
        <f t="shared" si="17"/>
        <v>-7.215496368038739</v>
      </c>
      <c r="H24" s="15">
        <v>1.4999999999999999E-2</v>
      </c>
      <c r="I24" s="15">
        <v>1.9000000000000003E-2</v>
      </c>
      <c r="J24" s="15">
        <v>1.8000000000000002E-2</v>
      </c>
      <c r="K24" s="15">
        <v>1.7000000000000001E-2</v>
      </c>
      <c r="L24" s="15">
        <f t="shared" si="11"/>
        <v>1.7250000000000001E-2</v>
      </c>
      <c r="M24" s="15">
        <f t="shared" si="12"/>
        <v>-5.9564164648910403</v>
      </c>
      <c r="N24" s="15">
        <v>1.2999999999999998E-2</v>
      </c>
      <c r="O24" s="15">
        <v>1.2999999999999998E-2</v>
      </c>
      <c r="P24" s="15">
        <v>2.1999999999999999E-2</v>
      </c>
      <c r="Q24" s="15">
        <v>1.9999999999999997E-2</v>
      </c>
      <c r="R24" s="15">
        <f t="shared" si="18"/>
        <v>1.6999999999999998E-2</v>
      </c>
      <c r="S24" s="15">
        <f t="shared" si="13"/>
        <v>-6.0048426150121053</v>
      </c>
      <c r="T24" s="15">
        <v>4.9999999999999975E-3</v>
      </c>
      <c r="U24" s="15">
        <v>3.9999999999999966E-3</v>
      </c>
      <c r="V24" s="15">
        <v>1.6E-2</v>
      </c>
      <c r="W24" s="15">
        <v>1.2999999999999998E-2</v>
      </c>
      <c r="X24" s="15">
        <f t="shared" si="19"/>
        <v>9.499999999999998E-3</v>
      </c>
      <c r="Y24" s="15">
        <f t="shared" si="14"/>
        <v>-7.4576271186440666</v>
      </c>
      <c r="Z24" s="15">
        <v>1.6E-2</v>
      </c>
      <c r="AA24" s="15">
        <v>1.1999999999999997E-2</v>
      </c>
      <c r="AB24" s="15">
        <v>2.1999999999999999E-2</v>
      </c>
      <c r="AC24" s="15">
        <v>2.0999999999999998E-2</v>
      </c>
      <c r="AD24" s="15">
        <f t="shared" si="20"/>
        <v>1.7749999999999998E-2</v>
      </c>
      <c r="AE24" s="15">
        <f t="shared" si="15"/>
        <v>-5.8595641646489094</v>
      </c>
    </row>
    <row r="25" spans="1:31" s="16" customFormat="1">
      <c r="A25" s="14">
        <v>8</v>
      </c>
      <c r="B25" s="15">
        <v>8.9999999999999941E-3</v>
      </c>
      <c r="C25" s="15">
        <v>7.9999999999999932E-3</v>
      </c>
      <c r="D25" s="15">
        <v>1.4999999999999999E-2</v>
      </c>
      <c r="E25" s="15">
        <v>1.8000000000000002E-2</v>
      </c>
      <c r="F25" s="15">
        <f t="shared" si="16"/>
        <v>1.2499999999999997E-2</v>
      </c>
      <c r="G25" s="15">
        <f t="shared" si="17"/>
        <v>-6.8765133171912822</v>
      </c>
      <c r="H25" s="15">
        <v>1.2999999999999998E-2</v>
      </c>
      <c r="I25" s="15">
        <v>1.5999999999999993E-2</v>
      </c>
      <c r="J25" s="15">
        <v>1.4999999999999999E-2</v>
      </c>
      <c r="K25" s="15">
        <v>1.3999999999999999E-2</v>
      </c>
      <c r="L25" s="15">
        <f t="shared" si="11"/>
        <v>1.4499999999999997E-2</v>
      </c>
      <c r="M25" s="15">
        <f t="shared" si="12"/>
        <v>-6.4891041162227587</v>
      </c>
      <c r="N25" s="15">
        <v>1.1999999999999997E-2</v>
      </c>
      <c r="O25" s="15">
        <v>1.6E-2</v>
      </c>
      <c r="P25" s="15">
        <v>1.9999999999999997E-2</v>
      </c>
      <c r="Q25" s="15">
        <v>1.7000000000000001E-2</v>
      </c>
      <c r="R25" s="15">
        <f t="shared" si="18"/>
        <v>1.6250000000000001E-2</v>
      </c>
      <c r="S25" s="15">
        <f t="shared" si="13"/>
        <v>-6.150121065375302</v>
      </c>
      <c r="T25" s="15">
        <v>1.3000000000000005E-2</v>
      </c>
      <c r="U25" s="15">
        <v>1.0000000000000002E-2</v>
      </c>
      <c r="V25" s="15">
        <v>1.5999999999999993E-2</v>
      </c>
      <c r="W25" s="15">
        <v>1.1999999999999997E-2</v>
      </c>
      <c r="X25" s="15">
        <f t="shared" si="19"/>
        <v>1.2749999999999999E-2</v>
      </c>
      <c r="Y25" s="15">
        <f t="shared" si="14"/>
        <v>-6.8280871670702181</v>
      </c>
      <c r="Z25" s="15">
        <v>1.2999999999999998E-2</v>
      </c>
      <c r="AA25" s="15">
        <v>1.1000000000000003E-2</v>
      </c>
      <c r="AB25" s="15">
        <v>1.6E-2</v>
      </c>
      <c r="AC25" s="15">
        <v>1.9000000000000003E-2</v>
      </c>
      <c r="AD25" s="15">
        <f t="shared" si="20"/>
        <v>1.4750000000000001E-2</v>
      </c>
      <c r="AE25" s="15">
        <f t="shared" si="15"/>
        <v>-6.4406779661016946</v>
      </c>
    </row>
    <row r="26" spans="1:31" s="16" customFormat="1">
      <c r="A26" s="14">
        <v>4</v>
      </c>
      <c r="B26" s="15">
        <v>1.1000000000000003E-2</v>
      </c>
      <c r="C26" s="15">
        <v>1.4000000000000005E-2</v>
      </c>
      <c r="D26" s="15">
        <v>1.9000000000000003E-2</v>
      </c>
      <c r="E26" s="15">
        <v>1.8000000000000002E-2</v>
      </c>
      <c r="F26" s="15">
        <f t="shared" si="16"/>
        <v>1.5500000000000003E-2</v>
      </c>
      <c r="G26" s="15">
        <f t="shared" si="17"/>
        <v>-6.2953995157384961</v>
      </c>
      <c r="H26" s="15">
        <v>1.2000000000000004E-2</v>
      </c>
      <c r="I26" s="15">
        <v>1.4999999999999999E-2</v>
      </c>
      <c r="J26" s="15">
        <v>1.2999999999999998E-2</v>
      </c>
      <c r="K26" s="15">
        <v>1.3999999999999999E-2</v>
      </c>
      <c r="L26" s="15">
        <f t="shared" si="11"/>
        <v>1.35E-2</v>
      </c>
      <c r="M26" s="15">
        <f t="shared" si="12"/>
        <v>-6.6828087167070214</v>
      </c>
      <c r="N26" s="15">
        <v>1.1000000000000003E-2</v>
      </c>
      <c r="O26" s="15">
        <v>1.0000000000000002E-2</v>
      </c>
      <c r="P26" s="15">
        <v>1.7999999999999995E-2</v>
      </c>
      <c r="Q26" s="15">
        <v>1.7999999999999995E-2</v>
      </c>
      <c r="R26" s="15">
        <f t="shared" si="18"/>
        <v>1.4249999999999999E-2</v>
      </c>
      <c r="S26" s="15">
        <f t="shared" si="13"/>
        <v>-6.5375302663438246</v>
      </c>
      <c r="T26" s="15">
        <v>1.3000000000000005E-2</v>
      </c>
      <c r="U26" s="15">
        <v>1.5500000000000003E-2</v>
      </c>
      <c r="V26" s="15">
        <v>1.4999999999999999E-2</v>
      </c>
      <c r="W26" s="15">
        <v>1.3000000000000005E-2</v>
      </c>
      <c r="X26" s="15">
        <f t="shared" si="19"/>
        <v>1.4125000000000004E-2</v>
      </c>
      <c r="Y26" s="15">
        <f t="shared" si="14"/>
        <v>-6.5617433414043562</v>
      </c>
      <c r="Z26" s="15">
        <v>1.3999999999999999E-2</v>
      </c>
      <c r="AA26" s="15">
        <v>1.1000000000000003E-2</v>
      </c>
      <c r="AB26" s="15">
        <v>1.8000000000000002E-2</v>
      </c>
      <c r="AC26" s="15">
        <v>2.1999999999999999E-2</v>
      </c>
      <c r="AD26" s="15">
        <f t="shared" si="20"/>
        <v>1.6250000000000001E-2</v>
      </c>
      <c r="AE26" s="15">
        <f t="shared" si="15"/>
        <v>-6.150121065375302</v>
      </c>
    </row>
    <row r="27" spans="1:31" s="16" customFormat="1">
      <c r="A27" s="14">
        <v>2</v>
      </c>
      <c r="B27" s="15">
        <v>1.0999999999999996E-2</v>
      </c>
      <c r="C27" s="15">
        <v>1.0999999999999996E-2</v>
      </c>
      <c r="D27" s="15">
        <v>2.4E-2</v>
      </c>
      <c r="E27" s="15">
        <v>1.6999999999999994E-2</v>
      </c>
      <c r="F27" s="15">
        <f t="shared" si="16"/>
        <v>1.5749999999999997E-2</v>
      </c>
      <c r="G27" s="15">
        <f t="shared" si="17"/>
        <v>-6.2469733656174338</v>
      </c>
      <c r="H27" s="15">
        <v>1.0999999999999996E-2</v>
      </c>
      <c r="I27" s="15">
        <v>1.4999999999999999E-2</v>
      </c>
      <c r="J27" s="15">
        <v>-4.9999999999999975E-3</v>
      </c>
      <c r="K27" s="15">
        <v>-1.9999999999999948E-3</v>
      </c>
      <c r="L27" s="15">
        <f t="shared" si="11"/>
        <v>4.7500000000000007E-3</v>
      </c>
      <c r="M27" s="15">
        <f t="shared" si="12"/>
        <v>-8.3777239709443094</v>
      </c>
      <c r="N27" s="15">
        <v>1.1999999999999997E-2</v>
      </c>
      <c r="O27" s="15">
        <v>1.4999999999999999E-2</v>
      </c>
      <c r="P27" s="15">
        <v>1.7999999999999995E-2</v>
      </c>
      <c r="Q27" s="15">
        <v>1.7000000000000001E-2</v>
      </c>
      <c r="R27" s="15">
        <f t="shared" si="18"/>
        <v>1.5499999999999998E-2</v>
      </c>
      <c r="S27" s="15">
        <f t="shared" si="13"/>
        <v>-6.2953995157384979</v>
      </c>
      <c r="T27" s="15">
        <v>1.1999999999999997E-2</v>
      </c>
      <c r="U27" s="15">
        <v>1.1999999999999997E-2</v>
      </c>
      <c r="V27" s="15">
        <v>1.6E-2</v>
      </c>
      <c r="W27" s="15">
        <v>1.7000000000000001E-2</v>
      </c>
      <c r="X27" s="15">
        <f t="shared" si="19"/>
        <v>1.4249999999999999E-2</v>
      </c>
      <c r="Y27" s="15">
        <f t="shared" si="14"/>
        <v>-6.5375302663438246</v>
      </c>
      <c r="Z27" s="15">
        <v>8.0000000000000002E-3</v>
      </c>
      <c r="AA27" s="15">
        <v>8.0000000000000002E-3</v>
      </c>
      <c r="AB27" s="15">
        <v>1.4999999999999999E-2</v>
      </c>
      <c r="AC27" s="15">
        <v>1.4999999999999999E-2</v>
      </c>
      <c r="AD27" s="15">
        <f t="shared" si="20"/>
        <v>1.15E-2</v>
      </c>
      <c r="AE27" s="15">
        <f t="shared" si="15"/>
        <v>-7.0702179176755431</v>
      </c>
    </row>
    <row r="28" spans="1:31" s="16" customFormat="1">
      <c r="A28" s="14">
        <v>1</v>
      </c>
      <c r="B28" s="15">
        <v>1.2999999999999998E-2</v>
      </c>
      <c r="C28" s="15">
        <v>1.3999999999999999E-2</v>
      </c>
      <c r="D28" s="15">
        <v>1.8000000000000002E-2</v>
      </c>
      <c r="E28" s="15">
        <v>1.3999999999999999E-2</v>
      </c>
      <c r="F28" s="15">
        <f t="shared" si="16"/>
        <v>1.4749999999999999E-2</v>
      </c>
      <c r="G28" s="15">
        <f t="shared" si="17"/>
        <v>-6.4406779661016946</v>
      </c>
      <c r="H28" s="15">
        <v>1.6E-2</v>
      </c>
      <c r="I28" s="15">
        <v>1.6E-2</v>
      </c>
      <c r="J28" s="15">
        <v>1.2999999999999998E-2</v>
      </c>
      <c r="K28" s="15">
        <v>1.3999999999999999E-2</v>
      </c>
      <c r="L28" s="15">
        <f t="shared" si="11"/>
        <v>1.4749999999999999E-2</v>
      </c>
      <c r="M28" s="15">
        <f t="shared" si="12"/>
        <v>-6.4406779661016946</v>
      </c>
      <c r="N28" s="15">
        <v>1.1999999999999997E-2</v>
      </c>
      <c r="O28" s="15">
        <v>1.3999999999999999E-2</v>
      </c>
      <c r="P28" s="15">
        <v>1.9000000000000003E-2</v>
      </c>
      <c r="Q28" s="15">
        <v>1.7000000000000001E-2</v>
      </c>
      <c r="R28" s="15">
        <f t="shared" si="18"/>
        <v>1.55E-2</v>
      </c>
      <c r="S28" s="15">
        <f t="shared" si="13"/>
        <v>-6.2953995157384979</v>
      </c>
      <c r="T28" s="15">
        <v>1.0999999999999996E-2</v>
      </c>
      <c r="U28" s="15">
        <v>1.0999999999999996E-2</v>
      </c>
      <c r="V28" s="15">
        <v>1.3999999999999999E-2</v>
      </c>
      <c r="W28" s="15">
        <v>1.0999999999999996E-2</v>
      </c>
      <c r="X28" s="15">
        <f t="shared" si="19"/>
        <v>1.1749999999999997E-2</v>
      </c>
      <c r="Y28" s="15">
        <f t="shared" si="14"/>
        <v>-7.021791767554479</v>
      </c>
      <c r="Z28" s="15">
        <v>1.4999999999999999E-2</v>
      </c>
      <c r="AA28" s="15">
        <v>1.0000000000000002E-2</v>
      </c>
      <c r="AB28" s="15">
        <v>1.6E-2</v>
      </c>
      <c r="AC28" s="15">
        <v>1.9999999999999997E-2</v>
      </c>
      <c r="AD28" s="15">
        <f t="shared" si="20"/>
        <v>1.525E-2</v>
      </c>
      <c r="AE28" s="15">
        <f t="shared" si="15"/>
        <v>-6.3438256658595638</v>
      </c>
    </row>
    <row r="29" spans="1:31">
      <c r="A29" s="5" t="s">
        <v>8</v>
      </c>
      <c r="B29" s="6">
        <v>0.60699999999999998</v>
      </c>
      <c r="C29" s="6">
        <v>0.61099999999999999</v>
      </c>
      <c r="D29" s="6">
        <v>0.50700000000000001</v>
      </c>
      <c r="E29" s="6">
        <v>0.53200000000000003</v>
      </c>
      <c r="F29" s="6">
        <f t="shared" si="16"/>
        <v>0.56425000000000003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>
      <c r="A30" s="7" t="s">
        <v>9</v>
      </c>
      <c r="B30" s="8">
        <v>4.2000000000000003E-2</v>
      </c>
      <c r="C30" s="8">
        <v>4.2999999999999997E-2</v>
      </c>
      <c r="D30" s="13">
        <v>5.3999999999999999E-2</v>
      </c>
      <c r="E30" s="13">
        <v>5.2999999999999999E-2</v>
      </c>
      <c r="F30" s="8">
        <f t="shared" si="16"/>
        <v>4.7999999999999994E-2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>
      <c r="D31" s="9"/>
      <c r="E31" s="9"/>
    </row>
    <row r="32" spans="1:31">
      <c r="D32" s="9"/>
      <c r="E32" s="9"/>
    </row>
    <row r="33" spans="1:11">
      <c r="A33" s="19" t="s">
        <v>7</v>
      </c>
      <c r="B33" s="20" t="s">
        <v>0</v>
      </c>
      <c r="C33" s="21"/>
      <c r="D33" s="20" t="s">
        <v>1</v>
      </c>
      <c r="E33" s="21"/>
      <c r="F33" s="20" t="s">
        <v>2</v>
      </c>
      <c r="G33" s="21"/>
      <c r="H33" s="20" t="s">
        <v>3</v>
      </c>
      <c r="I33" s="21"/>
      <c r="J33" s="20" t="s">
        <v>4</v>
      </c>
      <c r="K33" s="21"/>
    </row>
    <row r="34" spans="1:11" ht="15.6" customHeight="1">
      <c r="A34" s="19"/>
      <c r="B34" s="11" t="s">
        <v>10</v>
      </c>
      <c r="C34" s="11" t="s">
        <v>6</v>
      </c>
      <c r="D34" s="11" t="s">
        <v>10</v>
      </c>
      <c r="E34" s="11" t="s">
        <v>6</v>
      </c>
      <c r="F34" s="11" t="s">
        <v>10</v>
      </c>
      <c r="G34" s="11" t="s">
        <v>6</v>
      </c>
      <c r="H34" s="11" t="s">
        <v>10</v>
      </c>
      <c r="I34" s="11" t="s">
        <v>6</v>
      </c>
      <c r="J34" s="11" t="s">
        <v>10</v>
      </c>
      <c r="K34" s="11" t="s">
        <v>6</v>
      </c>
    </row>
    <row r="35" spans="1:11">
      <c r="A35" s="3">
        <v>128</v>
      </c>
      <c r="B35" s="4">
        <f t="shared" ref="B35:B42" si="21">AVERAGE(G6,G21)</f>
        <v>-13.477896478672584</v>
      </c>
      <c r="C35" s="4">
        <f t="shared" ref="C35:C42" si="22">STDEV(G6,G21)</f>
        <v>0.22727146684965926</v>
      </c>
      <c r="D35" s="4">
        <f t="shared" ref="D35:D42" si="23">AVERAGE(M6,M21)</f>
        <v>-4.0764160357080259</v>
      </c>
      <c r="E35" s="4">
        <f t="shared" ref="E35:E42" si="24">STDEV(M6,M21)</f>
        <v>0.12478012805299063</v>
      </c>
      <c r="F35" s="4">
        <f t="shared" ref="F35:F42" si="25">AVERAGE(S6,S21)</f>
        <v>-5.5663844788347197</v>
      </c>
      <c r="G35" s="4">
        <f t="shared" ref="G35:G42" si="26">STDEV(S6,S21)</f>
        <v>3.7091782423525951E-3</v>
      </c>
      <c r="H35" s="4">
        <f t="shared" ref="H35:H42" si="27">AVERAGE(Y6,Y21)</f>
        <v>-13.355007075558859</v>
      </c>
      <c r="I35" s="4">
        <f t="shared" ref="I35:I42" si="28">STDEV(Y6,Y21)</f>
        <v>8.7722065431657267E-2</v>
      </c>
      <c r="J35" s="4">
        <f t="shared" ref="J35:J42" si="29">AVERAGE(AE6,AE21)</f>
        <v>-8.9111388490503725</v>
      </c>
      <c r="K35" s="4">
        <f t="shared" ref="K35:K42" si="30">STDEV(AE6,AE21)</f>
        <v>1.0284539671989125E-3</v>
      </c>
    </row>
    <row r="36" spans="1:11">
      <c r="A36" s="3">
        <v>64</v>
      </c>
      <c r="B36" s="4">
        <f t="shared" si="21"/>
        <v>-9.3994537453967126</v>
      </c>
      <c r="C36" s="4">
        <f t="shared" si="22"/>
        <v>6.7608203417454304E-3</v>
      </c>
      <c r="D36" s="4">
        <f t="shared" si="23"/>
        <v>-5.0776642429748104</v>
      </c>
      <c r="E36" s="4">
        <f t="shared" si="24"/>
        <v>7.8499699529079758E-2</v>
      </c>
      <c r="F36" s="4">
        <f t="shared" si="25"/>
        <v>-4.8827436239498407</v>
      </c>
      <c r="G36" s="4">
        <f t="shared" si="26"/>
        <v>1.1734491166717343E-2</v>
      </c>
      <c r="H36" s="4">
        <f t="shared" si="27"/>
        <v>-10.144235297203275</v>
      </c>
      <c r="I36" s="4">
        <f t="shared" si="28"/>
        <v>3.2767217790970984E-2</v>
      </c>
      <c r="J36" s="4">
        <f t="shared" si="29"/>
        <v>-7.1774182972640759</v>
      </c>
      <c r="K36" s="4">
        <f t="shared" si="30"/>
        <v>5.3850524118531105E-2</v>
      </c>
    </row>
    <row r="37" spans="1:11">
      <c r="A37" s="3">
        <v>32</v>
      </c>
      <c r="B37" s="4">
        <f t="shared" si="21"/>
        <v>-8.7166235695389744</v>
      </c>
      <c r="C37" s="4">
        <f t="shared" si="22"/>
        <v>0.13685181724173884</v>
      </c>
      <c r="D37" s="4">
        <f t="shared" si="23"/>
        <v>-5.4449137640184873</v>
      </c>
      <c r="E37" s="4">
        <f t="shared" si="24"/>
        <v>9.8444962532281424E-2</v>
      </c>
      <c r="F37" s="4">
        <f t="shared" si="25"/>
        <v>-6.1035308648156947</v>
      </c>
      <c r="G37" s="4">
        <f t="shared" si="26"/>
        <v>2.5964247696476958E-3</v>
      </c>
      <c r="H37" s="4">
        <f t="shared" si="27"/>
        <v>-8.2030822493481779</v>
      </c>
      <c r="I37" s="4">
        <f t="shared" si="28"/>
        <v>7.2834772758933498E-3</v>
      </c>
      <c r="J37" s="4">
        <f t="shared" si="29"/>
        <v>-6.2258122586590634</v>
      </c>
      <c r="K37" s="4">
        <f t="shared" si="30"/>
        <v>3.8558593819374327E-2</v>
      </c>
    </row>
    <row r="38" spans="1:11">
      <c r="A38" s="3">
        <v>16</v>
      </c>
      <c r="B38" s="4">
        <f t="shared" si="21"/>
        <v>-7.2512735409863804</v>
      </c>
      <c r="C38" s="4">
        <f t="shared" si="22"/>
        <v>5.0596563205922394E-2</v>
      </c>
      <c r="D38" s="4">
        <f t="shared" si="23"/>
        <v>-5.9324179813376912</v>
      </c>
      <c r="E38" s="4">
        <f t="shared" si="24"/>
        <v>3.3938980917533966E-2</v>
      </c>
      <c r="F38" s="4">
        <f t="shared" si="25"/>
        <v>-6.0304863001205282</v>
      </c>
      <c r="G38" s="4">
        <f t="shared" si="26"/>
        <v>3.6265647269556729E-2</v>
      </c>
      <c r="H38" s="4">
        <f t="shared" si="27"/>
        <v>-7.4215757454372477</v>
      </c>
      <c r="I38" s="4">
        <f t="shared" si="28"/>
        <v>5.098434093125722E-2</v>
      </c>
      <c r="J38" s="4">
        <f t="shared" si="29"/>
        <v>-5.8839918312166262</v>
      </c>
      <c r="K38" s="4">
        <f t="shared" si="30"/>
        <v>3.4545937357192899E-2</v>
      </c>
    </row>
    <row r="39" spans="1:11">
      <c r="A39" s="3">
        <v>8</v>
      </c>
      <c r="B39" s="4">
        <f t="shared" si="21"/>
        <v>-6.9094531135439423</v>
      </c>
      <c r="C39" s="4">
        <f t="shared" si="22"/>
        <v>4.658390674373971E-2</v>
      </c>
      <c r="D39" s="4">
        <f t="shared" si="23"/>
        <v>-6.4695643673186662</v>
      </c>
      <c r="E39" s="4">
        <f t="shared" si="24"/>
        <v>2.7633377905532421E-2</v>
      </c>
      <c r="F39" s="4">
        <f t="shared" si="25"/>
        <v>-6.1769807690244303</v>
      </c>
      <c r="G39" s="4">
        <f t="shared" si="26"/>
        <v>3.7985357181919935E-2</v>
      </c>
      <c r="H39" s="4">
        <f t="shared" si="27"/>
        <v>-6.8729308311963599</v>
      </c>
      <c r="I39" s="4">
        <f t="shared" si="28"/>
        <v>6.3418517993692969E-2</v>
      </c>
      <c r="J39" s="4">
        <f t="shared" si="29"/>
        <v>-6.4453512922581346</v>
      </c>
      <c r="K39" s="4">
        <f t="shared" si="30"/>
        <v>6.6090812318297561E-3</v>
      </c>
    </row>
    <row r="40" spans="1:11">
      <c r="A40" s="3">
        <v>4</v>
      </c>
      <c r="B40" s="4">
        <f t="shared" si="21"/>
        <v>-6.3234752379283323</v>
      </c>
      <c r="C40" s="4">
        <f t="shared" si="22"/>
        <v>3.9705067094285645E-2</v>
      </c>
      <c r="D40" s="4">
        <f t="shared" si="23"/>
        <v>-6.7387455695795087</v>
      </c>
      <c r="E40" s="4">
        <f t="shared" si="24"/>
        <v>7.9106655968739309E-2</v>
      </c>
      <c r="F40" s="4">
        <f t="shared" si="25"/>
        <v>-6.5676326861015042</v>
      </c>
      <c r="G40" s="4">
        <f t="shared" si="26"/>
        <v>4.257125028155765E-2</v>
      </c>
      <c r="H40" s="4">
        <f t="shared" si="27"/>
        <v>-6.5058839799094645</v>
      </c>
      <c r="I40" s="4">
        <f t="shared" si="28"/>
        <v>7.8997066611577876E-2</v>
      </c>
      <c r="J40" s="4">
        <f t="shared" si="29"/>
        <v>-6.1523623544503288</v>
      </c>
      <c r="K40" s="4">
        <f t="shared" si="30"/>
        <v>3.1696614071020962E-3</v>
      </c>
    </row>
    <row r="41" spans="1:11">
      <c r="A41" s="3">
        <v>2</v>
      </c>
      <c r="B41" s="4">
        <f t="shared" si="21"/>
        <v>-6.2500253337195977</v>
      </c>
      <c r="C41" s="4">
        <f t="shared" si="22"/>
        <v>4.3161346820102696E-3</v>
      </c>
      <c r="D41" s="4">
        <f t="shared" si="23"/>
        <v>-8.2755188047729931</v>
      </c>
      <c r="E41" s="4">
        <f t="shared" si="24"/>
        <v>0.14453993214407271</v>
      </c>
      <c r="F41" s="4">
        <f t="shared" si="25"/>
        <v>-6.2742384087801302</v>
      </c>
      <c r="G41" s="4">
        <f t="shared" si="26"/>
        <v>2.9926324455351906E-2</v>
      </c>
      <c r="H41" s="4">
        <f t="shared" si="27"/>
        <v>-6.530705064240351</v>
      </c>
      <c r="I41" s="4">
        <f t="shared" si="28"/>
        <v>9.6522933806697311E-3</v>
      </c>
      <c r="J41" s="4">
        <f t="shared" si="29"/>
        <v>-7.0801606575083778</v>
      </c>
      <c r="K41" s="4">
        <f t="shared" si="30"/>
        <v>1.406115751874136E-2</v>
      </c>
    </row>
    <row r="42" spans="1:11">
      <c r="A42" s="3">
        <v>1</v>
      </c>
      <c r="B42" s="4">
        <f t="shared" si="21"/>
        <v>-6.5192065359804392</v>
      </c>
      <c r="C42" s="4">
        <f t="shared" si="22"/>
        <v>0.11105616855628325</v>
      </c>
      <c r="D42" s="4">
        <f t="shared" si="23"/>
        <v>-6.4945881214063377</v>
      </c>
      <c r="E42" s="4">
        <f t="shared" si="24"/>
        <v>7.6240472781466048E-2</v>
      </c>
      <c r="F42" s="4">
        <f t="shared" si="25"/>
        <v>-6.2988568233542317</v>
      </c>
      <c r="G42" s="4">
        <f t="shared" si="26"/>
        <v>4.8893713194659259E-3</v>
      </c>
      <c r="H42" s="4">
        <f t="shared" si="27"/>
        <v>-6.9820923387255407</v>
      </c>
      <c r="I42" s="4">
        <f t="shared" si="28"/>
        <v>5.6143470668349967E-2</v>
      </c>
      <c r="J42" s="4">
        <f t="shared" si="29"/>
        <v>-6.2984514838406627</v>
      </c>
      <c r="K42" s="4">
        <f t="shared" si="30"/>
        <v>6.4168783592715342E-2</v>
      </c>
    </row>
    <row r="44" spans="1:11">
      <c r="A44" s="1" t="s">
        <v>14</v>
      </c>
    </row>
  </sheetData>
  <mergeCells count="19">
    <mergeCell ref="N19:S19"/>
    <mergeCell ref="T19:Y19"/>
    <mergeCell ref="Z19:AE19"/>
    <mergeCell ref="D33:E33"/>
    <mergeCell ref="F33:G33"/>
    <mergeCell ref="H33:I33"/>
    <mergeCell ref="J33:K33"/>
    <mergeCell ref="H19:M19"/>
    <mergeCell ref="A33:A34"/>
    <mergeCell ref="B33:C33"/>
    <mergeCell ref="B19:G19"/>
    <mergeCell ref="A4:A5"/>
    <mergeCell ref="A19:A20"/>
    <mergeCell ref="B4:G4"/>
    <mergeCell ref="A1:M1"/>
    <mergeCell ref="H4:M4"/>
    <mergeCell ref="N4:S4"/>
    <mergeCell ref="T4:Y4"/>
    <mergeCell ref="Z4:AE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%Hemolysis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Auttawit Sirichoat</dc:creator>
  <cp:lastModifiedBy>Auttawit Sirichoat</cp:lastModifiedBy>
  <dcterms:created xsi:type="dcterms:W3CDTF">2021-07-15T02:46:11Z</dcterms:created>
  <dcterms:modified xsi:type="dcterms:W3CDTF">2021-09-09T06:30:01Z</dcterms:modified>
</cp:coreProperties>
</file>