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dn3\Desktop\PeerJ_Wagner-Katz_Suppl_8-12-2021\"/>
    </mc:Choice>
  </mc:AlternateContent>
  <xr:revisionPtr revIDLastSave="0" documentId="13_ncr:1_{AD687370-284F-4FAC-8D9A-58E646BA1520}" xr6:coauthVersionLast="46" xr6:coauthVersionMax="46" xr10:uidLastSave="{00000000-0000-0000-0000-000000000000}"/>
  <bookViews>
    <workbookView xWindow="3480" yWindow="400" windowWidth="15350" windowHeight="8030" tabRatio="703" activeTab="3" xr2:uid="{A7DB399B-1A95-4F54-9424-713C11968D9E}"/>
  </bookViews>
  <sheets>
    <sheet name="Cluster_1" sheetId="1" r:id="rId1"/>
    <sheet name="Cluster_2" sheetId="2" r:id="rId2"/>
    <sheet name="Cluster_3" sheetId="3" r:id="rId3"/>
    <sheet name="Cluster_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4" l="1"/>
  <c r="J24" i="4"/>
  <c r="I24" i="4"/>
  <c r="D24" i="4"/>
  <c r="J23" i="4"/>
  <c r="D23" i="4"/>
  <c r="I23" i="4" s="1"/>
  <c r="K23" i="4" s="1"/>
  <c r="K22" i="4"/>
  <c r="J22" i="4"/>
  <c r="I22" i="4"/>
  <c r="D22" i="4"/>
  <c r="J21" i="4"/>
  <c r="D21" i="4"/>
  <c r="I21" i="4" s="1"/>
  <c r="K21" i="4" s="1"/>
  <c r="K20" i="4"/>
  <c r="J20" i="4"/>
  <c r="I20" i="4"/>
  <c r="D20" i="4"/>
  <c r="J19" i="4"/>
  <c r="D19" i="4"/>
  <c r="I19" i="4" s="1"/>
  <c r="K19" i="4" s="1"/>
  <c r="K18" i="4"/>
  <c r="J18" i="4"/>
  <c r="I18" i="4"/>
  <c r="D18" i="4"/>
  <c r="J17" i="4"/>
  <c r="D17" i="4"/>
  <c r="I17" i="4" s="1"/>
  <c r="K17" i="4" s="1"/>
  <c r="K12" i="4"/>
  <c r="J12" i="4"/>
  <c r="I12" i="4"/>
  <c r="K11" i="4"/>
  <c r="J11" i="4"/>
  <c r="I11" i="4"/>
  <c r="J10" i="4"/>
  <c r="I10" i="4"/>
  <c r="K10" i="4" s="1"/>
  <c r="K9" i="4"/>
  <c r="J9" i="4"/>
  <c r="I9" i="4"/>
  <c r="K8" i="4"/>
  <c r="J8" i="4"/>
  <c r="I8" i="4"/>
  <c r="J7" i="4"/>
  <c r="I7" i="4"/>
  <c r="K7" i="4" s="1"/>
  <c r="K6" i="4"/>
  <c r="J6" i="4"/>
  <c r="I6" i="4"/>
  <c r="J5" i="4"/>
  <c r="I5" i="4"/>
  <c r="K5" i="4" s="1"/>
  <c r="J24" i="3"/>
  <c r="I24" i="3"/>
  <c r="K24" i="3" s="1"/>
  <c r="K23" i="3"/>
  <c r="J23" i="3"/>
  <c r="I23" i="3"/>
  <c r="J22" i="3"/>
  <c r="I22" i="3"/>
  <c r="K22" i="3" s="1"/>
  <c r="K21" i="3"/>
  <c r="J21" i="3"/>
  <c r="I21" i="3"/>
  <c r="K20" i="3"/>
  <c r="J20" i="3"/>
  <c r="I20" i="3"/>
  <c r="J19" i="3"/>
  <c r="I19" i="3"/>
  <c r="K19" i="3" s="1"/>
  <c r="J18" i="3"/>
  <c r="I18" i="3"/>
  <c r="K18" i="3" s="1"/>
  <c r="J17" i="3"/>
  <c r="I17" i="3"/>
  <c r="K17" i="3" s="1"/>
  <c r="J12" i="3"/>
  <c r="I12" i="3"/>
  <c r="K12" i="3" s="1"/>
  <c r="J11" i="3"/>
  <c r="I11" i="3"/>
  <c r="K11" i="3" s="1"/>
  <c r="K10" i="3"/>
  <c r="J10" i="3"/>
  <c r="I10" i="3"/>
  <c r="K9" i="3"/>
  <c r="J9" i="3"/>
  <c r="I9" i="3"/>
  <c r="J8" i="3"/>
  <c r="I8" i="3"/>
  <c r="K8" i="3" s="1"/>
  <c r="K7" i="3"/>
  <c r="J7" i="3"/>
  <c r="I7" i="3"/>
  <c r="K6" i="3"/>
  <c r="J6" i="3"/>
  <c r="I6" i="3"/>
  <c r="J5" i="3"/>
  <c r="I5" i="3"/>
  <c r="K5" i="3" s="1"/>
  <c r="J24" i="2"/>
  <c r="I24" i="2"/>
  <c r="K24" i="2" s="1"/>
  <c r="K23" i="2"/>
  <c r="J23" i="2"/>
  <c r="I23" i="2"/>
  <c r="J22" i="2"/>
  <c r="I22" i="2"/>
  <c r="K22" i="2" s="1"/>
  <c r="J21" i="2"/>
  <c r="I21" i="2"/>
  <c r="K21" i="2" s="1"/>
  <c r="K20" i="2"/>
  <c r="J20" i="2"/>
  <c r="I20" i="2"/>
  <c r="J19" i="2"/>
  <c r="I19" i="2"/>
  <c r="K19" i="2" s="1"/>
  <c r="K18" i="2"/>
  <c r="J18" i="2"/>
  <c r="I18" i="2"/>
  <c r="K17" i="2"/>
  <c r="J17" i="2"/>
  <c r="I17" i="2"/>
  <c r="J12" i="2"/>
  <c r="I12" i="2"/>
  <c r="K12" i="2" s="1"/>
  <c r="J11" i="2"/>
  <c r="I11" i="2"/>
  <c r="K11" i="2" s="1"/>
  <c r="J10" i="2"/>
  <c r="I10" i="2"/>
  <c r="K10" i="2" s="1"/>
  <c r="K9" i="2"/>
  <c r="J9" i="2"/>
  <c r="I9" i="2"/>
  <c r="K8" i="2"/>
  <c r="J8" i="2"/>
  <c r="I8" i="2"/>
  <c r="J7" i="2"/>
  <c r="I7" i="2"/>
  <c r="K7" i="2" s="1"/>
  <c r="K6" i="2"/>
  <c r="J6" i="2"/>
  <c r="I6" i="2"/>
  <c r="J5" i="2"/>
  <c r="I5" i="2"/>
  <c r="K5" i="2" s="1"/>
</calcChain>
</file>

<file path=xl/sharedStrings.xml><?xml version="1.0" encoding="utf-8"?>
<sst xmlns="http://schemas.openxmlformats.org/spreadsheetml/2006/main" count="246" uniqueCount="64">
  <si>
    <t>precision</t>
  </si>
  <si>
    <t>sensitivity</t>
  </si>
  <si>
    <t>falseDiscovery rate</t>
  </si>
  <si>
    <t>tp + fp</t>
  </si>
  <si>
    <t>unique SNPs</t>
  </si>
  <si>
    <t>tp / (tp + fp)</t>
  </si>
  <si>
    <t>tp / (tp + fn)</t>
  </si>
  <si>
    <t>1 - precision</t>
  </si>
  <si>
    <t>raw</t>
  </si>
  <si>
    <t>noNmin100</t>
  </si>
  <si>
    <t>fastxOnly-3pr</t>
  </si>
  <si>
    <t>noNmin100-3pr</t>
  </si>
  <si>
    <t>prinseq</t>
  </si>
  <si>
    <t>prinseq-5pr3pr</t>
  </si>
  <si>
    <t>prinseq-3pr</t>
  </si>
  <si>
    <t>bayesHammer</t>
  </si>
  <si>
    <t>E coli O26 - Cluster 1</t>
  </si>
  <si>
    <t>lyveSET</t>
  </si>
  <si>
    <t>CFSAN</t>
  </si>
  <si>
    <t>total SNPs Called</t>
  </si>
  <si>
    <t>Total SNPs Called</t>
  </si>
  <si>
    <t>Pos Total File</t>
  </si>
  <si>
    <t>fas3x15_noNmin100_fasNoNmin100_SNP.coords.txt</t>
  </si>
  <si>
    <t>raw_fas3x15_fastxNoNmin100_SNP.coords.txt</t>
  </si>
  <si>
    <t>raw_noNmin100_fastxNoNmin100_SNP.coords.txt</t>
  </si>
  <si>
    <t>raw_fas3x15_noNmin100_SNP.coords.txt</t>
  </si>
  <si>
    <t>fas3x5win40q28min50_fas3x15_noNmin100_SNP.coords.txt</t>
  </si>
  <si>
    <t>f1fas3x5win40q28min50_fas3x15_bayes_SNP.coords.txt</t>
  </si>
  <si>
    <t>f1fas3x5win40q28min50_fas3x15_noNmin100_SNP.coords.txt</t>
  </si>
  <si>
    <t>Union of others</t>
  </si>
  <si>
    <t>unique SNPs (fp)</t>
  </si>
  <si>
    <t>in Positives (tp)</t>
  </si>
  <si>
    <t>Pos total (tp + fn)</t>
  </si>
  <si>
    <t>pipeline</t>
  </si>
  <si>
    <t>Salmonella Reading</t>
  </si>
  <si>
    <t>lyveSET_fas3x15_noNmin100_and_win40q28min50.coords.txt</t>
  </si>
  <si>
    <t>lyveSET_raw_fas3x15_and_win40q28min50</t>
  </si>
  <si>
    <t>lyveSET_raw_noNmin100_and_win40q28min50.coords.txt</t>
  </si>
  <si>
    <t>lyveSET_raw_fas3x15_and_bayesHammer.coord</t>
  </si>
  <si>
    <t>fas3x15_noNmin100_and_win40q28min50</t>
  </si>
  <si>
    <t>raw_fas3x15_and_win40q28min50</t>
  </si>
  <si>
    <t>raw_noNmin100_and_win40q28min50.coords.txt</t>
  </si>
  <si>
    <t>raw_fas3x15_and_bayesHammer.coord</t>
  </si>
  <si>
    <t>Salmonella Pomona</t>
  </si>
  <si>
    <t>lyveSET_fas3x15_noNmin100_fastxNoNmin100.coords.txt</t>
  </si>
  <si>
    <t>lyveSET_raw_fastx3x15_win40q27min40.coords.txt</t>
  </si>
  <si>
    <t>lyveSET_raw_noNmin100_win40q27min40.coords.txt</t>
  </si>
  <si>
    <t>lyveSET_raw_nonMin100_bayesHammer.coords.txt</t>
  </si>
  <si>
    <t>fas3x15_noNmin100_fastxNoNmin100_SNP</t>
  </si>
  <si>
    <t>raw_fastx3x15_win40q27min40_SNP.coords.txt</t>
  </si>
  <si>
    <t>raw_noNmin100_win40q27min40_SNP.coords</t>
  </si>
  <si>
    <t>raw_nonMin100_bayesHammer_SNP.coords.txt</t>
  </si>
  <si>
    <t>Shigella sonnei</t>
  </si>
  <si>
    <t>lyveSET_fas3x15_noNmin100_fastxNoNmin100</t>
  </si>
  <si>
    <t>lyveSET_raw_fas3x15_fas3x15noNmin100.coords.txt</t>
  </si>
  <si>
    <t>lyveSET_raw_noNmin100_fas3x15noNmin100.coords.txt</t>
  </si>
  <si>
    <t>lyveSET_raw_fas3x15_noNmin100.coords.txt</t>
  </si>
  <si>
    <t>lyveSET_raw_fas3x15_bayesHammer.coords.txt</t>
  </si>
  <si>
    <t>lyveSET_raw_fas3x15_min50q27win20.coords.txt</t>
  </si>
  <si>
    <t>fas3x15_noNmin100_fastxNoNmin100_SNP.coords.txt</t>
  </si>
  <si>
    <t>raw_fas3x15_fas3x15noNmin100_SNP.coords.txt</t>
  </si>
  <si>
    <t>raw_noNmin100_fasNoNmin100_SNP.coords.txt</t>
  </si>
  <si>
    <t>raw_fas3x15_bayesHammer_SNP.coords.txt</t>
  </si>
  <si>
    <t>raw_fas3x15_min50q27win20_SNP.coords.txt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</si>
</sst>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AB09-A7FA-4BB4-89BF-8B0845729BD9}">
  <dimension ref="A1:K24"/>
  <sheetViews>
    <sheetView topLeftCell="A4" workbookViewId="0">
      <selection activeCell="I9" sqref="I9"/>
    </sheetView>
  </sheetViews>
  <sheetFormatPr defaultRowHeight="14.5" x14ac:dyDescent="0.35"/>
  <cols>
    <col min="1" max="1" width="15.90625" customWidth="1"/>
  </cols>
  <sheetData>
    <row r="1" spans="1:11" x14ac:dyDescent="0.35">
      <c r="A1" t="s">
        <v>16</v>
      </c>
    </row>
    <row r="3" spans="1:11" x14ac:dyDescent="0.35">
      <c r="A3" s="2" t="s">
        <v>17</v>
      </c>
      <c r="I3" t="s">
        <v>0</v>
      </c>
      <c r="J3" t="s">
        <v>1</v>
      </c>
      <c r="K3" t="s">
        <v>2</v>
      </c>
    </row>
    <row r="4" spans="1:11" x14ac:dyDescent="0.35">
      <c r="A4" t="s">
        <v>33</v>
      </c>
      <c r="B4" t="s">
        <v>19</v>
      </c>
      <c r="C4" t="s">
        <v>21</v>
      </c>
      <c r="D4" t="s">
        <v>3</v>
      </c>
      <c r="E4" t="s">
        <v>29</v>
      </c>
      <c r="F4" t="s">
        <v>30</v>
      </c>
      <c r="G4" t="s">
        <v>31</v>
      </c>
      <c r="H4" t="s">
        <v>32</v>
      </c>
      <c r="I4" t="s">
        <v>5</v>
      </c>
      <c r="J4" t="s">
        <v>6</v>
      </c>
      <c r="K4" t="s">
        <v>7</v>
      </c>
    </row>
    <row r="5" spans="1:11" x14ac:dyDescent="0.35">
      <c r="A5" t="s">
        <v>8</v>
      </c>
      <c r="B5">
        <v>1007</v>
      </c>
      <c r="C5" t="s">
        <v>22</v>
      </c>
      <c r="D5">
        <v>972</v>
      </c>
      <c r="E5">
        <v>1127</v>
      </c>
      <c r="F5">
        <v>0</v>
      </c>
      <c r="G5">
        <v>972</v>
      </c>
      <c r="H5">
        <v>1004</v>
      </c>
      <c r="I5">
        <v>1</v>
      </c>
      <c r="J5" s="1">
        <v>0.96812749003984067</v>
      </c>
      <c r="K5">
        <v>0</v>
      </c>
    </row>
    <row r="6" spans="1:11" x14ac:dyDescent="0.35">
      <c r="A6" t="s">
        <v>9</v>
      </c>
      <c r="B6">
        <v>1025</v>
      </c>
      <c r="C6" t="s">
        <v>23</v>
      </c>
      <c r="D6">
        <v>973</v>
      </c>
      <c r="E6">
        <v>1127</v>
      </c>
      <c r="F6">
        <v>1</v>
      </c>
      <c r="G6">
        <v>972</v>
      </c>
      <c r="H6">
        <v>990</v>
      </c>
      <c r="I6">
        <v>0.99897225077081198</v>
      </c>
      <c r="J6" s="1">
        <v>0.98181818181818181</v>
      </c>
      <c r="K6">
        <v>1.0277492291880241E-3</v>
      </c>
    </row>
    <row r="7" spans="1:11" x14ac:dyDescent="0.35">
      <c r="A7" t="s">
        <v>10</v>
      </c>
      <c r="B7">
        <v>1057</v>
      </c>
      <c r="C7" t="s">
        <v>24</v>
      </c>
      <c r="D7">
        <v>974</v>
      </c>
      <c r="E7">
        <v>1125</v>
      </c>
      <c r="F7">
        <v>2</v>
      </c>
      <c r="G7">
        <v>972</v>
      </c>
      <c r="H7">
        <v>980</v>
      </c>
      <c r="I7">
        <v>0.99794661190965095</v>
      </c>
      <c r="J7" s="1">
        <v>0.99183673469387756</v>
      </c>
      <c r="K7">
        <v>2.0533880903490509E-3</v>
      </c>
    </row>
    <row r="8" spans="1:11" x14ac:dyDescent="0.35">
      <c r="A8" t="s">
        <v>11</v>
      </c>
      <c r="B8">
        <v>1073</v>
      </c>
      <c r="C8" t="s">
        <v>25</v>
      </c>
      <c r="D8">
        <v>973</v>
      </c>
      <c r="E8">
        <v>1125</v>
      </c>
      <c r="F8">
        <v>1</v>
      </c>
      <c r="G8">
        <v>972</v>
      </c>
      <c r="H8">
        <v>972</v>
      </c>
      <c r="I8">
        <v>0.99897225077081198</v>
      </c>
      <c r="J8" s="1">
        <v>1</v>
      </c>
      <c r="K8">
        <v>1.0277492291880241E-3</v>
      </c>
    </row>
    <row r="9" spans="1:11" x14ac:dyDescent="0.35">
      <c r="A9" t="s">
        <v>12</v>
      </c>
      <c r="B9">
        <v>1079</v>
      </c>
      <c r="C9" t="s">
        <v>25</v>
      </c>
      <c r="D9">
        <v>972</v>
      </c>
      <c r="E9">
        <v>1125</v>
      </c>
      <c r="F9">
        <v>1</v>
      </c>
      <c r="G9">
        <v>971</v>
      </c>
      <c r="H9">
        <v>972</v>
      </c>
      <c r="I9">
        <v>0.99897119341563789</v>
      </c>
      <c r="J9" s="1">
        <v>0.99897119341563789</v>
      </c>
      <c r="K9">
        <v>1.0288065843621075E-3</v>
      </c>
    </row>
    <row r="10" spans="1:11" x14ac:dyDescent="0.35">
      <c r="A10" t="s">
        <v>13</v>
      </c>
      <c r="B10">
        <v>1099</v>
      </c>
      <c r="C10" t="s">
        <v>26</v>
      </c>
      <c r="D10">
        <v>1005</v>
      </c>
      <c r="E10">
        <v>1125</v>
      </c>
      <c r="F10">
        <v>2</v>
      </c>
      <c r="G10">
        <v>1003</v>
      </c>
      <c r="H10">
        <v>1003</v>
      </c>
      <c r="I10">
        <v>0.99800995024875627</v>
      </c>
      <c r="J10" s="1">
        <v>1</v>
      </c>
      <c r="K10">
        <v>1.9900497512437276E-3</v>
      </c>
    </row>
    <row r="11" spans="1:11" x14ac:dyDescent="0.35">
      <c r="A11" t="s">
        <v>14</v>
      </c>
      <c r="B11">
        <v>1100</v>
      </c>
      <c r="C11" t="s">
        <v>27</v>
      </c>
      <c r="D11">
        <v>1024</v>
      </c>
      <c r="E11">
        <v>1125</v>
      </c>
      <c r="F11">
        <v>1</v>
      </c>
      <c r="G11">
        <v>1023</v>
      </c>
      <c r="H11">
        <v>1025</v>
      </c>
      <c r="I11">
        <v>0.9990234375</v>
      </c>
      <c r="J11" s="1">
        <v>0.99804878048780488</v>
      </c>
      <c r="K11">
        <v>9.765625E-4</v>
      </c>
    </row>
    <row r="12" spans="1:11" x14ac:dyDescent="0.35">
      <c r="A12" t="s">
        <v>15</v>
      </c>
      <c r="B12">
        <v>1067</v>
      </c>
      <c r="C12" t="s">
        <v>28</v>
      </c>
      <c r="D12">
        <v>1006</v>
      </c>
      <c r="E12">
        <v>1125</v>
      </c>
      <c r="F12">
        <v>8</v>
      </c>
      <c r="G12">
        <v>998</v>
      </c>
      <c r="H12">
        <v>1005</v>
      </c>
      <c r="I12">
        <v>0.99204771371769385</v>
      </c>
      <c r="J12" s="1">
        <v>0.99303482587064673</v>
      </c>
      <c r="K12">
        <v>7.9522862823061535E-3</v>
      </c>
    </row>
    <row r="13" spans="1:11" x14ac:dyDescent="0.35">
      <c r="J13" s="1"/>
    </row>
    <row r="15" spans="1:11" x14ac:dyDescent="0.35">
      <c r="A15" s="2" t="s">
        <v>18</v>
      </c>
      <c r="I15" t="s">
        <v>0</v>
      </c>
      <c r="J15" t="s">
        <v>1</v>
      </c>
      <c r="K15" t="s">
        <v>2</v>
      </c>
    </row>
    <row r="16" spans="1:11" x14ac:dyDescent="0.35">
      <c r="A16" t="s">
        <v>33</v>
      </c>
      <c r="B16" t="s">
        <v>20</v>
      </c>
      <c r="C16" t="s">
        <v>21</v>
      </c>
      <c r="D16" t="s">
        <v>3</v>
      </c>
      <c r="E16" t="s">
        <v>29</v>
      </c>
      <c r="F16" t="s">
        <v>30</v>
      </c>
      <c r="G16" t="s">
        <v>31</v>
      </c>
      <c r="H16" t="s">
        <v>32</v>
      </c>
      <c r="I16" t="s">
        <v>5</v>
      </c>
      <c r="J16" t="s">
        <v>6</v>
      </c>
      <c r="K16" t="s">
        <v>7</v>
      </c>
    </row>
    <row r="17" spans="1:11" x14ac:dyDescent="0.35">
      <c r="A17" t="s">
        <v>8</v>
      </c>
      <c r="B17">
        <v>2331</v>
      </c>
      <c r="C17" t="s">
        <v>22</v>
      </c>
      <c r="D17">
        <v>2130</v>
      </c>
      <c r="E17">
        <v>2598</v>
      </c>
      <c r="F17">
        <v>13</v>
      </c>
      <c r="G17">
        <v>2117</v>
      </c>
      <c r="H17">
        <v>2132</v>
      </c>
      <c r="I17">
        <v>0.99389671361502352</v>
      </c>
      <c r="J17">
        <v>0.99296435272045025</v>
      </c>
      <c r="K17">
        <v>6.1032863849764807E-3</v>
      </c>
    </row>
    <row r="18" spans="1:11" x14ac:dyDescent="0.35">
      <c r="A18" t="s">
        <v>9</v>
      </c>
      <c r="B18">
        <v>2332</v>
      </c>
      <c r="C18" t="s">
        <v>23</v>
      </c>
      <c r="D18">
        <v>2132</v>
      </c>
      <c r="E18">
        <v>2597</v>
      </c>
      <c r="F18">
        <v>15</v>
      </c>
      <c r="G18">
        <v>2117</v>
      </c>
      <c r="H18">
        <v>2164</v>
      </c>
      <c r="I18">
        <v>0.99296435272045025</v>
      </c>
      <c r="J18">
        <v>0.97828096118299446</v>
      </c>
      <c r="K18">
        <v>7.0356472795497504E-3</v>
      </c>
    </row>
    <row r="19" spans="1:11" x14ac:dyDescent="0.35">
      <c r="A19" t="s">
        <v>10</v>
      </c>
      <c r="B19">
        <v>2305</v>
      </c>
      <c r="C19" t="s">
        <v>24</v>
      </c>
      <c r="D19">
        <v>2131</v>
      </c>
      <c r="E19">
        <v>2597</v>
      </c>
      <c r="F19">
        <v>14</v>
      </c>
      <c r="G19">
        <v>2117</v>
      </c>
      <c r="H19">
        <v>2150</v>
      </c>
      <c r="I19">
        <v>0.99343031440638196</v>
      </c>
      <c r="J19">
        <v>0.98465116279069764</v>
      </c>
      <c r="K19">
        <v>6.5696855936180354E-3</v>
      </c>
    </row>
    <row r="20" spans="1:11" x14ac:dyDescent="0.35">
      <c r="A20" t="s">
        <v>11</v>
      </c>
      <c r="B20">
        <v>2294</v>
      </c>
      <c r="C20" t="s">
        <v>25</v>
      </c>
      <c r="D20">
        <v>2121</v>
      </c>
      <c r="E20">
        <v>2597</v>
      </c>
      <c r="F20">
        <v>4</v>
      </c>
      <c r="G20">
        <v>2117</v>
      </c>
      <c r="H20">
        <v>2150</v>
      </c>
      <c r="I20">
        <v>0.99811409712399812</v>
      </c>
      <c r="J20">
        <v>0.98465116279069764</v>
      </c>
      <c r="K20">
        <v>1.885902876001877E-3</v>
      </c>
    </row>
    <row r="21" spans="1:11" x14ac:dyDescent="0.35">
      <c r="A21" t="s">
        <v>12</v>
      </c>
      <c r="B21">
        <v>2402</v>
      </c>
      <c r="C21" t="s">
        <v>25</v>
      </c>
      <c r="D21">
        <v>2141</v>
      </c>
      <c r="E21">
        <v>2597</v>
      </c>
      <c r="F21">
        <v>8</v>
      </c>
      <c r="G21">
        <v>2133</v>
      </c>
      <c r="H21">
        <v>2150</v>
      </c>
      <c r="I21">
        <v>0.99626342830453063</v>
      </c>
      <c r="J21">
        <v>0.99209302325581394</v>
      </c>
      <c r="K21">
        <v>3.7365716954693706E-3</v>
      </c>
    </row>
    <row r="22" spans="1:11" x14ac:dyDescent="0.35">
      <c r="A22" t="s">
        <v>13</v>
      </c>
      <c r="B22">
        <v>2330</v>
      </c>
      <c r="C22" t="s">
        <v>26</v>
      </c>
      <c r="D22">
        <v>2139</v>
      </c>
      <c r="E22">
        <v>2597</v>
      </c>
      <c r="F22">
        <v>13</v>
      </c>
      <c r="G22">
        <v>2126</v>
      </c>
      <c r="H22">
        <v>2146</v>
      </c>
      <c r="I22">
        <v>0.99392239364188872</v>
      </c>
      <c r="J22">
        <v>0.99068033550792167</v>
      </c>
      <c r="K22">
        <v>6.077606358111276E-3</v>
      </c>
    </row>
    <row r="23" spans="1:11" x14ac:dyDescent="0.35">
      <c r="A23" t="s">
        <v>14</v>
      </c>
      <c r="B23">
        <v>2328</v>
      </c>
      <c r="C23" t="s">
        <v>27</v>
      </c>
      <c r="D23">
        <v>2148</v>
      </c>
      <c r="E23">
        <v>2597</v>
      </c>
      <c r="F23">
        <v>10</v>
      </c>
      <c r="G23">
        <v>2138</v>
      </c>
      <c r="H23">
        <v>2154</v>
      </c>
      <c r="I23">
        <v>0.99534450651769091</v>
      </c>
      <c r="J23">
        <v>0.99257195914577534</v>
      </c>
      <c r="K23">
        <v>4.6554934823090921E-3</v>
      </c>
    </row>
    <row r="24" spans="1:11" x14ac:dyDescent="0.35">
      <c r="A24" t="s">
        <v>15</v>
      </c>
      <c r="B24">
        <v>2334</v>
      </c>
      <c r="C24" t="s">
        <v>28</v>
      </c>
      <c r="D24">
        <v>2134</v>
      </c>
      <c r="E24">
        <v>2597</v>
      </c>
      <c r="F24">
        <v>17</v>
      </c>
      <c r="G24">
        <v>2117</v>
      </c>
      <c r="H24">
        <v>2144</v>
      </c>
      <c r="I24">
        <v>0.99203373945641982</v>
      </c>
      <c r="J24">
        <v>0.98740671641791045</v>
      </c>
      <c r="K24">
        <v>7.9662605435801837E-3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2ED3-D24F-4FCE-9C91-D23BEDE32887}">
  <dimension ref="A1:K24"/>
  <sheetViews>
    <sheetView topLeftCell="A4" workbookViewId="0">
      <selection activeCell="A8" sqref="A8"/>
    </sheetView>
  </sheetViews>
  <sheetFormatPr defaultRowHeight="14.5" x14ac:dyDescent="0.35"/>
  <sheetData>
    <row r="1" spans="1:11" x14ac:dyDescent="0.35">
      <c r="A1" t="s">
        <v>34</v>
      </c>
    </row>
    <row r="3" spans="1:11" x14ac:dyDescent="0.35">
      <c r="A3" t="s">
        <v>17</v>
      </c>
      <c r="I3" t="s">
        <v>0</v>
      </c>
      <c r="J3" t="s">
        <v>1</v>
      </c>
      <c r="K3" t="s">
        <v>2</v>
      </c>
    </row>
    <row r="4" spans="1:11" x14ac:dyDescent="0.35">
      <c r="B4" t="s">
        <v>20</v>
      </c>
      <c r="C4" t="s">
        <v>21</v>
      </c>
      <c r="D4" t="s">
        <v>3</v>
      </c>
      <c r="E4" t="s">
        <v>29</v>
      </c>
      <c r="F4" t="s">
        <v>4</v>
      </c>
      <c r="G4" t="s">
        <v>31</v>
      </c>
      <c r="H4" t="s">
        <v>32</v>
      </c>
      <c r="I4" t="s">
        <v>5</v>
      </c>
      <c r="J4" t="s">
        <v>6</v>
      </c>
      <c r="K4" t="s">
        <v>7</v>
      </c>
    </row>
    <row r="5" spans="1:11" x14ac:dyDescent="0.35">
      <c r="A5" t="s">
        <v>8</v>
      </c>
      <c r="B5">
        <v>71</v>
      </c>
      <c r="C5" s="3" t="s">
        <v>35</v>
      </c>
      <c r="D5">
        <v>67</v>
      </c>
      <c r="E5">
        <v>96</v>
      </c>
      <c r="F5">
        <v>0</v>
      </c>
      <c r="G5">
        <v>67</v>
      </c>
      <c r="H5">
        <v>76</v>
      </c>
      <c r="I5">
        <f>G5/D5</f>
        <v>1</v>
      </c>
      <c r="J5">
        <f>G5/H5</f>
        <v>0.88157894736842102</v>
      </c>
      <c r="K5">
        <f>1-I5</f>
        <v>0</v>
      </c>
    </row>
    <row r="6" spans="1:11" x14ac:dyDescent="0.35">
      <c r="A6" t="s">
        <v>9</v>
      </c>
      <c r="B6">
        <v>79</v>
      </c>
      <c r="C6" s="3" t="s">
        <v>36</v>
      </c>
      <c r="D6">
        <v>68</v>
      </c>
      <c r="E6">
        <v>96</v>
      </c>
      <c r="F6">
        <v>0</v>
      </c>
      <c r="G6">
        <v>68</v>
      </c>
      <c r="H6">
        <v>68</v>
      </c>
      <c r="I6">
        <f t="shared" ref="I6:I12" si="0">G6/D6</f>
        <v>1</v>
      </c>
      <c r="J6">
        <f t="shared" ref="J6:J12" si="1">G6/H6</f>
        <v>1</v>
      </c>
      <c r="K6">
        <f t="shared" ref="K6:K12" si="2">1-I6</f>
        <v>0</v>
      </c>
    </row>
    <row r="7" spans="1:11" x14ac:dyDescent="0.35">
      <c r="A7" t="s">
        <v>10</v>
      </c>
      <c r="B7">
        <v>83</v>
      </c>
      <c r="C7" s="3" t="s">
        <v>37</v>
      </c>
      <c r="D7">
        <v>67</v>
      </c>
      <c r="E7">
        <v>96</v>
      </c>
      <c r="F7">
        <v>0</v>
      </c>
      <c r="G7">
        <v>67</v>
      </c>
      <c r="H7">
        <v>68</v>
      </c>
      <c r="I7">
        <f t="shared" si="0"/>
        <v>1</v>
      </c>
      <c r="J7">
        <f t="shared" si="1"/>
        <v>0.98529411764705888</v>
      </c>
      <c r="K7">
        <f t="shared" si="2"/>
        <v>0</v>
      </c>
    </row>
    <row r="8" spans="1:11" x14ac:dyDescent="0.35">
      <c r="A8" t="s">
        <v>11</v>
      </c>
      <c r="B8">
        <v>79</v>
      </c>
      <c r="C8" s="3" t="s">
        <v>38</v>
      </c>
      <c r="D8">
        <v>65</v>
      </c>
      <c r="E8">
        <v>96</v>
      </c>
      <c r="F8">
        <v>0</v>
      </c>
      <c r="G8">
        <v>65</v>
      </c>
      <c r="H8">
        <v>68</v>
      </c>
      <c r="I8">
        <f t="shared" si="0"/>
        <v>1</v>
      </c>
      <c r="J8">
        <f t="shared" si="1"/>
        <v>0.95588235294117652</v>
      </c>
      <c r="K8">
        <f t="shared" si="2"/>
        <v>0</v>
      </c>
    </row>
    <row r="9" spans="1:11" x14ac:dyDescent="0.35">
      <c r="A9" t="s">
        <v>12</v>
      </c>
      <c r="B9">
        <v>88</v>
      </c>
      <c r="C9" s="3" t="s">
        <v>38</v>
      </c>
      <c r="D9">
        <v>68</v>
      </c>
      <c r="E9">
        <v>96</v>
      </c>
      <c r="F9">
        <v>0</v>
      </c>
      <c r="G9">
        <v>68</v>
      </c>
      <c r="H9">
        <v>68</v>
      </c>
      <c r="I9">
        <f t="shared" si="0"/>
        <v>1</v>
      </c>
      <c r="J9">
        <f t="shared" si="1"/>
        <v>1</v>
      </c>
      <c r="K9">
        <f t="shared" si="2"/>
        <v>0</v>
      </c>
    </row>
    <row r="10" spans="1:11" x14ac:dyDescent="0.35">
      <c r="A10" t="s">
        <v>13</v>
      </c>
      <c r="B10">
        <v>93</v>
      </c>
      <c r="C10" s="3" t="s">
        <v>37</v>
      </c>
      <c r="D10">
        <v>70</v>
      </c>
      <c r="E10">
        <v>91</v>
      </c>
      <c r="F10">
        <v>2</v>
      </c>
      <c r="G10">
        <v>68</v>
      </c>
      <c r="H10">
        <v>68</v>
      </c>
      <c r="I10">
        <f t="shared" si="0"/>
        <v>0.97142857142857142</v>
      </c>
      <c r="J10">
        <f t="shared" si="1"/>
        <v>1</v>
      </c>
      <c r="K10">
        <f t="shared" si="2"/>
        <v>2.8571428571428581E-2</v>
      </c>
    </row>
    <row r="11" spans="1:11" x14ac:dyDescent="0.35">
      <c r="A11" t="s">
        <v>14</v>
      </c>
      <c r="B11">
        <v>94</v>
      </c>
      <c r="C11" s="3" t="s">
        <v>37</v>
      </c>
      <c r="D11">
        <v>70</v>
      </c>
      <c r="E11">
        <v>94</v>
      </c>
      <c r="F11">
        <v>2</v>
      </c>
      <c r="G11">
        <v>68</v>
      </c>
      <c r="H11">
        <v>68</v>
      </c>
      <c r="I11">
        <f t="shared" si="0"/>
        <v>0.97142857142857142</v>
      </c>
      <c r="J11">
        <f t="shared" si="1"/>
        <v>1</v>
      </c>
      <c r="K11">
        <f t="shared" si="2"/>
        <v>2.8571428571428581E-2</v>
      </c>
    </row>
    <row r="12" spans="1:11" x14ac:dyDescent="0.35">
      <c r="A12" t="s">
        <v>15</v>
      </c>
      <c r="B12">
        <v>86</v>
      </c>
      <c r="C12" s="3" t="s">
        <v>37</v>
      </c>
      <c r="D12">
        <v>68</v>
      </c>
      <c r="E12">
        <v>96</v>
      </c>
      <c r="F12">
        <v>0</v>
      </c>
      <c r="G12">
        <v>68</v>
      </c>
      <c r="H12">
        <v>68</v>
      </c>
      <c r="I12">
        <f t="shared" si="0"/>
        <v>1</v>
      </c>
      <c r="J12">
        <f t="shared" si="1"/>
        <v>1</v>
      </c>
      <c r="K12">
        <f t="shared" si="2"/>
        <v>0</v>
      </c>
    </row>
    <row r="15" spans="1:11" x14ac:dyDescent="0.35">
      <c r="I15" t="s">
        <v>0</v>
      </c>
      <c r="J15" t="s">
        <v>1</v>
      </c>
      <c r="K15" t="s">
        <v>2</v>
      </c>
    </row>
    <row r="16" spans="1:11" x14ac:dyDescent="0.35">
      <c r="A16" t="s">
        <v>18</v>
      </c>
      <c r="B16" t="s">
        <v>20</v>
      </c>
      <c r="C16" t="s">
        <v>21</v>
      </c>
      <c r="D16" t="s">
        <v>3</v>
      </c>
      <c r="E16" t="s">
        <v>29</v>
      </c>
      <c r="F16" t="s">
        <v>4</v>
      </c>
      <c r="G16" t="s">
        <v>31</v>
      </c>
      <c r="H16" t="s">
        <v>32</v>
      </c>
      <c r="I16" t="s">
        <v>5</v>
      </c>
      <c r="J16" t="s">
        <v>6</v>
      </c>
      <c r="K16" t="s">
        <v>7</v>
      </c>
    </row>
    <row r="17" spans="1:11" x14ac:dyDescent="0.35">
      <c r="A17" t="s">
        <v>8</v>
      </c>
      <c r="B17">
        <v>155</v>
      </c>
      <c r="C17" s="3" t="s">
        <v>39</v>
      </c>
      <c r="D17">
        <v>140</v>
      </c>
      <c r="E17">
        <v>184</v>
      </c>
      <c r="F17">
        <v>1</v>
      </c>
      <c r="G17">
        <v>139</v>
      </c>
      <c r="H17">
        <v>140</v>
      </c>
      <c r="I17">
        <f>G17/D17</f>
        <v>0.99285714285714288</v>
      </c>
      <c r="J17">
        <f>G17/H17</f>
        <v>0.99285714285714288</v>
      </c>
      <c r="K17">
        <f>1-I17</f>
        <v>7.1428571428571175E-3</v>
      </c>
    </row>
    <row r="18" spans="1:11" x14ac:dyDescent="0.35">
      <c r="A18" t="s">
        <v>9</v>
      </c>
      <c r="B18">
        <v>163</v>
      </c>
      <c r="C18" s="3" t="s">
        <v>40</v>
      </c>
      <c r="D18">
        <v>143</v>
      </c>
      <c r="E18">
        <v>185</v>
      </c>
      <c r="F18">
        <v>4</v>
      </c>
      <c r="G18">
        <v>139</v>
      </c>
      <c r="H18">
        <v>143</v>
      </c>
      <c r="I18">
        <f t="shared" ref="I18:I24" si="3">G18/D18</f>
        <v>0.97202797202797198</v>
      </c>
      <c r="J18">
        <f t="shared" ref="J18:J24" si="4">G18/H18</f>
        <v>0.97202797202797198</v>
      </c>
      <c r="K18">
        <f t="shared" ref="K18:K24" si="5">1-I18</f>
        <v>2.7972027972028024E-2</v>
      </c>
    </row>
    <row r="19" spans="1:11" x14ac:dyDescent="0.35">
      <c r="A19" t="s">
        <v>10</v>
      </c>
      <c r="B19">
        <v>154</v>
      </c>
      <c r="C19" s="3" t="s">
        <v>41</v>
      </c>
      <c r="D19">
        <v>139</v>
      </c>
      <c r="E19">
        <v>181</v>
      </c>
      <c r="F19">
        <v>0</v>
      </c>
      <c r="G19">
        <v>139</v>
      </c>
      <c r="H19">
        <v>148</v>
      </c>
      <c r="I19">
        <f t="shared" si="3"/>
        <v>1</v>
      </c>
      <c r="J19">
        <f t="shared" si="4"/>
        <v>0.93918918918918914</v>
      </c>
      <c r="K19">
        <f t="shared" si="5"/>
        <v>0</v>
      </c>
    </row>
    <row r="20" spans="1:11" x14ac:dyDescent="0.35">
      <c r="A20" t="s">
        <v>11</v>
      </c>
      <c r="B20">
        <v>146</v>
      </c>
      <c r="C20" s="3" t="s">
        <v>42</v>
      </c>
      <c r="D20">
        <v>139</v>
      </c>
      <c r="E20">
        <v>184</v>
      </c>
      <c r="F20">
        <v>0</v>
      </c>
      <c r="G20">
        <v>139</v>
      </c>
      <c r="H20">
        <v>146</v>
      </c>
      <c r="I20">
        <f t="shared" si="3"/>
        <v>1</v>
      </c>
      <c r="J20">
        <f t="shared" si="4"/>
        <v>0.95205479452054798</v>
      </c>
      <c r="K20">
        <f t="shared" si="5"/>
        <v>0</v>
      </c>
    </row>
    <row r="21" spans="1:11" x14ac:dyDescent="0.35">
      <c r="A21" t="s">
        <v>12</v>
      </c>
      <c r="B21">
        <v>163</v>
      </c>
      <c r="C21" s="3" t="s">
        <v>42</v>
      </c>
      <c r="D21">
        <v>141</v>
      </c>
      <c r="E21">
        <v>185</v>
      </c>
      <c r="F21">
        <v>0</v>
      </c>
      <c r="G21">
        <v>141</v>
      </c>
      <c r="H21">
        <v>146</v>
      </c>
      <c r="I21">
        <f t="shared" si="3"/>
        <v>1</v>
      </c>
      <c r="J21">
        <f t="shared" si="4"/>
        <v>0.96575342465753422</v>
      </c>
      <c r="K21">
        <f t="shared" si="5"/>
        <v>0</v>
      </c>
    </row>
    <row r="22" spans="1:11" x14ac:dyDescent="0.35">
      <c r="A22" t="s">
        <v>13</v>
      </c>
      <c r="B22">
        <v>166</v>
      </c>
      <c r="C22" s="3" t="s">
        <v>41</v>
      </c>
      <c r="D22">
        <v>141</v>
      </c>
      <c r="E22">
        <v>185</v>
      </c>
      <c r="F22">
        <v>0</v>
      </c>
      <c r="G22">
        <v>141</v>
      </c>
      <c r="H22">
        <v>148</v>
      </c>
      <c r="I22">
        <f t="shared" si="3"/>
        <v>1</v>
      </c>
      <c r="J22">
        <f t="shared" si="4"/>
        <v>0.95270270270270274</v>
      </c>
      <c r="K22">
        <f t="shared" si="5"/>
        <v>0</v>
      </c>
    </row>
    <row r="23" spans="1:11" x14ac:dyDescent="0.35">
      <c r="A23" t="s">
        <v>14</v>
      </c>
      <c r="B23">
        <v>162</v>
      </c>
      <c r="C23" s="3" t="s">
        <v>41</v>
      </c>
      <c r="D23">
        <v>142</v>
      </c>
      <c r="E23">
        <v>185</v>
      </c>
      <c r="F23">
        <v>0</v>
      </c>
      <c r="G23">
        <v>142</v>
      </c>
      <c r="H23">
        <v>148</v>
      </c>
      <c r="I23">
        <f t="shared" si="3"/>
        <v>1</v>
      </c>
      <c r="J23">
        <f t="shared" si="4"/>
        <v>0.95945945945945943</v>
      </c>
      <c r="K23">
        <f t="shared" si="5"/>
        <v>0</v>
      </c>
    </row>
    <row r="24" spans="1:11" x14ac:dyDescent="0.35">
      <c r="A24" t="s">
        <v>15</v>
      </c>
      <c r="B24">
        <v>160</v>
      </c>
      <c r="C24" s="3" t="s">
        <v>41</v>
      </c>
      <c r="D24">
        <v>143</v>
      </c>
      <c r="E24">
        <v>183</v>
      </c>
      <c r="F24">
        <v>2</v>
      </c>
      <c r="G24">
        <v>141</v>
      </c>
      <c r="H24">
        <v>148</v>
      </c>
      <c r="I24">
        <f t="shared" si="3"/>
        <v>0.98601398601398604</v>
      </c>
      <c r="J24">
        <f t="shared" si="4"/>
        <v>0.95270270270270274</v>
      </c>
      <c r="K24">
        <f t="shared" si="5"/>
        <v>1.3986013986013957E-2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BE0A-F7E6-47FB-B71C-BF06AF6555E7}">
  <dimension ref="A1:K24"/>
  <sheetViews>
    <sheetView topLeftCell="A7" workbookViewId="0">
      <selection activeCell="J18" sqref="J18"/>
    </sheetView>
  </sheetViews>
  <sheetFormatPr defaultRowHeight="14.5" x14ac:dyDescent="0.35"/>
  <sheetData>
    <row r="1" spans="1:11" x14ac:dyDescent="0.35">
      <c r="A1" t="s">
        <v>43</v>
      </c>
    </row>
    <row r="3" spans="1:11" x14ac:dyDescent="0.35">
      <c r="A3" t="s">
        <v>17</v>
      </c>
      <c r="I3" t="s">
        <v>0</v>
      </c>
      <c r="J3" t="s">
        <v>1</v>
      </c>
      <c r="K3" t="s">
        <v>2</v>
      </c>
    </row>
    <row r="4" spans="1:11" x14ac:dyDescent="0.35">
      <c r="B4" t="s">
        <v>20</v>
      </c>
      <c r="C4" t="s">
        <v>21</v>
      </c>
      <c r="D4" t="s">
        <v>3</v>
      </c>
      <c r="E4" t="s">
        <v>29</v>
      </c>
      <c r="F4" t="s">
        <v>30</v>
      </c>
      <c r="G4" t="s">
        <v>31</v>
      </c>
      <c r="H4" t="s">
        <v>32</v>
      </c>
      <c r="I4" t="s">
        <v>5</v>
      </c>
      <c r="J4" t="s">
        <v>6</v>
      </c>
      <c r="K4" t="s">
        <v>7</v>
      </c>
    </row>
    <row r="5" spans="1:11" x14ac:dyDescent="0.35">
      <c r="A5" t="s">
        <v>8</v>
      </c>
      <c r="B5">
        <v>412</v>
      </c>
      <c r="C5" t="s">
        <v>44</v>
      </c>
      <c r="D5">
        <v>390</v>
      </c>
      <c r="E5">
        <v>450</v>
      </c>
      <c r="F5">
        <v>0</v>
      </c>
      <c r="G5">
        <v>390</v>
      </c>
      <c r="H5">
        <v>397</v>
      </c>
      <c r="I5">
        <f>G5/D5</f>
        <v>1</v>
      </c>
      <c r="J5">
        <f>G5/H5</f>
        <v>0.98236775818639799</v>
      </c>
      <c r="K5">
        <f>1-I5</f>
        <v>0</v>
      </c>
    </row>
    <row r="6" spans="1:11" x14ac:dyDescent="0.35">
      <c r="A6" t="s">
        <v>9</v>
      </c>
      <c r="B6">
        <v>409</v>
      </c>
      <c r="C6" t="s">
        <v>45</v>
      </c>
      <c r="D6">
        <v>392</v>
      </c>
      <c r="F6">
        <v>0</v>
      </c>
      <c r="G6">
        <v>392</v>
      </c>
      <c r="H6">
        <v>404</v>
      </c>
      <c r="I6">
        <f t="shared" ref="I6:I12" si="0">G6/D6</f>
        <v>1</v>
      </c>
      <c r="J6">
        <f t="shared" ref="J6:J12" si="1">G6/H6</f>
        <v>0.97029702970297027</v>
      </c>
      <c r="K6">
        <f t="shared" ref="K6:K12" si="2">1-I6</f>
        <v>0</v>
      </c>
    </row>
    <row r="7" spans="1:11" x14ac:dyDescent="0.35">
      <c r="A7" t="s">
        <v>10</v>
      </c>
      <c r="B7">
        <v>422</v>
      </c>
      <c r="C7" t="s">
        <v>46</v>
      </c>
      <c r="D7">
        <v>392</v>
      </c>
      <c r="F7">
        <v>0</v>
      </c>
      <c r="G7">
        <v>392</v>
      </c>
      <c r="H7">
        <v>397</v>
      </c>
      <c r="I7">
        <f t="shared" si="0"/>
        <v>1</v>
      </c>
      <c r="J7">
        <f t="shared" si="1"/>
        <v>0.9874055415617129</v>
      </c>
      <c r="K7">
        <f t="shared" si="2"/>
        <v>0</v>
      </c>
    </row>
    <row r="8" spans="1:11" x14ac:dyDescent="0.35">
      <c r="A8" t="s">
        <v>11</v>
      </c>
      <c r="B8">
        <v>425</v>
      </c>
      <c r="C8" t="s">
        <v>46</v>
      </c>
      <c r="D8">
        <v>391</v>
      </c>
      <c r="F8">
        <v>0</v>
      </c>
      <c r="G8">
        <v>391</v>
      </c>
      <c r="H8">
        <v>397</v>
      </c>
      <c r="I8">
        <f t="shared" si="0"/>
        <v>1</v>
      </c>
      <c r="J8">
        <f t="shared" si="1"/>
        <v>0.98488664987405539</v>
      </c>
      <c r="K8">
        <f t="shared" si="2"/>
        <v>0</v>
      </c>
    </row>
    <row r="9" spans="1:11" x14ac:dyDescent="0.35">
      <c r="A9" t="s">
        <v>12</v>
      </c>
      <c r="B9">
        <v>435</v>
      </c>
      <c r="C9" t="s">
        <v>44</v>
      </c>
      <c r="D9">
        <v>396</v>
      </c>
      <c r="F9">
        <v>0</v>
      </c>
      <c r="G9">
        <v>396</v>
      </c>
      <c r="H9">
        <v>397</v>
      </c>
      <c r="I9">
        <f t="shared" si="0"/>
        <v>1</v>
      </c>
      <c r="J9">
        <f t="shared" si="1"/>
        <v>0.9974811083123426</v>
      </c>
      <c r="K9">
        <f t="shared" si="2"/>
        <v>0</v>
      </c>
    </row>
    <row r="10" spans="1:11" x14ac:dyDescent="0.35">
      <c r="A10" t="s">
        <v>13</v>
      </c>
      <c r="B10">
        <v>439</v>
      </c>
      <c r="C10" t="s">
        <v>47</v>
      </c>
      <c r="D10">
        <v>391</v>
      </c>
      <c r="E10">
        <v>450</v>
      </c>
      <c r="F10">
        <v>0</v>
      </c>
      <c r="G10">
        <v>391</v>
      </c>
      <c r="H10">
        <v>395</v>
      </c>
      <c r="I10">
        <f t="shared" si="0"/>
        <v>1</v>
      </c>
      <c r="J10">
        <f t="shared" si="1"/>
        <v>0.98987341772151893</v>
      </c>
      <c r="K10">
        <f t="shared" si="2"/>
        <v>0</v>
      </c>
    </row>
    <row r="11" spans="1:11" x14ac:dyDescent="0.35">
      <c r="A11" t="s">
        <v>14</v>
      </c>
      <c r="B11">
        <v>443</v>
      </c>
      <c r="C11" t="s">
        <v>47</v>
      </c>
      <c r="D11">
        <v>395</v>
      </c>
      <c r="F11">
        <v>0</v>
      </c>
      <c r="G11">
        <v>395</v>
      </c>
      <c r="H11">
        <v>395</v>
      </c>
      <c r="I11">
        <f t="shared" si="0"/>
        <v>1</v>
      </c>
      <c r="J11">
        <f t="shared" si="1"/>
        <v>1</v>
      </c>
      <c r="K11">
        <f t="shared" si="2"/>
        <v>0</v>
      </c>
    </row>
    <row r="12" spans="1:11" x14ac:dyDescent="0.35">
      <c r="A12" t="s">
        <v>15</v>
      </c>
      <c r="B12">
        <v>437</v>
      </c>
      <c r="C12" t="s">
        <v>46</v>
      </c>
      <c r="D12">
        <v>400</v>
      </c>
      <c r="E12">
        <v>445</v>
      </c>
      <c r="F12">
        <v>5</v>
      </c>
      <c r="G12">
        <v>395</v>
      </c>
      <c r="H12">
        <v>397</v>
      </c>
      <c r="I12">
        <f t="shared" si="0"/>
        <v>0.98750000000000004</v>
      </c>
      <c r="J12">
        <f t="shared" si="1"/>
        <v>0.99496221662468509</v>
      </c>
      <c r="K12">
        <f t="shared" si="2"/>
        <v>1.2499999999999956E-2</v>
      </c>
    </row>
    <row r="15" spans="1:11" x14ac:dyDescent="0.35">
      <c r="A15" t="s">
        <v>18</v>
      </c>
      <c r="I15" t="s">
        <v>0</v>
      </c>
      <c r="J15" t="s">
        <v>1</v>
      </c>
      <c r="K15" t="s">
        <v>2</v>
      </c>
    </row>
    <row r="16" spans="1:11" x14ac:dyDescent="0.35">
      <c r="B16" t="s">
        <v>20</v>
      </c>
      <c r="C16" t="s">
        <v>21</v>
      </c>
      <c r="D16" t="s">
        <v>3</v>
      </c>
      <c r="E16" t="s">
        <v>29</v>
      </c>
      <c r="F16" t="s">
        <v>30</v>
      </c>
      <c r="G16" t="s">
        <v>31</v>
      </c>
      <c r="H16" t="s">
        <v>32</v>
      </c>
      <c r="I16" t="s">
        <v>5</v>
      </c>
      <c r="J16" t="s">
        <v>6</v>
      </c>
      <c r="K16" t="s">
        <v>7</v>
      </c>
    </row>
    <row r="17" spans="1:11" x14ac:dyDescent="0.35">
      <c r="A17" t="s">
        <v>8</v>
      </c>
      <c r="B17">
        <v>709</v>
      </c>
      <c r="C17" t="s">
        <v>48</v>
      </c>
      <c r="D17">
        <v>693</v>
      </c>
      <c r="E17">
        <v>775</v>
      </c>
      <c r="F17">
        <v>0</v>
      </c>
      <c r="G17">
        <v>693</v>
      </c>
      <c r="H17">
        <v>699</v>
      </c>
      <c r="I17">
        <f>G17/D17</f>
        <v>1</v>
      </c>
      <c r="J17">
        <f>G17/H17</f>
        <v>0.99141630901287559</v>
      </c>
      <c r="K17">
        <f>1-I17</f>
        <v>0</v>
      </c>
    </row>
    <row r="18" spans="1:11" x14ac:dyDescent="0.35">
      <c r="A18" t="s">
        <v>9</v>
      </c>
      <c r="B18">
        <v>726</v>
      </c>
      <c r="C18" t="s">
        <v>49</v>
      </c>
      <c r="D18">
        <v>696</v>
      </c>
      <c r="F18">
        <v>0</v>
      </c>
      <c r="G18">
        <v>696</v>
      </c>
      <c r="H18">
        <v>698</v>
      </c>
      <c r="I18">
        <f t="shared" ref="I18:I24" si="3">G18/D18</f>
        <v>1</v>
      </c>
      <c r="J18">
        <f t="shared" ref="J18:J24" si="4">G18/H18</f>
        <v>0.99713467048710602</v>
      </c>
      <c r="K18">
        <f t="shared" ref="K18:K24" si="5">1-I18</f>
        <v>0</v>
      </c>
    </row>
    <row r="19" spans="1:11" x14ac:dyDescent="0.35">
      <c r="A19" t="s">
        <v>10</v>
      </c>
      <c r="B19">
        <v>711</v>
      </c>
      <c r="C19" t="s">
        <v>50</v>
      </c>
      <c r="D19">
        <v>696</v>
      </c>
      <c r="F19">
        <v>0</v>
      </c>
      <c r="G19">
        <v>696</v>
      </c>
      <c r="H19">
        <v>698</v>
      </c>
      <c r="I19">
        <f t="shared" si="3"/>
        <v>1</v>
      </c>
      <c r="J19">
        <f t="shared" si="4"/>
        <v>0.99713467048710602</v>
      </c>
      <c r="K19">
        <f t="shared" si="5"/>
        <v>0</v>
      </c>
    </row>
    <row r="20" spans="1:11" x14ac:dyDescent="0.35">
      <c r="A20" t="s">
        <v>11</v>
      </c>
      <c r="B20">
        <v>721</v>
      </c>
      <c r="C20" t="s">
        <v>50</v>
      </c>
      <c r="D20">
        <v>701</v>
      </c>
      <c r="F20">
        <v>3</v>
      </c>
      <c r="G20">
        <v>690</v>
      </c>
      <c r="H20">
        <v>698</v>
      </c>
      <c r="I20">
        <f t="shared" si="3"/>
        <v>0.98430813124108418</v>
      </c>
      <c r="J20">
        <f t="shared" si="4"/>
        <v>0.98853868194842409</v>
      </c>
      <c r="K20">
        <f t="shared" si="5"/>
        <v>1.5691868758915817E-2</v>
      </c>
    </row>
    <row r="21" spans="1:11" x14ac:dyDescent="0.35">
      <c r="A21" t="s">
        <v>12</v>
      </c>
      <c r="B21">
        <v>746</v>
      </c>
      <c r="C21" t="s">
        <v>48</v>
      </c>
      <c r="D21">
        <v>713</v>
      </c>
      <c r="F21">
        <v>14</v>
      </c>
      <c r="G21">
        <v>695</v>
      </c>
      <c r="H21">
        <v>699</v>
      </c>
      <c r="I21">
        <f t="shared" si="3"/>
        <v>0.97475455820476853</v>
      </c>
      <c r="J21">
        <f t="shared" si="4"/>
        <v>0.99427753934191698</v>
      </c>
      <c r="K21">
        <f t="shared" si="5"/>
        <v>2.5245441795231471E-2</v>
      </c>
    </row>
    <row r="22" spans="1:11" x14ac:dyDescent="0.35">
      <c r="A22" t="s">
        <v>13</v>
      </c>
      <c r="B22">
        <v>724</v>
      </c>
      <c r="C22" t="s">
        <v>51</v>
      </c>
      <c r="D22">
        <v>691</v>
      </c>
      <c r="F22">
        <v>0</v>
      </c>
      <c r="G22">
        <v>691</v>
      </c>
      <c r="H22">
        <v>701</v>
      </c>
      <c r="I22">
        <f t="shared" si="3"/>
        <v>1</v>
      </c>
      <c r="J22">
        <f t="shared" si="4"/>
        <v>0.98573466476462202</v>
      </c>
      <c r="K22">
        <f t="shared" si="5"/>
        <v>0</v>
      </c>
    </row>
    <row r="23" spans="1:11" x14ac:dyDescent="0.35">
      <c r="A23" t="s">
        <v>14</v>
      </c>
      <c r="B23">
        <v>724</v>
      </c>
      <c r="C23" t="s">
        <v>51</v>
      </c>
      <c r="D23">
        <v>696</v>
      </c>
      <c r="F23">
        <v>0</v>
      </c>
      <c r="G23">
        <v>696</v>
      </c>
      <c r="H23">
        <v>701</v>
      </c>
      <c r="I23">
        <f t="shared" si="3"/>
        <v>1</v>
      </c>
      <c r="J23">
        <f t="shared" si="4"/>
        <v>0.99286733238231095</v>
      </c>
      <c r="K23">
        <f t="shared" si="5"/>
        <v>0</v>
      </c>
    </row>
    <row r="24" spans="1:11" x14ac:dyDescent="0.35">
      <c r="A24" t="s">
        <v>15</v>
      </c>
      <c r="B24">
        <v>741</v>
      </c>
      <c r="C24" t="s">
        <v>50</v>
      </c>
      <c r="D24">
        <v>700</v>
      </c>
      <c r="E24">
        <v>771</v>
      </c>
      <c r="F24">
        <v>4</v>
      </c>
      <c r="G24">
        <v>696</v>
      </c>
      <c r="H24">
        <v>698</v>
      </c>
      <c r="I24">
        <f t="shared" si="3"/>
        <v>0.99428571428571433</v>
      </c>
      <c r="J24">
        <f t="shared" si="4"/>
        <v>0.99713467048710602</v>
      </c>
      <c r="K24">
        <f t="shared" si="5"/>
        <v>5.7142857142856718E-3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2A33-8C29-4D48-BC4B-2DF876170594}">
  <dimension ref="A1:K24"/>
  <sheetViews>
    <sheetView tabSelected="1" topLeftCell="A7" workbookViewId="0">
      <selection activeCell="A7" sqref="A7"/>
    </sheetView>
  </sheetViews>
  <sheetFormatPr defaultRowHeight="14.5" x14ac:dyDescent="0.35"/>
  <cols>
    <col min="11" max="11" width="11.81640625" customWidth="1"/>
  </cols>
  <sheetData>
    <row r="1" spans="1:11" x14ac:dyDescent="0.35">
      <c r="A1" t="s">
        <v>52</v>
      </c>
    </row>
    <row r="3" spans="1:11" x14ac:dyDescent="0.35">
      <c r="A3" t="s">
        <v>17</v>
      </c>
      <c r="I3" t="s">
        <v>0</v>
      </c>
      <c r="J3" t="s">
        <v>1</v>
      </c>
      <c r="K3" t="s">
        <v>2</v>
      </c>
    </row>
    <row r="4" spans="1:11" x14ac:dyDescent="0.35">
      <c r="B4" t="s">
        <v>20</v>
      </c>
      <c r="C4" t="s">
        <v>21</v>
      </c>
      <c r="D4" t="s">
        <v>3</v>
      </c>
      <c r="E4" t="s">
        <v>29</v>
      </c>
      <c r="F4" t="s">
        <v>30</v>
      </c>
      <c r="G4" t="s">
        <v>31</v>
      </c>
      <c r="H4" t="s">
        <v>32</v>
      </c>
      <c r="I4" t="s">
        <v>5</v>
      </c>
      <c r="J4" t="s">
        <v>6</v>
      </c>
      <c r="K4" t="s">
        <v>7</v>
      </c>
    </row>
    <row r="5" spans="1:11" x14ac:dyDescent="0.35">
      <c r="A5" t="s">
        <v>8</v>
      </c>
      <c r="B5">
        <v>193</v>
      </c>
      <c r="C5" t="s">
        <v>53</v>
      </c>
      <c r="D5">
        <v>182</v>
      </c>
      <c r="E5">
        <v>219</v>
      </c>
      <c r="F5">
        <v>0</v>
      </c>
      <c r="G5">
        <v>182</v>
      </c>
      <c r="H5">
        <v>183</v>
      </c>
      <c r="I5">
        <f>G5/D5</f>
        <v>1</v>
      </c>
      <c r="J5">
        <f>G5/H5</f>
        <v>0.99453551912568305</v>
      </c>
      <c r="K5">
        <f>1-I5</f>
        <v>0</v>
      </c>
    </row>
    <row r="6" spans="1:11" x14ac:dyDescent="0.35">
      <c r="A6" t="s">
        <v>9</v>
      </c>
      <c r="B6">
        <v>188</v>
      </c>
      <c r="C6" t="s">
        <v>54</v>
      </c>
      <c r="D6">
        <v>183</v>
      </c>
      <c r="E6">
        <v>219</v>
      </c>
      <c r="F6">
        <v>1</v>
      </c>
      <c r="G6">
        <v>182</v>
      </c>
      <c r="H6">
        <v>187</v>
      </c>
      <c r="I6">
        <f t="shared" ref="I6:I12" si="0">G6/D6</f>
        <v>0.99453551912568305</v>
      </c>
      <c r="J6">
        <f t="shared" ref="J6:J12" si="1">G6/H6</f>
        <v>0.9732620320855615</v>
      </c>
      <c r="K6">
        <f t="shared" ref="K6:K12" si="2">1-I6</f>
        <v>5.464480874316946E-3</v>
      </c>
    </row>
    <row r="7" spans="1:11" x14ac:dyDescent="0.35">
      <c r="A7" t="s">
        <v>10</v>
      </c>
      <c r="B7">
        <v>200</v>
      </c>
      <c r="C7" t="s">
        <v>55</v>
      </c>
      <c r="D7">
        <v>184</v>
      </c>
      <c r="E7">
        <v>219</v>
      </c>
      <c r="F7">
        <v>2</v>
      </c>
      <c r="G7">
        <v>182</v>
      </c>
      <c r="H7">
        <v>183</v>
      </c>
      <c r="I7">
        <f t="shared" si="0"/>
        <v>0.98913043478260865</v>
      </c>
      <c r="J7">
        <f t="shared" si="1"/>
        <v>0.99453551912568305</v>
      </c>
      <c r="K7">
        <f t="shared" si="2"/>
        <v>1.0869565217391353E-2</v>
      </c>
    </row>
    <row r="8" spans="1:11" x14ac:dyDescent="0.35">
      <c r="A8" t="s">
        <v>11</v>
      </c>
      <c r="B8">
        <v>198</v>
      </c>
      <c r="C8" t="s">
        <v>56</v>
      </c>
      <c r="D8">
        <v>182</v>
      </c>
      <c r="E8">
        <v>219</v>
      </c>
      <c r="F8">
        <v>0</v>
      </c>
      <c r="G8">
        <v>182</v>
      </c>
      <c r="H8">
        <v>184</v>
      </c>
      <c r="I8">
        <f t="shared" si="0"/>
        <v>1</v>
      </c>
      <c r="J8">
        <f t="shared" si="1"/>
        <v>0.98913043478260865</v>
      </c>
      <c r="K8">
        <f t="shared" si="2"/>
        <v>0</v>
      </c>
    </row>
    <row r="9" spans="1:11" x14ac:dyDescent="0.35">
      <c r="A9" t="s">
        <v>12</v>
      </c>
      <c r="B9">
        <v>199</v>
      </c>
      <c r="C9" t="s">
        <v>56</v>
      </c>
      <c r="D9">
        <v>184</v>
      </c>
      <c r="E9">
        <v>219</v>
      </c>
      <c r="F9">
        <v>1</v>
      </c>
      <c r="G9">
        <v>183</v>
      </c>
      <c r="H9">
        <v>184</v>
      </c>
      <c r="I9">
        <f t="shared" si="0"/>
        <v>0.99456521739130432</v>
      </c>
      <c r="J9">
        <f t="shared" si="1"/>
        <v>0.99456521739130432</v>
      </c>
      <c r="K9">
        <f t="shared" si="2"/>
        <v>5.4347826086956763E-3</v>
      </c>
    </row>
    <row r="10" spans="1:11" x14ac:dyDescent="0.35">
      <c r="A10" t="s">
        <v>13</v>
      </c>
      <c r="B10">
        <v>203</v>
      </c>
      <c r="C10" t="s">
        <v>57</v>
      </c>
      <c r="D10">
        <v>184</v>
      </c>
      <c r="E10">
        <v>219</v>
      </c>
      <c r="F10">
        <v>2</v>
      </c>
      <c r="G10">
        <v>182</v>
      </c>
      <c r="H10">
        <v>184</v>
      </c>
      <c r="I10">
        <f t="shared" si="0"/>
        <v>0.98913043478260865</v>
      </c>
      <c r="J10">
        <f t="shared" si="1"/>
        <v>0.98913043478260865</v>
      </c>
      <c r="K10">
        <f t="shared" si="2"/>
        <v>1.0869565217391353E-2</v>
      </c>
    </row>
    <row r="11" spans="1:11" x14ac:dyDescent="0.35">
      <c r="A11" t="s">
        <v>14</v>
      </c>
      <c r="B11">
        <v>205</v>
      </c>
      <c r="C11" t="s">
        <v>57</v>
      </c>
      <c r="D11">
        <v>185</v>
      </c>
      <c r="E11">
        <v>219</v>
      </c>
      <c r="F11">
        <v>3</v>
      </c>
      <c r="G11">
        <v>182</v>
      </c>
      <c r="H11">
        <v>184</v>
      </c>
      <c r="I11">
        <f t="shared" si="0"/>
        <v>0.98378378378378384</v>
      </c>
      <c r="J11">
        <f t="shared" si="1"/>
        <v>0.98913043478260865</v>
      </c>
      <c r="K11">
        <f t="shared" si="2"/>
        <v>1.6216216216216162E-2</v>
      </c>
    </row>
    <row r="12" spans="1:11" x14ac:dyDescent="0.35">
      <c r="A12" t="s">
        <v>15</v>
      </c>
      <c r="B12">
        <v>191</v>
      </c>
      <c r="C12" t="s">
        <v>58</v>
      </c>
      <c r="D12">
        <v>183</v>
      </c>
      <c r="E12">
        <v>219</v>
      </c>
      <c r="F12">
        <v>1</v>
      </c>
      <c r="G12">
        <v>182</v>
      </c>
      <c r="H12">
        <v>187</v>
      </c>
      <c r="I12">
        <f t="shared" si="0"/>
        <v>0.99453551912568305</v>
      </c>
      <c r="J12">
        <f t="shared" si="1"/>
        <v>0.9732620320855615</v>
      </c>
      <c r="K12">
        <f t="shared" si="2"/>
        <v>5.464480874316946E-3</v>
      </c>
    </row>
    <row r="15" spans="1:11" x14ac:dyDescent="0.35">
      <c r="A15" t="s">
        <v>18</v>
      </c>
      <c r="I15" t="s">
        <v>0</v>
      </c>
      <c r="J15" t="s">
        <v>1</v>
      </c>
      <c r="K15" t="s">
        <v>2</v>
      </c>
    </row>
    <row r="16" spans="1:11" x14ac:dyDescent="0.35">
      <c r="B16" t="s">
        <v>20</v>
      </c>
      <c r="C16" t="s">
        <v>21</v>
      </c>
      <c r="D16" t="s">
        <v>3</v>
      </c>
      <c r="E16" t="s">
        <v>29</v>
      </c>
      <c r="F16" t="s">
        <v>30</v>
      </c>
      <c r="G16" t="s">
        <v>31</v>
      </c>
      <c r="H16" t="s">
        <v>32</v>
      </c>
      <c r="I16" t="s">
        <v>5</v>
      </c>
      <c r="J16" t="s">
        <v>6</v>
      </c>
      <c r="K16" t="s">
        <v>7</v>
      </c>
    </row>
    <row r="17" spans="1:11" x14ac:dyDescent="0.35">
      <c r="A17" t="s">
        <v>8</v>
      </c>
      <c r="B17">
        <v>608</v>
      </c>
      <c r="C17" t="s">
        <v>59</v>
      </c>
      <c r="D17">
        <f>F17+G17</f>
        <v>550</v>
      </c>
      <c r="E17">
        <v>712</v>
      </c>
      <c r="F17">
        <v>0</v>
      </c>
      <c r="G17">
        <v>550</v>
      </c>
      <c r="H17">
        <v>556</v>
      </c>
      <c r="I17">
        <f>G17/D17</f>
        <v>1</v>
      </c>
      <c r="J17">
        <f>G17/H17</f>
        <v>0.98920863309352514</v>
      </c>
      <c r="K17">
        <f>1-I17</f>
        <v>0</v>
      </c>
    </row>
    <row r="18" spans="1:11" x14ac:dyDescent="0.35">
      <c r="A18" t="s">
        <v>9</v>
      </c>
      <c r="B18">
        <v>615</v>
      </c>
      <c r="C18" t="s">
        <v>60</v>
      </c>
      <c r="D18">
        <f t="shared" ref="D18:D24" si="3">F18+G18</f>
        <v>556</v>
      </c>
      <c r="E18">
        <v>712</v>
      </c>
      <c r="F18">
        <v>6</v>
      </c>
      <c r="G18">
        <v>550</v>
      </c>
      <c r="H18">
        <v>558</v>
      </c>
      <c r="I18">
        <f t="shared" ref="I18:I24" si="4">G18/D18</f>
        <v>0.98920863309352514</v>
      </c>
      <c r="J18">
        <f t="shared" ref="J18:J24" si="5">G18/H18</f>
        <v>0.98566308243727596</v>
      </c>
      <c r="K18">
        <f t="shared" ref="K18:K24" si="6">1-I18</f>
        <v>1.0791366906474864E-2</v>
      </c>
    </row>
    <row r="19" spans="1:11" x14ac:dyDescent="0.35">
      <c r="A19" t="s">
        <v>10</v>
      </c>
      <c r="B19">
        <v>615</v>
      </c>
      <c r="C19" t="s">
        <v>61</v>
      </c>
      <c r="D19">
        <f t="shared" si="3"/>
        <v>554</v>
      </c>
      <c r="E19">
        <v>712</v>
      </c>
      <c r="F19">
        <v>4</v>
      </c>
      <c r="G19">
        <v>550</v>
      </c>
      <c r="H19">
        <v>556</v>
      </c>
      <c r="I19">
        <f t="shared" si="4"/>
        <v>0.99277978339350181</v>
      </c>
      <c r="J19">
        <f t="shared" si="5"/>
        <v>0.98920863309352514</v>
      </c>
      <c r="K19">
        <f t="shared" si="6"/>
        <v>7.2202166064981865E-3</v>
      </c>
    </row>
    <row r="20" spans="1:11" x14ac:dyDescent="0.35">
      <c r="A20" t="s">
        <v>11</v>
      </c>
      <c r="B20">
        <v>588</v>
      </c>
      <c r="C20" t="s">
        <v>25</v>
      </c>
      <c r="D20">
        <f t="shared" si="3"/>
        <v>552</v>
      </c>
      <c r="E20">
        <v>712</v>
      </c>
      <c r="F20">
        <v>2</v>
      </c>
      <c r="G20">
        <v>550</v>
      </c>
      <c r="H20">
        <v>564</v>
      </c>
      <c r="I20">
        <f t="shared" si="4"/>
        <v>0.99637681159420288</v>
      </c>
      <c r="J20">
        <f t="shared" si="5"/>
        <v>0.97517730496453903</v>
      </c>
      <c r="K20">
        <f t="shared" si="6"/>
        <v>3.6231884057971175E-3</v>
      </c>
    </row>
    <row r="21" spans="1:11" x14ac:dyDescent="0.35">
      <c r="A21" t="s">
        <v>12</v>
      </c>
      <c r="B21">
        <v>629</v>
      </c>
      <c r="C21" t="s">
        <v>25</v>
      </c>
      <c r="D21">
        <f t="shared" si="3"/>
        <v>578</v>
      </c>
      <c r="E21">
        <v>712</v>
      </c>
      <c r="F21">
        <v>15</v>
      </c>
      <c r="G21">
        <v>563</v>
      </c>
      <c r="H21">
        <v>564</v>
      </c>
      <c r="I21">
        <f t="shared" si="4"/>
        <v>0.97404844290657444</v>
      </c>
      <c r="J21">
        <f t="shared" si="5"/>
        <v>0.99822695035460995</v>
      </c>
      <c r="K21">
        <f t="shared" si="6"/>
        <v>2.5951557093425559E-2</v>
      </c>
    </row>
    <row r="22" spans="1:11" x14ac:dyDescent="0.35">
      <c r="A22" t="s">
        <v>13</v>
      </c>
      <c r="B22">
        <v>611</v>
      </c>
      <c r="C22" t="s">
        <v>62</v>
      </c>
      <c r="D22">
        <f t="shared" si="3"/>
        <v>550</v>
      </c>
      <c r="E22">
        <v>712</v>
      </c>
      <c r="F22">
        <v>2</v>
      </c>
      <c r="G22">
        <v>548</v>
      </c>
      <c r="H22">
        <v>562</v>
      </c>
      <c r="I22">
        <f t="shared" si="4"/>
        <v>0.99636363636363634</v>
      </c>
      <c r="J22">
        <f t="shared" si="5"/>
        <v>0.97508896797153022</v>
      </c>
      <c r="K22">
        <f t="shared" si="6"/>
        <v>3.6363636363636598E-3</v>
      </c>
    </row>
    <row r="23" spans="1:11" x14ac:dyDescent="0.35">
      <c r="A23" t="s">
        <v>14</v>
      </c>
      <c r="B23">
        <v>602</v>
      </c>
      <c r="C23" t="s">
        <v>62</v>
      </c>
      <c r="D23">
        <f t="shared" si="3"/>
        <v>549</v>
      </c>
      <c r="E23">
        <v>712</v>
      </c>
      <c r="F23">
        <v>2</v>
      </c>
      <c r="G23">
        <v>547</v>
      </c>
      <c r="H23">
        <v>562</v>
      </c>
      <c r="I23">
        <f t="shared" si="4"/>
        <v>0.99635701275045541</v>
      </c>
      <c r="J23">
        <f t="shared" si="5"/>
        <v>0.9733096085409253</v>
      </c>
      <c r="K23">
        <f t="shared" si="6"/>
        <v>3.6429872495445936E-3</v>
      </c>
    </row>
    <row r="24" spans="1:11" x14ac:dyDescent="0.35">
      <c r="A24" t="s">
        <v>15</v>
      </c>
      <c r="B24">
        <v>615</v>
      </c>
      <c r="C24" t="s">
        <v>63</v>
      </c>
      <c r="D24">
        <f t="shared" si="3"/>
        <v>568</v>
      </c>
      <c r="E24">
        <v>703</v>
      </c>
      <c r="F24">
        <v>11</v>
      </c>
      <c r="G24">
        <v>557</v>
      </c>
      <c r="H24">
        <v>566</v>
      </c>
      <c r="I24">
        <f t="shared" si="4"/>
        <v>0.98063380281690138</v>
      </c>
      <c r="J24">
        <f t="shared" si="5"/>
        <v>0.98409893992932862</v>
      </c>
      <c r="K24">
        <f t="shared" si="6"/>
        <v>1.9366197183098621E-2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Cluster_1</vt:lpstr>
      <vt:lpstr>Cluster_2</vt:lpstr>
      <vt:lpstr>Cluster_3</vt:lpstr>
      <vt:lpstr>Cluster_4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Darlene (CDC/DDID/NCEZID/DFWED) (CTR)</dc:creator>
  <cp:lastModifiedBy>Wagner, Darlene (CDC/DDID/NCIRD/DVD) (CTR)</cp:lastModifiedBy>
  <dcterms:created xsi:type="dcterms:W3CDTF">2020-09-14T23:42:41Z</dcterms:created>
  <dcterms:modified xsi:type="dcterms:W3CDTF">2021-08-12T18:38:11Z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2021-08-07T21:56:32Z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36e7b48f-6efe-453b-9888-1d73f3acc6ef</vt:lpwstr>
  </property>
  <property fmtid="{D5CDD505-2E9C-101B-9397-08002B2CF9AE}" pid="8" name="MSIP_Label_7b94a7b8-f06c-4dfe-bdcc-9b548fd58c31_ContentBits">
    <vt:lpwstr>0</vt:lpwstr>
  </property>
</Properties>
</file>