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draigon\Documents\COPIA LOLA\Escritorio\TFC\Tamara\Nuevo artículo\Artículo 2\ENVIAR\"/>
    </mc:Choice>
  </mc:AlternateContent>
  <xr:revisionPtr revIDLastSave="0" documentId="8_{33153D97-7DF4-4100-8CC3-2142238EED24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G39" i="1"/>
  <c r="G40" i="1"/>
  <c r="G43" i="1"/>
  <c r="G45" i="1"/>
  <c r="G46" i="1"/>
  <c r="F38" i="1"/>
  <c r="F39" i="1"/>
  <c r="F40" i="1"/>
  <c r="F42" i="1"/>
  <c r="F43" i="1"/>
  <c r="F45" i="1"/>
  <c r="F46" i="1"/>
  <c r="F48" i="1"/>
  <c r="E38" i="1"/>
  <c r="E39" i="1"/>
  <c r="E40" i="1"/>
  <c r="E43" i="1"/>
  <c r="E45" i="1"/>
  <c r="E46" i="1"/>
  <c r="D38" i="1"/>
  <c r="D39" i="1"/>
  <c r="D40" i="1"/>
  <c r="D43" i="1"/>
  <c r="D45" i="1"/>
  <c r="D46" i="1"/>
  <c r="C45" i="1"/>
  <c r="C46" i="1"/>
  <c r="C43" i="1"/>
  <c r="G44" i="1"/>
  <c r="G42" i="1"/>
  <c r="E42" i="1"/>
  <c r="D42" i="1"/>
  <c r="C42" i="1"/>
  <c r="G41" i="1"/>
  <c r="F41" i="1"/>
  <c r="E41" i="1"/>
  <c r="D41" i="1"/>
  <c r="C41" i="1"/>
  <c r="C40" i="1"/>
  <c r="C39" i="1"/>
  <c r="C38" i="1"/>
  <c r="G37" i="1"/>
  <c r="G48" i="1" s="1"/>
  <c r="F37" i="1"/>
  <c r="E37" i="1"/>
  <c r="E48" i="1" s="1"/>
  <c r="D37" i="1"/>
  <c r="D48" i="1" s="1"/>
  <c r="C37" i="1"/>
  <c r="C48" i="1" s="1"/>
  <c r="B18" i="1"/>
  <c r="C18" i="1"/>
  <c r="L18" i="1" s="1"/>
  <c r="D18" i="1"/>
  <c r="E18" i="1"/>
  <c r="F18" i="1"/>
  <c r="G18" i="1"/>
  <c r="H18" i="1"/>
  <c r="I18" i="1"/>
  <c r="J18" i="1"/>
  <c r="K18" i="1"/>
  <c r="B15" i="1"/>
  <c r="C15" i="1"/>
  <c r="D15" i="1"/>
  <c r="E15" i="1"/>
  <c r="F15" i="1"/>
  <c r="G15" i="1"/>
  <c r="H15" i="1"/>
  <c r="I15" i="1"/>
  <c r="J15" i="1"/>
  <c r="K15" i="1"/>
  <c r="L15" i="1"/>
  <c r="B12" i="1"/>
  <c r="L12" i="1" s="1"/>
  <c r="C12" i="1"/>
  <c r="D12" i="1"/>
  <c r="E12" i="1"/>
  <c r="F12" i="1"/>
  <c r="G12" i="1"/>
  <c r="H12" i="1"/>
  <c r="I12" i="1"/>
  <c r="J12" i="1"/>
  <c r="K12" i="1"/>
  <c r="B9" i="1"/>
  <c r="L9" i="1" s="1"/>
  <c r="C9" i="1"/>
  <c r="D9" i="1"/>
  <c r="E9" i="1"/>
  <c r="F9" i="1"/>
  <c r="G9" i="1"/>
  <c r="H9" i="1"/>
  <c r="I9" i="1"/>
  <c r="J9" i="1"/>
  <c r="K9" i="1"/>
  <c r="C6" i="1"/>
  <c r="D6" i="1"/>
  <c r="E6" i="1"/>
  <c r="F6" i="1"/>
  <c r="H6" i="1"/>
  <c r="I6" i="1"/>
  <c r="J6" i="1"/>
  <c r="K6" i="1"/>
  <c r="B6" i="1"/>
  <c r="L6" i="1"/>
</calcChain>
</file>

<file path=xl/sharedStrings.xml><?xml version="1.0" encoding="utf-8"?>
<sst xmlns="http://schemas.openxmlformats.org/spreadsheetml/2006/main" count="51" uniqueCount="25">
  <si>
    <t>Benzenoides</t>
  </si>
  <si>
    <t>Organoheterocyclic compounds</t>
  </si>
  <si>
    <t>Monoterpenoids</t>
  </si>
  <si>
    <t>Medium-chain aldehydes</t>
  </si>
  <si>
    <t>Fatty alcohols</t>
  </si>
  <si>
    <t>Alcohols and polyols</t>
  </si>
  <si>
    <t>Sesquiterpenoids</t>
  </si>
  <si>
    <t>Pyrazines</t>
  </si>
  <si>
    <t>Enones</t>
  </si>
  <si>
    <t>Organooxygen compounds o norcarotenoids</t>
  </si>
  <si>
    <t>T. majus (CA)</t>
  </si>
  <si>
    <t>S. media (PA)</t>
  </si>
  <si>
    <t>S. oleraceus (CE)</t>
  </si>
  <si>
    <t>C. album (SN)</t>
  </si>
  <si>
    <t>D. erucoides (WA)</t>
  </si>
  <si>
    <t>TOTAL (100%)</t>
  </si>
  <si>
    <t>promedio</t>
  </si>
  <si>
    <t>T. majus L.</t>
  </si>
  <si>
    <r>
      <rPr>
        <b/>
        <i/>
        <sz val="11"/>
        <color rgb="FF000000"/>
        <rFont val="Calibri"/>
        <scheme val="minor"/>
      </rPr>
      <t>S. media</t>
    </r>
    <r>
      <rPr>
        <b/>
        <sz val="11"/>
        <color rgb="FF000000"/>
        <rFont val="Calibri"/>
        <family val="2"/>
        <scheme val="minor"/>
      </rPr>
      <t xml:space="preserve"> L.</t>
    </r>
  </si>
  <si>
    <r>
      <rPr>
        <b/>
        <i/>
        <sz val="11"/>
        <color rgb="FF000000"/>
        <rFont val="Calibri"/>
        <scheme val="minor"/>
      </rPr>
      <t>S. oleraceus</t>
    </r>
    <r>
      <rPr>
        <b/>
        <sz val="11"/>
        <color rgb="FF000000"/>
        <rFont val="Calibri"/>
        <family val="2"/>
        <scheme val="minor"/>
      </rPr>
      <t xml:space="preserve"> </t>
    </r>
  </si>
  <si>
    <r>
      <rPr>
        <b/>
        <i/>
        <sz val="11"/>
        <color rgb="FF000000"/>
        <rFont val="Calibri"/>
        <scheme val="minor"/>
      </rPr>
      <t>C. album</t>
    </r>
    <r>
      <rPr>
        <b/>
        <sz val="11"/>
        <color rgb="FF000000"/>
        <rFont val="Calibri"/>
        <family val="2"/>
        <scheme val="minor"/>
      </rPr>
      <t xml:space="preserve"> L.</t>
    </r>
  </si>
  <si>
    <t>D. erucoides</t>
  </si>
  <si>
    <t xml:space="preserve">Organooxygen compounds </t>
  </si>
  <si>
    <t>Benzenoids</t>
  </si>
  <si>
    <t>Ketones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</si>
</sst>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Border="1"/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/>
    <xf numFmtId="9" fontId="1" fillId="0" borderId="0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8"/>
  <sheetViews>
    <sheetView tabSelected="1" zoomScale="89" zoomScaleNormal="89" workbookViewId="0">
      <selection activeCell="A27" sqref="A27"/>
    </sheetView>
  </sheetViews>
  <sheetFormatPr baseColWidth="10" defaultRowHeight="15.75" x14ac:dyDescent="0.25"/>
  <cols>
    <col min="1" max="1" width="22.125" customWidth="1"/>
    <col min="2" max="2" width="25.125" customWidth="1"/>
    <col min="3" max="3" width="16.375" customWidth="1"/>
    <col min="4" max="4" width="15.125" customWidth="1"/>
    <col min="5" max="5" width="16.875" customWidth="1"/>
    <col min="6" max="6" width="16" customWidth="1"/>
    <col min="7" max="7" width="15.5" customWidth="1"/>
    <col min="8" max="8" width="14.625" customWidth="1"/>
    <col min="9" max="9" width="12.375" customWidth="1"/>
    <col min="10" max="10" width="14.625" customWidth="1"/>
    <col min="11" max="11" width="15.375" customWidth="1"/>
    <col min="12" max="12" width="14" customWidth="1"/>
  </cols>
  <sheetData>
    <row r="3" spans="1:12" ht="45" x14ac:dyDescent="0.25">
      <c r="B3" s="1" t="s">
        <v>0</v>
      </c>
      <c r="C3" s="2" t="s">
        <v>1</v>
      </c>
      <c r="D3" s="1" t="s">
        <v>2</v>
      </c>
      <c r="E3" s="2" t="s">
        <v>3</v>
      </c>
      <c r="F3" s="3" t="s">
        <v>4</v>
      </c>
      <c r="G3" s="2" t="s">
        <v>5</v>
      </c>
      <c r="H3" s="2" t="s">
        <v>6</v>
      </c>
      <c r="I3" s="1" t="s">
        <v>7</v>
      </c>
      <c r="J3" s="1" t="s">
        <v>8</v>
      </c>
      <c r="K3" s="2" t="s">
        <v>9</v>
      </c>
      <c r="L3" s="7" t="s">
        <v>15</v>
      </c>
    </row>
    <row r="4" spans="1:12" x14ac:dyDescent="0.25">
      <c r="A4" s="1" t="s">
        <v>10</v>
      </c>
      <c r="B4" s="6">
        <v>4287372498</v>
      </c>
      <c r="C4" s="6">
        <v>22375781</v>
      </c>
      <c r="D4" s="6">
        <v>275197964</v>
      </c>
      <c r="E4" s="6">
        <v>111263580</v>
      </c>
      <c r="F4" s="6">
        <v>91622446</v>
      </c>
      <c r="G4" s="6">
        <v>7852352</v>
      </c>
      <c r="H4" s="6">
        <v>8423089</v>
      </c>
      <c r="I4" s="6">
        <v>0</v>
      </c>
      <c r="J4" s="6">
        <v>21869975</v>
      </c>
      <c r="K4" s="6">
        <v>28506328</v>
      </c>
    </row>
    <row r="5" spans="1:12" x14ac:dyDescent="0.25">
      <c r="A5" s="1"/>
      <c r="B5" s="6">
        <v>3928192334</v>
      </c>
      <c r="C5" s="6">
        <v>10047574</v>
      </c>
      <c r="D5" s="6">
        <v>240397801</v>
      </c>
      <c r="E5" s="6">
        <v>53376580</v>
      </c>
      <c r="F5" s="6">
        <v>17402016</v>
      </c>
      <c r="G5" s="6">
        <v>0</v>
      </c>
      <c r="H5" s="6">
        <v>7171310</v>
      </c>
      <c r="I5" s="6">
        <v>0</v>
      </c>
      <c r="J5" s="6">
        <v>7772546</v>
      </c>
      <c r="K5" s="6">
        <v>11491721</v>
      </c>
    </row>
    <row r="6" spans="1:12" x14ac:dyDescent="0.25">
      <c r="A6" s="8" t="s">
        <v>16</v>
      </c>
      <c r="B6" s="6">
        <f>AVERAGE(B4:B5)</f>
        <v>4107782416</v>
      </c>
      <c r="C6" s="6">
        <f t="shared" ref="C6:K6" si="0">AVERAGE(C4:C5)</f>
        <v>16211677.5</v>
      </c>
      <c r="D6" s="6">
        <f t="shared" si="0"/>
        <v>257797882.5</v>
      </c>
      <c r="E6" s="6">
        <f t="shared" si="0"/>
        <v>82320080</v>
      </c>
      <c r="F6" s="6">
        <f t="shared" si="0"/>
        <v>54512231</v>
      </c>
      <c r="G6" s="6">
        <v>7852352</v>
      </c>
      <c r="H6" s="6">
        <f t="shared" si="0"/>
        <v>7797199.5</v>
      </c>
      <c r="I6" s="6">
        <f t="shared" si="0"/>
        <v>0</v>
      </c>
      <c r="J6" s="6">
        <f t="shared" si="0"/>
        <v>14821260.5</v>
      </c>
      <c r="K6" s="6">
        <f t="shared" si="0"/>
        <v>19999024.5</v>
      </c>
      <c r="L6" s="6">
        <f>SUM(B6:K6)</f>
        <v>4569094123.5</v>
      </c>
    </row>
    <row r="7" spans="1:12" x14ac:dyDescent="0.25">
      <c r="A7" s="1" t="s">
        <v>11</v>
      </c>
      <c r="B7" s="6">
        <v>325323052</v>
      </c>
      <c r="C7" s="6">
        <v>7050501.5</v>
      </c>
      <c r="D7" s="6">
        <v>253471256</v>
      </c>
      <c r="E7" s="6">
        <v>329825614</v>
      </c>
      <c r="F7" s="6">
        <v>105643385</v>
      </c>
      <c r="G7" s="6">
        <v>15976537</v>
      </c>
      <c r="H7" s="6">
        <v>111015957</v>
      </c>
      <c r="I7" s="6">
        <v>0</v>
      </c>
      <c r="J7" s="6">
        <v>167972974</v>
      </c>
      <c r="K7" s="6">
        <v>53761604</v>
      </c>
    </row>
    <row r="8" spans="1:12" x14ac:dyDescent="0.25">
      <c r="A8" s="5"/>
      <c r="B8" s="6">
        <v>320611803</v>
      </c>
      <c r="C8" s="6">
        <v>8879201.5</v>
      </c>
      <c r="D8" s="6">
        <v>295662544</v>
      </c>
      <c r="E8" s="6">
        <v>506552606</v>
      </c>
      <c r="F8" s="6">
        <v>89334426</v>
      </c>
      <c r="G8" s="6">
        <v>7215778</v>
      </c>
      <c r="H8" s="6">
        <v>163212727</v>
      </c>
      <c r="I8" s="6">
        <v>0</v>
      </c>
      <c r="J8" s="6">
        <v>158888947</v>
      </c>
      <c r="K8" s="6">
        <v>67571161</v>
      </c>
    </row>
    <row r="9" spans="1:12" x14ac:dyDescent="0.25">
      <c r="A9" s="9" t="s">
        <v>16</v>
      </c>
      <c r="B9" s="6">
        <f>AVERAGE(B7:B8)</f>
        <v>322967427.5</v>
      </c>
      <c r="C9" s="6">
        <f t="shared" ref="C9:K9" si="1">AVERAGE(C7:C8)</f>
        <v>7964851.5</v>
      </c>
      <c r="D9" s="6">
        <f t="shared" si="1"/>
        <v>274566900</v>
      </c>
      <c r="E9" s="6">
        <f t="shared" si="1"/>
        <v>418189110</v>
      </c>
      <c r="F9" s="6">
        <f t="shared" si="1"/>
        <v>97488905.5</v>
      </c>
      <c r="G9" s="6">
        <f t="shared" si="1"/>
        <v>11596157.5</v>
      </c>
      <c r="H9" s="6">
        <f t="shared" si="1"/>
        <v>137114342</v>
      </c>
      <c r="I9" s="6">
        <f t="shared" si="1"/>
        <v>0</v>
      </c>
      <c r="J9" s="6">
        <f t="shared" si="1"/>
        <v>163430960.5</v>
      </c>
      <c r="K9" s="6">
        <f t="shared" si="1"/>
        <v>60666382.5</v>
      </c>
      <c r="L9" s="6">
        <f>SUM(B9:K9)</f>
        <v>1493985037</v>
      </c>
    </row>
    <row r="10" spans="1:12" x14ac:dyDescent="0.25">
      <c r="A10" s="4" t="s">
        <v>12</v>
      </c>
      <c r="B10" s="6">
        <v>507426005</v>
      </c>
      <c r="C10" s="6">
        <v>5626611</v>
      </c>
      <c r="D10" s="6">
        <v>136980652</v>
      </c>
      <c r="E10" s="6">
        <v>472970372</v>
      </c>
      <c r="F10" s="6">
        <v>349586143</v>
      </c>
      <c r="G10" s="6">
        <v>14447294</v>
      </c>
      <c r="H10" s="6">
        <v>25507901</v>
      </c>
      <c r="I10" s="6">
        <v>0</v>
      </c>
      <c r="J10" s="6">
        <v>22837868</v>
      </c>
      <c r="K10" s="6">
        <v>20774613</v>
      </c>
    </row>
    <row r="11" spans="1:12" x14ac:dyDescent="0.25">
      <c r="A11" s="4"/>
      <c r="B11" s="6">
        <v>1089400074</v>
      </c>
      <c r="C11" s="6">
        <v>9290779</v>
      </c>
      <c r="D11" s="6">
        <v>286053774</v>
      </c>
      <c r="E11" s="6">
        <v>841152156</v>
      </c>
      <c r="F11" s="6">
        <v>769331208</v>
      </c>
      <c r="G11" s="6">
        <v>29078898</v>
      </c>
      <c r="H11" s="6">
        <v>45927190</v>
      </c>
      <c r="I11" s="6">
        <v>0</v>
      </c>
      <c r="J11" s="6">
        <v>51743295</v>
      </c>
      <c r="K11" s="6">
        <v>49820434</v>
      </c>
    </row>
    <row r="12" spans="1:12" x14ac:dyDescent="0.25">
      <c r="A12" s="10" t="s">
        <v>16</v>
      </c>
      <c r="B12" s="6">
        <f t="shared" ref="B12:K12" si="2">AVERAGE(B10:B11)</f>
        <v>798413039.5</v>
      </c>
      <c r="C12" s="6">
        <f t="shared" si="2"/>
        <v>7458695</v>
      </c>
      <c r="D12" s="6">
        <f t="shared" si="2"/>
        <v>211517213</v>
      </c>
      <c r="E12" s="6">
        <f t="shared" si="2"/>
        <v>657061264</v>
      </c>
      <c r="F12" s="6">
        <f t="shared" si="2"/>
        <v>559458675.5</v>
      </c>
      <c r="G12" s="6">
        <f t="shared" si="2"/>
        <v>21763096</v>
      </c>
      <c r="H12" s="6">
        <f t="shared" si="2"/>
        <v>35717545.5</v>
      </c>
      <c r="I12" s="6">
        <f t="shared" si="2"/>
        <v>0</v>
      </c>
      <c r="J12" s="6">
        <f t="shared" si="2"/>
        <v>37290581.5</v>
      </c>
      <c r="K12" s="6">
        <f t="shared" si="2"/>
        <v>35297523.5</v>
      </c>
      <c r="L12" s="6">
        <f>SUM(B12:K12)</f>
        <v>2363977633.5</v>
      </c>
    </row>
    <row r="13" spans="1:12" x14ac:dyDescent="0.25">
      <c r="A13" s="1" t="s">
        <v>13</v>
      </c>
      <c r="B13" s="6">
        <v>221344298</v>
      </c>
      <c r="C13" s="6">
        <v>4623680.5</v>
      </c>
      <c r="D13" s="6">
        <v>200718256</v>
      </c>
      <c r="E13" s="6">
        <v>1495648426</v>
      </c>
      <c r="F13" s="6">
        <v>368207641</v>
      </c>
      <c r="G13" s="6">
        <v>19786691</v>
      </c>
      <c r="H13" s="6">
        <v>11205487</v>
      </c>
      <c r="I13" s="6">
        <v>0</v>
      </c>
      <c r="J13" s="6">
        <v>71781153</v>
      </c>
      <c r="K13" s="6">
        <v>22030628</v>
      </c>
    </row>
    <row r="14" spans="1:12" x14ac:dyDescent="0.25">
      <c r="A14" s="5"/>
      <c r="B14" s="6">
        <v>247066115</v>
      </c>
      <c r="C14" s="6">
        <v>4780026.5</v>
      </c>
      <c r="D14" s="6">
        <v>218464428</v>
      </c>
      <c r="E14" s="6">
        <v>1305356010</v>
      </c>
      <c r="F14" s="6">
        <v>230318314</v>
      </c>
      <c r="G14" s="6">
        <v>20836219</v>
      </c>
      <c r="H14" s="6">
        <v>28841293</v>
      </c>
      <c r="I14" s="6">
        <v>0</v>
      </c>
      <c r="J14" s="6">
        <v>95026688</v>
      </c>
      <c r="K14" s="6">
        <v>27746399</v>
      </c>
    </row>
    <row r="15" spans="1:12" x14ac:dyDescent="0.25">
      <c r="A15" s="9" t="s">
        <v>16</v>
      </c>
      <c r="B15" s="6">
        <f t="shared" ref="B15:K15" si="3">AVERAGE(B13:B14)</f>
        <v>234205206.5</v>
      </c>
      <c r="C15" s="6">
        <f t="shared" si="3"/>
        <v>4701853.5</v>
      </c>
      <c r="D15" s="6">
        <f t="shared" si="3"/>
        <v>209591342</v>
      </c>
      <c r="E15" s="6">
        <f t="shared" si="3"/>
        <v>1400502218</v>
      </c>
      <c r="F15" s="6">
        <f t="shared" si="3"/>
        <v>299262977.5</v>
      </c>
      <c r="G15" s="6">
        <f t="shared" si="3"/>
        <v>20311455</v>
      </c>
      <c r="H15" s="6">
        <f t="shared" si="3"/>
        <v>20023390</v>
      </c>
      <c r="I15" s="6">
        <f t="shared" si="3"/>
        <v>0</v>
      </c>
      <c r="J15" s="6">
        <f t="shared" si="3"/>
        <v>83403920.5</v>
      </c>
      <c r="K15" s="6">
        <f t="shared" si="3"/>
        <v>24888513.5</v>
      </c>
      <c r="L15" s="6">
        <f>SUM(B15:K15)</f>
        <v>2296890876.5</v>
      </c>
    </row>
    <row r="16" spans="1:12" x14ac:dyDescent="0.25">
      <c r="A16" s="4" t="s">
        <v>14</v>
      </c>
      <c r="B16" s="6">
        <v>9314990149</v>
      </c>
      <c r="C16" s="6">
        <v>8088138</v>
      </c>
      <c r="D16" s="6">
        <v>100113192</v>
      </c>
      <c r="E16" s="6">
        <v>353744729</v>
      </c>
      <c r="F16" s="6">
        <v>132325015</v>
      </c>
      <c r="G16" s="6">
        <v>4820122</v>
      </c>
      <c r="H16" s="6">
        <v>78296245</v>
      </c>
      <c r="I16" s="6">
        <v>34959626</v>
      </c>
      <c r="J16" s="6">
        <v>120119855</v>
      </c>
      <c r="K16" s="6">
        <v>37878041</v>
      </c>
    </row>
    <row r="17" spans="1:12" x14ac:dyDescent="0.25">
      <c r="B17" s="6">
        <v>15784866727</v>
      </c>
      <c r="C17" s="6">
        <v>14626002</v>
      </c>
      <c r="D17" s="6">
        <v>316167347</v>
      </c>
      <c r="E17" s="6">
        <v>946431383</v>
      </c>
      <c r="F17" s="6">
        <v>395418238</v>
      </c>
      <c r="G17" s="6">
        <v>1784748</v>
      </c>
      <c r="H17" s="6">
        <v>109586780</v>
      </c>
      <c r="I17" s="6">
        <v>115848135</v>
      </c>
      <c r="J17" s="6">
        <v>1644195191</v>
      </c>
      <c r="K17" s="6">
        <v>71680911</v>
      </c>
    </row>
    <row r="18" spans="1:12" x14ac:dyDescent="0.25">
      <c r="A18" s="10" t="s">
        <v>16</v>
      </c>
      <c r="B18" s="6">
        <f t="shared" ref="B18:K18" si="4">AVERAGE(B16:B17)</f>
        <v>12549928438</v>
      </c>
      <c r="C18" s="6">
        <f t="shared" si="4"/>
        <v>11357070</v>
      </c>
      <c r="D18" s="6">
        <f t="shared" si="4"/>
        <v>208140269.5</v>
      </c>
      <c r="E18" s="6">
        <f t="shared" si="4"/>
        <v>650088056</v>
      </c>
      <c r="F18" s="6">
        <f t="shared" si="4"/>
        <v>263871626.5</v>
      </c>
      <c r="G18" s="6">
        <f t="shared" si="4"/>
        <v>3302435</v>
      </c>
      <c r="H18" s="6">
        <f t="shared" si="4"/>
        <v>93941512.5</v>
      </c>
      <c r="I18" s="6">
        <f t="shared" si="4"/>
        <v>75403880.5</v>
      </c>
      <c r="J18" s="6">
        <f t="shared" si="4"/>
        <v>882157523</v>
      </c>
      <c r="K18" s="6">
        <f t="shared" si="4"/>
        <v>54779476</v>
      </c>
      <c r="L18" s="6">
        <f>SUM(B18:K18)</f>
        <v>14792970287</v>
      </c>
    </row>
    <row r="19" spans="1:12" x14ac:dyDescent="0.25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B21" s="11"/>
      <c r="C21" s="15" t="s">
        <v>17</v>
      </c>
      <c r="D21" s="16" t="s">
        <v>18</v>
      </c>
      <c r="E21" s="17" t="s">
        <v>19</v>
      </c>
      <c r="F21" s="16" t="s">
        <v>20</v>
      </c>
      <c r="G21" s="18" t="s">
        <v>21</v>
      </c>
      <c r="I21" s="20"/>
    </row>
    <row r="22" spans="1:12" x14ac:dyDescent="0.25">
      <c r="B22" s="5" t="s">
        <v>23</v>
      </c>
      <c r="C22" s="12">
        <v>4107782416</v>
      </c>
      <c r="D22" s="19">
        <v>322967427.5</v>
      </c>
      <c r="E22" s="19">
        <v>798413039.5</v>
      </c>
      <c r="F22" s="19">
        <v>234205206.5</v>
      </c>
      <c r="G22" s="19">
        <v>12549928438</v>
      </c>
    </row>
    <row r="23" spans="1:12" x14ac:dyDescent="0.25">
      <c r="B23" s="5" t="s">
        <v>1</v>
      </c>
      <c r="C23" s="19">
        <v>16211677.5</v>
      </c>
      <c r="D23" s="12">
        <v>7964851.5</v>
      </c>
      <c r="E23" s="12">
        <v>7458695</v>
      </c>
      <c r="F23" s="12">
        <v>4701853.5</v>
      </c>
      <c r="G23" s="12">
        <v>11357070</v>
      </c>
    </row>
    <row r="24" spans="1:12" x14ac:dyDescent="0.25">
      <c r="B24" s="5" t="s">
        <v>2</v>
      </c>
      <c r="C24" s="19">
        <v>257797882.5</v>
      </c>
      <c r="D24" s="12">
        <v>274566900</v>
      </c>
      <c r="E24" s="12">
        <v>211517213</v>
      </c>
      <c r="F24" s="12">
        <v>209591342</v>
      </c>
      <c r="G24" s="12">
        <v>208140269.5</v>
      </c>
    </row>
    <row r="25" spans="1:12" x14ac:dyDescent="0.25">
      <c r="B25" s="5" t="s">
        <v>3</v>
      </c>
      <c r="C25" s="12">
        <v>82320080</v>
      </c>
      <c r="D25" s="12">
        <v>418189110</v>
      </c>
      <c r="E25" s="12">
        <v>657061264</v>
      </c>
      <c r="F25" s="12">
        <v>1400502218</v>
      </c>
      <c r="G25" s="12">
        <v>650088056</v>
      </c>
    </row>
    <row r="26" spans="1:12" x14ac:dyDescent="0.25">
      <c r="B26" s="13" t="s">
        <v>4</v>
      </c>
      <c r="C26" s="19">
        <v>54512231</v>
      </c>
      <c r="D26" s="19">
        <v>97488905.5</v>
      </c>
      <c r="E26" s="19">
        <v>559458675.5</v>
      </c>
      <c r="F26" s="19">
        <v>299262977.5</v>
      </c>
      <c r="G26" s="19">
        <v>263871626.5</v>
      </c>
    </row>
    <row r="27" spans="1:12" x14ac:dyDescent="0.25">
      <c r="B27" s="5" t="s">
        <v>5</v>
      </c>
      <c r="C27" s="12">
        <v>7852352</v>
      </c>
      <c r="D27" s="19">
        <v>11596157.5</v>
      </c>
      <c r="E27" s="19">
        <v>21763096</v>
      </c>
      <c r="F27" s="12">
        <v>20311455</v>
      </c>
      <c r="G27" s="19">
        <v>3302435</v>
      </c>
    </row>
    <row r="28" spans="1:12" x14ac:dyDescent="0.25">
      <c r="B28" s="5" t="s">
        <v>6</v>
      </c>
      <c r="C28" s="19">
        <v>7797199.5</v>
      </c>
      <c r="D28" s="12">
        <v>137114342</v>
      </c>
      <c r="E28" s="12">
        <v>35717545.5</v>
      </c>
      <c r="F28" s="12">
        <v>20023390</v>
      </c>
      <c r="G28" s="12">
        <v>93941512.5</v>
      </c>
    </row>
    <row r="29" spans="1:12" x14ac:dyDescent="0.25">
      <c r="B29" s="5" t="s">
        <v>7</v>
      </c>
      <c r="C29" s="12">
        <v>0</v>
      </c>
      <c r="D29" s="19">
        <v>0</v>
      </c>
      <c r="E29" s="19">
        <v>0</v>
      </c>
      <c r="F29" s="19">
        <v>0</v>
      </c>
      <c r="G29" s="19">
        <v>75403880.5</v>
      </c>
    </row>
    <row r="30" spans="1:12" x14ac:dyDescent="0.25">
      <c r="B30" s="5" t="s">
        <v>24</v>
      </c>
      <c r="C30" s="12">
        <v>14821260.5</v>
      </c>
      <c r="D30" s="12">
        <v>163430960.5</v>
      </c>
      <c r="E30" s="12">
        <v>37290581.5</v>
      </c>
      <c r="F30" s="12">
        <v>83403920.5</v>
      </c>
      <c r="G30" s="12">
        <v>882157523</v>
      </c>
    </row>
    <row r="31" spans="1:12" x14ac:dyDescent="0.25">
      <c r="B31" s="14" t="s">
        <v>22</v>
      </c>
      <c r="C31" s="12">
        <v>19999024.5</v>
      </c>
      <c r="D31" s="12">
        <v>60666382.5</v>
      </c>
      <c r="E31" s="12">
        <v>35297523.5</v>
      </c>
      <c r="F31" s="12">
        <v>24888513.5</v>
      </c>
      <c r="G31" s="12">
        <v>54779476</v>
      </c>
    </row>
    <row r="32" spans="1:12" x14ac:dyDescent="0.25">
      <c r="B32" s="14"/>
      <c r="C32" s="12"/>
      <c r="D32" s="12"/>
      <c r="E32" s="12"/>
      <c r="F32" s="12"/>
      <c r="G32" s="12"/>
    </row>
    <row r="33" spans="2:7" x14ac:dyDescent="0.25">
      <c r="B33" s="21">
        <v>1</v>
      </c>
      <c r="C33">
        <v>4569094123.5</v>
      </c>
      <c r="D33">
        <v>1493985037</v>
      </c>
      <c r="E33">
        <v>2363977633.5</v>
      </c>
      <c r="F33" s="6">
        <v>2296890876.5</v>
      </c>
      <c r="G33" s="12">
        <v>14792970287</v>
      </c>
    </row>
    <row r="34" spans="2:7" x14ac:dyDescent="0.25">
      <c r="B34" s="14"/>
      <c r="C34" s="12"/>
      <c r="D34" s="12"/>
      <c r="E34" s="12"/>
      <c r="F34" s="12"/>
      <c r="G34" s="12"/>
    </row>
    <row r="35" spans="2:7" x14ac:dyDescent="0.25">
      <c r="C35" s="6"/>
    </row>
    <row r="36" spans="2:7" x14ac:dyDescent="0.25">
      <c r="C36" s="22" t="s">
        <v>17</v>
      </c>
      <c r="D36" s="23" t="s">
        <v>18</v>
      </c>
      <c r="E36" s="23" t="s">
        <v>19</v>
      </c>
      <c r="F36" s="23" t="s">
        <v>20</v>
      </c>
      <c r="G36" s="22" t="s">
        <v>21</v>
      </c>
    </row>
    <row r="37" spans="2:7" x14ac:dyDescent="0.25">
      <c r="B37" s="5" t="s">
        <v>23</v>
      </c>
      <c r="C37">
        <f>(C22*100)/C33</f>
        <v>89.903650591758264</v>
      </c>
      <c r="D37">
        <f t="shared" ref="D37:G37" si="5">(D22*100)/D33</f>
        <v>21.617848874078113</v>
      </c>
      <c r="E37">
        <f t="shared" si="5"/>
        <v>33.774136784784432</v>
      </c>
      <c r="F37">
        <f t="shared" si="5"/>
        <v>10.196618781336346</v>
      </c>
      <c r="G37">
        <f t="shared" si="5"/>
        <v>84.837109752250527</v>
      </c>
    </row>
    <row r="38" spans="2:7" x14ac:dyDescent="0.25">
      <c r="B38" s="5" t="s">
        <v>1</v>
      </c>
      <c r="C38">
        <f>(C23*100)/C33</f>
        <v>0.35481163359317258</v>
      </c>
      <c r="D38">
        <f t="shared" ref="D38:G38" si="6">(D23*100)/D33</f>
        <v>0.53312792984820234</v>
      </c>
      <c r="E38">
        <f t="shared" si="6"/>
        <v>0.31551461800241265</v>
      </c>
      <c r="F38">
        <f t="shared" si="6"/>
        <v>0.20470513197234166</v>
      </c>
      <c r="G38">
        <f t="shared" si="6"/>
        <v>7.6773425347717666E-2</v>
      </c>
    </row>
    <row r="39" spans="2:7" x14ac:dyDescent="0.25">
      <c r="B39" s="5" t="s">
        <v>2</v>
      </c>
      <c r="C39">
        <f>(C24*100)/C33</f>
        <v>5.6422099333450078</v>
      </c>
      <c r="D39">
        <f t="shared" ref="D39:G39" si="7">(D24*100)/D33</f>
        <v>18.378155952039833</v>
      </c>
      <c r="E39">
        <f t="shared" si="7"/>
        <v>8.9475132929594192</v>
      </c>
      <c r="F39">
        <f t="shared" si="7"/>
        <v>9.1250021559306767</v>
      </c>
      <c r="G39">
        <f t="shared" si="7"/>
        <v>1.4070214802155914</v>
      </c>
    </row>
    <row r="40" spans="2:7" x14ac:dyDescent="0.25">
      <c r="B40" s="5" t="s">
        <v>3</v>
      </c>
      <c r="C40">
        <f>(C25*100)/C33</f>
        <v>1.801671792590289</v>
      </c>
      <c r="D40">
        <f t="shared" ref="D40:G40" si="8">(D25*100)/D33</f>
        <v>27.991519301943317</v>
      </c>
      <c r="E40">
        <f t="shared" si="8"/>
        <v>27.794732686501114</v>
      </c>
      <c r="F40">
        <f t="shared" si="8"/>
        <v>60.973824761500374</v>
      </c>
      <c r="G40">
        <f t="shared" si="8"/>
        <v>4.394574202391893</v>
      </c>
    </row>
    <row r="41" spans="2:7" x14ac:dyDescent="0.25">
      <c r="B41" s="13" t="s">
        <v>4</v>
      </c>
      <c r="C41">
        <f>(C26*100)/C33</f>
        <v>1.1930643039203306</v>
      </c>
      <c r="D41">
        <f t="shared" ref="D41:G41" si="9">(D26*100)/D33</f>
        <v>6.5254271686524259</v>
      </c>
      <c r="E41">
        <f t="shared" si="9"/>
        <v>23.665988525944318</v>
      </c>
      <c r="F41">
        <f t="shared" si="9"/>
        <v>13.029046375769346</v>
      </c>
      <c r="G41">
        <f t="shared" si="9"/>
        <v>1.7837636484127144</v>
      </c>
    </row>
    <row r="42" spans="2:7" x14ac:dyDescent="0.25">
      <c r="B42" s="5" t="s">
        <v>5</v>
      </c>
      <c r="C42">
        <f>(C27*100)/C33</f>
        <v>0.17185796106964352</v>
      </c>
      <c r="D42">
        <f t="shared" ref="D42:G42" si="10">(D27*100)/D33</f>
        <v>0.77618966808969447</v>
      </c>
      <c r="E42">
        <f t="shared" si="10"/>
        <v>0.92061344792753086</v>
      </c>
      <c r="F42">
        <f t="shared" si="10"/>
        <v>0.88430213240911881</v>
      </c>
      <c r="G42">
        <f t="shared" si="10"/>
        <v>2.2324353635065203E-2</v>
      </c>
    </row>
    <row r="43" spans="2:7" x14ac:dyDescent="0.25">
      <c r="B43" s="5" t="s">
        <v>6</v>
      </c>
      <c r="C43">
        <f>(C28*100)/C33</f>
        <v>0.17065088372544227</v>
      </c>
      <c r="D43">
        <f t="shared" ref="D43:G43" si="11">(D28*100)/D33</f>
        <v>9.1777587194134664</v>
      </c>
      <c r="E43">
        <f t="shared" si="11"/>
        <v>1.5109087748481864</v>
      </c>
      <c r="F43">
        <f t="shared" si="11"/>
        <v>0.8717606136566497</v>
      </c>
      <c r="G43">
        <f t="shared" si="11"/>
        <v>0.63504158176100312</v>
      </c>
    </row>
    <row r="44" spans="2:7" ht="27" customHeight="1" x14ac:dyDescent="0.25">
      <c r="B44" s="5" t="s">
        <v>7</v>
      </c>
      <c r="C44">
        <v>0</v>
      </c>
      <c r="D44">
        <v>0</v>
      </c>
      <c r="E44">
        <v>0</v>
      </c>
      <c r="F44">
        <v>0</v>
      </c>
      <c r="G44">
        <f>(G29*100)/G33</f>
        <v>0.50972778986965595</v>
      </c>
    </row>
    <row r="45" spans="2:7" x14ac:dyDescent="0.25">
      <c r="B45" s="5" t="s">
        <v>8</v>
      </c>
      <c r="C45">
        <f>(C30*100)/C33</f>
        <v>0.32438072185404387</v>
      </c>
      <c r="D45">
        <f t="shared" ref="D45:G45" si="12">(D30*100)/D33</f>
        <v>10.939263543641502</v>
      </c>
      <c r="E45">
        <f t="shared" si="12"/>
        <v>1.577450690376847</v>
      </c>
      <c r="F45">
        <f t="shared" si="12"/>
        <v>3.6311659971888091</v>
      </c>
      <c r="G45">
        <f t="shared" si="12"/>
        <v>5.9633562826475517</v>
      </c>
    </row>
    <row r="46" spans="2:7" x14ac:dyDescent="0.25">
      <c r="B46" s="14" t="s">
        <v>22</v>
      </c>
      <c r="C46">
        <f>(C31*100)/C33</f>
        <v>0.43770217814380291</v>
      </c>
      <c r="D46">
        <f t="shared" ref="D46:G46" si="13">(D31*100)/D33</f>
        <v>4.0607088422934456</v>
      </c>
      <c r="E46">
        <f t="shared" si="13"/>
        <v>1.4931411786557414</v>
      </c>
      <c r="F46">
        <f t="shared" si="13"/>
        <v>1.0835740502363391</v>
      </c>
      <c r="G46">
        <f t="shared" si="13"/>
        <v>0.37030748346827935</v>
      </c>
    </row>
    <row r="48" spans="2:7" x14ac:dyDescent="0.25">
      <c r="C48">
        <f>SUM(C37:C46)</f>
        <v>100</v>
      </c>
      <c r="D48">
        <f>SUM(D37:D46)</f>
        <v>100</v>
      </c>
      <c r="E48">
        <f>SUM(E37:E46)</f>
        <v>100.00000000000001</v>
      </c>
      <c r="F48">
        <f>SUM(F37:F46)</f>
        <v>100</v>
      </c>
      <c r="G48">
        <f>SUM(G37:G46)</f>
        <v>100.00000000000001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Ma Dolores Raigon Jimenez</cp:lastModifiedBy>
  <dcterms:created xsi:type="dcterms:W3CDTF">2021-06-18T08:32:05Z</dcterms:created>
  <dcterms:modified xsi:type="dcterms:W3CDTF">2021-07-28T12:40:15Z</dcterms:modified>
</cp:coreProperties>
</file>