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lesB\Documents\DADOS HD\DOUTORADO\PAPER 2\TENTATIVA 2\"/>
    </mc:Choice>
  </mc:AlternateContent>
  <xr:revisionPtr revIDLastSave="0" documentId="13_ncr:1_{A324F90F-184F-473C-9861-11382176E4F7}" xr6:coauthVersionLast="47" xr6:coauthVersionMax="47" xr10:uidLastSave="{00000000-0000-0000-0000-000000000000}"/>
  <bookViews>
    <workbookView xWindow="-120" yWindow="-120" windowWidth="20730" windowHeight="11160" tabRatio="996" activeTab="1" xr2:uid="{5D90A811-1E66-40FF-8AC6-F78FB359C7FF}"/>
  </bookViews>
  <sheets>
    <sheet name="P. aerugin UCP0992 Sa 28 e 37°C" sheetId="59" r:id="rId1"/>
    <sheet name="P. aerugin UCP0992 Gl 28 e 37°C" sheetId="6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60" l="1"/>
  <c r="Q17" i="59"/>
  <c r="E6" i="59" s="1"/>
  <c r="G5" i="60"/>
  <c r="F5" i="60"/>
  <c r="E6" i="60"/>
  <c r="E5" i="60"/>
  <c r="C6" i="60"/>
  <c r="D6" i="60"/>
  <c r="D5" i="60"/>
  <c r="B6" i="60"/>
  <c r="B5" i="60"/>
  <c r="N17" i="59"/>
  <c r="E5" i="59" s="1"/>
  <c r="M17" i="59"/>
  <c r="D5" i="59" s="1"/>
  <c r="D6" i="59"/>
  <c r="C6" i="59"/>
  <c r="C5" i="59"/>
  <c r="B6" i="59"/>
  <c r="B5" i="59"/>
  <c r="N7" i="59"/>
  <c r="M7" i="59"/>
  <c r="P17" i="59"/>
  <c r="Q7" i="59"/>
  <c r="P7" i="59"/>
  <c r="M28" i="60"/>
  <c r="L8" i="60"/>
  <c r="M8" i="60"/>
  <c r="P28" i="60"/>
  <c r="G6" i="60" s="1"/>
  <c r="O28" i="60"/>
  <c r="F6" i="60" s="1"/>
  <c r="L28" i="60"/>
  <c r="P18" i="60"/>
  <c r="O18" i="60"/>
  <c r="M18" i="60"/>
  <c r="L18" i="60"/>
  <c r="P8" i="60"/>
  <c r="O8" i="60"/>
</calcChain>
</file>

<file path=xl/sharedStrings.xml><?xml version="1.0" encoding="utf-8"?>
<sst xmlns="http://schemas.openxmlformats.org/spreadsheetml/2006/main" count="46" uniqueCount="19">
  <si>
    <t>28 °C</t>
  </si>
  <si>
    <t>37 °C</t>
  </si>
  <si>
    <t xml:space="preserve">Glucose 1.5 % (p/v) </t>
  </si>
  <si>
    <t xml:space="preserve">Glucose 2.0 % (p/v) </t>
  </si>
  <si>
    <t xml:space="preserve">Glucose 3.0 % (p/v) </t>
  </si>
  <si>
    <t xml:space="preserve">Sucrose 2.0 % (p/v) </t>
  </si>
  <si>
    <t xml:space="preserve">Sucrose 3.0 % (p/v) </t>
  </si>
  <si>
    <t xml:space="preserve">standard deviation </t>
  </si>
  <si>
    <t xml:space="preserve">Standard deviation </t>
  </si>
  <si>
    <t>Raw data</t>
  </si>
  <si>
    <t xml:space="preserve">Glucose 1.5 % </t>
  </si>
  <si>
    <t>SAMPLES</t>
  </si>
  <si>
    <t>28ºC</t>
  </si>
  <si>
    <t>TS standart desviation</t>
  </si>
  <si>
    <t>37ºC</t>
  </si>
  <si>
    <t xml:space="preserve">Glucose 2.0% </t>
  </si>
  <si>
    <t xml:space="preserve">Glucose 3.0% </t>
  </si>
  <si>
    <t xml:space="preserve">Sucrose 2.0 % </t>
  </si>
  <si>
    <t xml:space="preserve">Sucrose 3.0%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</si>
</sst>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/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0" fillId="0" borderId="0" xfId="0" applyFont="1" applyFill="1"/>
    <xf numFmtId="0" fontId="0" fillId="0" borderId="6" xfId="0" applyFont="1" applyFill="1" applyBorder="1" applyAlignment="1">
      <alignment horizontal="center"/>
    </xf>
    <xf numFmtId="165" fontId="0" fillId="0" borderId="7" xfId="0" applyNumberFormat="1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65" fontId="0" fillId="0" borderId="6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165" fontId="0" fillId="0" borderId="16" xfId="0" applyNumberFormat="1" applyFont="1" applyFill="1" applyBorder="1" applyAlignment="1">
      <alignment horizontal="center" vertical="center"/>
    </xf>
    <xf numFmtId="165" fontId="0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66" fontId="0" fillId="0" borderId="10" xfId="0" applyNumberFormat="1" applyFont="1" applyFill="1" applyBorder="1" applyAlignment="1">
      <alignment horizontal="center" vertical="center"/>
    </xf>
    <xf numFmtId="166" fontId="0" fillId="0" borderId="6" xfId="0" applyNumberFormat="1" applyFont="1" applyFill="1" applyBorder="1" applyAlignment="1">
      <alignment horizontal="center" vertical="center"/>
    </xf>
    <xf numFmtId="166" fontId="0" fillId="0" borderId="4" xfId="0" applyNumberFormat="1" applyFont="1" applyFill="1" applyBorder="1" applyAlignment="1">
      <alignment horizontal="center" vertical="center"/>
    </xf>
    <xf numFmtId="166" fontId="0" fillId="0" borderId="7" xfId="0" applyNumberFormat="1" applyFont="1" applyFill="1" applyBorder="1" applyAlignment="1">
      <alignment horizontal="center" vertical="center"/>
    </xf>
    <xf numFmtId="166" fontId="0" fillId="0" borderId="16" xfId="0" applyNumberFormat="1" applyFont="1" applyFill="1" applyBorder="1" applyAlignment="1">
      <alignment horizontal="center" vertical="center"/>
    </xf>
    <xf numFmtId="165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65" fontId="0" fillId="0" borderId="8" xfId="0" applyNumberFormat="1" applyFont="1" applyFill="1" applyBorder="1" applyAlignment="1">
      <alignment horizontal="center" vertical="center"/>
    </xf>
    <xf numFmtId="165" fontId="0" fillId="0" borderId="7" xfId="0" applyNumberFormat="1" applyFont="1" applyFill="1" applyBorder="1" applyAlignment="1">
      <alignment horizontal="center" vertical="center"/>
    </xf>
    <xf numFmtId="165" fontId="0" fillId="0" borderId="16" xfId="0" applyNumberFormat="1" applyFont="1" applyFill="1" applyBorder="1" applyAlignment="1">
      <alignment horizontal="center" vertical="center"/>
    </xf>
    <xf numFmtId="165" fontId="0" fillId="0" borderId="9" xfId="0" applyNumberFormat="1" applyFont="1" applyFill="1" applyBorder="1" applyAlignment="1">
      <alignment horizontal="center" vertical="center"/>
    </xf>
    <xf numFmtId="165" fontId="0" fillId="0" borderId="13" xfId="0" applyNumberFormat="1" applyFont="1" applyFill="1" applyBorder="1" applyAlignment="1">
      <alignment horizontal="center" vertical="center"/>
    </xf>
    <xf numFmtId="165" fontId="0" fillId="0" borderId="17" xfId="0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165" fontId="0" fillId="0" borderId="18" xfId="0" applyNumberFormat="1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65" fontId="0" fillId="0" borderId="12" xfId="0" applyNumberFormat="1" applyFont="1" applyFill="1" applyBorder="1" applyAlignment="1">
      <alignment horizontal="center" vertical="center"/>
    </xf>
    <xf numFmtId="165" fontId="0" fillId="0" borderId="6" xfId="0" applyNumberFormat="1" applyFont="1" applyFill="1" applyBorder="1" applyAlignment="1">
      <alignment horizontal="center" vertical="center"/>
    </xf>
    <xf numFmtId="165" fontId="0" fillId="0" borderId="15" xfId="0" applyNumberFormat="1" applyFont="1" applyFill="1" applyBorder="1" applyAlignment="1">
      <alignment horizontal="center" vertical="center"/>
    </xf>
    <xf numFmtId="165" fontId="0" fillId="0" borderId="4" xfId="0" applyNumberFormat="1" applyFont="1" applyFill="1" applyBorder="1" applyAlignment="1">
      <alignment horizontal="center" vertical="center"/>
    </xf>
    <xf numFmtId="165" fontId="0" fillId="0" borderId="19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2" fontId="0" fillId="0" borderId="7" xfId="0" applyNumberFormat="1" applyFont="1" applyFill="1" applyBorder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'P. aerugin UCP0992 Sa 28 e 37°C'!$B$4</c:f>
              <c:strCache>
                <c:ptCount val="1"/>
                <c:pt idx="0">
                  <c:v>Sucrose 2.0 % (p/v) 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'P. aerugin UCP0992 Sa 28 e 37°C'!$C$4:$C$6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0.17888543819998295</c:v>
                  </c:pt>
                  <c:pt idx="2">
                    <c:v>0.15000000000000036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'P. aerugin UCP0992 Sa 28 e 37°C'!$A$5:$A$6</c:f>
              <c:strCache>
                <c:ptCount val="2"/>
                <c:pt idx="0">
                  <c:v>28 °C</c:v>
                </c:pt>
                <c:pt idx="1">
                  <c:v>37 °C</c:v>
                </c:pt>
              </c:strCache>
            </c:strRef>
          </c:cat>
          <c:val>
            <c:numRef>
              <c:f>'P. aerugin UCP0992 Sa 28 e 37°C'!$B$5:$B$6</c:f>
              <c:numCache>
                <c:formatCode>0.0</c:formatCode>
                <c:ptCount val="2"/>
                <c:pt idx="0">
                  <c:v>37.480000000000004</c:v>
                </c:pt>
                <c:pt idx="1">
                  <c:v>47.650000000000006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52-46FD-AEAE-EDE3A8BEE801}"/>
            </c:ext>
          </c:extLst>
        </c:ser>
        <c:ser>
          <c:idx val="2"/>
          <c:order val="1"/>
          <c:tx>
            <c:strRef>
              <c:f>'P. aerugin UCP0992 Sa 28 e 37°C'!$D$4</c:f>
              <c:strCache>
                <c:ptCount val="1"/>
                <c:pt idx="0">
                  <c:v>Sucrose 3.0 % (p/v) 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'P. aerugin UCP0992 Sa 28 e 37°C'!$E$4:$E$6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0.35230668458035408</c:v>
                  </c:pt>
                  <c:pt idx="2">
                    <c:v>0.4334660309643652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'P. aerugin UCP0992 Sa 28 e 37°C'!$A$5:$A$6</c:f>
              <c:strCache>
                <c:ptCount val="2"/>
                <c:pt idx="0">
                  <c:v>28 °C</c:v>
                </c:pt>
                <c:pt idx="1">
                  <c:v>37 °C</c:v>
                </c:pt>
              </c:strCache>
            </c:strRef>
          </c:cat>
          <c:val>
            <c:numRef>
              <c:f>'P. aerugin UCP0992 Sa 28 e 37°C'!$D$5:$D$6</c:f>
              <c:numCache>
                <c:formatCode>0.0</c:formatCode>
                <c:ptCount val="2"/>
                <c:pt idx="0">
                  <c:v>54.152000000000001</c:v>
                </c:pt>
                <c:pt idx="1">
                  <c:v>59.261600000000001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52-46FD-AEAE-EDE3A8BEE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9608143"/>
        <c:axId val="1399608559"/>
      </c:barChart>
      <c:catAx>
        <c:axId val="13996081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Temperatures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99608559"/>
        <c:crosses val="autoZero"/>
        <c:auto val="1"/>
        <c:lblAlgn val="ctr"/>
        <c:lblOffset val="100"/>
        <c:noMultiLvlLbl val="0"/>
      </c:catAx>
      <c:valAx>
        <c:axId val="139960855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Surface Tension (mN/m)</a:t>
                </a:r>
              </a:p>
            </c:rich>
          </c:tx>
          <c:layout>
            <c:manualLayout>
              <c:xMode val="edge"/>
              <c:yMode val="edge"/>
              <c:x val="1.7559495524208817E-2"/>
              <c:y val="0.235289602034391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99608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89344857586218"/>
          <c:y val="3.4183245423971172E-2"/>
          <c:w val="0.27821033351752139"/>
          <c:h val="0.13702081795396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+mn-lt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93870120488279"/>
          <c:y val="0.19171337961403573"/>
          <c:w val="0.84588198137048232"/>
          <c:h val="0.597559125193568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'P. aerugin UCP0992 Gl 28 e 37°C'!$B$4</c:f>
              <c:strCache>
                <c:ptCount val="1"/>
                <c:pt idx="0">
                  <c:v>Glucose 1.5 % (p/v) 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'P. aerugin UCP0992 Gl 28 e 37°C'!$C$4:$C$6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0.20574255758106932</c:v>
                  </c:pt>
                  <c:pt idx="2">
                    <c:v>0.16733200530681408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'P. aerugin UCP0992 Gl 28 e 37°C'!$A$5:$A$6</c:f>
              <c:strCache>
                <c:ptCount val="2"/>
                <c:pt idx="0">
                  <c:v>28 °C</c:v>
                </c:pt>
                <c:pt idx="1">
                  <c:v>37 °C</c:v>
                </c:pt>
              </c:strCache>
            </c:strRef>
          </c:cat>
          <c:val>
            <c:numRef>
              <c:f>'P. aerugin UCP0992 Gl 28 e 37°C'!$B$5:$B$6</c:f>
              <c:numCache>
                <c:formatCode>0.0</c:formatCode>
                <c:ptCount val="2"/>
                <c:pt idx="0" formatCode="0.00">
                  <c:v>37.024000000000001</c:v>
                </c:pt>
                <c:pt idx="1">
                  <c:v>45.76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F-4D53-A922-6D5C1167EE28}"/>
            </c:ext>
          </c:extLst>
        </c:ser>
        <c:ser>
          <c:idx val="1"/>
          <c:order val="1"/>
          <c:tx>
            <c:strRef>
              <c:f>'P. aerugin UCP0992 Gl 28 e 37°C'!$D$4</c:f>
              <c:strCache>
                <c:ptCount val="1"/>
                <c:pt idx="0">
                  <c:v>Glucose 2.0 % (p/v) 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'P. aerugin UCP0992 Gl 28 e 37°C'!$E$4:$E$6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0.33056013068729412</c:v>
                  </c:pt>
                  <c:pt idx="2">
                    <c:v>0.21908902300206956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'P. aerugin UCP0992 Gl 28 e 37°C'!$A$5:$A$6</c:f>
              <c:strCache>
                <c:ptCount val="2"/>
                <c:pt idx="0">
                  <c:v>28 °C</c:v>
                </c:pt>
                <c:pt idx="1">
                  <c:v>37 °C</c:v>
                </c:pt>
              </c:strCache>
            </c:strRef>
          </c:cat>
          <c:val>
            <c:numRef>
              <c:f>'P. aerugin UCP0992 Gl 28 e 37°C'!$D$5:$D$6</c:f>
              <c:numCache>
                <c:formatCode>0.0</c:formatCode>
                <c:ptCount val="2"/>
                <c:pt idx="0" formatCode="0.00">
                  <c:v>50.583000000000006</c:v>
                </c:pt>
                <c:pt idx="1">
                  <c:v>65.040000000000006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EF-4D53-A922-6D5C1167EE28}"/>
            </c:ext>
          </c:extLst>
        </c:ser>
        <c:ser>
          <c:idx val="2"/>
          <c:order val="2"/>
          <c:tx>
            <c:strRef>
              <c:f>'P. aerugin UCP0992 Gl 28 e 37°C'!$F$4</c:f>
              <c:strCache>
                <c:ptCount val="1"/>
                <c:pt idx="0">
                  <c:v>Glucose 3.0 % (p/v)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'P. aerugin UCP0992 Gl 28 e 37°C'!$G$4:$G$6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0.17888543819998212</c:v>
                  </c:pt>
                  <c:pt idx="2">
                    <c:v>0.20668817092422118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'P. aerugin UCP0992 Gl 28 e 37°C'!$A$5:$A$6</c:f>
              <c:strCache>
                <c:ptCount val="2"/>
                <c:pt idx="0">
                  <c:v>28 °C</c:v>
                </c:pt>
                <c:pt idx="1">
                  <c:v>37 °C</c:v>
                </c:pt>
              </c:strCache>
            </c:strRef>
          </c:cat>
          <c:val>
            <c:numRef>
              <c:f>'P. aerugin UCP0992 Gl 28 e 37°C'!$F$5:$F$6</c:f>
              <c:numCache>
                <c:formatCode>0.0</c:formatCode>
                <c:ptCount val="2"/>
                <c:pt idx="0" formatCode="0.00">
                  <c:v>53.219999999999992</c:v>
                </c:pt>
                <c:pt idx="1">
                  <c:v>59.012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EF-4D53-A922-6D5C1167E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9608143"/>
        <c:axId val="1399608559"/>
      </c:barChart>
      <c:catAx>
        <c:axId val="13996081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Temperatures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99608559"/>
        <c:crosses val="autoZero"/>
        <c:auto val="1"/>
        <c:lblAlgn val="ctr"/>
        <c:lblOffset val="100"/>
        <c:noMultiLvlLbl val="0"/>
      </c:catAx>
      <c:valAx>
        <c:axId val="139960855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Surface Tension (mN/m)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99608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2050525543472732"/>
          <c:y val="1.452737295974185E-3"/>
          <c:w val="0.2763438138102175"/>
          <c:h val="0.217014435695538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+mn-lt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186664</xdr:colOff>
      <xdr:row>6</xdr:row>
      <xdr:rowOff>233332</xdr:rowOff>
    </xdr:from>
    <xdr:to>
      <xdr:col>7</xdr:col>
      <xdr:colOff>39508</xdr:colOff>
      <xdr:row>20</xdr:row>
      <xdr:rowOff>117292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7B8163-F691-46E5-A776-F1179CEEF3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1041105</xdr:colOff>
      <xdr:row>11</xdr:row>
      <xdr:rowOff>88604</xdr:rowOff>
    </xdr:from>
    <xdr:to>
      <xdr:col>2</xdr:col>
      <xdr:colOff>310116</xdr:colOff>
      <xdr:row>13</xdr:row>
      <xdr:rowOff>67441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6689ACC9-92F5-449E-B03C-16D7A9EA5555}"/>
            </a:ext>
          </a:extLst>
        </xdr:cNvPr>
        <xdr:cNvSpPr/>
      </xdr:nvSpPr>
      <xdr:spPr>
        <a:xfrm>
          <a:off x="1650262" y="2414476"/>
          <a:ext cx="542703" cy="3554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b="1">
              <a:solidFill>
                <a:schemeClr val="tx1"/>
              </a:solidFill>
            </a:rPr>
            <a:t>***</a:t>
          </a:r>
        </a:p>
      </xdr:txBody>
    </xdr:sp>
    <xdr:clientData/>
  </xdr:twoCellAnchor>
  <xdr:twoCellAnchor>
    <xdr:from>
      <xdr:col>2</xdr:col>
      <xdr:colOff>595423</xdr:colOff>
      <xdr:row>9</xdr:row>
      <xdr:rowOff>85946</xdr:rowOff>
    </xdr:from>
    <xdr:to>
      <xdr:col>2</xdr:col>
      <xdr:colOff>1138126</xdr:colOff>
      <xdr:row>11</xdr:row>
      <xdr:rowOff>9405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CE0E5472-2449-4C13-974A-2EE46DD8EE6A}"/>
            </a:ext>
          </a:extLst>
        </xdr:cNvPr>
        <xdr:cNvSpPr/>
      </xdr:nvSpPr>
      <xdr:spPr>
        <a:xfrm>
          <a:off x="2478272" y="1979870"/>
          <a:ext cx="542703" cy="3554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b="1">
              <a:solidFill>
                <a:schemeClr val="tx1"/>
              </a:solidFill>
            </a:rPr>
            <a:t>***</a:t>
          </a:r>
        </a:p>
      </xdr:txBody>
    </xdr:sp>
    <xdr:clientData/>
  </xdr:twoCellAnchor>
  <xdr:twoCellAnchor>
    <xdr:from>
      <xdr:col>4</xdr:col>
      <xdr:colOff>205120</xdr:colOff>
      <xdr:row>9</xdr:row>
      <xdr:rowOff>227270</xdr:rowOff>
    </xdr:from>
    <xdr:to>
      <xdr:col>4</xdr:col>
      <xdr:colOff>747823</xdr:colOff>
      <xdr:row>11</xdr:row>
      <xdr:rowOff>150729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59CFC362-C6E8-448E-89B6-CEAC96E3CD52}"/>
            </a:ext>
          </a:extLst>
        </xdr:cNvPr>
        <xdr:cNvSpPr/>
      </xdr:nvSpPr>
      <xdr:spPr>
        <a:xfrm>
          <a:off x="4646428" y="2121194"/>
          <a:ext cx="542703" cy="3554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b="1">
              <a:solidFill>
                <a:schemeClr val="tx1"/>
              </a:solidFill>
            </a:rPr>
            <a:t>***</a:t>
          </a:r>
        </a:p>
      </xdr:txBody>
    </xdr:sp>
    <xdr:clientData/>
  </xdr:twoCellAnchor>
  <xdr:twoCellAnchor>
    <xdr:from>
      <xdr:col>4</xdr:col>
      <xdr:colOff>1044206</xdr:colOff>
      <xdr:row>8</xdr:row>
      <xdr:rowOff>202460</xdr:rowOff>
    </xdr:from>
    <xdr:to>
      <xdr:col>5</xdr:col>
      <xdr:colOff>302141</xdr:colOff>
      <xdr:row>10</xdr:row>
      <xdr:rowOff>70542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23A13940-B264-4A82-A254-E22EBB9FEE29}"/>
            </a:ext>
          </a:extLst>
        </xdr:cNvPr>
        <xdr:cNvSpPr/>
      </xdr:nvSpPr>
      <xdr:spPr>
        <a:xfrm>
          <a:off x="5485514" y="1852722"/>
          <a:ext cx="542703" cy="3554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b="1">
              <a:solidFill>
                <a:schemeClr val="tx1"/>
              </a:solidFill>
            </a:rPr>
            <a:t>***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329925</xdr:colOff>
      <xdr:row>6</xdr:row>
      <xdr:rowOff>176268</xdr:rowOff>
    </xdr:from>
    <xdr:to>
      <xdr:col>7</xdr:col>
      <xdr:colOff>370536</xdr:colOff>
      <xdr:row>20</xdr:row>
      <xdr:rowOff>75814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B32F763-09C8-4546-831E-73704FBA8C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976312</xdr:colOff>
      <xdr:row>12</xdr:row>
      <xdr:rowOff>11906</xdr:rowOff>
    </xdr:from>
    <xdr:to>
      <xdr:col>2</xdr:col>
      <xdr:colOff>245046</xdr:colOff>
      <xdr:row>13</xdr:row>
      <xdr:rowOff>176813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2AFD12A3-B5CA-44E7-84C8-2ABF37F74E4D}"/>
            </a:ext>
          </a:extLst>
        </xdr:cNvPr>
        <xdr:cNvSpPr/>
      </xdr:nvSpPr>
      <xdr:spPr>
        <a:xfrm>
          <a:off x="1583531" y="2345531"/>
          <a:ext cx="542703" cy="3554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b="1">
              <a:solidFill>
                <a:schemeClr val="tx1"/>
              </a:solidFill>
            </a:rPr>
            <a:t>***</a:t>
          </a:r>
        </a:p>
      </xdr:txBody>
    </xdr:sp>
    <xdr:clientData/>
  </xdr:twoCellAnchor>
  <xdr:twoCellAnchor>
    <xdr:from>
      <xdr:col>2</xdr:col>
      <xdr:colOff>295274</xdr:colOff>
      <xdr:row>10</xdr:row>
      <xdr:rowOff>104775</xdr:rowOff>
    </xdr:from>
    <xdr:to>
      <xdr:col>3</xdr:col>
      <xdr:colOff>230759</xdr:colOff>
      <xdr:row>12</xdr:row>
      <xdr:rowOff>67276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C9D4D3C6-3BAC-477E-9780-EAFB61845C1A}"/>
            </a:ext>
          </a:extLst>
        </xdr:cNvPr>
        <xdr:cNvSpPr/>
      </xdr:nvSpPr>
      <xdr:spPr>
        <a:xfrm>
          <a:off x="2176462" y="2045494"/>
          <a:ext cx="542703" cy="3554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b="1">
              <a:solidFill>
                <a:schemeClr val="tx1"/>
              </a:solidFill>
            </a:rPr>
            <a:t>***</a:t>
          </a:r>
        </a:p>
      </xdr:txBody>
    </xdr:sp>
    <xdr:clientData/>
  </xdr:twoCellAnchor>
  <xdr:twoCellAnchor>
    <xdr:from>
      <xdr:col>3</xdr:col>
      <xdr:colOff>269081</xdr:colOff>
      <xdr:row>10</xdr:row>
      <xdr:rowOff>30956</xdr:rowOff>
    </xdr:from>
    <xdr:to>
      <xdr:col>3</xdr:col>
      <xdr:colOff>811784</xdr:colOff>
      <xdr:row>11</xdr:row>
      <xdr:rowOff>195863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DCC8A723-9494-4F5F-9F13-2A77C3D8BC20}"/>
            </a:ext>
          </a:extLst>
        </xdr:cNvPr>
        <xdr:cNvSpPr/>
      </xdr:nvSpPr>
      <xdr:spPr>
        <a:xfrm>
          <a:off x="2757487" y="1971675"/>
          <a:ext cx="542703" cy="3554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b="1">
              <a:solidFill>
                <a:schemeClr val="tx1"/>
              </a:solidFill>
            </a:rPr>
            <a:t>***</a:t>
          </a:r>
        </a:p>
      </xdr:txBody>
    </xdr:sp>
    <xdr:clientData/>
  </xdr:twoCellAnchor>
  <xdr:twoCellAnchor>
    <xdr:from>
      <xdr:col>4</xdr:col>
      <xdr:colOff>481012</xdr:colOff>
      <xdr:row>10</xdr:row>
      <xdr:rowOff>183356</xdr:rowOff>
    </xdr:from>
    <xdr:to>
      <xdr:col>5</xdr:col>
      <xdr:colOff>416496</xdr:colOff>
      <xdr:row>12</xdr:row>
      <xdr:rowOff>145857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B0FB24E7-9F8E-4F1B-BFE0-980FBDD982E4}"/>
            </a:ext>
          </a:extLst>
        </xdr:cNvPr>
        <xdr:cNvSpPr/>
      </xdr:nvSpPr>
      <xdr:spPr>
        <a:xfrm>
          <a:off x="4243387" y="2124075"/>
          <a:ext cx="542703" cy="3554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b="1">
              <a:solidFill>
                <a:schemeClr val="tx1"/>
              </a:solidFill>
            </a:rPr>
            <a:t>***</a:t>
          </a:r>
        </a:p>
      </xdr:txBody>
    </xdr:sp>
    <xdr:clientData/>
  </xdr:twoCellAnchor>
  <xdr:twoCellAnchor>
    <xdr:from>
      <xdr:col>5</xdr:col>
      <xdr:colOff>466724</xdr:colOff>
      <xdr:row>8</xdr:row>
      <xdr:rowOff>180975</xdr:rowOff>
    </xdr:from>
    <xdr:to>
      <xdr:col>5</xdr:col>
      <xdr:colOff>1009427</xdr:colOff>
      <xdr:row>10</xdr:row>
      <xdr:rowOff>155382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30AFE9F4-DBE3-4043-99F4-C962CAC443A4}"/>
            </a:ext>
          </a:extLst>
        </xdr:cNvPr>
        <xdr:cNvSpPr/>
      </xdr:nvSpPr>
      <xdr:spPr>
        <a:xfrm>
          <a:off x="4836318" y="1740694"/>
          <a:ext cx="542703" cy="3554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b="1">
              <a:solidFill>
                <a:schemeClr val="tx1"/>
              </a:solidFill>
            </a:rPr>
            <a:t>***</a:t>
          </a:r>
        </a:p>
      </xdr:txBody>
    </xdr:sp>
    <xdr:clientData/>
  </xdr:twoCellAnchor>
  <xdr:twoCellAnchor>
    <xdr:from>
      <xdr:col>5</xdr:col>
      <xdr:colOff>1071562</xdr:colOff>
      <xdr:row>9</xdr:row>
      <xdr:rowOff>107157</xdr:rowOff>
    </xdr:from>
    <xdr:to>
      <xdr:col>6</xdr:col>
      <xdr:colOff>340296</xdr:colOff>
      <xdr:row>11</xdr:row>
      <xdr:rowOff>81564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B6A028C7-E57D-4A05-BC7A-B7011DCAF790}"/>
            </a:ext>
          </a:extLst>
        </xdr:cNvPr>
        <xdr:cNvSpPr/>
      </xdr:nvSpPr>
      <xdr:spPr>
        <a:xfrm>
          <a:off x="5441156" y="1857376"/>
          <a:ext cx="542703" cy="3554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b="1">
              <a:solidFill>
                <a:schemeClr val="tx1"/>
              </a:solidFill>
            </a:rPr>
            <a:t>***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C4E55-A3D5-4771-81EF-5D069DD2ED85}">
  <dimension ref="A4:R24"/>
  <sheetViews>
    <sheetView topLeftCell="A4" zoomScale="86" zoomScaleNormal="86" workbookViewId="0">
      <selection activeCell="I19" sqref="I19"/>
    </sheetView>
  </sheetViews>
  <sheetFormatPr defaultRowHeight="15" x14ac:dyDescent="0.25"/>
  <cols>
    <col min="2" max="2" width="19.140625" bestFit="1" customWidth="1"/>
    <col min="3" max="3" width="19.28515625" bestFit="1" customWidth="1"/>
    <col min="4" max="4" width="19.140625" bestFit="1" customWidth="1"/>
    <col min="5" max="5" width="19.28515625" bestFit="1" customWidth="1"/>
    <col min="11" max="11" width="9.42578125" bestFit="1" customWidth="1"/>
    <col min="12" max="12" width="9.5703125" customWidth="1"/>
    <col min="13" max="13" width="7.85546875" customWidth="1"/>
    <col min="14" max="14" width="21.42578125" bestFit="1" customWidth="1"/>
  </cols>
  <sheetData>
    <row r="4" spans="1:18" ht="15.75" thickBot="1" x14ac:dyDescent="0.3">
      <c r="A4" s="4"/>
      <c r="B4" s="5" t="s">
        <v>5</v>
      </c>
      <c r="C4" s="3" t="s">
        <v>8</v>
      </c>
      <c r="D4" s="5" t="s">
        <v>6</v>
      </c>
      <c r="E4" s="3" t="s">
        <v>8</v>
      </c>
      <c r="K4" s="7" t="s">
        <v>9</v>
      </c>
      <c r="L4" s="10"/>
      <c r="M4" s="10"/>
      <c r="N4" s="10"/>
      <c r="O4" s="10"/>
      <c r="P4" s="10"/>
      <c r="Q4" s="10"/>
      <c r="R4" s="10"/>
    </row>
    <row r="5" spans="1:18" ht="15.75" thickBot="1" x14ac:dyDescent="0.3">
      <c r="A5" s="4" t="s">
        <v>0</v>
      </c>
      <c r="B5" s="24">
        <f>M7</f>
        <v>37.480000000000004</v>
      </c>
      <c r="C5" s="24">
        <f>N7</f>
        <v>0.17888543819998295</v>
      </c>
      <c r="D5" s="24">
        <f>M17</f>
        <v>54.152000000000001</v>
      </c>
      <c r="E5" s="24">
        <f>N17</f>
        <v>0.35230668458035408</v>
      </c>
      <c r="K5" s="26" t="s">
        <v>17</v>
      </c>
      <c r="L5" s="27"/>
      <c r="M5" s="27"/>
      <c r="N5" s="27"/>
      <c r="O5" s="27"/>
      <c r="P5" s="27"/>
      <c r="Q5" s="27"/>
      <c r="R5" s="28"/>
    </row>
    <row r="6" spans="1:18" ht="15.75" thickBot="1" x14ac:dyDescent="0.3">
      <c r="A6" s="4" t="s">
        <v>1</v>
      </c>
      <c r="B6" s="24">
        <f>P7</f>
        <v>47.650000000000006</v>
      </c>
      <c r="C6" s="24">
        <f>Q7</f>
        <v>0.15000000000000036</v>
      </c>
      <c r="D6" s="24">
        <f>P17</f>
        <v>59.261600000000001</v>
      </c>
      <c r="E6" s="24">
        <f>Q17</f>
        <v>0.4334660309643652</v>
      </c>
      <c r="K6" s="8" t="s">
        <v>11</v>
      </c>
      <c r="L6" s="29" t="s">
        <v>12</v>
      </c>
      <c r="M6" s="30"/>
      <c r="N6" s="9" t="s">
        <v>13</v>
      </c>
      <c r="O6" s="29" t="s">
        <v>14</v>
      </c>
      <c r="P6" s="30"/>
      <c r="Q6" s="29" t="s">
        <v>13</v>
      </c>
      <c r="R6" s="30"/>
    </row>
    <row r="7" spans="1:18" ht="18.75" x14ac:dyDescent="0.3">
      <c r="I7" s="1"/>
      <c r="J7" s="1"/>
      <c r="K7" s="11">
        <v>1</v>
      </c>
      <c r="L7" s="12">
        <v>37.5</v>
      </c>
      <c r="M7" s="31">
        <f>AVERAGE(L7:L11)</f>
        <v>37.480000000000004</v>
      </c>
      <c r="N7" s="34">
        <f>STDEV(L7:L11)</f>
        <v>0.17888543819998295</v>
      </c>
      <c r="O7" s="13">
        <v>47.8</v>
      </c>
      <c r="P7" s="37">
        <f>AVERAGE(O7:O11)</f>
        <v>47.650000000000006</v>
      </c>
      <c r="Q7" s="40">
        <f>STDEV(O7:O11)</f>
        <v>0.15000000000000036</v>
      </c>
      <c r="R7" s="41"/>
    </row>
    <row r="8" spans="1:18" ht="18.75" x14ac:dyDescent="0.3">
      <c r="I8" s="1"/>
      <c r="J8" s="1"/>
      <c r="K8" s="11">
        <v>2</v>
      </c>
      <c r="L8" s="12">
        <v>37.700000000000003</v>
      </c>
      <c r="M8" s="32"/>
      <c r="N8" s="35"/>
      <c r="O8" s="14">
        <v>47.7</v>
      </c>
      <c r="P8" s="38"/>
      <c r="Q8" s="42"/>
      <c r="R8" s="43"/>
    </row>
    <row r="9" spans="1:18" ht="18.75" x14ac:dyDescent="0.3">
      <c r="I9" s="1"/>
      <c r="J9" s="1"/>
      <c r="K9" s="11">
        <v>3</v>
      </c>
      <c r="L9" s="12">
        <v>37.5</v>
      </c>
      <c r="M9" s="32"/>
      <c r="N9" s="35"/>
      <c r="O9" s="14">
        <v>47.65</v>
      </c>
      <c r="P9" s="38"/>
      <c r="Q9" s="42"/>
      <c r="R9" s="43"/>
    </row>
    <row r="10" spans="1:18" ht="18.75" x14ac:dyDescent="0.3">
      <c r="I10" s="1"/>
      <c r="J10" s="1"/>
      <c r="K10" s="11">
        <v>4</v>
      </c>
      <c r="L10" s="12">
        <v>37.200000000000003</v>
      </c>
      <c r="M10" s="32"/>
      <c r="N10" s="35"/>
      <c r="O10" s="14">
        <v>47.7</v>
      </c>
      <c r="P10" s="38"/>
      <c r="Q10" s="42"/>
      <c r="R10" s="43"/>
    </row>
    <row r="11" spans="1:18" ht="15" customHeight="1" thickBot="1" x14ac:dyDescent="0.35">
      <c r="A11" s="4"/>
      <c r="B11" s="5"/>
      <c r="C11" s="3"/>
      <c r="D11" s="5"/>
      <c r="E11" s="3"/>
      <c r="I11" s="2"/>
      <c r="J11" s="2"/>
      <c r="K11" s="15">
        <v>5</v>
      </c>
      <c r="L11" s="16">
        <v>37.5</v>
      </c>
      <c r="M11" s="33"/>
      <c r="N11" s="36"/>
      <c r="O11" s="17">
        <v>47.4</v>
      </c>
      <c r="P11" s="39"/>
      <c r="Q11" s="44"/>
      <c r="R11" s="45"/>
    </row>
    <row r="12" spans="1:18" x14ac:dyDescent="0.25">
      <c r="A12" s="4"/>
      <c r="B12" s="3"/>
      <c r="C12" s="3"/>
      <c r="D12" s="3"/>
      <c r="E12" s="3"/>
      <c r="K12" s="10"/>
      <c r="L12" s="18"/>
      <c r="M12" s="18"/>
      <c r="N12" s="18"/>
      <c r="O12" s="18"/>
      <c r="P12" s="18"/>
      <c r="Q12" s="18"/>
      <c r="R12" s="18"/>
    </row>
    <row r="13" spans="1:18" x14ac:dyDescent="0.25">
      <c r="A13" s="4"/>
      <c r="B13" s="3"/>
      <c r="C13" s="3"/>
      <c r="D13" s="3"/>
      <c r="E13" s="3"/>
      <c r="K13" s="10"/>
      <c r="L13" s="10"/>
      <c r="M13" s="10"/>
      <c r="N13" s="10"/>
      <c r="O13" s="10"/>
      <c r="P13" s="10"/>
      <c r="Q13" s="10"/>
      <c r="R13" s="10"/>
    </row>
    <row r="14" spans="1:18" ht="15.75" thickBot="1" x14ac:dyDescent="0.3">
      <c r="A14" s="4"/>
      <c r="B14" s="3"/>
      <c r="C14" s="3"/>
      <c r="D14" s="3"/>
      <c r="E14" s="3"/>
      <c r="K14" s="10"/>
      <c r="L14" s="10"/>
      <c r="M14" s="10"/>
      <c r="N14" s="10"/>
      <c r="O14" s="10"/>
      <c r="P14" s="10"/>
      <c r="Q14" s="10"/>
      <c r="R14" s="10"/>
    </row>
    <row r="15" spans="1:18" ht="15.75" thickBot="1" x14ac:dyDescent="0.3">
      <c r="A15" s="4"/>
      <c r="B15" s="3"/>
      <c r="C15" s="3"/>
      <c r="D15" s="3"/>
      <c r="E15" s="3"/>
      <c r="K15" s="26" t="s">
        <v>18</v>
      </c>
      <c r="L15" s="27"/>
      <c r="M15" s="27"/>
      <c r="N15" s="27"/>
      <c r="O15" s="27"/>
      <c r="P15" s="27"/>
      <c r="Q15" s="27"/>
      <c r="R15" s="28"/>
    </row>
    <row r="16" spans="1:18" ht="15.75" thickBot="1" x14ac:dyDescent="0.3">
      <c r="A16" s="4"/>
      <c r="B16" s="3"/>
      <c r="C16" s="3"/>
      <c r="D16" s="3"/>
      <c r="E16" s="3"/>
      <c r="K16" s="8" t="s">
        <v>11</v>
      </c>
      <c r="L16" s="29" t="s">
        <v>12</v>
      </c>
      <c r="M16" s="30"/>
      <c r="N16" s="9" t="s">
        <v>13</v>
      </c>
      <c r="O16" s="29" t="s">
        <v>14</v>
      </c>
      <c r="P16" s="30"/>
      <c r="Q16" s="29" t="s">
        <v>13</v>
      </c>
      <c r="R16" s="30"/>
    </row>
    <row r="17" spans="1:18" x14ac:dyDescent="0.25">
      <c r="A17" s="4"/>
      <c r="B17" s="3"/>
      <c r="C17" s="3"/>
      <c r="D17" s="3"/>
      <c r="E17" s="3"/>
      <c r="K17" s="11">
        <v>1</v>
      </c>
      <c r="L17" s="12">
        <v>54</v>
      </c>
      <c r="M17" s="31">
        <f>AVERAGE(L17:L21)</f>
        <v>54.152000000000001</v>
      </c>
      <c r="N17" s="34">
        <f>STDEV(L17:L21)</f>
        <v>0.35230668458035408</v>
      </c>
      <c r="O17" s="19">
        <v>59.4</v>
      </c>
      <c r="P17" s="37">
        <f>AVERAGE(O17:O21)</f>
        <v>59.261600000000001</v>
      </c>
      <c r="Q17" s="40">
        <f>STDEV(O17:O21)</f>
        <v>0.4334660309643652</v>
      </c>
      <c r="R17" s="41"/>
    </row>
    <row r="18" spans="1:18" x14ac:dyDescent="0.25">
      <c r="A18" s="4"/>
      <c r="B18" s="3"/>
      <c r="C18" s="3"/>
      <c r="D18" s="3"/>
      <c r="E18" s="3"/>
      <c r="K18" s="11">
        <v>2</v>
      </c>
      <c r="L18" s="12">
        <v>54.12</v>
      </c>
      <c r="M18" s="32"/>
      <c r="N18" s="35"/>
      <c r="O18" s="20">
        <v>59.38</v>
      </c>
      <c r="P18" s="38"/>
      <c r="Q18" s="42"/>
      <c r="R18" s="43"/>
    </row>
    <row r="19" spans="1:18" x14ac:dyDescent="0.25">
      <c r="A19" s="4"/>
      <c r="K19" s="11">
        <v>3</v>
      </c>
      <c r="L19" s="12">
        <v>54.74</v>
      </c>
      <c r="M19" s="32"/>
      <c r="N19" s="35"/>
      <c r="O19" s="20">
        <v>59.44</v>
      </c>
      <c r="P19" s="38"/>
      <c r="Q19" s="42"/>
      <c r="R19" s="43"/>
    </row>
    <row r="20" spans="1:18" x14ac:dyDescent="0.25">
      <c r="K20" s="11">
        <v>4</v>
      </c>
      <c r="L20" s="12">
        <v>54.1</v>
      </c>
      <c r="M20" s="32"/>
      <c r="N20" s="35"/>
      <c r="O20" s="20">
        <v>59.588000000000001</v>
      </c>
      <c r="P20" s="38"/>
      <c r="Q20" s="42"/>
      <c r="R20" s="43"/>
    </row>
    <row r="21" spans="1:18" ht="15.75" thickBot="1" x14ac:dyDescent="0.3">
      <c r="A21" s="4"/>
      <c r="B21" s="5"/>
      <c r="C21" s="3"/>
      <c r="D21" s="5"/>
      <c r="E21" s="3"/>
      <c r="K21" s="15">
        <v>5</v>
      </c>
      <c r="L21" s="16">
        <v>53.8</v>
      </c>
      <c r="M21" s="33"/>
      <c r="N21" s="36"/>
      <c r="O21" s="21">
        <v>58.5</v>
      </c>
      <c r="P21" s="39"/>
      <c r="Q21" s="44"/>
      <c r="R21" s="45"/>
    </row>
    <row r="22" spans="1:18" x14ac:dyDescent="0.25">
      <c r="A22" s="4"/>
      <c r="B22" s="3"/>
      <c r="C22" s="3"/>
      <c r="D22" s="3"/>
      <c r="E22" s="3"/>
    </row>
    <row r="23" spans="1:18" x14ac:dyDescent="0.25">
      <c r="A23" s="4"/>
      <c r="B23" s="3"/>
      <c r="C23" s="3"/>
      <c r="D23" s="3"/>
      <c r="E23" s="3"/>
    </row>
    <row r="24" spans="1:18" x14ac:dyDescent="0.25">
      <c r="A24" s="4"/>
      <c r="B24" s="3"/>
      <c r="C24" s="3"/>
      <c r="D24" s="3"/>
      <c r="E24" s="3"/>
    </row>
  </sheetData>
  <mergeCells count="16">
    <mergeCell ref="K15:R15"/>
    <mergeCell ref="L16:M16"/>
    <mergeCell ref="O16:P16"/>
    <mergeCell ref="Q16:R16"/>
    <mergeCell ref="M17:M21"/>
    <mergeCell ref="N17:N21"/>
    <mergeCell ref="P17:P21"/>
    <mergeCell ref="Q17:R21"/>
    <mergeCell ref="K5:R5"/>
    <mergeCell ref="L6:M6"/>
    <mergeCell ref="O6:P6"/>
    <mergeCell ref="Q6:R6"/>
    <mergeCell ref="M7:M11"/>
    <mergeCell ref="N7:N11"/>
    <mergeCell ref="P7:P11"/>
    <mergeCell ref="Q7:R1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5F396-8183-43E0-8DBA-7715B7FEC8B1}">
  <dimension ref="A4:Q32"/>
  <sheetViews>
    <sheetView tabSelected="1" zoomScale="80" zoomScaleNormal="80" workbookViewId="0">
      <selection activeCell="F22" sqref="F22"/>
    </sheetView>
  </sheetViews>
  <sheetFormatPr defaultRowHeight="15" x14ac:dyDescent="0.25"/>
  <cols>
    <col min="2" max="2" width="19.140625" bestFit="1" customWidth="1"/>
    <col min="4" max="4" width="19.140625" bestFit="1" customWidth="1"/>
    <col min="6" max="6" width="19.140625" bestFit="1" customWidth="1"/>
    <col min="13" max="13" width="21.85546875" bestFit="1" customWidth="1"/>
    <col min="17" max="17" width="11.7109375" customWidth="1"/>
  </cols>
  <sheetData>
    <row r="4" spans="1:17" x14ac:dyDescent="0.25">
      <c r="A4" s="4"/>
      <c r="B4" s="5" t="s">
        <v>2</v>
      </c>
      <c r="C4" s="3" t="s">
        <v>7</v>
      </c>
      <c r="D4" s="5" t="s">
        <v>3</v>
      </c>
      <c r="E4" s="3" t="s">
        <v>8</v>
      </c>
      <c r="F4" s="5" t="s">
        <v>4</v>
      </c>
      <c r="G4" s="3" t="s">
        <v>8</v>
      </c>
    </row>
    <row r="5" spans="1:17" ht="15.75" thickBot="1" x14ac:dyDescent="0.3">
      <c r="A5" s="4" t="s">
        <v>0</v>
      </c>
      <c r="B5" s="25">
        <f>L8</f>
        <v>37.024000000000001</v>
      </c>
      <c r="C5" s="24">
        <f>M8</f>
        <v>0.20574255758106932</v>
      </c>
      <c r="D5" s="25">
        <f>L18</f>
        <v>50.583000000000006</v>
      </c>
      <c r="E5" s="24">
        <f>M18</f>
        <v>0.33056013068729412</v>
      </c>
      <c r="F5" s="25">
        <f>L28</f>
        <v>53.219999999999992</v>
      </c>
      <c r="G5" s="24">
        <f>M28</f>
        <v>0.17888543819998212</v>
      </c>
      <c r="J5" s="7" t="s">
        <v>9</v>
      </c>
      <c r="K5" s="10"/>
      <c r="L5" s="10"/>
      <c r="M5" s="10"/>
      <c r="N5" s="10"/>
      <c r="O5" s="10"/>
      <c r="P5" s="10"/>
      <c r="Q5" s="10"/>
    </row>
    <row r="6" spans="1:17" ht="15.75" thickBot="1" x14ac:dyDescent="0.3">
      <c r="A6" s="4" t="s">
        <v>1</v>
      </c>
      <c r="B6" s="24">
        <f>O8</f>
        <v>45.76</v>
      </c>
      <c r="C6" s="24">
        <f>P8</f>
        <v>0.16733200530681408</v>
      </c>
      <c r="D6" s="24">
        <f>O18</f>
        <v>65.040000000000006</v>
      </c>
      <c r="E6" s="24">
        <f>P18</f>
        <v>0.21908902300206956</v>
      </c>
      <c r="F6" s="24">
        <f>O28</f>
        <v>59.012</v>
      </c>
      <c r="G6" s="24">
        <f>P28</f>
        <v>0.20668817092422118</v>
      </c>
      <c r="J6" s="26" t="s">
        <v>10</v>
      </c>
      <c r="K6" s="27"/>
      <c r="L6" s="27"/>
      <c r="M6" s="27"/>
      <c r="N6" s="27"/>
      <c r="O6" s="27"/>
      <c r="P6" s="27"/>
      <c r="Q6" s="28"/>
    </row>
    <row r="7" spans="1:17" ht="15.75" thickBot="1" x14ac:dyDescent="0.3">
      <c r="J7" s="8" t="s">
        <v>11</v>
      </c>
      <c r="K7" s="29" t="s">
        <v>12</v>
      </c>
      <c r="L7" s="30"/>
      <c r="M7" s="9" t="s">
        <v>13</v>
      </c>
      <c r="N7" s="29" t="s">
        <v>14</v>
      </c>
      <c r="O7" s="30"/>
      <c r="P7" s="29" t="s">
        <v>13</v>
      </c>
      <c r="Q7" s="30"/>
    </row>
    <row r="8" spans="1:17" x14ac:dyDescent="0.25">
      <c r="J8" s="11">
        <v>1</v>
      </c>
      <c r="K8" s="12">
        <v>37</v>
      </c>
      <c r="L8" s="46">
        <f>AVERAGE(K8:K12)</f>
        <v>37.024000000000001</v>
      </c>
      <c r="M8" s="34">
        <f>STDEV(K8:K12)</f>
        <v>0.20574255758106932</v>
      </c>
      <c r="N8" s="13">
        <v>45.8</v>
      </c>
      <c r="O8" s="37">
        <f>AVERAGE(N8:N12)</f>
        <v>45.76</v>
      </c>
      <c r="P8" s="40">
        <f>STDEV(N8:N12)</f>
        <v>0.16733200530681408</v>
      </c>
      <c r="Q8" s="41"/>
    </row>
    <row r="9" spans="1:17" x14ac:dyDescent="0.25">
      <c r="J9" s="11">
        <v>2</v>
      </c>
      <c r="K9" s="12">
        <v>37</v>
      </c>
      <c r="L9" s="47"/>
      <c r="M9" s="35"/>
      <c r="N9" s="14">
        <v>45.8</v>
      </c>
      <c r="O9" s="38"/>
      <c r="P9" s="42"/>
      <c r="Q9" s="43"/>
    </row>
    <row r="10" spans="1:17" x14ac:dyDescent="0.25">
      <c r="J10" s="11">
        <v>3</v>
      </c>
      <c r="K10" s="12">
        <v>37.159999999999997</v>
      </c>
      <c r="L10" s="47"/>
      <c r="M10" s="35"/>
      <c r="N10" s="14">
        <v>45.6</v>
      </c>
      <c r="O10" s="38"/>
      <c r="P10" s="42"/>
      <c r="Q10" s="43"/>
    </row>
    <row r="11" spans="1:17" ht="15" customHeight="1" x14ac:dyDescent="0.25">
      <c r="J11" s="11">
        <v>4</v>
      </c>
      <c r="K11" s="12">
        <v>36.71</v>
      </c>
      <c r="L11" s="47"/>
      <c r="M11" s="35"/>
      <c r="N11" s="14">
        <v>45.6</v>
      </c>
      <c r="O11" s="38"/>
      <c r="P11" s="42"/>
      <c r="Q11" s="43"/>
    </row>
    <row r="12" spans="1:17" ht="15.75" thickBot="1" x14ac:dyDescent="0.3">
      <c r="J12" s="15">
        <v>5</v>
      </c>
      <c r="K12" s="16">
        <v>37.25</v>
      </c>
      <c r="L12" s="48"/>
      <c r="M12" s="36"/>
      <c r="N12" s="17">
        <v>46</v>
      </c>
      <c r="O12" s="39"/>
      <c r="P12" s="44"/>
      <c r="Q12" s="45"/>
    </row>
    <row r="13" spans="1:17" x14ac:dyDescent="0.25">
      <c r="D13" s="6"/>
      <c r="J13" s="10"/>
      <c r="K13" s="18"/>
      <c r="L13" s="18"/>
      <c r="M13" s="18"/>
      <c r="N13" s="18"/>
      <c r="O13" s="18"/>
      <c r="P13" s="18"/>
      <c r="Q13" s="18"/>
    </row>
    <row r="14" spans="1:17" x14ac:dyDescent="0.25">
      <c r="A14" s="4"/>
      <c r="B14" s="5"/>
      <c r="C14" s="3"/>
      <c r="D14" s="5"/>
      <c r="E14" s="3"/>
      <c r="F14" s="5"/>
      <c r="G14" s="3"/>
      <c r="J14" s="10"/>
      <c r="K14" s="10"/>
      <c r="L14" s="10"/>
      <c r="M14" s="10"/>
      <c r="N14" s="10"/>
      <c r="O14" s="10"/>
      <c r="P14" s="10"/>
      <c r="Q14" s="10"/>
    </row>
    <row r="15" spans="1:17" ht="15.75" thickBot="1" x14ac:dyDescent="0.3">
      <c r="A15" s="4"/>
      <c r="B15" s="3"/>
      <c r="C15" s="3"/>
      <c r="D15" s="3"/>
      <c r="E15" s="3"/>
      <c r="F15" s="3"/>
      <c r="G15" s="3"/>
      <c r="J15" s="10"/>
      <c r="K15" s="10"/>
      <c r="L15" s="10"/>
      <c r="M15" s="10"/>
      <c r="N15" s="10"/>
      <c r="O15" s="10"/>
      <c r="P15" s="10"/>
      <c r="Q15" s="10"/>
    </row>
    <row r="16" spans="1:17" ht="15.75" thickBot="1" x14ac:dyDescent="0.3">
      <c r="A16" s="4"/>
      <c r="B16" s="3"/>
      <c r="C16" s="3"/>
      <c r="D16" s="3"/>
      <c r="E16" s="3"/>
      <c r="F16" s="3"/>
      <c r="G16" s="3"/>
      <c r="J16" s="26" t="s">
        <v>15</v>
      </c>
      <c r="K16" s="27"/>
      <c r="L16" s="27"/>
      <c r="M16" s="27"/>
      <c r="N16" s="27"/>
      <c r="O16" s="27"/>
      <c r="P16" s="27"/>
      <c r="Q16" s="28"/>
    </row>
    <row r="17" spans="1:17" ht="15.75" thickBot="1" x14ac:dyDescent="0.3">
      <c r="A17" s="4"/>
      <c r="B17" s="3"/>
      <c r="C17" s="3"/>
      <c r="D17" s="3"/>
      <c r="E17" s="3"/>
      <c r="F17" s="3"/>
      <c r="G17" s="3"/>
      <c r="J17" s="8" t="s">
        <v>11</v>
      </c>
      <c r="K17" s="29" t="s">
        <v>12</v>
      </c>
      <c r="L17" s="30"/>
      <c r="M17" s="9" t="s">
        <v>13</v>
      </c>
      <c r="N17" s="29" t="s">
        <v>14</v>
      </c>
      <c r="O17" s="30"/>
      <c r="P17" s="29" t="s">
        <v>13</v>
      </c>
      <c r="Q17" s="30"/>
    </row>
    <row r="18" spans="1:17" x14ac:dyDescent="0.25">
      <c r="A18" s="4"/>
      <c r="B18" s="3"/>
      <c r="C18" s="3"/>
      <c r="D18" s="3"/>
      <c r="E18" s="3"/>
      <c r="F18" s="3"/>
      <c r="G18" s="3"/>
      <c r="J18" s="11">
        <v>1</v>
      </c>
      <c r="K18" s="12">
        <v>50.48</v>
      </c>
      <c r="L18" s="46">
        <f>AVERAGE(K18:K22)</f>
        <v>50.583000000000006</v>
      </c>
      <c r="M18" s="34">
        <f>STDEV(K18:K22)</f>
        <v>0.33056013068729412</v>
      </c>
      <c r="N18" s="13">
        <v>65</v>
      </c>
      <c r="O18" s="37">
        <f>AVERAGE(N18:N22)</f>
        <v>65.040000000000006</v>
      </c>
      <c r="P18" s="40">
        <f>STDEV(N18:N22)</f>
        <v>0.21908902300206956</v>
      </c>
      <c r="Q18" s="41"/>
    </row>
    <row r="19" spans="1:17" x14ac:dyDescent="0.25">
      <c r="J19" s="11">
        <v>2</v>
      </c>
      <c r="K19" s="12">
        <v>50.58</v>
      </c>
      <c r="L19" s="47"/>
      <c r="M19" s="35"/>
      <c r="N19" s="14">
        <v>64.8</v>
      </c>
      <c r="O19" s="38"/>
      <c r="P19" s="42"/>
      <c r="Q19" s="43"/>
    </row>
    <row r="20" spans="1:17" x14ac:dyDescent="0.25">
      <c r="D20" s="3"/>
      <c r="J20" s="11">
        <v>3</v>
      </c>
      <c r="K20" s="12">
        <v>50.74</v>
      </c>
      <c r="L20" s="47"/>
      <c r="M20" s="35"/>
      <c r="N20" s="14">
        <v>65.400000000000006</v>
      </c>
      <c r="O20" s="38"/>
      <c r="P20" s="42"/>
      <c r="Q20" s="43"/>
    </row>
    <row r="21" spans="1:17" x14ac:dyDescent="0.25">
      <c r="A21" s="4"/>
      <c r="B21" s="5"/>
      <c r="C21" s="3"/>
      <c r="D21" s="5"/>
      <c r="E21" s="3"/>
      <c r="F21" s="5"/>
      <c r="G21" s="3"/>
      <c r="J21" s="11">
        <v>4</v>
      </c>
      <c r="K21" s="12">
        <v>50.11</v>
      </c>
      <c r="L21" s="47"/>
      <c r="M21" s="35"/>
      <c r="N21" s="14">
        <v>65</v>
      </c>
      <c r="O21" s="38"/>
      <c r="P21" s="42"/>
      <c r="Q21" s="43"/>
    </row>
    <row r="22" spans="1:17" ht="15.75" thickBot="1" x14ac:dyDescent="0.3">
      <c r="A22" s="4"/>
      <c r="B22" s="3"/>
      <c r="C22" s="3"/>
      <c r="D22" s="3"/>
      <c r="E22" s="3"/>
      <c r="F22" s="3"/>
      <c r="G22" s="3"/>
      <c r="J22" s="15">
        <v>5</v>
      </c>
      <c r="K22" s="16">
        <v>51.005000000000003</v>
      </c>
      <c r="L22" s="48"/>
      <c r="M22" s="36"/>
      <c r="N22" s="17">
        <v>65</v>
      </c>
      <c r="O22" s="39"/>
      <c r="P22" s="44"/>
      <c r="Q22" s="45"/>
    </row>
    <row r="23" spans="1:17" x14ac:dyDescent="0.25">
      <c r="A23" s="4"/>
      <c r="B23" s="3"/>
      <c r="C23" s="3"/>
      <c r="D23" s="3"/>
      <c r="E23" s="3"/>
      <c r="F23" s="3"/>
      <c r="G23" s="3"/>
      <c r="J23" s="10"/>
      <c r="K23" s="10"/>
      <c r="L23" s="10"/>
      <c r="M23" s="10"/>
      <c r="N23" s="10"/>
      <c r="O23" s="10"/>
      <c r="P23" s="10"/>
      <c r="Q23" s="10"/>
    </row>
    <row r="24" spans="1:17" x14ac:dyDescent="0.25">
      <c r="A24" s="4"/>
      <c r="B24" s="3"/>
      <c r="C24" s="3"/>
      <c r="D24" s="3"/>
      <c r="E24" s="3"/>
      <c r="F24" s="3"/>
      <c r="G24" s="3"/>
      <c r="J24" s="10"/>
      <c r="K24" s="10"/>
      <c r="L24" s="10"/>
      <c r="M24" s="10"/>
      <c r="N24" s="10"/>
      <c r="O24" s="10"/>
      <c r="P24" s="10"/>
      <c r="Q24" s="10"/>
    </row>
    <row r="25" spans="1:17" ht="15.75" thickBot="1" x14ac:dyDescent="0.3">
      <c r="J25" s="10"/>
      <c r="K25" s="10"/>
      <c r="L25" s="10"/>
      <c r="M25" s="10"/>
      <c r="N25" s="10"/>
      <c r="O25" s="10"/>
      <c r="P25" s="10"/>
      <c r="Q25" s="10"/>
    </row>
    <row r="26" spans="1:17" ht="15.75" thickBot="1" x14ac:dyDescent="0.3">
      <c r="J26" s="26" t="s">
        <v>16</v>
      </c>
      <c r="K26" s="27"/>
      <c r="L26" s="27"/>
      <c r="M26" s="27"/>
      <c r="N26" s="27"/>
      <c r="O26" s="27"/>
      <c r="P26" s="27"/>
      <c r="Q26" s="28"/>
    </row>
    <row r="27" spans="1:17" ht="15.75" thickBot="1" x14ac:dyDescent="0.3">
      <c r="J27" s="8" t="s">
        <v>11</v>
      </c>
      <c r="K27" s="29" t="s">
        <v>12</v>
      </c>
      <c r="L27" s="30"/>
      <c r="M27" s="9" t="s">
        <v>13</v>
      </c>
      <c r="N27" s="29" t="s">
        <v>14</v>
      </c>
      <c r="O27" s="30"/>
      <c r="P27" s="29" t="s">
        <v>13</v>
      </c>
      <c r="Q27" s="30"/>
    </row>
    <row r="28" spans="1:17" x14ac:dyDescent="0.25">
      <c r="J28" s="11">
        <v>1</v>
      </c>
      <c r="K28" s="22">
        <v>53</v>
      </c>
      <c r="L28" s="46">
        <f>AVERAGE(K28:K32)</f>
        <v>53.219999999999992</v>
      </c>
      <c r="M28" s="34">
        <f>STDEV(K28:K32)</f>
        <v>0.17888543819998212</v>
      </c>
      <c r="N28" s="19">
        <v>59</v>
      </c>
      <c r="O28" s="37">
        <f>AVERAGE(N28:N32)</f>
        <v>59.012</v>
      </c>
      <c r="P28" s="40">
        <f>STDEV(N28:N32)</f>
        <v>0.20668817092422118</v>
      </c>
      <c r="Q28" s="41"/>
    </row>
    <row r="29" spans="1:17" x14ac:dyDescent="0.25">
      <c r="J29" s="11">
        <v>2</v>
      </c>
      <c r="K29" s="22">
        <v>53.1</v>
      </c>
      <c r="L29" s="47"/>
      <c r="M29" s="35"/>
      <c r="N29" s="20">
        <v>59.2</v>
      </c>
      <c r="O29" s="38"/>
      <c r="P29" s="42"/>
      <c r="Q29" s="43"/>
    </row>
    <row r="30" spans="1:17" x14ac:dyDescent="0.25">
      <c r="J30" s="11">
        <v>3</v>
      </c>
      <c r="K30" s="22">
        <v>53.4</v>
      </c>
      <c r="L30" s="47"/>
      <c r="M30" s="35"/>
      <c r="N30" s="20">
        <v>59.2</v>
      </c>
      <c r="O30" s="38"/>
      <c r="P30" s="42"/>
      <c r="Q30" s="43"/>
    </row>
    <row r="31" spans="1:17" x14ac:dyDescent="0.25">
      <c r="J31" s="11">
        <v>4</v>
      </c>
      <c r="K31" s="22">
        <v>53.2</v>
      </c>
      <c r="L31" s="47"/>
      <c r="M31" s="35"/>
      <c r="N31" s="20">
        <v>58.96</v>
      </c>
      <c r="O31" s="38"/>
      <c r="P31" s="42"/>
      <c r="Q31" s="43"/>
    </row>
    <row r="32" spans="1:17" ht="15.75" thickBot="1" x14ac:dyDescent="0.3">
      <c r="J32" s="15">
        <v>5</v>
      </c>
      <c r="K32" s="23">
        <v>53.4</v>
      </c>
      <c r="L32" s="48"/>
      <c r="M32" s="36"/>
      <c r="N32" s="21">
        <v>58.7</v>
      </c>
      <c r="O32" s="39"/>
      <c r="P32" s="44"/>
      <c r="Q32" s="45"/>
    </row>
  </sheetData>
  <mergeCells count="24">
    <mergeCell ref="J26:Q26"/>
    <mergeCell ref="K27:L27"/>
    <mergeCell ref="N27:O27"/>
    <mergeCell ref="P27:Q27"/>
    <mergeCell ref="L28:L32"/>
    <mergeCell ref="M28:M32"/>
    <mergeCell ref="O28:O32"/>
    <mergeCell ref="P28:Q32"/>
    <mergeCell ref="J16:Q16"/>
    <mergeCell ref="K17:L17"/>
    <mergeCell ref="N17:O17"/>
    <mergeCell ref="P17:Q17"/>
    <mergeCell ref="L18:L22"/>
    <mergeCell ref="M18:M22"/>
    <mergeCell ref="O18:O22"/>
    <mergeCell ref="P18:Q22"/>
    <mergeCell ref="J6:Q6"/>
    <mergeCell ref="K7:L7"/>
    <mergeCell ref="N7:O7"/>
    <mergeCell ref="P7:Q7"/>
    <mergeCell ref="L8:L12"/>
    <mergeCell ref="M8:M12"/>
    <mergeCell ref="O8:O12"/>
    <mergeCell ref="P8:Q1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P. aerugin UCP0992 Sa 28 e 37°C</vt:lpstr>
      <vt:lpstr>P. aerugin UCP0992 Gl 28 e 37°C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Brasileiro</dc:creator>
  <cp:lastModifiedBy>Charles B B Farias</cp:lastModifiedBy>
  <dcterms:created xsi:type="dcterms:W3CDTF">2021-05-08T12:20:04Z</dcterms:created>
  <dcterms:modified xsi:type="dcterms:W3CDTF">2021-10-31T06:24:11Z</dcterms:modified>
</cp:coreProperties>
</file>