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esB\Documents\DADOS HD\DOUTORADO\PAPER 2\TENTATIVA 2\"/>
    </mc:Choice>
  </mc:AlternateContent>
  <xr:revisionPtr revIDLastSave="0" documentId="13_ncr:1_{0FA14C71-29B9-4C81-8CA4-AE8CA89C1607}" xr6:coauthVersionLast="47" xr6:coauthVersionMax="47" xr10:uidLastSave="{00000000-0000-0000-0000-000000000000}"/>
  <bookViews>
    <workbookView xWindow="-120" yWindow="-120" windowWidth="20730" windowHeight="11160" tabRatio="996" activeTab="1" xr2:uid="{5D90A811-1E66-40FF-8AC6-F78FB359C7FF}"/>
  </bookViews>
  <sheets>
    <sheet name="P. aer. ATCC9027 e 10145 28°C  " sheetId="51" r:id="rId1"/>
    <sheet name="P. aer. ATCC9027 e 10145 35°C" sheetId="5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52" l="1"/>
  <c r="Q27" i="52"/>
  <c r="F6" i="52" s="1"/>
  <c r="O27" i="51"/>
  <c r="P27" i="51"/>
  <c r="G6" i="51" s="1"/>
  <c r="C5" i="51"/>
  <c r="E6" i="51"/>
  <c r="E5" i="51"/>
  <c r="G5" i="51"/>
  <c r="F6" i="51"/>
  <c r="F5" i="51"/>
  <c r="D6" i="51"/>
  <c r="D5" i="51"/>
  <c r="O7" i="51"/>
  <c r="B6" i="51" s="1"/>
  <c r="P7" i="51"/>
  <c r="C6" i="51"/>
  <c r="L7" i="51"/>
  <c r="B5" i="51" s="1"/>
  <c r="M7" i="51"/>
  <c r="N27" i="52"/>
  <c r="F5" i="52" s="1"/>
  <c r="O27" i="52"/>
  <c r="R27" i="52"/>
  <c r="G6" i="52" s="1"/>
  <c r="N17" i="52"/>
  <c r="D5" i="52" s="1"/>
  <c r="O17" i="52"/>
  <c r="E5" i="52" s="1"/>
  <c r="R17" i="52"/>
  <c r="E6" i="52" s="1"/>
  <c r="Q17" i="52"/>
  <c r="D6" i="52" s="1"/>
  <c r="Q7" i="52"/>
  <c r="B6" i="52" s="1"/>
  <c r="R7" i="52"/>
  <c r="C6" i="52" s="1"/>
  <c r="B5" i="52"/>
  <c r="N7" i="52"/>
  <c r="C5" i="52"/>
  <c r="O7" i="52"/>
  <c r="P17" i="51"/>
  <c r="O17" i="51"/>
  <c r="M27" i="51"/>
  <c r="L27" i="51"/>
  <c r="M17" i="51"/>
  <c r="L17" i="51"/>
</calcChain>
</file>

<file path=xl/sharedStrings.xml><?xml version="1.0" encoding="utf-8"?>
<sst xmlns="http://schemas.openxmlformats.org/spreadsheetml/2006/main" count="54" uniqueCount="21">
  <si>
    <r>
      <rPr>
        <i/>
        <sz val="11"/>
        <color theme="1"/>
        <rFont val="Calibri"/>
        <family val="2"/>
        <scheme val="minor"/>
      </rPr>
      <t>Pseudomonas aeruginosa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ATCC 10145 </t>
    </r>
  </si>
  <si>
    <r>
      <t xml:space="preserve">Pseudomonas aeruginosa </t>
    </r>
    <r>
      <rPr>
        <sz val="11"/>
        <color theme="1"/>
        <rFont val="Calibri"/>
        <family val="2"/>
        <scheme val="minor"/>
      </rPr>
      <t>ATCC 9027</t>
    </r>
  </si>
  <si>
    <r>
      <t xml:space="preserve">Pseudomonas aeruginosa </t>
    </r>
    <r>
      <rPr>
        <sz val="11"/>
        <color theme="1"/>
        <rFont val="Calibri"/>
        <family val="2"/>
        <scheme val="minor"/>
      </rPr>
      <t>ATCC 9027</t>
    </r>
    <r>
      <rPr>
        <i/>
        <sz val="11"/>
        <color theme="1"/>
        <rFont val="Calibri"/>
        <family val="2"/>
        <scheme val="minor"/>
      </rPr>
      <t xml:space="preserve"> </t>
    </r>
  </si>
  <si>
    <r>
      <t xml:space="preserve">Pseudomonas aeruginosa </t>
    </r>
    <r>
      <rPr>
        <sz val="11"/>
        <color theme="1"/>
        <rFont val="Calibri"/>
        <family val="2"/>
        <scheme val="minor"/>
      </rPr>
      <t xml:space="preserve">ATCC 10145 </t>
    </r>
  </si>
  <si>
    <t>Glycerol 5.0 % plus Glucose 2.0 %</t>
  </si>
  <si>
    <t xml:space="preserve"> N-hexadecane 1.0% plus glucose 1.0% </t>
  </si>
  <si>
    <t xml:space="preserve">Molasses 2.0% plus  corn steep liquor 3.0%  </t>
  </si>
  <si>
    <t>Glycerol 5.0 % plus glucose 2.0 %</t>
  </si>
  <si>
    <t xml:space="preserve"> N-hexadecane 1.0% plus  Glucose 1.0%  </t>
  </si>
  <si>
    <t xml:space="preserve">Molasses 2.0% plus corn steep liquor 3.0% </t>
  </si>
  <si>
    <t xml:space="preserve">Deviation </t>
  </si>
  <si>
    <t>Deviation</t>
  </si>
  <si>
    <t>Raw data</t>
  </si>
  <si>
    <t>SAMPLES</t>
  </si>
  <si>
    <t>TS standart desviation</t>
  </si>
  <si>
    <t xml:space="preserve"> N-hexadecane 1.0% plus  Glucose 1.0%</t>
  </si>
  <si>
    <t>ATCC 10145</t>
  </si>
  <si>
    <t>ATCC 9027</t>
  </si>
  <si>
    <t>Desviation</t>
  </si>
  <si>
    <t>TS standart deviation</t>
  </si>
  <si>
    <t xml:space="preserve">ATCC 10145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</si>
</sst>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7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165" fontId="0" fillId="0" borderId="16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0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20" xfId="0" applyBorder="1"/>
    <xf numFmtId="2" fontId="0" fillId="0" borderId="11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65" fontId="0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5" fontId="0" fillId="0" borderId="8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2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165" fontId="0" fillId="0" borderId="27" xfId="0" applyNumberForma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165" fontId="0" fillId="0" borderId="29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28 °C</a:t>
            </a:r>
          </a:p>
        </c:rich>
      </c:tx>
      <c:layout>
        <c:manualLayout>
          <c:xMode val="edge"/>
          <c:yMode val="edge"/>
          <c:x val="0.32134048639397517"/>
          <c:y val="6.6914885854599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2424201934427487"/>
          <c:y val="0.1738328901692989"/>
          <c:w val="0.84550480466778133"/>
          <c:h val="0.71165393792801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'P. aer. ATCC9027 e 10145 28°C  '!$B$4</c:f>
              <c:strCache>
                <c:ptCount val="1"/>
                <c:pt idx="0">
                  <c:v>Glycerol 5.0 % plus glucose 2.0 %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'P. aer. ATCC9027 e 10145 28°C  '!$C$4:$C$6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0.57445626465380306</c:v>
                  </c:pt>
                  <c:pt idx="2">
                    <c:v>0.54357152243288054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'P. aer. ATCC9027 e 10145 28°C  '!$A$5:$A$6</c:f>
              <c:strCache>
                <c:ptCount val="2"/>
                <c:pt idx="0">
                  <c:v>Pseudomonas aeruginosa ATCC 10145 </c:v>
                </c:pt>
                <c:pt idx="1">
                  <c:v>Pseudomonas aeruginosa ATCC 9027 </c:v>
                </c:pt>
              </c:strCache>
            </c:strRef>
          </c:cat>
          <c:val>
            <c:numRef>
              <c:f>'P. aer. ATCC9027 e 10145 28°C  '!$B$5:$B$6</c:f>
              <c:numCache>
                <c:formatCode>0.00</c:formatCode>
                <c:ptCount val="2"/>
                <c:pt idx="0" formatCode="0.0">
                  <c:v>25.3</c:v>
                </c:pt>
                <c:pt idx="1">
                  <c:v>28.112000000000002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5-4608-BCE1-BBC8B1D71548}"/>
            </c:ext>
          </c:extLst>
        </c:ser>
        <c:ser>
          <c:idx val="1"/>
          <c:order val="1"/>
          <c:tx>
            <c:strRef>
              <c:f>'P. aer. ATCC9027 e 10145 28°C  '!$D$4</c:f>
              <c:strCache>
                <c:ptCount val="1"/>
                <c:pt idx="0">
                  <c:v> N-hexadecane 1.0% plus  Glucose 1.0%  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'P. aer. ATCC9027 e 10145 28°C  '!$E$4:$E$6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0.30770115371899465</c:v>
                  </c:pt>
                  <c:pt idx="2">
                    <c:v>0.21908902300206759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'P. aer. ATCC9027 e 10145 28°C  '!$A$5:$A$6</c:f>
              <c:strCache>
                <c:ptCount val="2"/>
                <c:pt idx="0">
                  <c:v>Pseudomonas aeruginosa ATCC 10145 </c:v>
                </c:pt>
                <c:pt idx="1">
                  <c:v>Pseudomonas aeruginosa ATCC 9027 </c:v>
                </c:pt>
              </c:strCache>
            </c:strRef>
          </c:cat>
          <c:val>
            <c:numRef>
              <c:f>'P. aer. ATCC9027 e 10145 28°C  '!$D$5:$D$6</c:f>
              <c:numCache>
                <c:formatCode>0.00</c:formatCode>
                <c:ptCount val="2"/>
                <c:pt idx="0">
                  <c:v>45.924000000000007</c:v>
                </c:pt>
                <c:pt idx="1">
                  <c:v>31.96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35-4608-BCE1-BBC8B1D71548}"/>
            </c:ext>
          </c:extLst>
        </c:ser>
        <c:ser>
          <c:idx val="2"/>
          <c:order val="2"/>
          <c:tx>
            <c:strRef>
              <c:f>'P. aer. ATCC9027 e 10145 28°C  '!$F$4</c:f>
              <c:strCache>
                <c:ptCount val="1"/>
                <c:pt idx="0">
                  <c:v>Molasses 2.0% plus corn steep liquor 3.0%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'P. aer. ATCC9027 e 10145 28°C  '!$G$4:$G$6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0.15112643713129759</c:v>
                  </c:pt>
                  <c:pt idx="2">
                    <c:v>0.43712332355983885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'P. aer. ATCC9027 e 10145 28°C  '!$A$5:$A$6</c:f>
              <c:strCache>
                <c:ptCount val="2"/>
                <c:pt idx="0">
                  <c:v>Pseudomonas aeruginosa ATCC 10145 </c:v>
                </c:pt>
                <c:pt idx="1">
                  <c:v>Pseudomonas aeruginosa ATCC 9027 </c:v>
                </c:pt>
              </c:strCache>
            </c:strRef>
          </c:cat>
          <c:val>
            <c:numRef>
              <c:f>'P. aer. ATCC9027 e 10145 28°C  '!$F$5:$F$6</c:f>
              <c:numCache>
                <c:formatCode>0.00</c:formatCode>
                <c:ptCount val="2"/>
                <c:pt idx="0">
                  <c:v>40.477199999999996</c:v>
                </c:pt>
                <c:pt idx="1">
                  <c:v>44.935600000000008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35-4608-BCE1-BBC8B1D71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9608143"/>
        <c:axId val="1399608559"/>
      </c:barChart>
      <c:catAx>
        <c:axId val="1399608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9608559"/>
        <c:crosses val="autoZero"/>
        <c:auto val="1"/>
        <c:lblAlgn val="ctr"/>
        <c:lblOffset val="100"/>
        <c:noMultiLvlLbl val="0"/>
      </c:catAx>
      <c:valAx>
        <c:axId val="1399608559"/>
        <c:scaling>
          <c:orientation val="minMax"/>
          <c:max val="7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1" i="0" baseline="0">
                    <a:effectLst/>
                  </a:rPr>
                  <a:t>Surface Tension (mN/m)</a:t>
                </a:r>
                <a:endParaRPr lang="pt-BR" sz="1000" b="1">
                  <a:effectLst/>
                </a:endParaRPr>
              </a:p>
            </c:rich>
          </c:tx>
          <c:layout>
            <c:manualLayout>
              <c:xMode val="edge"/>
              <c:yMode val="edge"/>
              <c:x val="2.2002309809413655E-2"/>
              <c:y val="0.334459743055809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9608143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7482218950268934"/>
          <c:y val="0.11491472405872873"/>
          <c:w val="0.52111951043994442"/>
          <c:h val="0.206182633851927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35 °C</a:t>
            </a:r>
          </a:p>
        </c:rich>
      </c:tx>
      <c:layout>
        <c:manualLayout>
          <c:xMode val="edge"/>
          <c:yMode val="edge"/>
          <c:x val="0.32134048639397517"/>
          <c:y val="6.6914885854599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2424201934427487"/>
          <c:y val="0.17876917133054543"/>
          <c:w val="0.84550480466778133"/>
          <c:h val="0.70671765676676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'P. aer. ATCC9027 e 10145 35°C'!$B$4</c:f>
              <c:strCache>
                <c:ptCount val="1"/>
                <c:pt idx="0">
                  <c:v>Glycerol 5.0 % plus Glucose 2.0 %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'P. aer. ATCC9027 e 10145 35°C'!$C$4:$C$6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0.6164414002968972</c:v>
                  </c:pt>
                  <c:pt idx="2">
                    <c:v>0.48381814765467357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'P. aer. ATCC9027 e 10145 35°C'!$A$5:$A$6</c:f>
              <c:strCache>
                <c:ptCount val="2"/>
                <c:pt idx="0">
                  <c:v>Pseudomonas aeruginosa ATCC 10145 </c:v>
                </c:pt>
                <c:pt idx="1">
                  <c:v>Pseudomonas aeruginosa ATCC 9027</c:v>
                </c:pt>
              </c:strCache>
            </c:strRef>
          </c:cat>
          <c:val>
            <c:numRef>
              <c:f>'P. aer. ATCC9027 e 10145 35°C'!$B$5:$B$6</c:f>
              <c:numCache>
                <c:formatCode>0.00</c:formatCode>
                <c:ptCount val="2"/>
                <c:pt idx="0">
                  <c:v>25.4</c:v>
                </c:pt>
                <c:pt idx="1">
                  <c:v>30.624000000000002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E-4801-A431-14087F7E43E3}"/>
            </c:ext>
          </c:extLst>
        </c:ser>
        <c:ser>
          <c:idx val="1"/>
          <c:order val="1"/>
          <c:tx>
            <c:strRef>
              <c:f>'P. aer. ATCC9027 e 10145 35°C'!$D$4</c:f>
              <c:strCache>
                <c:ptCount val="1"/>
                <c:pt idx="0">
                  <c:v> N-hexadecane 1.0% plus glucose 1.0% 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'P. aer. ATCC9027 e 10145 35°C'!$E$4:$E$6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0.33941125496954311</c:v>
                  </c:pt>
                  <c:pt idx="2">
                    <c:v>0.20000000000000284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'P. aer. ATCC9027 e 10145 35°C'!$A$5:$A$6</c:f>
              <c:strCache>
                <c:ptCount val="2"/>
                <c:pt idx="0">
                  <c:v>Pseudomonas aeruginosa ATCC 10145 </c:v>
                </c:pt>
                <c:pt idx="1">
                  <c:v>Pseudomonas aeruginosa ATCC 9027</c:v>
                </c:pt>
              </c:strCache>
            </c:strRef>
          </c:cat>
          <c:val>
            <c:numRef>
              <c:f>'P. aer. ATCC9027 e 10145 35°C'!$D$5:$D$6</c:f>
              <c:numCache>
                <c:formatCode>0.00</c:formatCode>
                <c:ptCount val="2"/>
                <c:pt idx="0">
                  <c:v>48.120000000000005</c:v>
                </c:pt>
                <c:pt idx="1">
                  <c:v>42.64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1E-4801-A431-14087F7E43E3}"/>
            </c:ext>
          </c:extLst>
        </c:ser>
        <c:ser>
          <c:idx val="2"/>
          <c:order val="2"/>
          <c:tx>
            <c:strRef>
              <c:f>'P. aer. ATCC9027 e 10145 35°C'!$F$4</c:f>
              <c:strCache>
                <c:ptCount val="1"/>
                <c:pt idx="0">
                  <c:v>Molasses 2.0% plus  corn steep liquor 3.0% 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'P. aer. ATCC9027 e 10145 35°C'!$G$4:$G$6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0.15811388300842122</c:v>
                  </c:pt>
                  <c:pt idx="2">
                    <c:v>0.35547447587696152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'P. aer. ATCC9027 e 10145 35°C'!$A$5:$A$6</c:f>
              <c:strCache>
                <c:ptCount val="2"/>
                <c:pt idx="0">
                  <c:v>Pseudomonas aeruginosa ATCC 10145 </c:v>
                </c:pt>
                <c:pt idx="1">
                  <c:v>Pseudomonas aeruginosa ATCC 9027</c:v>
                </c:pt>
              </c:strCache>
            </c:strRef>
          </c:cat>
          <c:val>
            <c:numRef>
              <c:f>'P. aer. ATCC9027 e 10145 35°C'!$F$5:$F$6</c:f>
              <c:numCache>
                <c:formatCode>0.00</c:formatCode>
                <c:ptCount val="2"/>
                <c:pt idx="0">
                  <c:v>42.18</c:v>
                </c:pt>
                <c:pt idx="1">
                  <c:v>48.95476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1E-4801-A431-14087F7E4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9608143"/>
        <c:axId val="1399608559"/>
      </c:barChart>
      <c:catAx>
        <c:axId val="1399608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9608559"/>
        <c:crosses val="autoZero"/>
        <c:auto val="1"/>
        <c:lblAlgn val="ctr"/>
        <c:lblOffset val="100"/>
        <c:noMultiLvlLbl val="0"/>
      </c:catAx>
      <c:valAx>
        <c:axId val="1399608559"/>
        <c:scaling>
          <c:orientation val="minMax"/>
          <c:max val="7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Surface Tension (mN/m)</a:t>
                </a:r>
              </a:p>
            </c:rich>
          </c:tx>
          <c:layout>
            <c:manualLayout>
              <c:xMode val="edge"/>
              <c:yMode val="edge"/>
              <c:x val="2.2002309809413655E-2"/>
              <c:y val="0.334459743055809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9608143"/>
        <c:crosses val="autoZero"/>
        <c:crossBetween val="between"/>
        <c:majorUnit val="10"/>
        <c:minorUnit val="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7482218950268934"/>
          <c:y val="5.0743026919834414E-2"/>
          <c:w val="0.52111951043994442"/>
          <c:h val="0.171628665723202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461305</xdr:colOff>
      <xdr:row>7</xdr:row>
      <xdr:rowOff>33589</xdr:rowOff>
    </xdr:from>
    <xdr:to>
      <xdr:col>5</xdr:col>
      <xdr:colOff>46090</xdr:colOff>
      <xdr:row>25</xdr:row>
      <xdr:rowOff>61452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73E2BD-69C3-4FB3-9283-01DFE207E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1705282</xdr:colOff>
      <xdr:row>17</xdr:row>
      <xdr:rowOff>61452</xdr:rowOff>
    </xdr:from>
    <xdr:to>
      <xdr:col>1</xdr:col>
      <xdr:colOff>589943</xdr:colOff>
      <xdr:row>19</xdr:row>
      <xdr:rowOff>42005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485F157-FBD9-45DF-A5F2-2F73048A7622}"/>
            </a:ext>
          </a:extLst>
        </xdr:cNvPr>
        <xdr:cNvSpPr/>
      </xdr:nvSpPr>
      <xdr:spPr>
        <a:xfrm>
          <a:off x="1705282" y="3287662"/>
          <a:ext cx="1312000" cy="3492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</a:t>
          </a:r>
        </a:p>
      </xdr:txBody>
    </xdr:sp>
    <xdr:clientData/>
  </xdr:twoCellAnchor>
  <xdr:twoCellAnchor>
    <xdr:from>
      <xdr:col>0</xdr:col>
      <xdr:colOff>2426109</xdr:colOff>
      <xdr:row>13</xdr:row>
      <xdr:rowOff>106311</xdr:rowOff>
    </xdr:from>
    <xdr:to>
      <xdr:col>1</xdr:col>
      <xdr:colOff>1310770</xdr:colOff>
      <xdr:row>15</xdr:row>
      <xdr:rowOff>56138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8CF18C22-5E99-466F-93EF-6BDECAC99B2F}"/>
            </a:ext>
          </a:extLst>
        </xdr:cNvPr>
        <xdr:cNvSpPr/>
      </xdr:nvSpPr>
      <xdr:spPr>
        <a:xfrm>
          <a:off x="2426109" y="2549013"/>
          <a:ext cx="1312000" cy="3492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1</xdr:col>
      <xdr:colOff>719598</xdr:colOff>
      <xdr:row>14</xdr:row>
      <xdr:rowOff>89720</xdr:rowOff>
    </xdr:from>
    <xdr:to>
      <xdr:col>1</xdr:col>
      <xdr:colOff>2031598</xdr:colOff>
      <xdr:row>16</xdr:row>
      <xdr:rowOff>39546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A1F8A176-DEA1-47DC-9B79-98389D0CD263}"/>
            </a:ext>
          </a:extLst>
        </xdr:cNvPr>
        <xdr:cNvSpPr/>
      </xdr:nvSpPr>
      <xdr:spPr>
        <a:xfrm>
          <a:off x="3146937" y="2732139"/>
          <a:ext cx="1312000" cy="3492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2</xdr:col>
      <xdr:colOff>518651</xdr:colOff>
      <xdr:row>16</xdr:row>
      <xdr:rowOff>134579</xdr:rowOff>
    </xdr:from>
    <xdr:to>
      <xdr:col>3</xdr:col>
      <xdr:colOff>1216135</xdr:colOff>
      <xdr:row>18</xdr:row>
      <xdr:rowOff>115131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3D657D6F-D2D5-47FB-A566-304D353379EB}"/>
            </a:ext>
          </a:extLst>
        </xdr:cNvPr>
        <xdr:cNvSpPr/>
      </xdr:nvSpPr>
      <xdr:spPr>
        <a:xfrm>
          <a:off x="4989256" y="3176434"/>
          <a:ext cx="1312000" cy="3492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3</xdr:col>
      <xdr:colOff>640325</xdr:colOff>
      <xdr:row>15</xdr:row>
      <xdr:rowOff>194802</xdr:rowOff>
    </xdr:from>
    <xdr:to>
      <xdr:col>3</xdr:col>
      <xdr:colOff>1952325</xdr:colOff>
      <xdr:row>17</xdr:row>
      <xdr:rowOff>159991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A7B0EF90-5024-4F6E-AE1C-04E8163FD427}"/>
            </a:ext>
          </a:extLst>
        </xdr:cNvPr>
        <xdr:cNvSpPr/>
      </xdr:nvSpPr>
      <xdr:spPr>
        <a:xfrm>
          <a:off x="5725446" y="3036939"/>
          <a:ext cx="1312000" cy="3492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3</xdr:col>
      <xdr:colOff>1361153</xdr:colOff>
      <xdr:row>13</xdr:row>
      <xdr:rowOff>178209</xdr:rowOff>
    </xdr:from>
    <xdr:to>
      <xdr:col>4</xdr:col>
      <xdr:colOff>153637</xdr:colOff>
      <xdr:row>15</xdr:row>
      <xdr:rowOff>128036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B252FA1B-AE84-4584-99FA-E0C1D714E56F}"/>
            </a:ext>
          </a:extLst>
        </xdr:cNvPr>
        <xdr:cNvSpPr/>
      </xdr:nvSpPr>
      <xdr:spPr>
        <a:xfrm>
          <a:off x="6446274" y="2620911"/>
          <a:ext cx="1312000" cy="3492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***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308028</xdr:colOff>
      <xdr:row>7</xdr:row>
      <xdr:rowOff>164968</xdr:rowOff>
    </xdr:from>
    <xdr:to>
      <xdr:col>3</xdr:col>
      <xdr:colOff>1265039</xdr:colOff>
      <xdr:row>26</xdr:row>
      <xdr:rowOff>89297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EE9072-792B-403C-B7E7-517E744D26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1890117</xdr:colOff>
      <xdr:row>18</xdr:row>
      <xdr:rowOff>14882</xdr:rowOff>
    </xdr:from>
    <xdr:to>
      <xdr:col>0</xdr:col>
      <xdr:colOff>2336602</xdr:colOff>
      <xdr:row>19</xdr:row>
      <xdr:rowOff>89297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14C2BCB4-EE1F-41D5-8F12-1D8831220AE2}"/>
            </a:ext>
          </a:extLst>
        </xdr:cNvPr>
        <xdr:cNvSpPr/>
      </xdr:nvSpPr>
      <xdr:spPr>
        <a:xfrm>
          <a:off x="1890117" y="3676054"/>
          <a:ext cx="446485" cy="2678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</a:t>
          </a:r>
        </a:p>
      </xdr:txBody>
    </xdr:sp>
    <xdr:clientData/>
  </xdr:twoCellAnchor>
  <xdr:twoCellAnchor>
    <xdr:from>
      <xdr:col>0</xdr:col>
      <xdr:colOff>2608064</xdr:colOff>
      <xdr:row>13</xdr:row>
      <xdr:rowOff>122635</xdr:rowOff>
    </xdr:from>
    <xdr:to>
      <xdr:col>1</xdr:col>
      <xdr:colOff>0</xdr:colOff>
      <xdr:row>14</xdr:row>
      <xdr:rowOff>104180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C3E36367-B2A7-4179-A1BD-F039D92F4AA1}"/>
            </a:ext>
          </a:extLst>
        </xdr:cNvPr>
        <xdr:cNvSpPr/>
      </xdr:nvSpPr>
      <xdr:spPr>
        <a:xfrm>
          <a:off x="2608064" y="2816424"/>
          <a:ext cx="532209" cy="1750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1</xdr:col>
      <xdr:colOff>126207</xdr:colOff>
      <xdr:row>15</xdr:row>
      <xdr:rowOff>7144</xdr:rowOff>
    </xdr:from>
    <xdr:to>
      <xdr:col>1</xdr:col>
      <xdr:colOff>658416</xdr:colOff>
      <xdr:row>15</xdr:row>
      <xdr:rowOff>182166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75BCD3B7-4FF4-4C77-BFDA-8427186446A9}"/>
            </a:ext>
          </a:extLst>
        </xdr:cNvPr>
        <xdr:cNvSpPr/>
      </xdr:nvSpPr>
      <xdr:spPr>
        <a:xfrm>
          <a:off x="3266480" y="3087886"/>
          <a:ext cx="532209" cy="1750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1</xdr:col>
      <xdr:colOff>1900833</xdr:colOff>
      <xdr:row>17</xdr:row>
      <xdr:rowOff>70248</xdr:rowOff>
    </xdr:from>
    <xdr:to>
      <xdr:col>1</xdr:col>
      <xdr:colOff>2433042</xdr:colOff>
      <xdr:row>18</xdr:row>
      <xdr:rowOff>51793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7CB5B8FF-614A-4CE2-99B8-655852398669}"/>
            </a:ext>
          </a:extLst>
        </xdr:cNvPr>
        <xdr:cNvSpPr/>
      </xdr:nvSpPr>
      <xdr:spPr>
        <a:xfrm>
          <a:off x="5041106" y="3537943"/>
          <a:ext cx="532209" cy="1750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1</xdr:col>
      <xdr:colOff>2618780</xdr:colOff>
      <xdr:row>14</xdr:row>
      <xdr:rowOff>192881</xdr:rowOff>
    </xdr:from>
    <xdr:to>
      <xdr:col>2</xdr:col>
      <xdr:colOff>338137</xdr:colOff>
      <xdr:row>15</xdr:row>
      <xdr:rowOff>174427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D1C6CC74-D467-4DDB-B59B-7F7DC7B90DB9}"/>
            </a:ext>
          </a:extLst>
        </xdr:cNvPr>
        <xdr:cNvSpPr/>
      </xdr:nvSpPr>
      <xdr:spPr>
        <a:xfrm>
          <a:off x="5759053" y="3080147"/>
          <a:ext cx="532209" cy="1750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2</xdr:col>
      <xdr:colOff>494109</xdr:colOff>
      <xdr:row>13</xdr:row>
      <xdr:rowOff>151805</xdr:rowOff>
    </xdr:from>
    <xdr:to>
      <xdr:col>3</xdr:col>
      <xdr:colOff>416123</xdr:colOff>
      <xdr:row>14</xdr:row>
      <xdr:rowOff>133350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42E87623-1BFF-476D-9963-D7A7788CF23C}"/>
            </a:ext>
          </a:extLst>
        </xdr:cNvPr>
        <xdr:cNvSpPr/>
      </xdr:nvSpPr>
      <xdr:spPr>
        <a:xfrm>
          <a:off x="6447234" y="2845594"/>
          <a:ext cx="532209" cy="1750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AB5C9-388D-4246-AC33-EF74B3FF4A74}">
  <dimension ref="A4:Q31"/>
  <sheetViews>
    <sheetView zoomScale="62" zoomScaleNormal="62" workbookViewId="0">
      <selection activeCell="F30" sqref="F30"/>
    </sheetView>
  </sheetViews>
  <sheetFormatPr defaultRowHeight="15" x14ac:dyDescent="0.25"/>
  <cols>
    <col min="1" max="1" width="36.42578125" bestFit="1" customWidth="1"/>
    <col min="2" max="2" width="30.7109375" bestFit="1" customWidth="1"/>
    <col min="4" max="4" width="37.7109375" bestFit="1" customWidth="1"/>
    <col min="6" max="6" width="40" bestFit="1" customWidth="1"/>
    <col min="7" max="7" width="12.85546875" customWidth="1"/>
    <col min="13" max="13" width="21.140625" bestFit="1" customWidth="1"/>
  </cols>
  <sheetData>
    <row r="4" spans="1:17" ht="15.75" thickBot="1" x14ac:dyDescent="0.3">
      <c r="A4" s="4"/>
      <c r="B4" s="5" t="s">
        <v>7</v>
      </c>
      <c r="C4" s="3" t="s">
        <v>10</v>
      </c>
      <c r="D4" s="5" t="s">
        <v>8</v>
      </c>
      <c r="E4" s="3" t="s">
        <v>10</v>
      </c>
      <c r="F4" s="5" t="s">
        <v>9</v>
      </c>
      <c r="G4" s="3" t="s">
        <v>18</v>
      </c>
      <c r="J4" s="8" t="s">
        <v>12</v>
      </c>
    </row>
    <row r="5" spans="1:17" ht="15.75" thickBot="1" x14ac:dyDescent="0.3">
      <c r="A5" s="7" t="s">
        <v>3</v>
      </c>
      <c r="B5" s="38">
        <f>SUM(L7)</f>
        <v>25.3</v>
      </c>
      <c r="C5" s="38">
        <f>SUM(M7)</f>
        <v>0.57445626465380306</v>
      </c>
      <c r="D5" s="27">
        <f>SUM(L17)</f>
        <v>45.924000000000007</v>
      </c>
      <c r="E5" s="38">
        <f>SUM(M17)</f>
        <v>0.30770115371899465</v>
      </c>
      <c r="F5" s="27">
        <f>SUM(L27)</f>
        <v>40.477199999999996</v>
      </c>
      <c r="G5" s="38">
        <f>SUM(M27)</f>
        <v>0.15112643713129759</v>
      </c>
      <c r="J5" s="39" t="s">
        <v>7</v>
      </c>
      <c r="K5" s="40"/>
      <c r="L5" s="40"/>
      <c r="M5" s="40"/>
      <c r="N5" s="40"/>
      <c r="O5" s="40"/>
      <c r="P5" s="40"/>
      <c r="Q5" s="41"/>
    </row>
    <row r="6" spans="1:17" ht="15.75" thickBot="1" x14ac:dyDescent="0.3">
      <c r="A6" s="7" t="s">
        <v>2</v>
      </c>
      <c r="B6" s="27">
        <f>SUM(O7)</f>
        <v>28.112000000000002</v>
      </c>
      <c r="C6" s="38">
        <f>SUM(P7)</f>
        <v>0.54357152243288054</v>
      </c>
      <c r="D6" s="27">
        <f>SUM(O17)</f>
        <v>31.96</v>
      </c>
      <c r="E6" s="38">
        <f>SUM(P17)</f>
        <v>0.21908902300206759</v>
      </c>
      <c r="F6" s="27">
        <f>SUM(O27)</f>
        <v>44.935600000000008</v>
      </c>
      <c r="G6" s="38">
        <f>SUM(P27)</f>
        <v>0.43712332355983885</v>
      </c>
      <c r="J6" s="9" t="s">
        <v>13</v>
      </c>
      <c r="K6" s="42" t="s">
        <v>16</v>
      </c>
      <c r="L6" s="43"/>
      <c r="M6" s="10" t="s">
        <v>19</v>
      </c>
      <c r="N6" s="42" t="s">
        <v>17</v>
      </c>
      <c r="O6" s="43"/>
      <c r="P6" s="42" t="s">
        <v>19</v>
      </c>
      <c r="Q6" s="43"/>
    </row>
    <row r="7" spans="1:17" x14ac:dyDescent="0.25">
      <c r="J7" s="11">
        <v>1</v>
      </c>
      <c r="K7" s="12">
        <v>25.4</v>
      </c>
      <c r="L7" s="44">
        <f>AVERAGE(K7:K11)</f>
        <v>25.3</v>
      </c>
      <c r="M7" s="47">
        <f>STDEV(K7:K11)</f>
        <v>0.57445626465380306</v>
      </c>
      <c r="N7" s="13">
        <v>28.95</v>
      </c>
      <c r="O7" s="50">
        <f>AVERAGE(N7:N11)</f>
        <v>28.112000000000002</v>
      </c>
      <c r="P7" s="53">
        <f>STDEV(N7:N11)</f>
        <v>0.54357152243288054</v>
      </c>
      <c r="Q7" s="54"/>
    </row>
    <row r="8" spans="1:17" x14ac:dyDescent="0.25">
      <c r="J8" s="11">
        <v>2</v>
      </c>
      <c r="K8" s="12">
        <v>24.5</v>
      </c>
      <c r="L8" s="45"/>
      <c r="M8" s="48"/>
      <c r="N8" s="14">
        <v>27.8</v>
      </c>
      <c r="O8" s="51"/>
      <c r="P8" s="55"/>
      <c r="Q8" s="56"/>
    </row>
    <row r="9" spans="1:17" x14ac:dyDescent="0.25">
      <c r="J9" s="11">
        <v>3</v>
      </c>
      <c r="K9" s="12">
        <v>26</v>
      </c>
      <c r="L9" s="45"/>
      <c r="M9" s="48"/>
      <c r="N9" s="14">
        <v>28.2</v>
      </c>
      <c r="O9" s="51"/>
      <c r="P9" s="55"/>
      <c r="Q9" s="56"/>
    </row>
    <row r="10" spans="1:17" x14ac:dyDescent="0.25">
      <c r="B10" s="3"/>
      <c r="J10" s="11">
        <v>4</v>
      </c>
      <c r="K10" s="12">
        <v>25</v>
      </c>
      <c r="L10" s="45"/>
      <c r="M10" s="48"/>
      <c r="N10" s="14">
        <v>27.5</v>
      </c>
      <c r="O10" s="51"/>
      <c r="P10" s="55"/>
      <c r="Q10" s="56"/>
    </row>
    <row r="11" spans="1:17" ht="15" customHeight="1" thickBot="1" x14ac:dyDescent="0.3">
      <c r="B11" s="3"/>
      <c r="J11" s="15">
        <v>5</v>
      </c>
      <c r="K11" s="16">
        <v>25.6</v>
      </c>
      <c r="L11" s="46"/>
      <c r="M11" s="49"/>
      <c r="N11" s="17">
        <v>28.11</v>
      </c>
      <c r="O11" s="52"/>
      <c r="P11" s="57"/>
      <c r="Q11" s="58"/>
    </row>
    <row r="12" spans="1:17" x14ac:dyDescent="0.25">
      <c r="K12" s="18"/>
      <c r="L12" s="18"/>
      <c r="M12" s="18"/>
      <c r="N12" s="18"/>
      <c r="O12" s="18"/>
      <c r="P12" s="18"/>
      <c r="Q12" s="18"/>
    </row>
    <row r="14" spans="1:17" ht="15.75" thickBot="1" x14ac:dyDescent="0.3">
      <c r="A14" s="4"/>
      <c r="B14" s="4"/>
      <c r="C14" s="3"/>
      <c r="D14" s="4"/>
      <c r="E14" s="3"/>
      <c r="F14" s="3"/>
      <c r="G14" s="3"/>
    </row>
    <row r="15" spans="1:17" ht="15.75" thickBot="1" x14ac:dyDescent="0.3">
      <c r="A15" s="4"/>
      <c r="B15" s="3"/>
      <c r="C15" s="3"/>
      <c r="D15" s="3"/>
      <c r="E15" s="3"/>
      <c r="F15" s="3"/>
      <c r="G15" s="3"/>
      <c r="J15" s="39" t="s">
        <v>15</v>
      </c>
      <c r="K15" s="40"/>
      <c r="L15" s="40"/>
      <c r="M15" s="40"/>
      <c r="N15" s="40"/>
      <c r="O15" s="40"/>
      <c r="P15" s="40"/>
      <c r="Q15" s="41"/>
    </row>
    <row r="16" spans="1:17" ht="15.75" thickBot="1" x14ac:dyDescent="0.3">
      <c r="A16" s="4"/>
      <c r="B16" s="3"/>
      <c r="C16" s="3"/>
      <c r="D16" s="3"/>
      <c r="E16" s="3"/>
      <c r="F16" s="3"/>
      <c r="G16" s="3"/>
      <c r="J16" s="9" t="s">
        <v>13</v>
      </c>
      <c r="K16" s="42" t="s">
        <v>16</v>
      </c>
      <c r="L16" s="43"/>
      <c r="M16" s="10" t="s">
        <v>19</v>
      </c>
      <c r="N16" s="42" t="s">
        <v>17</v>
      </c>
      <c r="O16" s="43"/>
      <c r="P16" s="42" t="s">
        <v>19</v>
      </c>
      <c r="Q16" s="43"/>
    </row>
    <row r="17" spans="1:17" x14ac:dyDescent="0.25">
      <c r="A17" s="4"/>
      <c r="B17" s="3"/>
      <c r="C17" s="3"/>
      <c r="D17" s="3"/>
      <c r="E17" s="3"/>
      <c r="F17" s="3"/>
      <c r="G17" s="3"/>
      <c r="J17" s="11">
        <v>1</v>
      </c>
      <c r="K17" s="12">
        <v>45.74</v>
      </c>
      <c r="L17" s="59">
        <f>AVERAGE(K17:K21)</f>
        <v>45.924000000000007</v>
      </c>
      <c r="M17" s="47">
        <f>STDEV(K17:K21)</f>
        <v>0.30770115371899465</v>
      </c>
      <c r="N17" s="19">
        <v>32.200000000000003</v>
      </c>
      <c r="O17" s="50">
        <f>AVERAGE(N17:N21)</f>
        <v>31.96</v>
      </c>
      <c r="P17" s="53">
        <f>STDEV(N17:N21)</f>
        <v>0.21908902300206759</v>
      </c>
      <c r="Q17" s="54"/>
    </row>
    <row r="18" spans="1:17" x14ac:dyDescent="0.25">
      <c r="A18" s="4"/>
      <c r="B18" s="3"/>
      <c r="C18" s="3"/>
      <c r="D18" s="3"/>
      <c r="E18" s="3"/>
      <c r="F18" s="3"/>
      <c r="G18" s="3"/>
      <c r="J18" s="11">
        <v>2</v>
      </c>
      <c r="K18" s="12">
        <v>45.72</v>
      </c>
      <c r="L18" s="60"/>
      <c r="M18" s="48"/>
      <c r="N18" s="20">
        <v>32.200000000000003</v>
      </c>
      <c r="O18" s="51"/>
      <c r="P18" s="55"/>
      <c r="Q18" s="56"/>
    </row>
    <row r="19" spans="1:17" x14ac:dyDescent="0.25">
      <c r="J19" s="11">
        <v>3</v>
      </c>
      <c r="K19" s="12">
        <v>46.46</v>
      </c>
      <c r="L19" s="60"/>
      <c r="M19" s="48"/>
      <c r="N19" s="20">
        <v>31.8</v>
      </c>
      <c r="O19" s="51"/>
      <c r="P19" s="55"/>
      <c r="Q19" s="56"/>
    </row>
    <row r="20" spans="1:17" x14ac:dyDescent="0.25">
      <c r="J20" s="11">
        <v>4</v>
      </c>
      <c r="K20" s="12">
        <v>45.8</v>
      </c>
      <c r="L20" s="60"/>
      <c r="M20" s="48"/>
      <c r="N20" s="20">
        <v>31.8</v>
      </c>
      <c r="O20" s="51"/>
      <c r="P20" s="55"/>
      <c r="Q20" s="56"/>
    </row>
    <row r="21" spans="1:17" ht="15.75" thickBot="1" x14ac:dyDescent="0.3">
      <c r="J21" s="15">
        <v>5</v>
      </c>
      <c r="K21" s="16">
        <v>45.9</v>
      </c>
      <c r="L21" s="61"/>
      <c r="M21" s="49"/>
      <c r="N21" s="21">
        <v>31.8</v>
      </c>
      <c r="O21" s="52"/>
      <c r="P21" s="57"/>
      <c r="Q21" s="58"/>
    </row>
    <row r="24" spans="1:17" ht="15.75" thickBot="1" x14ac:dyDescent="0.3"/>
    <row r="25" spans="1:17" ht="15.75" thickBot="1" x14ac:dyDescent="0.3">
      <c r="J25" s="39" t="s">
        <v>9</v>
      </c>
      <c r="K25" s="40"/>
      <c r="L25" s="40"/>
      <c r="M25" s="40"/>
      <c r="N25" s="40"/>
      <c r="O25" s="40"/>
      <c r="P25" s="40"/>
      <c r="Q25" s="41"/>
    </row>
    <row r="26" spans="1:17" ht="15.75" thickBot="1" x14ac:dyDescent="0.3">
      <c r="J26" s="9" t="s">
        <v>13</v>
      </c>
      <c r="K26" s="42" t="s">
        <v>16</v>
      </c>
      <c r="L26" s="43"/>
      <c r="M26" s="10" t="s">
        <v>14</v>
      </c>
      <c r="N26" s="42" t="s">
        <v>17</v>
      </c>
      <c r="O26" s="43"/>
      <c r="P26" s="42" t="s">
        <v>14</v>
      </c>
      <c r="Q26" s="43"/>
    </row>
    <row r="27" spans="1:17" x14ac:dyDescent="0.25">
      <c r="J27" s="11">
        <v>1</v>
      </c>
      <c r="K27" s="12">
        <v>40.6</v>
      </c>
      <c r="L27" s="59">
        <f>AVERAGE(K27:K31)</f>
        <v>40.477199999999996</v>
      </c>
      <c r="M27" s="47">
        <f>STDEV(K27:K31)</f>
        <v>0.15112643713129759</v>
      </c>
      <c r="N27" s="19">
        <v>45</v>
      </c>
      <c r="O27" s="50">
        <f>AVERAGE(N27:N31)</f>
        <v>44.935600000000008</v>
      </c>
      <c r="P27" s="53">
        <f>STDEV(N27:N31)</f>
        <v>0.43712332355983885</v>
      </c>
      <c r="Q27" s="54"/>
    </row>
    <row r="28" spans="1:17" x14ac:dyDescent="0.25">
      <c r="J28" s="11">
        <v>2</v>
      </c>
      <c r="K28" s="12">
        <v>40.4</v>
      </c>
      <c r="L28" s="60"/>
      <c r="M28" s="48"/>
      <c r="N28" s="20">
        <v>44.18</v>
      </c>
      <c r="O28" s="51"/>
      <c r="P28" s="55"/>
      <c r="Q28" s="56"/>
    </row>
    <row r="29" spans="1:17" x14ac:dyDescent="0.25">
      <c r="J29" s="11">
        <v>3</v>
      </c>
      <c r="K29" s="12">
        <v>40.299999999999997</v>
      </c>
      <c r="L29" s="60"/>
      <c r="M29" s="48"/>
      <c r="N29" s="20">
        <v>45.3</v>
      </c>
      <c r="O29" s="51"/>
      <c r="P29" s="55"/>
      <c r="Q29" s="56"/>
    </row>
    <row r="30" spans="1:17" x14ac:dyDescent="0.25">
      <c r="J30" s="11">
        <v>4</v>
      </c>
      <c r="K30" s="12">
        <v>40.42</v>
      </c>
      <c r="L30" s="60"/>
      <c r="M30" s="48"/>
      <c r="N30" s="20">
        <v>45.06</v>
      </c>
      <c r="O30" s="51"/>
      <c r="P30" s="55"/>
      <c r="Q30" s="56"/>
    </row>
    <row r="31" spans="1:17" ht="15.75" thickBot="1" x14ac:dyDescent="0.3">
      <c r="J31" s="15">
        <v>5</v>
      </c>
      <c r="K31" s="16">
        <v>40.665999999999997</v>
      </c>
      <c r="L31" s="61"/>
      <c r="M31" s="49"/>
      <c r="N31" s="21">
        <v>45.137999999999998</v>
      </c>
      <c r="O31" s="52"/>
      <c r="P31" s="57"/>
      <c r="Q31" s="58"/>
    </row>
  </sheetData>
  <mergeCells count="24">
    <mergeCell ref="J25:Q25"/>
    <mergeCell ref="K26:L26"/>
    <mergeCell ref="N26:O26"/>
    <mergeCell ref="P26:Q26"/>
    <mergeCell ref="L27:L31"/>
    <mergeCell ref="M27:M31"/>
    <mergeCell ref="O27:O31"/>
    <mergeCell ref="P27:Q31"/>
    <mergeCell ref="J15:Q15"/>
    <mergeCell ref="K16:L16"/>
    <mergeCell ref="N16:O16"/>
    <mergeCell ref="P16:Q16"/>
    <mergeCell ref="L17:L21"/>
    <mergeCell ref="M17:M21"/>
    <mergeCell ref="O17:O21"/>
    <mergeCell ref="P17:Q21"/>
    <mergeCell ref="J5:Q5"/>
    <mergeCell ref="K6:L6"/>
    <mergeCell ref="N6:O6"/>
    <mergeCell ref="P6:Q6"/>
    <mergeCell ref="L7:L11"/>
    <mergeCell ref="M7:M11"/>
    <mergeCell ref="O7:O11"/>
    <mergeCell ref="P7:Q1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756A9-DA0D-42EB-9673-D247A1CDDC4B}">
  <dimension ref="A4:S31"/>
  <sheetViews>
    <sheetView tabSelected="1" topLeftCell="A2" zoomScale="64" zoomScaleNormal="64" workbookViewId="0">
      <selection activeCell="D29" sqref="D29"/>
    </sheetView>
  </sheetViews>
  <sheetFormatPr defaultRowHeight="15" x14ac:dyDescent="0.25"/>
  <cols>
    <col min="1" max="1" width="47.140625" bestFit="1" customWidth="1"/>
    <col min="2" max="2" width="42.28515625" customWidth="1"/>
    <col min="4" max="4" width="47.85546875" bestFit="1" customWidth="1"/>
    <col min="6" max="6" width="55.7109375" bestFit="1" customWidth="1"/>
    <col min="15" max="15" width="21.140625" bestFit="1" customWidth="1"/>
    <col min="19" max="19" width="11.28515625" customWidth="1"/>
  </cols>
  <sheetData>
    <row r="4" spans="1:19" ht="15.75" thickBot="1" x14ac:dyDescent="0.3">
      <c r="A4" s="4"/>
      <c r="B4" s="5" t="s">
        <v>4</v>
      </c>
      <c r="C4" s="3" t="s">
        <v>10</v>
      </c>
      <c r="D4" s="5" t="s">
        <v>5</v>
      </c>
      <c r="E4" s="3" t="s">
        <v>10</v>
      </c>
      <c r="F4" s="5" t="s">
        <v>6</v>
      </c>
      <c r="G4" s="3" t="s">
        <v>11</v>
      </c>
      <c r="L4" s="8" t="s">
        <v>12</v>
      </c>
    </row>
    <row r="5" spans="1:19" ht="15.75" thickBot="1" x14ac:dyDescent="0.3">
      <c r="A5" s="6" t="s">
        <v>0</v>
      </c>
      <c r="B5" s="27">
        <f>SUM(N7)</f>
        <v>25.4</v>
      </c>
      <c r="C5" s="38">
        <f>SUM(O7)</f>
        <v>0.6164414002968972</v>
      </c>
      <c r="D5" s="27">
        <f>SUM(N17)</f>
        <v>48.120000000000005</v>
      </c>
      <c r="E5" s="38">
        <f>SUM(O17)</f>
        <v>0.33941125496954311</v>
      </c>
      <c r="F5" s="27">
        <f>SUM(N27)</f>
        <v>42.18</v>
      </c>
      <c r="G5" s="38">
        <f>SUM(O27)</f>
        <v>0.15811388300842122</v>
      </c>
      <c r="L5" s="39" t="s">
        <v>4</v>
      </c>
      <c r="M5" s="40"/>
      <c r="N5" s="40"/>
      <c r="O5" s="40"/>
      <c r="P5" s="40"/>
      <c r="Q5" s="40"/>
      <c r="R5" s="40"/>
      <c r="S5" s="41"/>
    </row>
    <row r="6" spans="1:19" ht="15.75" thickBot="1" x14ac:dyDescent="0.3">
      <c r="A6" s="7" t="s">
        <v>1</v>
      </c>
      <c r="B6" s="27">
        <f>SUM(Q7)</f>
        <v>30.624000000000002</v>
      </c>
      <c r="C6" s="38">
        <f>SUM(R7)</f>
        <v>0.48381814765467357</v>
      </c>
      <c r="D6" s="27">
        <f>SUM(Q17)</f>
        <v>42.64</v>
      </c>
      <c r="E6" s="38">
        <f>SUM(R17)</f>
        <v>0.20000000000000284</v>
      </c>
      <c r="F6" s="27">
        <f>SUM(Q27)</f>
        <v>48.95476</v>
      </c>
      <c r="G6" s="38">
        <f>SUM(R27)</f>
        <v>0.35547447587696152</v>
      </c>
      <c r="L6" s="22" t="s">
        <v>13</v>
      </c>
      <c r="M6" s="62" t="s">
        <v>20</v>
      </c>
      <c r="N6" s="63"/>
      <c r="O6" s="23" t="s">
        <v>19</v>
      </c>
      <c r="P6" s="62" t="s">
        <v>17</v>
      </c>
      <c r="Q6" s="63"/>
      <c r="R6" s="62" t="s">
        <v>19</v>
      </c>
      <c r="S6" s="63"/>
    </row>
    <row r="7" spans="1:19" ht="18.75" x14ac:dyDescent="0.3">
      <c r="K7" s="1"/>
      <c r="L7" s="24">
        <v>1</v>
      </c>
      <c r="M7" s="32">
        <v>25.4</v>
      </c>
      <c r="N7" s="64">
        <f>AVERAGE(M7:M11)</f>
        <v>25.4</v>
      </c>
      <c r="O7" s="44">
        <f>STDEV(M7:M11)</f>
        <v>0.6164414002968972</v>
      </c>
      <c r="P7" s="35">
        <v>30.82</v>
      </c>
      <c r="Q7" s="59">
        <f>AVERAGE(P7:P11)</f>
        <v>30.624000000000002</v>
      </c>
      <c r="R7" s="67">
        <f>STDEV(P7:P11)</f>
        <v>0.48381814765467357</v>
      </c>
      <c r="S7" s="54"/>
    </row>
    <row r="8" spans="1:19" ht="18.75" x14ac:dyDescent="0.3">
      <c r="K8" s="1"/>
      <c r="L8" s="25">
        <v>2</v>
      </c>
      <c r="M8" s="33">
        <v>26</v>
      </c>
      <c r="N8" s="65"/>
      <c r="O8" s="45"/>
      <c r="P8" s="36">
        <v>31</v>
      </c>
      <c r="Q8" s="60"/>
      <c r="R8" s="68"/>
      <c r="S8" s="56"/>
    </row>
    <row r="9" spans="1:19" ht="18.75" x14ac:dyDescent="0.3">
      <c r="K9" s="1"/>
      <c r="L9" s="25">
        <v>3</v>
      </c>
      <c r="M9" s="33">
        <v>26</v>
      </c>
      <c r="N9" s="65"/>
      <c r="O9" s="45"/>
      <c r="P9" s="36">
        <v>30.82</v>
      </c>
      <c r="Q9" s="60"/>
      <c r="R9" s="68"/>
      <c r="S9" s="56"/>
    </row>
    <row r="10" spans="1:19" ht="18.75" x14ac:dyDescent="0.3">
      <c r="K10" s="1"/>
      <c r="L10" s="25">
        <v>4</v>
      </c>
      <c r="M10" s="33">
        <v>24.6</v>
      </c>
      <c r="N10" s="65"/>
      <c r="O10" s="45"/>
      <c r="P10" s="36">
        <v>30.7</v>
      </c>
      <c r="Q10" s="60"/>
      <c r="R10" s="68"/>
      <c r="S10" s="56"/>
    </row>
    <row r="11" spans="1:19" ht="15" customHeight="1" thickBot="1" x14ac:dyDescent="0.35">
      <c r="K11" s="2"/>
      <c r="L11" s="26">
        <v>5</v>
      </c>
      <c r="M11" s="34">
        <v>25</v>
      </c>
      <c r="N11" s="66"/>
      <c r="O11" s="46"/>
      <c r="P11" s="37">
        <v>29.78</v>
      </c>
      <c r="Q11" s="61"/>
      <c r="R11" s="69"/>
      <c r="S11" s="58"/>
    </row>
    <row r="12" spans="1:19" x14ac:dyDescent="0.25">
      <c r="M12" s="18"/>
      <c r="N12" s="18"/>
      <c r="O12" s="18"/>
      <c r="P12" s="18"/>
      <c r="Q12" s="18"/>
      <c r="R12" s="18"/>
      <c r="S12" s="18"/>
    </row>
    <row r="14" spans="1:19" ht="15.75" thickBot="1" x14ac:dyDescent="0.3">
      <c r="A14" s="4"/>
      <c r="B14" s="4"/>
      <c r="C14" s="3"/>
      <c r="D14" s="4"/>
      <c r="E14" s="3"/>
      <c r="F14" s="3"/>
      <c r="G14" s="3"/>
    </row>
    <row r="15" spans="1:19" ht="15.75" thickBot="1" x14ac:dyDescent="0.3">
      <c r="A15" s="4"/>
      <c r="B15" s="3"/>
      <c r="C15" s="3"/>
      <c r="D15" s="3"/>
      <c r="E15" s="3"/>
      <c r="F15" s="3"/>
      <c r="G15" s="3"/>
      <c r="L15" s="39" t="s">
        <v>5</v>
      </c>
      <c r="M15" s="40"/>
      <c r="N15" s="40"/>
      <c r="O15" s="40"/>
      <c r="P15" s="40"/>
      <c r="Q15" s="40"/>
      <c r="R15" s="40"/>
      <c r="S15" s="41"/>
    </row>
    <row r="16" spans="1:19" ht="15.75" thickBot="1" x14ac:dyDescent="0.3">
      <c r="A16" s="4"/>
      <c r="B16" s="3"/>
      <c r="C16" s="3"/>
      <c r="D16" s="3"/>
      <c r="E16" s="3"/>
      <c r="F16" s="3"/>
      <c r="G16" s="3"/>
      <c r="L16" s="9" t="s">
        <v>13</v>
      </c>
      <c r="M16" s="42" t="s">
        <v>20</v>
      </c>
      <c r="N16" s="43"/>
      <c r="O16" s="10" t="s">
        <v>19</v>
      </c>
      <c r="P16" s="42" t="s">
        <v>17</v>
      </c>
      <c r="Q16" s="43"/>
      <c r="R16" s="42" t="s">
        <v>19</v>
      </c>
      <c r="S16" s="43"/>
    </row>
    <row r="17" spans="1:19" x14ac:dyDescent="0.25">
      <c r="A17" s="4"/>
      <c r="B17" s="3"/>
      <c r="C17" s="3"/>
      <c r="D17" s="3"/>
      <c r="E17" s="3"/>
      <c r="F17" s="3"/>
      <c r="G17" s="3"/>
      <c r="L17" s="11">
        <v>1</v>
      </c>
      <c r="M17" s="29">
        <v>48.6</v>
      </c>
      <c r="N17" s="70">
        <f>AVERAGE(M17:M21)</f>
        <v>48.120000000000005</v>
      </c>
      <c r="O17" s="73">
        <f>STDEV(M17:M21)</f>
        <v>0.33941125496954311</v>
      </c>
      <c r="P17" s="30">
        <v>42.44</v>
      </c>
      <c r="Q17" s="76">
        <f>AVERAGE(P17:P21)</f>
        <v>42.64</v>
      </c>
      <c r="R17" s="53">
        <f>STDEV(P17:P21)</f>
        <v>0.20000000000000284</v>
      </c>
      <c r="S17" s="54"/>
    </row>
    <row r="18" spans="1:19" x14ac:dyDescent="0.25">
      <c r="A18" s="4"/>
      <c r="B18" s="3"/>
      <c r="C18" s="3"/>
      <c r="D18" s="3"/>
      <c r="E18" s="3"/>
      <c r="F18" s="3"/>
      <c r="G18" s="3"/>
      <c r="L18" s="11">
        <v>2</v>
      </c>
      <c r="M18" s="30">
        <v>47.64</v>
      </c>
      <c r="N18" s="71"/>
      <c r="O18" s="74"/>
      <c r="P18" s="30">
        <v>42.84</v>
      </c>
      <c r="Q18" s="76"/>
      <c r="R18" s="55"/>
      <c r="S18" s="56"/>
    </row>
    <row r="19" spans="1:19" x14ac:dyDescent="0.25">
      <c r="L19" s="11">
        <v>3</v>
      </c>
      <c r="M19" s="30">
        <v>48.12</v>
      </c>
      <c r="N19" s="71"/>
      <c r="O19" s="74"/>
      <c r="P19" s="30">
        <v>42.84</v>
      </c>
      <c r="Q19" s="76"/>
      <c r="R19" s="55"/>
      <c r="S19" s="56"/>
    </row>
    <row r="20" spans="1:19" x14ac:dyDescent="0.25">
      <c r="L20" s="11">
        <v>4</v>
      </c>
      <c r="M20" s="30">
        <v>48.12</v>
      </c>
      <c r="N20" s="71"/>
      <c r="O20" s="74"/>
      <c r="P20" s="30">
        <v>42.44</v>
      </c>
      <c r="Q20" s="76"/>
      <c r="R20" s="55"/>
      <c r="S20" s="56"/>
    </row>
    <row r="21" spans="1:19" ht="15.75" thickBot="1" x14ac:dyDescent="0.3">
      <c r="L21" s="15">
        <v>5</v>
      </c>
      <c r="M21" s="31">
        <v>48.12</v>
      </c>
      <c r="N21" s="72"/>
      <c r="O21" s="75"/>
      <c r="P21" s="31">
        <v>42.64</v>
      </c>
      <c r="Q21" s="77"/>
      <c r="R21" s="57"/>
      <c r="S21" s="58"/>
    </row>
    <row r="22" spans="1:19" x14ac:dyDescent="0.25">
      <c r="M22" s="28"/>
    </row>
    <row r="24" spans="1:19" ht="15.75" thickBot="1" x14ac:dyDescent="0.3"/>
    <row r="25" spans="1:19" ht="15.75" thickBot="1" x14ac:dyDescent="0.3">
      <c r="L25" s="39" t="s">
        <v>6</v>
      </c>
      <c r="M25" s="40"/>
      <c r="N25" s="40"/>
      <c r="O25" s="40"/>
      <c r="P25" s="40"/>
      <c r="Q25" s="40"/>
      <c r="R25" s="40"/>
      <c r="S25" s="41"/>
    </row>
    <row r="26" spans="1:19" ht="15.75" thickBot="1" x14ac:dyDescent="0.3">
      <c r="L26" s="9" t="s">
        <v>13</v>
      </c>
      <c r="M26" s="42" t="s">
        <v>20</v>
      </c>
      <c r="N26" s="43"/>
      <c r="O26" s="10" t="s">
        <v>19</v>
      </c>
      <c r="P26" s="62" t="s">
        <v>17</v>
      </c>
      <c r="Q26" s="43"/>
      <c r="R26" s="42" t="s">
        <v>19</v>
      </c>
      <c r="S26" s="43"/>
    </row>
    <row r="27" spans="1:19" x14ac:dyDescent="0.25">
      <c r="L27" s="11">
        <v>1</v>
      </c>
      <c r="M27" s="33">
        <v>42.08</v>
      </c>
      <c r="N27" s="59">
        <f>AVERAGE(M27:M31)</f>
        <v>42.18</v>
      </c>
      <c r="O27" s="73">
        <f>STDEV(M27:M31)</f>
        <v>0.15811388300842122</v>
      </c>
      <c r="P27" s="29">
        <v>48.981999999999999</v>
      </c>
      <c r="Q27" s="78">
        <f>AVERAGE(P27:P31)</f>
        <v>48.95476</v>
      </c>
      <c r="R27" s="53">
        <f>STDEV(P27:P31)</f>
        <v>0.35547447587696152</v>
      </c>
      <c r="S27" s="54"/>
    </row>
    <row r="28" spans="1:19" x14ac:dyDescent="0.25">
      <c r="L28" s="11">
        <v>2</v>
      </c>
      <c r="M28" s="33">
        <v>42.28</v>
      </c>
      <c r="N28" s="60"/>
      <c r="O28" s="74"/>
      <c r="P28" s="30">
        <v>48.988500000000002</v>
      </c>
      <c r="Q28" s="76"/>
      <c r="R28" s="55"/>
      <c r="S28" s="56"/>
    </row>
    <row r="29" spans="1:19" x14ac:dyDescent="0.25">
      <c r="L29" s="11">
        <v>3</v>
      </c>
      <c r="M29" s="33">
        <v>42.38</v>
      </c>
      <c r="N29" s="60"/>
      <c r="O29" s="74"/>
      <c r="P29" s="30">
        <v>48.411999999999999</v>
      </c>
      <c r="Q29" s="76"/>
      <c r="R29" s="55"/>
      <c r="S29" s="56"/>
    </row>
    <row r="30" spans="1:19" x14ac:dyDescent="0.25">
      <c r="L30" s="11">
        <v>4</v>
      </c>
      <c r="M30" s="33">
        <v>41.98</v>
      </c>
      <c r="N30" s="60"/>
      <c r="O30" s="74"/>
      <c r="P30" s="30">
        <v>48.9801</v>
      </c>
      <c r="Q30" s="76"/>
      <c r="R30" s="55"/>
      <c r="S30" s="56"/>
    </row>
    <row r="31" spans="1:19" ht="15.75" thickBot="1" x14ac:dyDescent="0.3">
      <c r="L31" s="15">
        <v>5</v>
      </c>
      <c r="M31" s="34">
        <v>42.18</v>
      </c>
      <c r="N31" s="61"/>
      <c r="O31" s="75"/>
      <c r="P31" s="31">
        <v>49.411200000000001</v>
      </c>
      <c r="Q31" s="77"/>
      <c r="R31" s="57"/>
      <c r="S31" s="58"/>
    </row>
  </sheetData>
  <mergeCells count="24">
    <mergeCell ref="L25:S25"/>
    <mergeCell ref="M26:N26"/>
    <mergeCell ref="P26:Q26"/>
    <mergeCell ref="R26:S26"/>
    <mergeCell ref="N27:N31"/>
    <mergeCell ref="O27:O31"/>
    <mergeCell ref="Q27:Q31"/>
    <mergeCell ref="R27:S31"/>
    <mergeCell ref="L15:S15"/>
    <mergeCell ref="M16:N16"/>
    <mergeCell ref="P16:Q16"/>
    <mergeCell ref="R16:S16"/>
    <mergeCell ref="N17:N21"/>
    <mergeCell ref="O17:O21"/>
    <mergeCell ref="Q17:Q21"/>
    <mergeCell ref="R17:S21"/>
    <mergeCell ref="L5:S5"/>
    <mergeCell ref="M6:N6"/>
    <mergeCell ref="P6:Q6"/>
    <mergeCell ref="R6:S6"/>
    <mergeCell ref="N7:N11"/>
    <mergeCell ref="O7:O11"/>
    <mergeCell ref="Q7:Q11"/>
    <mergeCell ref="R7:S1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P. aer. ATCC9027 e 10145 28°C  </vt:lpstr>
      <vt:lpstr>P. aer. ATCC9027 e 10145 35°C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Brasileiro</dc:creator>
  <cp:lastModifiedBy>Charles B B Farias</cp:lastModifiedBy>
  <dcterms:created xsi:type="dcterms:W3CDTF">2021-05-08T12:20:04Z</dcterms:created>
  <dcterms:modified xsi:type="dcterms:W3CDTF">2021-10-31T06:29:35Z</dcterms:modified>
</cp:coreProperties>
</file>