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B\Documents\DADOS HD\DOUTORADO\PAPER 2\TENTATIVA 2\"/>
    </mc:Choice>
  </mc:AlternateContent>
  <xr:revisionPtr revIDLastSave="0" documentId="13_ncr:1_{C81A75F1-2128-49F8-824E-5BBE329D4FEA}" xr6:coauthVersionLast="47" xr6:coauthVersionMax="47" xr10:uidLastSave="{00000000-0000-0000-0000-000000000000}"/>
  <bookViews>
    <workbookView xWindow="-120" yWindow="-120" windowWidth="20730" windowHeight="11160" tabRatio="996" xr2:uid="{5D90A811-1E66-40FF-8AC6-F78FB359C7FF}"/>
  </bookViews>
  <sheets>
    <sheet name="Emulsão ATCCs 28°C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5" l="1"/>
  <c r="F6" i="55"/>
  <c r="F5" i="55"/>
  <c r="Q17" i="55"/>
  <c r="E6" i="55" s="1"/>
  <c r="N17" i="55"/>
  <c r="E5" i="55" s="1"/>
  <c r="C6" i="55"/>
  <c r="C5" i="55"/>
  <c r="P17" i="55"/>
  <c r="D6" i="55" s="1"/>
  <c r="M17" i="55"/>
  <c r="D5" i="55" s="1"/>
  <c r="P7" i="55"/>
  <c r="B6" i="55" s="1"/>
  <c r="M7" i="55"/>
  <c r="B5" i="55" s="1"/>
  <c r="P27" i="55"/>
  <c r="Q27" i="55"/>
  <c r="G6" i="55" s="1"/>
  <c r="N27" i="55"/>
  <c r="M27" i="55"/>
  <c r="Q7" i="55"/>
  <c r="N7" i="55"/>
</calcChain>
</file>

<file path=xl/sharedStrings.xml><?xml version="1.0" encoding="utf-8"?>
<sst xmlns="http://schemas.openxmlformats.org/spreadsheetml/2006/main" count="29" uniqueCount="16">
  <si>
    <t>Emulsão</t>
  </si>
  <si>
    <r>
      <t xml:space="preserve">Pseudomonas aeruginosa </t>
    </r>
    <r>
      <rPr>
        <sz val="11"/>
        <color theme="1"/>
        <rFont val="Calibri"/>
        <family val="2"/>
        <scheme val="minor"/>
      </rPr>
      <t>ATCC 9027</t>
    </r>
  </si>
  <si>
    <r>
      <t xml:space="preserve">Pseudomonas aeruginosa </t>
    </r>
    <r>
      <rPr>
        <sz val="12"/>
        <color rgb="FF000000"/>
        <rFont val="Arial"/>
        <family val="2"/>
      </rPr>
      <t xml:space="preserve">ATCC 10145 e 9027 / Glycerol and glucose </t>
    </r>
  </si>
  <si>
    <r>
      <t xml:space="preserve">Pseudomonas aeruginosa </t>
    </r>
    <r>
      <rPr>
        <sz val="11"/>
        <color theme="1"/>
        <rFont val="Calibri"/>
        <family val="2"/>
        <scheme val="minor"/>
      </rPr>
      <t xml:space="preserve">ATCC 10145 </t>
    </r>
  </si>
  <si>
    <t xml:space="preserve">Deviation </t>
  </si>
  <si>
    <t>Soybean</t>
  </si>
  <si>
    <t xml:space="preserve">Corn oil </t>
  </si>
  <si>
    <t xml:space="preserve">Motor oil </t>
  </si>
  <si>
    <t>Raw data</t>
  </si>
  <si>
    <t>SAMPLES</t>
  </si>
  <si>
    <t xml:space="preserve">ATCC 10145 </t>
  </si>
  <si>
    <t>standart deviation</t>
  </si>
  <si>
    <t>ATCC 9027</t>
  </si>
  <si>
    <t>Glycerol plus Glucose (Soybean)</t>
  </si>
  <si>
    <t>Glycerol plus Glucose (Motor Oil)</t>
  </si>
  <si>
    <t>Glycerol plus Glucose (Corn Oil)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</si>
</sst>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17" xfId="0" applyBorder="1" applyAlignment="1">
      <alignment horizontal="center"/>
    </xf>
    <xf numFmtId="2" fontId="0" fillId="0" borderId="24" xfId="0" applyNumberFormat="1" applyBorder="1" applyAlignment="1">
      <alignment horizontal="center" vertical="center"/>
    </xf>
    <xf numFmtId="0" fontId="0" fillId="0" borderId="9" xfId="0" applyBorder="1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9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0" fillId="0" borderId="19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Soybean Oil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'Emulsão ATCCs 28°C'!$C$5:$C$6</c:f>
                <c:numCache>
                  <c:formatCode>General</c:formatCode>
                  <c:ptCount val="2"/>
                  <c:pt idx="0">
                    <c:v>0.22360679774997896</c:v>
                  </c:pt>
                  <c:pt idx="1">
                    <c:v>0.70710678118654757</c:v>
                  </c:pt>
                </c:numCache>
              </c:numRef>
            </c:plus>
            <c:minus>
              <c:numRef>
                <c:f>'Emulsão ATCCs 28°C'!$C$5:$C$6</c:f>
                <c:numCache>
                  <c:formatCode>General</c:formatCode>
                  <c:ptCount val="2"/>
                  <c:pt idx="0">
                    <c:v>0.22360679774997896</c:v>
                  </c:pt>
                  <c:pt idx="1">
                    <c:v>0.70710678118654757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'Emulsão ATCCs 28°C'!$A$5:$A$6</c:f>
              <c:strCache>
                <c:ptCount val="2"/>
                <c:pt idx="0">
                  <c:v>Pseudomonas aeruginosa ATCC 10145 </c:v>
                </c:pt>
                <c:pt idx="1">
                  <c:v>Pseudomonas aeruginosa ATCC 9027</c:v>
                </c:pt>
              </c:strCache>
            </c:strRef>
          </c:cat>
          <c:val>
            <c:numRef>
              <c:f>'Emulsão ATCCs 28°C'!$B$5:$B$6</c:f>
              <c:numCache>
                <c:formatCode>0.00</c:formatCode>
                <c:ptCount val="2"/>
                <c:pt idx="0" formatCode="0">
                  <c:v>50.1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2-43F9-9F9D-29B5C4379FCE}"/>
            </c:ext>
          </c:extLst>
        </c:ser>
        <c:ser>
          <c:idx val="1"/>
          <c:order val="1"/>
          <c:tx>
            <c:v>Corn Oil</c:v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'Emulsão ATCCs 28°C'!$E$5:$E$6</c:f>
                <c:numCache>
                  <c:formatCode>General</c:formatCode>
                  <c:ptCount val="2"/>
                  <c:pt idx="0">
                    <c:v>1.7888543819998317</c:v>
                  </c:pt>
                  <c:pt idx="1">
                    <c:v>1.6431676725154982</c:v>
                  </c:pt>
                </c:numCache>
              </c:numRef>
            </c:plus>
            <c:minus>
              <c:numRef>
                <c:f>'Emulsão ATCCs 28°C'!$E$5:$E$6</c:f>
                <c:numCache>
                  <c:formatCode>General</c:formatCode>
                  <c:ptCount val="2"/>
                  <c:pt idx="0">
                    <c:v>1.7888543819998317</c:v>
                  </c:pt>
                  <c:pt idx="1">
                    <c:v>1.6431676725154982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'Emulsão ATCCs 28°C'!$D$5:$D$6</c:f>
              <c:numCache>
                <c:formatCode>0</c:formatCode>
                <c:ptCount val="2"/>
                <c:pt idx="0">
                  <c:v>55.2</c:v>
                </c:pt>
                <c:pt idx="1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2-43F9-9F9D-29B5C4379FCE}"/>
            </c:ext>
          </c:extLst>
        </c:ser>
        <c:ser>
          <c:idx val="2"/>
          <c:order val="2"/>
          <c:tx>
            <c:v>Motor Oil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'Emulsão ATCCs 28°C'!$G$5:$G$6</c:f>
                <c:numCache>
                  <c:formatCode>General</c:formatCode>
                  <c:ptCount val="2"/>
                  <c:pt idx="0">
                    <c:v>2.179449471770337</c:v>
                  </c:pt>
                  <c:pt idx="1">
                    <c:v>1.5165750888103102</c:v>
                  </c:pt>
                </c:numCache>
              </c:numRef>
            </c:plus>
            <c:minus>
              <c:numRef>
                <c:f>'Emulsão ATCCs 28°C'!$G$5:$G$6</c:f>
                <c:numCache>
                  <c:formatCode>General</c:formatCode>
                  <c:ptCount val="2"/>
                  <c:pt idx="0">
                    <c:v>2.179449471770337</c:v>
                  </c:pt>
                  <c:pt idx="1">
                    <c:v>1.5165750888103102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'Emulsão ATCCs 28°C'!$F$5:$F$6</c:f>
              <c:numCache>
                <c:formatCode>0</c:formatCode>
                <c:ptCount val="2"/>
                <c:pt idx="0">
                  <c:v>97.5</c:v>
                </c:pt>
                <c:pt idx="1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2-43F9-9F9D-29B5C4379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2795215"/>
        <c:axId val="1542798543"/>
      </c:barChart>
      <c:catAx>
        <c:axId val="154279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2798543"/>
        <c:crosses val="autoZero"/>
        <c:auto val="1"/>
        <c:lblAlgn val="ctr"/>
        <c:lblOffset val="100"/>
        <c:noMultiLvlLbl val="0"/>
      </c:catAx>
      <c:valAx>
        <c:axId val="1542798543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Emulsification Index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2795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065822063489635"/>
          <c:y val="1.8263211708012948E-2"/>
          <c:w val="0.2825687247183844"/>
          <c:h val="0.20127389496783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385949</xdr:colOff>
      <xdr:row>8</xdr:row>
      <xdr:rowOff>98962</xdr:rowOff>
    </xdr:from>
    <xdr:to>
      <xdr:col>6</xdr:col>
      <xdr:colOff>101022</xdr:colOff>
      <xdr:row>23</xdr:row>
      <xdr:rowOff>66305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C8EF1E-36EF-4C08-9BD4-52005C93E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1330698</xdr:colOff>
      <xdr:row>15</xdr:row>
      <xdr:rowOff>0</xdr:rowOff>
    </xdr:from>
    <xdr:to>
      <xdr:col>0</xdr:col>
      <xdr:colOff>1997445</xdr:colOff>
      <xdr:row>16</xdr:row>
      <xdr:rowOff>174940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1330698" y="2941544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0</xdr:col>
      <xdr:colOff>1749238</xdr:colOff>
      <xdr:row>14</xdr:row>
      <xdr:rowOff>68356</xdr:rowOff>
    </xdr:from>
    <xdr:to>
      <xdr:col>1</xdr:col>
      <xdr:colOff>202823</xdr:colOff>
      <xdr:row>16</xdr:row>
      <xdr:rowOff>47193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1749238" y="2813797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</a:t>
          </a:r>
        </a:p>
      </xdr:txBody>
    </xdr:sp>
    <xdr:clientData/>
  </xdr:twoCellAnchor>
  <xdr:twoCellAnchor>
    <xdr:from>
      <xdr:col>1</xdr:col>
      <xdr:colOff>24653</xdr:colOff>
      <xdr:row>9</xdr:row>
      <xdr:rowOff>108698</xdr:rowOff>
    </xdr:from>
    <xdr:to>
      <xdr:col>2</xdr:col>
      <xdr:colOff>75077</xdr:colOff>
      <xdr:row>11</xdr:row>
      <xdr:rowOff>87535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2237815" y="1873624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</a:t>
          </a:r>
        </a:p>
      </xdr:txBody>
    </xdr:sp>
    <xdr:clientData/>
  </xdr:twoCellAnchor>
  <xdr:twoCellAnchor>
    <xdr:from>
      <xdr:col>2</xdr:col>
      <xdr:colOff>574302</xdr:colOff>
      <xdr:row>12</xdr:row>
      <xdr:rowOff>98051</xdr:rowOff>
    </xdr:from>
    <xdr:to>
      <xdr:col>4</xdr:col>
      <xdr:colOff>8402</xdr:colOff>
      <xdr:row>14</xdr:row>
      <xdr:rowOff>76888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3403787" y="2451286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  <xdr:twoCellAnchor>
    <xdr:from>
      <xdr:col>3</xdr:col>
      <xdr:colOff>434228</xdr:colOff>
      <xdr:row>14</xdr:row>
      <xdr:rowOff>98052</xdr:rowOff>
    </xdr:from>
    <xdr:to>
      <xdr:col>4</xdr:col>
      <xdr:colOff>484652</xdr:colOff>
      <xdr:row>16</xdr:row>
      <xdr:rowOff>76889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3880037" y="2843493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</a:t>
          </a:r>
        </a:p>
      </xdr:txBody>
    </xdr:sp>
    <xdr:clientData/>
  </xdr:twoCellAnchor>
  <xdr:twoCellAnchor>
    <xdr:from>
      <xdr:col>4</xdr:col>
      <xdr:colOff>294154</xdr:colOff>
      <xdr:row>15</xdr:row>
      <xdr:rowOff>126067</xdr:rowOff>
    </xdr:from>
    <xdr:to>
      <xdr:col>5</xdr:col>
      <xdr:colOff>344577</xdr:colOff>
      <xdr:row>17</xdr:row>
      <xdr:rowOff>104904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E70EB5FC-9D0F-4779-A01F-C92BA92D4BE6}"/>
            </a:ext>
          </a:extLst>
        </xdr:cNvPr>
        <xdr:cNvSpPr/>
      </xdr:nvSpPr>
      <xdr:spPr>
        <a:xfrm>
          <a:off x="4356286" y="3067611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7883F-4299-431F-9DF3-02363F5D6C63}">
  <dimension ref="A2:R31"/>
  <sheetViews>
    <sheetView tabSelected="1" topLeftCell="A4" zoomScale="68" zoomScaleNormal="68" workbookViewId="0">
      <selection activeCell="H29" sqref="H29"/>
    </sheetView>
  </sheetViews>
  <sheetFormatPr defaultRowHeight="15" x14ac:dyDescent="0.25"/>
  <cols>
    <col min="1" max="1" width="33.140625" customWidth="1"/>
  </cols>
  <sheetData>
    <row r="2" spans="1:18" x14ac:dyDescent="0.25">
      <c r="B2" s="2" t="s">
        <v>2</v>
      </c>
      <c r="K2" s="2"/>
    </row>
    <row r="3" spans="1:18" x14ac:dyDescent="0.25">
      <c r="B3" s="28" t="s">
        <v>0</v>
      </c>
      <c r="C3" s="28"/>
      <c r="D3" s="28"/>
      <c r="E3" s="28"/>
      <c r="F3" s="28"/>
      <c r="G3" s="28"/>
      <c r="H3" s="4"/>
      <c r="K3" s="28"/>
      <c r="L3" s="28"/>
      <c r="M3" s="28"/>
      <c r="N3" s="28"/>
      <c r="O3" s="28"/>
      <c r="P3" s="28"/>
    </row>
    <row r="4" spans="1:18" ht="15.75" thickBot="1" x14ac:dyDescent="0.3">
      <c r="B4" t="s">
        <v>5</v>
      </c>
      <c r="C4" t="s">
        <v>4</v>
      </c>
      <c r="D4" t="s">
        <v>6</v>
      </c>
      <c r="E4" t="s">
        <v>4</v>
      </c>
      <c r="F4" t="s">
        <v>7</v>
      </c>
      <c r="G4" t="s">
        <v>4</v>
      </c>
      <c r="K4" s="5" t="s">
        <v>8</v>
      </c>
    </row>
    <row r="5" spans="1:18" ht="15.75" thickBot="1" x14ac:dyDescent="0.3">
      <c r="A5" s="1" t="s">
        <v>3</v>
      </c>
      <c r="B5" s="25">
        <f>SUM(M7)</f>
        <v>50.1</v>
      </c>
      <c r="C5" s="26">
        <f>SUM(N7)</f>
        <v>0.22360679774997896</v>
      </c>
      <c r="D5" s="25">
        <f>SUM(M17)</f>
        <v>55.2</v>
      </c>
      <c r="E5" s="25">
        <f>SUM(N17)</f>
        <v>1.7888543819998317</v>
      </c>
      <c r="F5" s="25">
        <f>AVERAGE(L27:L31)</f>
        <v>97.5</v>
      </c>
      <c r="G5" s="25">
        <f>SUM(N27)</f>
        <v>2.179449471770337</v>
      </c>
      <c r="J5" s="3"/>
      <c r="K5" s="29" t="s">
        <v>13</v>
      </c>
      <c r="L5" s="30"/>
      <c r="M5" s="30"/>
      <c r="N5" s="30"/>
      <c r="O5" s="30"/>
      <c r="P5" s="30"/>
      <c r="Q5" s="30"/>
      <c r="R5" s="31"/>
    </row>
    <row r="6" spans="1:18" ht="15.75" thickBot="1" x14ac:dyDescent="0.3">
      <c r="A6" s="1" t="s">
        <v>1</v>
      </c>
      <c r="B6" s="27">
        <f>SUM(P7)</f>
        <v>70</v>
      </c>
      <c r="C6" s="26">
        <f>AVERAGE(Q7)</f>
        <v>0.70710678118654757</v>
      </c>
      <c r="D6" s="25">
        <f>SUM(P17)</f>
        <v>52.8</v>
      </c>
      <c r="E6" s="25">
        <f>SUM(Q17)</f>
        <v>1.6431676725154982</v>
      </c>
      <c r="F6" s="25">
        <f>AVERAGE(O27:O31)</f>
        <v>43.4</v>
      </c>
      <c r="G6" s="25">
        <f>SUM(Q27)</f>
        <v>1.5165750888103102</v>
      </c>
      <c r="J6" s="3"/>
      <c r="K6" s="6" t="s">
        <v>9</v>
      </c>
      <c r="L6" s="32" t="s">
        <v>10</v>
      </c>
      <c r="M6" s="33"/>
      <c r="N6" s="7" t="s">
        <v>11</v>
      </c>
      <c r="O6" s="32" t="s">
        <v>12</v>
      </c>
      <c r="P6" s="33"/>
      <c r="Q6" s="32" t="s">
        <v>11</v>
      </c>
      <c r="R6" s="33"/>
    </row>
    <row r="7" spans="1:18" x14ac:dyDescent="0.25">
      <c r="K7" s="8">
        <v>1</v>
      </c>
      <c r="L7" s="9">
        <v>50</v>
      </c>
      <c r="M7" s="34">
        <f>AVERAGE(L7:L11)</f>
        <v>50.1</v>
      </c>
      <c r="N7" s="37">
        <f>STDEV(L7:L11)</f>
        <v>0.22360679774997896</v>
      </c>
      <c r="O7" s="10">
        <v>69</v>
      </c>
      <c r="P7" s="40">
        <f>AVERAGE(O7:O11)</f>
        <v>70</v>
      </c>
      <c r="Q7" s="43">
        <f>STDEV(O7:O11)</f>
        <v>0.70710678118654757</v>
      </c>
      <c r="R7" s="44"/>
    </row>
    <row r="8" spans="1:18" x14ac:dyDescent="0.25">
      <c r="K8" s="11">
        <v>2</v>
      </c>
      <c r="L8" s="12">
        <v>50</v>
      </c>
      <c r="M8" s="35"/>
      <c r="N8" s="38"/>
      <c r="O8" s="13">
        <v>70</v>
      </c>
      <c r="P8" s="41"/>
      <c r="Q8" s="45"/>
      <c r="R8" s="46"/>
    </row>
    <row r="9" spans="1:18" x14ac:dyDescent="0.25">
      <c r="K9" s="11">
        <v>3</v>
      </c>
      <c r="L9" s="12">
        <v>50</v>
      </c>
      <c r="M9" s="35"/>
      <c r="N9" s="38"/>
      <c r="O9" s="13">
        <v>70</v>
      </c>
      <c r="P9" s="41"/>
      <c r="Q9" s="45"/>
      <c r="R9" s="46"/>
    </row>
    <row r="10" spans="1:18" x14ac:dyDescent="0.25">
      <c r="K10" s="11">
        <v>4</v>
      </c>
      <c r="L10" s="12">
        <v>50</v>
      </c>
      <c r="M10" s="35"/>
      <c r="N10" s="38"/>
      <c r="O10" s="13">
        <v>70</v>
      </c>
      <c r="P10" s="41"/>
      <c r="Q10" s="45"/>
      <c r="R10" s="46"/>
    </row>
    <row r="11" spans="1:18" ht="15.75" thickBot="1" x14ac:dyDescent="0.3">
      <c r="K11" s="14">
        <v>5</v>
      </c>
      <c r="L11" s="15">
        <v>50.5</v>
      </c>
      <c r="M11" s="36"/>
      <c r="N11" s="39"/>
      <c r="O11" s="16">
        <v>71</v>
      </c>
      <c r="P11" s="42"/>
      <c r="Q11" s="47"/>
      <c r="R11" s="48"/>
    </row>
    <row r="12" spans="1:18" x14ac:dyDescent="0.25">
      <c r="L12" s="3"/>
      <c r="M12" s="3"/>
      <c r="N12" s="3"/>
      <c r="O12" s="3"/>
      <c r="P12" s="3"/>
      <c r="Q12" s="3"/>
      <c r="R12" s="3"/>
    </row>
    <row r="14" spans="1:18" ht="15.75" thickBot="1" x14ac:dyDescent="0.3"/>
    <row r="15" spans="1:18" ht="15.75" thickBot="1" x14ac:dyDescent="0.3">
      <c r="K15" s="29" t="s">
        <v>15</v>
      </c>
      <c r="L15" s="30"/>
      <c r="M15" s="30"/>
      <c r="N15" s="30"/>
      <c r="O15" s="30"/>
      <c r="P15" s="30"/>
      <c r="Q15" s="30"/>
      <c r="R15" s="31"/>
    </row>
    <row r="16" spans="1:18" ht="15.75" thickBot="1" x14ac:dyDescent="0.3">
      <c r="K16" s="17" t="s">
        <v>9</v>
      </c>
      <c r="L16" s="49" t="s">
        <v>10</v>
      </c>
      <c r="M16" s="50"/>
      <c r="N16" s="18" t="s">
        <v>11</v>
      </c>
      <c r="O16" s="49" t="s">
        <v>12</v>
      </c>
      <c r="P16" s="50"/>
      <c r="Q16" s="49" t="s">
        <v>11</v>
      </c>
      <c r="R16" s="50"/>
    </row>
    <row r="17" spans="11:18" x14ac:dyDescent="0.25">
      <c r="K17" s="19">
        <v>1</v>
      </c>
      <c r="L17" s="20">
        <v>55</v>
      </c>
      <c r="M17" s="51">
        <f>AVERAGE(L17:L21)</f>
        <v>55.2</v>
      </c>
      <c r="N17" s="54">
        <f>STDEV(L17:L21)</f>
        <v>1.7888543819998317</v>
      </c>
      <c r="O17" s="21">
        <v>52</v>
      </c>
      <c r="P17" s="57">
        <f>AVERAGE(O17:O21)</f>
        <v>52.8</v>
      </c>
      <c r="Q17" s="59">
        <f>STDEV(O17:O21)</f>
        <v>1.6431676725154982</v>
      </c>
      <c r="R17" s="60"/>
    </row>
    <row r="18" spans="11:18" x14ac:dyDescent="0.25">
      <c r="K18" s="19">
        <v>2</v>
      </c>
      <c r="L18" s="21">
        <v>57</v>
      </c>
      <c r="M18" s="52"/>
      <c r="N18" s="55"/>
      <c r="O18" s="21">
        <v>51</v>
      </c>
      <c r="P18" s="57"/>
      <c r="Q18" s="61"/>
      <c r="R18" s="57"/>
    </row>
    <row r="19" spans="11:18" x14ac:dyDescent="0.25">
      <c r="K19" s="19">
        <v>3</v>
      </c>
      <c r="L19" s="21">
        <v>53</v>
      </c>
      <c r="M19" s="52"/>
      <c r="N19" s="55"/>
      <c r="O19" s="21">
        <v>55</v>
      </c>
      <c r="P19" s="57"/>
      <c r="Q19" s="61"/>
      <c r="R19" s="57"/>
    </row>
    <row r="20" spans="11:18" x14ac:dyDescent="0.25">
      <c r="K20" s="19">
        <v>4</v>
      </c>
      <c r="L20" s="21">
        <v>57</v>
      </c>
      <c r="M20" s="52"/>
      <c r="N20" s="55"/>
      <c r="O20" s="21">
        <v>52</v>
      </c>
      <c r="P20" s="57"/>
      <c r="Q20" s="61"/>
      <c r="R20" s="57"/>
    </row>
    <row r="21" spans="11:18" ht="15.75" thickBot="1" x14ac:dyDescent="0.3">
      <c r="K21" s="22">
        <v>5</v>
      </c>
      <c r="L21" s="23">
        <v>54</v>
      </c>
      <c r="M21" s="53"/>
      <c r="N21" s="56"/>
      <c r="O21" s="23">
        <v>54</v>
      </c>
      <c r="P21" s="58"/>
      <c r="Q21" s="62"/>
      <c r="R21" s="58"/>
    </row>
    <row r="22" spans="11:18" x14ac:dyDescent="0.25">
      <c r="L22" s="24"/>
    </row>
    <row r="24" spans="11:18" ht="15.75" thickBot="1" x14ac:dyDescent="0.3"/>
    <row r="25" spans="11:18" ht="15.75" thickBot="1" x14ac:dyDescent="0.3">
      <c r="K25" s="29" t="s">
        <v>14</v>
      </c>
      <c r="L25" s="30"/>
      <c r="M25" s="30"/>
      <c r="N25" s="30"/>
      <c r="O25" s="30"/>
      <c r="P25" s="30"/>
      <c r="Q25" s="30"/>
      <c r="R25" s="31"/>
    </row>
    <row r="26" spans="11:18" ht="15.75" thickBot="1" x14ac:dyDescent="0.3">
      <c r="K26" s="17" t="s">
        <v>9</v>
      </c>
      <c r="L26" s="49" t="s">
        <v>10</v>
      </c>
      <c r="M26" s="50"/>
      <c r="N26" s="18" t="s">
        <v>11</v>
      </c>
      <c r="O26" s="32" t="s">
        <v>12</v>
      </c>
      <c r="P26" s="50"/>
      <c r="Q26" s="49" t="s">
        <v>11</v>
      </c>
      <c r="R26" s="50"/>
    </row>
    <row r="27" spans="11:18" x14ac:dyDescent="0.25">
      <c r="K27" s="19">
        <v>1</v>
      </c>
      <c r="L27" s="12">
        <v>98</v>
      </c>
      <c r="M27" s="63">
        <f>AVERAGE(L27:L31)</f>
        <v>97.5</v>
      </c>
      <c r="N27" s="54">
        <f>STDEV(L27:L31)</f>
        <v>2.179449471770337</v>
      </c>
      <c r="O27" s="20">
        <v>41</v>
      </c>
      <c r="P27" s="60">
        <f>AVERAGE(O27:O31)</f>
        <v>43.4</v>
      </c>
      <c r="Q27" s="59">
        <f>STDEV(O27:O31)</f>
        <v>1.5165750888103102</v>
      </c>
      <c r="R27" s="60"/>
    </row>
    <row r="28" spans="11:18" x14ac:dyDescent="0.25">
      <c r="K28" s="19">
        <v>2</v>
      </c>
      <c r="L28" s="12">
        <v>95</v>
      </c>
      <c r="M28" s="64"/>
      <c r="N28" s="55"/>
      <c r="O28" s="21">
        <v>44</v>
      </c>
      <c r="P28" s="57"/>
      <c r="Q28" s="61"/>
      <c r="R28" s="57"/>
    </row>
    <row r="29" spans="11:18" x14ac:dyDescent="0.25">
      <c r="K29" s="19">
        <v>3</v>
      </c>
      <c r="L29" s="12">
        <v>95.5</v>
      </c>
      <c r="M29" s="64"/>
      <c r="N29" s="55"/>
      <c r="O29" s="21">
        <v>43</v>
      </c>
      <c r="P29" s="57"/>
      <c r="Q29" s="61"/>
      <c r="R29" s="57"/>
    </row>
    <row r="30" spans="11:18" x14ac:dyDescent="0.25">
      <c r="K30" s="19">
        <v>4</v>
      </c>
      <c r="L30" s="12">
        <v>100</v>
      </c>
      <c r="M30" s="64"/>
      <c r="N30" s="55"/>
      <c r="O30" s="21">
        <v>44</v>
      </c>
      <c r="P30" s="57"/>
      <c r="Q30" s="61"/>
      <c r="R30" s="57"/>
    </row>
    <row r="31" spans="11:18" ht="15.75" thickBot="1" x14ac:dyDescent="0.3">
      <c r="K31" s="22">
        <v>5</v>
      </c>
      <c r="L31" s="15">
        <v>99</v>
      </c>
      <c r="M31" s="65"/>
      <c r="N31" s="56"/>
      <c r="O31" s="23">
        <v>45</v>
      </c>
      <c r="P31" s="58"/>
      <c r="Q31" s="62"/>
      <c r="R31" s="58"/>
    </row>
  </sheetData>
  <mergeCells count="26">
    <mergeCell ref="K25:R25"/>
    <mergeCell ref="L26:M26"/>
    <mergeCell ref="O26:P26"/>
    <mergeCell ref="Q26:R26"/>
    <mergeCell ref="M27:M31"/>
    <mergeCell ref="N27:N31"/>
    <mergeCell ref="P27:P31"/>
    <mergeCell ref="Q27:R31"/>
    <mergeCell ref="L16:M16"/>
    <mergeCell ref="O16:P16"/>
    <mergeCell ref="Q16:R16"/>
    <mergeCell ref="M17:M21"/>
    <mergeCell ref="N17:N21"/>
    <mergeCell ref="P17:P21"/>
    <mergeCell ref="Q17:R21"/>
    <mergeCell ref="M7:M11"/>
    <mergeCell ref="N7:N11"/>
    <mergeCell ref="P7:P11"/>
    <mergeCell ref="Q7:R11"/>
    <mergeCell ref="K15:R15"/>
    <mergeCell ref="B3:G3"/>
    <mergeCell ref="K3:P3"/>
    <mergeCell ref="K5:R5"/>
    <mergeCell ref="L6:M6"/>
    <mergeCell ref="O6:P6"/>
    <mergeCell ref="Q6:R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Emulsão ATCCs 28°C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Brasileiro</dc:creator>
  <cp:lastModifiedBy>Charles B B Farias</cp:lastModifiedBy>
  <dcterms:created xsi:type="dcterms:W3CDTF">2021-05-08T12:20:04Z</dcterms:created>
  <dcterms:modified xsi:type="dcterms:W3CDTF">2021-10-31T06:32:15Z</dcterms:modified>
</cp:coreProperties>
</file>