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i\OneDrive\Documents\Doc\Tercer JCR\Suplementary Files\"/>
    </mc:Choice>
  </mc:AlternateContent>
  <xr:revisionPtr revIDLastSave="0" documentId="8_{8D5E5821-3DC1-4F60-A46C-041A2667C701}" xr6:coauthVersionLast="46" xr6:coauthVersionMax="46" xr10:uidLastSave="{00000000-0000-0000-0000-000000000000}"/>
  <bookViews>
    <workbookView xWindow="-120" yWindow="-120" windowWidth="20730" windowHeight="11160" activeTab="1" xr2:uid="{7EF1817B-6738-4C1B-A3EA-A30CD10C60E4}"/>
  </bookViews>
  <sheets>
    <sheet name="Hive" sheetId="1" r:id="rId1"/>
    <sheet name="Spar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D20" i="2"/>
  <c r="D18" i="2"/>
  <c r="C18" i="2"/>
  <c r="K36" i="1"/>
  <c r="G36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K19" i="1"/>
  <c r="G19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H11" i="1"/>
  <c r="L10" i="1"/>
  <c r="H10" i="1"/>
  <c r="L9" i="1"/>
  <c r="H9" i="1"/>
  <c r="L8" i="1"/>
  <c r="H8" i="1"/>
  <c r="L7" i="1"/>
  <c r="H7" i="1"/>
  <c r="L6" i="1"/>
  <c r="H6" i="1"/>
  <c r="L5" i="1"/>
  <c r="H5" i="1"/>
  <c r="L4" i="1"/>
  <c r="L19" i="1" s="1"/>
  <c r="M4" i="1" s="1"/>
  <c r="H4" i="1"/>
  <c r="H19" i="1" l="1"/>
  <c r="I4" i="1" s="1"/>
  <c r="H36" i="1"/>
  <c r="I21" i="1" s="1"/>
  <c r="L36" i="1"/>
  <c r="M21" i="1" s="1"/>
</calcChain>
</file>

<file path=xl/sharedStrings.xml><?xml version="1.0" encoding="utf-8"?>
<sst xmlns="http://schemas.openxmlformats.org/spreadsheetml/2006/main" count="176" uniqueCount="109">
  <si>
    <t>EXTERNAL TABLE</t>
  </si>
  <si>
    <t>INTERNAL TABLE</t>
  </si>
  <si>
    <t>Attributes and Values</t>
  </si>
  <si>
    <t>md[]</t>
  </si>
  <si>
    <t>mff{}</t>
  </si>
  <si>
    <t>mi{}gp#</t>
  </si>
  <si>
    <t>/mdc/md.index/mi.index/gp</t>
  </si>
  <si>
    <t>md[]mi{}mt[]</t>
  </si>
  <si>
    <t>mfh{}</t>
  </si>
  <si>
    <t>mi{}mts#</t>
  </si>
  <si>
    <t>/mdc/ md.index/mi.index/mts</t>
  </si>
  <si>
    <t>md[]mi{}mv[]</t>
  </si>
  <si>
    <t>md[]mi{}</t>
  </si>
  <si>
    <t>element{}moid#</t>
  </si>
  <si>
    <t>/mdc/md.index/mi.index/mv.index/moid</t>
  </si>
  <si>
    <t>md[]mi{}mv[]r[]</t>
  </si>
  <si>
    <t>mv[]element{}</t>
  </si>
  <si>
    <t>r[]element#</t>
  </si>
  <si>
    <t>/mdc/md.index/mi.index/mv.index/r.index/element</t>
  </si>
  <si>
    <t>md[]neid{}</t>
  </si>
  <si>
    <t>neid{}nedn#</t>
  </si>
  <si>
    <t>/mdc/md.index/neid/nedn</t>
  </si>
  <si>
    <t>neid{}nesw#</t>
  </si>
  <si>
    <t>/mdc/md.index/neid/nesw</t>
  </si>
  <si>
    <t>neid{}neun#</t>
  </si>
  <si>
    <t>/mdc/md.index/neid/neun</t>
  </si>
  <si>
    <t>mff{}ts#</t>
  </si>
  <si>
    <t>/mdc/mff/ts</t>
  </si>
  <si>
    <t>mfh{}cbt#</t>
  </si>
  <si>
    <t>/mdc/mfh/cbt</t>
  </si>
  <si>
    <t>mfh{}ffv#</t>
  </si>
  <si>
    <t>/mdc/mfh/ffv</t>
  </si>
  <si>
    <t>mfh{}sn#</t>
  </si>
  <si>
    <t>/mdc/mfh/sn</t>
  </si>
  <si>
    <t>mfh{}st#</t>
  </si>
  <si>
    <t>/mdc/mfh/st</t>
  </si>
  <si>
    <t>mfh{}vn#</t>
  </si>
  <si>
    <t>/mdc/mfh/vn</t>
  </si>
  <si>
    <t>mt[]element@</t>
  </si>
  <si>
    <t>/mdc/md.index/mi.index/mt.index/element</t>
  </si>
  <si>
    <t>select *</t>
  </si>
  <si>
    <t>measData{}measInfo[]</t>
  </si>
  <si>
    <t>fileFooter{}</t>
  </si>
  <si>
    <t>fileHeader{}fileFormatVersion#</t>
  </si>
  <si>
    <t>/measCollecFile/fileHeader/fileFormatVersion</t>
  </si>
  <si>
    <t>measInfo[]measValue[]</t>
  </si>
  <si>
    <t>fileFooter{}measCollec{}</t>
  </si>
  <si>
    <t>fileHeader{}vendorName#</t>
  </si>
  <si>
    <t>/measCollecFile/fileHeader/vendorName</t>
  </si>
  <si>
    <t>fileHeader{}</t>
  </si>
  <si>
    <t>measInfo[]measTypes#</t>
  </si>
  <si>
    <t>/measCollecFile/measData.index/measInfo.index/measTypes</t>
  </si>
  <si>
    <t>fileHeader{}fileSender{}</t>
  </si>
  <si>
    <t>measInfo[]__measInfoID#</t>
  </si>
  <si>
    <t xml:space="preserve">/measCollecFile/measData.index/measInfo.index/measInfoId  </t>
  </si>
  <si>
    <t>fileHeader{}measCollec{}</t>
  </si>
  <si>
    <t>measValue[]__measObjLdn#</t>
  </si>
  <si>
    <t>/measCollecFile/measData.index/measInfo.index/measValue.index/measObjLdn</t>
  </si>
  <si>
    <t>measData{}</t>
  </si>
  <si>
    <t>measValue[]measResults#</t>
  </si>
  <si>
    <t>/measCollecFile/measData.index/measInfo.index/measValue.index/measResults</t>
  </si>
  <si>
    <t>measData{}managedElement{}</t>
  </si>
  <si>
    <t>measValue[]suspect#</t>
  </si>
  <si>
    <t>/measCollecFile/measData.index/measInfo.index/measValue.index/suspect</t>
  </si>
  <si>
    <t>measInfo[]grandPeriod{}</t>
  </si>
  <si>
    <t>measCollec{}endTime@</t>
  </si>
  <si>
    <t>/measCollecFile/fileFooter/measCollec/endTime</t>
  </si>
  <si>
    <t>measInfo[]repPeriod{}</t>
  </si>
  <si>
    <t>measCollec{}beginTime@</t>
  </si>
  <si>
    <t>/measCollecFile/fileFooter/measCollec/beginTime</t>
  </si>
  <si>
    <t>fileSender{}elementType@</t>
  </si>
  <si>
    <t>/measCollecFile/fileHeader/fileSender/elementType</t>
  </si>
  <si>
    <t>measData{}userLabel@</t>
  </si>
  <si>
    <t>/measCollecFile/measData.index/managedElement/userLabel</t>
  </si>
  <si>
    <t>grandPeriod{}duration@</t>
  </si>
  <si>
    <t>/measCollecFile/measData.index/measInfo.index/granPeriod/duration</t>
  </si>
  <si>
    <t>grandPeriod{}endTime@</t>
  </si>
  <si>
    <t>/measCollecFile/measData.index/measInfo.index/granPeriod/endTime</t>
  </si>
  <si>
    <t>repPeriod{}duration@</t>
  </si>
  <si>
    <t xml:space="preserve">/measCollecFile/measData.index/measInfo.index/repPeriod/duration </t>
  </si>
  <si>
    <t>Arrays</t>
  </si>
  <si>
    <t>Structures</t>
  </si>
  <si>
    <t>Xpaths</t>
  </si>
  <si>
    <t>Mean</t>
  </si>
  <si>
    <t>Variance</t>
  </si>
  <si>
    <t>Standard Deviation</t>
  </si>
  <si>
    <t>Vendor</t>
  </si>
  <si>
    <t>A</t>
  </si>
  <si>
    <t>B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</si>
  <si>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</si>
  <si>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</si>
  <si>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</si>
  <si>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</si>
  <si>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</si>
  <si>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</si>
  <si>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</si>
  <si>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</si>
  <si>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</si>
  <si>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</si>
  <si>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</si>
  <si>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</si>
  <si>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</si>
  <si>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</si>
  <si>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Question / Mobile Network Vendor</t>
  </si>
  <si>
    <t>A [ms]</t>
  </si>
  <si>
    <t>B [ms]</t>
  </si>
  <si>
    <t>Question</t>
  </si>
  <si>
    <t>Query time [ms]</t>
  </si>
  <si>
    <t>Standard Deviation [ms]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</si>
</sst>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1" fillId="0" borderId="4" xfId="0" applyFont="1" applyBorder="1" applyAlignment="1">
      <alignment horizontal="center"/>
    </xf>
    <xf numFmtId="0" fontId="0" fillId="0" borderId="8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2" fontId="0" fillId="0" borderId="4" xfId="0" applyNumberFormat="1" applyBorder="1"/>
    <xf numFmtId="2" fontId="1" fillId="0" borderId="4" xfId="0" applyNumberFormat="1" applyFont="1" applyBorder="1"/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0" borderId="4" xfId="0" applyFont="1" applyBorder="1"/>
    <xf numFmtId="0" fontId="1" fillId="0" borderId="9" xfId="0" applyFont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2" fontId="0" fillId="0" borderId="4" xfId="0" applyNumberForma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1" xfId="0" applyBorder="1"/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D3622-A306-4708-8135-EBCA8A1E66F3}">
  <dimension ref="A2:M36"/>
  <sheetViews>
    <sheetView workbookViewId="0">
      <selection activeCell="B3" sqref="B3:E17"/>
    </sheetView>
  </sheetViews>
  <sheetFormatPr baseColWidth="10" defaultRowHeight="15" x14ac:dyDescent="0.25"/>
  <cols>
    <col min="3" max="3" width="28.5703125" bestFit="1" customWidth="1"/>
    <col min="4" max="4" width="29.42578125" bestFit="1" customWidth="1"/>
    <col min="5" max="5" width="75.140625" bestFit="1" customWidth="1"/>
    <col min="7" max="7" width="15.140625" bestFit="1" customWidth="1"/>
    <col min="9" max="9" width="22.5703125" bestFit="1" customWidth="1"/>
    <col min="11" max="11" width="15.140625" bestFit="1" customWidth="1"/>
    <col min="13" max="13" width="22.5703125" bestFit="1" customWidth="1"/>
  </cols>
  <sheetData>
    <row r="2" spans="1:13" x14ac:dyDescent="0.25">
      <c r="F2" s="24" t="s">
        <v>0</v>
      </c>
      <c r="G2" s="25"/>
      <c r="H2" s="25"/>
      <c r="I2" s="26"/>
      <c r="J2" s="8" t="s">
        <v>1</v>
      </c>
      <c r="K2" s="8"/>
      <c r="L2" s="8" t="s">
        <v>1</v>
      </c>
      <c r="M2" s="8"/>
    </row>
    <row r="3" spans="1:13" ht="15.75" thickBot="1" x14ac:dyDescent="0.3">
      <c r="A3" s="22" t="s">
        <v>86</v>
      </c>
      <c r="B3" s="18" t="s">
        <v>80</v>
      </c>
      <c r="C3" s="1" t="s">
        <v>81</v>
      </c>
      <c r="D3" s="1" t="s">
        <v>2</v>
      </c>
      <c r="E3" s="10" t="s">
        <v>82</v>
      </c>
      <c r="F3" s="29" t="s">
        <v>106</v>
      </c>
      <c r="G3" s="10" t="s">
        <v>107</v>
      </c>
      <c r="H3" s="11" t="s">
        <v>84</v>
      </c>
      <c r="I3" s="11" t="s">
        <v>108</v>
      </c>
      <c r="J3" s="29" t="s">
        <v>106</v>
      </c>
      <c r="K3" s="10" t="s">
        <v>107</v>
      </c>
      <c r="L3" s="11" t="s">
        <v>84</v>
      </c>
      <c r="M3" s="11" t="s">
        <v>108</v>
      </c>
    </row>
    <row r="4" spans="1:13" x14ac:dyDescent="0.25">
      <c r="A4" s="23" t="s">
        <v>87</v>
      </c>
      <c r="B4" s="19" t="s">
        <v>3</v>
      </c>
      <c r="C4" s="3" t="s">
        <v>4</v>
      </c>
      <c r="D4" s="3" t="s">
        <v>5</v>
      </c>
      <c r="E4" s="9" t="s">
        <v>6</v>
      </c>
      <c r="F4" s="4" t="s">
        <v>89</v>
      </c>
      <c r="G4" s="2">
        <v>130</v>
      </c>
      <c r="H4" s="12">
        <f>POWER((118.21-G4),2)</f>
        <v>139.00410000000014</v>
      </c>
      <c r="I4" s="15">
        <f>SQRT(H19)</f>
        <v>22.532638549446446</v>
      </c>
      <c r="J4" s="4" t="s">
        <v>89</v>
      </c>
      <c r="K4" s="2">
        <v>85</v>
      </c>
      <c r="L4" s="12">
        <f>POWER((90.71-K4),2)</f>
        <v>32.604099999999931</v>
      </c>
      <c r="M4" s="14">
        <f>SQRT(L19)</f>
        <v>12.748627075402759</v>
      </c>
    </row>
    <row r="5" spans="1:13" x14ac:dyDescent="0.25">
      <c r="A5" s="23"/>
      <c r="B5" s="20" t="s">
        <v>7</v>
      </c>
      <c r="C5" s="4" t="s">
        <v>8</v>
      </c>
      <c r="D5" s="4" t="s">
        <v>9</v>
      </c>
      <c r="E5" s="6" t="s">
        <v>10</v>
      </c>
      <c r="F5" s="4" t="s">
        <v>90</v>
      </c>
      <c r="G5" s="2">
        <v>91</v>
      </c>
      <c r="H5" s="12">
        <f>POWER((118.21-G5),2)</f>
        <v>740.38409999999965</v>
      </c>
      <c r="I5" s="16"/>
      <c r="J5" s="4" t="s">
        <v>90</v>
      </c>
      <c r="K5" s="2">
        <v>84</v>
      </c>
      <c r="L5" s="12">
        <f t="shared" ref="L5:L17" si="0">POWER((90.71-K5),2)</f>
        <v>45.024099999999919</v>
      </c>
      <c r="M5" s="14"/>
    </row>
    <row r="6" spans="1:13" x14ac:dyDescent="0.25">
      <c r="A6" s="23"/>
      <c r="B6" s="20" t="s">
        <v>11</v>
      </c>
      <c r="C6" s="4" t="s">
        <v>12</v>
      </c>
      <c r="D6" s="4" t="s">
        <v>13</v>
      </c>
      <c r="E6" s="6" t="s">
        <v>14</v>
      </c>
      <c r="F6" s="4" t="s">
        <v>91</v>
      </c>
      <c r="G6" s="2">
        <v>153</v>
      </c>
      <c r="H6" s="12">
        <f>POWER((118.21-G6),2)</f>
        <v>1210.3441000000005</v>
      </c>
      <c r="I6" s="16"/>
      <c r="J6" s="4" t="s">
        <v>91</v>
      </c>
      <c r="K6" s="2">
        <v>89</v>
      </c>
      <c r="L6" s="12">
        <f t="shared" si="0"/>
        <v>2.9240999999999788</v>
      </c>
      <c r="M6" s="14"/>
    </row>
    <row r="7" spans="1:13" x14ac:dyDescent="0.25">
      <c r="A7" s="23"/>
      <c r="B7" s="20" t="s">
        <v>15</v>
      </c>
      <c r="C7" s="4" t="s">
        <v>16</v>
      </c>
      <c r="D7" s="4" t="s">
        <v>17</v>
      </c>
      <c r="E7" s="6" t="s">
        <v>18</v>
      </c>
      <c r="F7" s="4" t="s">
        <v>92</v>
      </c>
      <c r="G7" s="2">
        <v>125</v>
      </c>
      <c r="H7" s="12">
        <f>POWER((118.21-G7),2)</f>
        <v>46.104100000000088</v>
      </c>
      <c r="I7" s="16"/>
      <c r="J7" s="4" t="s">
        <v>92</v>
      </c>
      <c r="K7" s="2">
        <v>93</v>
      </c>
      <c r="L7" s="12">
        <f t="shared" si="0"/>
        <v>5.2441000000000288</v>
      </c>
      <c r="M7" s="14"/>
    </row>
    <row r="8" spans="1:13" x14ac:dyDescent="0.25">
      <c r="A8" s="23"/>
      <c r="B8" s="20"/>
      <c r="C8" s="4" t="s">
        <v>19</v>
      </c>
      <c r="D8" s="4" t="s">
        <v>20</v>
      </c>
      <c r="E8" s="6" t="s">
        <v>21</v>
      </c>
      <c r="F8" s="4" t="s">
        <v>93</v>
      </c>
      <c r="G8" s="2">
        <v>154</v>
      </c>
      <c r="H8" s="12">
        <f>POWER((118.21-G8),2)</f>
        <v>1280.9241000000004</v>
      </c>
      <c r="I8" s="16"/>
      <c r="J8" s="4" t="s">
        <v>93</v>
      </c>
      <c r="K8" s="2">
        <v>108</v>
      </c>
      <c r="L8" s="12">
        <f t="shared" si="0"/>
        <v>298.94410000000022</v>
      </c>
      <c r="M8" s="14"/>
    </row>
    <row r="9" spans="1:13" x14ac:dyDescent="0.25">
      <c r="A9" s="23"/>
      <c r="B9" s="20"/>
      <c r="C9" s="4"/>
      <c r="D9" s="4" t="s">
        <v>22</v>
      </c>
      <c r="E9" s="6" t="s">
        <v>23</v>
      </c>
      <c r="F9" s="4" t="s">
        <v>94</v>
      </c>
      <c r="G9" s="2">
        <v>93</v>
      </c>
      <c r="H9" s="12">
        <f>POWER((118.21-G9),2)</f>
        <v>635.54409999999973</v>
      </c>
      <c r="I9" s="16"/>
      <c r="J9" s="4" t="s">
        <v>94</v>
      </c>
      <c r="K9" s="2">
        <v>84</v>
      </c>
      <c r="L9" s="12">
        <f t="shared" si="0"/>
        <v>45.024099999999919</v>
      </c>
      <c r="M9" s="14"/>
    </row>
    <row r="10" spans="1:13" x14ac:dyDescent="0.25">
      <c r="A10" s="23"/>
      <c r="B10" s="20"/>
      <c r="C10" s="4"/>
      <c r="D10" s="4" t="s">
        <v>24</v>
      </c>
      <c r="E10" s="6" t="s">
        <v>25</v>
      </c>
      <c r="F10" s="4" t="s">
        <v>95</v>
      </c>
      <c r="G10" s="2">
        <v>99</v>
      </c>
      <c r="H10" s="12">
        <f>POWER((118.21-G10),2)</f>
        <v>369.02409999999975</v>
      </c>
      <c r="I10" s="16"/>
      <c r="J10" s="4" t="s">
        <v>95</v>
      </c>
      <c r="K10" s="2">
        <v>93</v>
      </c>
      <c r="L10" s="12">
        <f t="shared" si="0"/>
        <v>5.2441000000000288</v>
      </c>
      <c r="M10" s="14"/>
    </row>
    <row r="11" spans="1:13" x14ac:dyDescent="0.25">
      <c r="A11" s="23"/>
      <c r="B11" s="20"/>
      <c r="C11" s="4"/>
      <c r="D11" s="4" t="s">
        <v>26</v>
      </c>
      <c r="E11" s="6" t="s">
        <v>27</v>
      </c>
      <c r="F11" s="4" t="s">
        <v>96</v>
      </c>
      <c r="G11" s="2">
        <v>107</v>
      </c>
      <c r="H11" s="12">
        <f>POWER((118.21-G11),2)</f>
        <v>125.66409999999986</v>
      </c>
      <c r="I11" s="16"/>
      <c r="J11" s="4" t="s">
        <v>96</v>
      </c>
      <c r="K11" s="2">
        <v>74</v>
      </c>
      <c r="L11" s="12">
        <f t="shared" si="0"/>
        <v>279.22409999999979</v>
      </c>
      <c r="M11" s="14"/>
    </row>
    <row r="12" spans="1:13" x14ac:dyDescent="0.25">
      <c r="A12" s="23"/>
      <c r="B12" s="20"/>
      <c r="C12" s="4"/>
      <c r="D12" s="4" t="s">
        <v>28</v>
      </c>
      <c r="E12" s="6" t="s">
        <v>29</v>
      </c>
      <c r="F12" s="4" t="s">
        <v>97</v>
      </c>
      <c r="G12" s="2">
        <v>97</v>
      </c>
      <c r="H12" s="12">
        <f>POWER((118.21-G12),2)</f>
        <v>449.86409999999972</v>
      </c>
      <c r="I12" s="16"/>
      <c r="J12" s="4" t="s">
        <v>97</v>
      </c>
      <c r="K12" s="2">
        <v>72</v>
      </c>
      <c r="L12" s="12">
        <f t="shared" si="0"/>
        <v>350.06409999999977</v>
      </c>
      <c r="M12" s="14"/>
    </row>
    <row r="13" spans="1:13" x14ac:dyDescent="0.25">
      <c r="A13" s="23"/>
      <c r="B13" s="20"/>
      <c r="C13" s="4"/>
      <c r="D13" s="4" t="s">
        <v>30</v>
      </c>
      <c r="E13" s="6" t="s">
        <v>31</v>
      </c>
      <c r="F13" s="4" t="s">
        <v>98</v>
      </c>
      <c r="G13" s="2">
        <v>150</v>
      </c>
      <c r="H13" s="12">
        <f>POWER((118.21-G13),2)</f>
        <v>1010.6041000000004</v>
      </c>
      <c r="I13" s="16"/>
      <c r="J13" s="4" t="s">
        <v>98</v>
      </c>
      <c r="K13" s="2">
        <v>117</v>
      </c>
      <c r="L13" s="12">
        <f t="shared" si="0"/>
        <v>691.1641000000003</v>
      </c>
      <c r="M13" s="14"/>
    </row>
    <row r="14" spans="1:13" x14ac:dyDescent="0.25">
      <c r="A14" s="23"/>
      <c r="B14" s="20"/>
      <c r="C14" s="4"/>
      <c r="D14" s="4" t="s">
        <v>32</v>
      </c>
      <c r="E14" s="6" t="s">
        <v>33</v>
      </c>
      <c r="F14" s="4" t="s">
        <v>99</v>
      </c>
      <c r="G14" s="2">
        <v>118</v>
      </c>
      <c r="H14" s="12">
        <f>POWER((118.21-G14),2)</f>
        <v>4.409999999999737E-2</v>
      </c>
      <c r="I14" s="16"/>
      <c r="J14" s="4" t="s">
        <v>99</v>
      </c>
      <c r="K14" s="2">
        <v>99</v>
      </c>
      <c r="L14" s="12">
        <f t="shared" si="0"/>
        <v>68.724100000000107</v>
      </c>
      <c r="M14" s="14"/>
    </row>
    <row r="15" spans="1:13" x14ac:dyDescent="0.25">
      <c r="A15" s="23"/>
      <c r="B15" s="20"/>
      <c r="C15" s="4"/>
      <c r="D15" s="4" t="s">
        <v>34</v>
      </c>
      <c r="E15" s="6" t="s">
        <v>35</v>
      </c>
      <c r="F15" s="4" t="s">
        <v>100</v>
      </c>
      <c r="G15" s="2">
        <v>130</v>
      </c>
      <c r="H15" s="12">
        <f>POWER((118.21-G15),2)</f>
        <v>139.00410000000014</v>
      </c>
      <c r="I15" s="16"/>
      <c r="J15" s="4" t="s">
        <v>100</v>
      </c>
      <c r="K15" s="2">
        <v>103</v>
      </c>
      <c r="L15" s="12">
        <f t="shared" si="0"/>
        <v>151.04410000000016</v>
      </c>
      <c r="M15" s="14"/>
    </row>
    <row r="16" spans="1:13" x14ac:dyDescent="0.25">
      <c r="A16" s="23"/>
      <c r="B16" s="20"/>
      <c r="C16" s="4"/>
      <c r="D16" s="4" t="s">
        <v>36</v>
      </c>
      <c r="E16" s="6" t="s">
        <v>37</v>
      </c>
      <c r="F16" s="4" t="s">
        <v>101</v>
      </c>
      <c r="G16" s="2">
        <v>109</v>
      </c>
      <c r="H16" s="12">
        <f>POWER((118.21-G16),2)</f>
        <v>84.824099999999888</v>
      </c>
      <c r="I16" s="16"/>
      <c r="J16" s="4" t="s">
        <v>101</v>
      </c>
      <c r="K16" s="2">
        <v>90</v>
      </c>
      <c r="L16" s="12">
        <f t="shared" si="0"/>
        <v>0.50409999999999111</v>
      </c>
      <c r="M16" s="14"/>
    </row>
    <row r="17" spans="1:13" ht="15.75" thickBot="1" x14ac:dyDescent="0.3">
      <c r="A17" s="23"/>
      <c r="B17" s="21"/>
      <c r="C17" s="5"/>
      <c r="D17" s="5" t="s">
        <v>38</v>
      </c>
      <c r="E17" s="7" t="s">
        <v>39</v>
      </c>
      <c r="F17" s="4" t="s">
        <v>102</v>
      </c>
      <c r="G17" s="2">
        <v>99</v>
      </c>
      <c r="H17" s="12">
        <f>POWER((118.21-G17),2)</f>
        <v>369.02409999999975</v>
      </c>
      <c r="I17" s="16"/>
      <c r="J17" s="4" t="s">
        <v>102</v>
      </c>
      <c r="K17" s="2">
        <v>79</v>
      </c>
      <c r="L17" s="12">
        <f t="shared" si="0"/>
        <v>137.12409999999986</v>
      </c>
      <c r="M17" s="14"/>
    </row>
    <row r="18" spans="1:13" x14ac:dyDescent="0.25">
      <c r="A18" s="23"/>
      <c r="F18" s="17" t="s">
        <v>40</v>
      </c>
      <c r="G18" s="17">
        <v>185</v>
      </c>
      <c r="H18" s="2"/>
      <c r="I18" s="16"/>
      <c r="J18" s="17" t="s">
        <v>40</v>
      </c>
      <c r="K18" s="17">
        <v>175</v>
      </c>
      <c r="L18" s="2"/>
      <c r="M18" s="14"/>
    </row>
    <row r="19" spans="1:13" x14ac:dyDescent="0.25">
      <c r="A19" s="31"/>
      <c r="F19" s="32" t="s">
        <v>83</v>
      </c>
      <c r="G19" s="33">
        <f>SUM(G4:G17)/14</f>
        <v>118.21428571428571</v>
      </c>
      <c r="H19" s="33">
        <f>SUM(H4:H17)/13</f>
        <v>507.71979999999996</v>
      </c>
      <c r="I19" s="16"/>
      <c r="J19" s="34"/>
      <c r="K19" s="33">
        <f>SUM(K4:K17)/14</f>
        <v>90.714285714285708</v>
      </c>
      <c r="L19" s="33">
        <f>SUM(L4:L17)/13</f>
        <v>162.52749230769228</v>
      </c>
      <c r="M19" s="15"/>
    </row>
    <row r="20" spans="1:13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25">
      <c r="A21" s="23" t="s">
        <v>88</v>
      </c>
      <c r="B21" s="27" t="s">
        <v>41</v>
      </c>
      <c r="C21" s="2" t="s">
        <v>42</v>
      </c>
      <c r="D21" s="2" t="s">
        <v>43</v>
      </c>
      <c r="E21" s="2" t="s">
        <v>44</v>
      </c>
      <c r="F21" s="4" t="s">
        <v>89</v>
      </c>
      <c r="G21" s="2">
        <v>110</v>
      </c>
      <c r="H21" s="12">
        <f>POWER((101.07-G21),2)</f>
        <v>79.744900000000115</v>
      </c>
      <c r="I21" s="14">
        <f>SQRT(H36)</f>
        <v>15.686664105833042</v>
      </c>
      <c r="J21" s="4" t="s">
        <v>89</v>
      </c>
      <c r="K21" s="2">
        <v>94</v>
      </c>
      <c r="L21" s="12">
        <f>POWER((82.57-K21),2)</f>
        <v>130.64490000000015</v>
      </c>
      <c r="M21" s="14">
        <f>SQRT(L36)</f>
        <v>11.420051865704666</v>
      </c>
    </row>
    <row r="22" spans="1:13" x14ac:dyDescent="0.25">
      <c r="A22" s="23"/>
      <c r="B22" s="27" t="s">
        <v>45</v>
      </c>
      <c r="C22" s="2" t="s">
        <v>46</v>
      </c>
      <c r="D22" s="2" t="s">
        <v>47</v>
      </c>
      <c r="E22" s="2" t="s">
        <v>48</v>
      </c>
      <c r="F22" s="4" t="s">
        <v>90</v>
      </c>
      <c r="G22" s="2">
        <v>128</v>
      </c>
      <c r="H22" s="12">
        <f>POWER((101.07-G22),2)</f>
        <v>725.22490000000039</v>
      </c>
      <c r="I22" s="14"/>
      <c r="J22" s="4" t="s">
        <v>90</v>
      </c>
      <c r="K22" s="2">
        <v>77</v>
      </c>
      <c r="L22" s="12">
        <f t="shared" ref="L22:L34" si="1">POWER((82.57-K22),2)</f>
        <v>31.024899999999924</v>
      </c>
      <c r="M22" s="14"/>
    </row>
    <row r="23" spans="1:13" x14ac:dyDescent="0.25">
      <c r="A23" s="23"/>
      <c r="B23" s="27"/>
      <c r="C23" s="2" t="s">
        <v>49</v>
      </c>
      <c r="D23" s="2" t="s">
        <v>50</v>
      </c>
      <c r="E23" s="2" t="s">
        <v>51</v>
      </c>
      <c r="F23" s="4" t="s">
        <v>91</v>
      </c>
      <c r="G23" s="2">
        <v>117</v>
      </c>
      <c r="H23" s="12">
        <f>POWER((101.07-G23),2)</f>
        <v>253.76490000000021</v>
      </c>
      <c r="I23" s="14"/>
      <c r="J23" s="4" t="s">
        <v>91</v>
      </c>
      <c r="K23" s="2">
        <v>108</v>
      </c>
      <c r="L23" s="12">
        <f t="shared" si="1"/>
        <v>646.68490000000031</v>
      </c>
      <c r="M23" s="14"/>
    </row>
    <row r="24" spans="1:13" x14ac:dyDescent="0.25">
      <c r="A24" s="23"/>
      <c r="B24" s="27"/>
      <c r="C24" s="2" t="s">
        <v>52</v>
      </c>
      <c r="D24" s="2" t="s">
        <v>53</v>
      </c>
      <c r="E24" s="2" t="s">
        <v>54</v>
      </c>
      <c r="F24" s="4" t="s">
        <v>92</v>
      </c>
      <c r="G24" s="2">
        <v>85</v>
      </c>
      <c r="H24" s="12">
        <f>POWER((101.07-G24),2)</f>
        <v>258.2448999999998</v>
      </c>
      <c r="I24" s="14"/>
      <c r="J24" s="4" t="s">
        <v>92</v>
      </c>
      <c r="K24" s="2">
        <v>73</v>
      </c>
      <c r="L24" s="12">
        <f t="shared" si="1"/>
        <v>91.584899999999863</v>
      </c>
      <c r="M24" s="14"/>
    </row>
    <row r="25" spans="1:13" x14ac:dyDescent="0.25">
      <c r="A25" s="23"/>
      <c r="B25" s="27"/>
      <c r="C25" s="2" t="s">
        <v>55</v>
      </c>
      <c r="D25" s="2" t="s">
        <v>56</v>
      </c>
      <c r="E25" s="2" t="s">
        <v>57</v>
      </c>
      <c r="F25" s="4" t="s">
        <v>93</v>
      </c>
      <c r="G25" s="2">
        <v>95</v>
      </c>
      <c r="H25" s="12">
        <f>POWER((101.07-G25),2)</f>
        <v>36.844899999999917</v>
      </c>
      <c r="I25" s="14"/>
      <c r="J25" s="4" t="s">
        <v>93</v>
      </c>
      <c r="K25" s="2">
        <v>79</v>
      </c>
      <c r="L25" s="12">
        <f t="shared" si="1"/>
        <v>12.744899999999951</v>
      </c>
      <c r="M25" s="14"/>
    </row>
    <row r="26" spans="1:13" x14ac:dyDescent="0.25">
      <c r="A26" s="23"/>
      <c r="B26" s="27"/>
      <c r="C26" s="2" t="s">
        <v>58</v>
      </c>
      <c r="D26" s="2" t="s">
        <v>59</v>
      </c>
      <c r="E26" s="2" t="s">
        <v>60</v>
      </c>
      <c r="F26" s="4" t="s">
        <v>94</v>
      </c>
      <c r="G26" s="2">
        <v>118</v>
      </c>
      <c r="H26" s="12">
        <f>POWER((101.07-G26),2)</f>
        <v>286.62490000000025</v>
      </c>
      <c r="I26" s="14"/>
      <c r="J26" s="4" t="s">
        <v>94</v>
      </c>
      <c r="K26" s="2">
        <v>103</v>
      </c>
      <c r="L26" s="12">
        <f t="shared" si="1"/>
        <v>417.3849000000003</v>
      </c>
      <c r="M26" s="14"/>
    </row>
    <row r="27" spans="1:13" x14ac:dyDescent="0.25">
      <c r="A27" s="23"/>
      <c r="B27" s="27"/>
      <c r="C27" s="2" t="s">
        <v>61</v>
      </c>
      <c r="D27" s="2" t="s">
        <v>62</v>
      </c>
      <c r="E27" s="2" t="s">
        <v>63</v>
      </c>
      <c r="F27" s="4" t="s">
        <v>95</v>
      </c>
      <c r="G27" s="2">
        <v>81</v>
      </c>
      <c r="H27" s="12">
        <f>POWER((101.07-G27),2)</f>
        <v>402.80489999999975</v>
      </c>
      <c r="I27" s="14"/>
      <c r="J27" s="4" t="s">
        <v>95</v>
      </c>
      <c r="K27" s="2">
        <v>71</v>
      </c>
      <c r="L27" s="12">
        <f t="shared" si="1"/>
        <v>133.86489999999984</v>
      </c>
      <c r="M27" s="14"/>
    </row>
    <row r="28" spans="1:13" x14ac:dyDescent="0.25">
      <c r="A28" s="23"/>
      <c r="B28" s="27"/>
      <c r="C28" s="2" t="s">
        <v>64</v>
      </c>
      <c r="D28" s="2" t="s">
        <v>65</v>
      </c>
      <c r="E28" s="2" t="s">
        <v>66</v>
      </c>
      <c r="F28" s="4" t="s">
        <v>96</v>
      </c>
      <c r="G28" s="2">
        <v>89</v>
      </c>
      <c r="H28" s="12">
        <f>POWER((101.07-G28),2)</f>
        <v>145.68489999999983</v>
      </c>
      <c r="I28" s="14"/>
      <c r="J28" s="4" t="s">
        <v>96</v>
      </c>
      <c r="K28" s="2">
        <v>83</v>
      </c>
      <c r="L28" s="12">
        <f t="shared" si="1"/>
        <v>0.18490000000000587</v>
      </c>
      <c r="M28" s="14"/>
    </row>
    <row r="29" spans="1:13" x14ac:dyDescent="0.25">
      <c r="A29" s="23"/>
      <c r="B29" s="27"/>
      <c r="C29" s="2" t="s">
        <v>67</v>
      </c>
      <c r="D29" s="2" t="s">
        <v>68</v>
      </c>
      <c r="E29" s="2" t="s">
        <v>69</v>
      </c>
      <c r="F29" s="4" t="s">
        <v>97</v>
      </c>
      <c r="G29" s="2">
        <v>118</v>
      </c>
      <c r="H29" s="12">
        <f>POWER((101.07-G29),2)</f>
        <v>286.62490000000025</v>
      </c>
      <c r="I29" s="14"/>
      <c r="J29" s="4" t="s">
        <v>97</v>
      </c>
      <c r="K29" s="2">
        <v>84</v>
      </c>
      <c r="L29" s="12">
        <f t="shared" si="1"/>
        <v>2.0449000000000197</v>
      </c>
      <c r="M29" s="14"/>
    </row>
    <row r="30" spans="1:13" x14ac:dyDescent="0.25">
      <c r="A30" s="23"/>
      <c r="B30" s="27"/>
      <c r="C30" s="2"/>
      <c r="D30" s="2" t="s">
        <v>70</v>
      </c>
      <c r="E30" s="2" t="s">
        <v>71</v>
      </c>
      <c r="F30" s="4" t="s">
        <v>98</v>
      </c>
      <c r="G30" s="2">
        <v>108</v>
      </c>
      <c r="H30" s="12">
        <f>POWER((101.07-G30),2)</f>
        <v>48.024900000000095</v>
      </c>
      <c r="I30" s="14"/>
      <c r="J30" s="4" t="s">
        <v>98</v>
      </c>
      <c r="K30" s="2">
        <v>80</v>
      </c>
      <c r="L30" s="12">
        <f t="shared" si="1"/>
        <v>6.6048999999999651</v>
      </c>
      <c r="M30" s="14"/>
    </row>
    <row r="31" spans="1:13" x14ac:dyDescent="0.25">
      <c r="A31" s="23"/>
      <c r="B31" s="27"/>
      <c r="C31" s="2"/>
      <c r="D31" s="2" t="s">
        <v>72</v>
      </c>
      <c r="E31" s="2" t="s">
        <v>73</v>
      </c>
      <c r="F31" s="4" t="s">
        <v>99</v>
      </c>
      <c r="G31" s="2">
        <v>104</v>
      </c>
      <c r="H31" s="12">
        <f>POWER((101.07-G31),2)</f>
        <v>8.5849000000000402</v>
      </c>
      <c r="I31" s="14"/>
      <c r="J31" s="4" t="s">
        <v>99</v>
      </c>
      <c r="K31" s="2">
        <v>81</v>
      </c>
      <c r="L31" s="12">
        <f t="shared" si="1"/>
        <v>2.4648999999999788</v>
      </c>
      <c r="M31" s="14"/>
    </row>
    <row r="32" spans="1:13" x14ac:dyDescent="0.25">
      <c r="A32" s="23"/>
      <c r="B32" s="27"/>
      <c r="C32" s="2"/>
      <c r="D32" s="2" t="s">
        <v>74</v>
      </c>
      <c r="E32" s="2" t="s">
        <v>75</v>
      </c>
      <c r="F32" s="4" t="s">
        <v>100</v>
      </c>
      <c r="G32" s="2">
        <v>95</v>
      </c>
      <c r="H32" s="12">
        <f>POWER((101.07-G32),2)</f>
        <v>36.844899999999917</v>
      </c>
      <c r="I32" s="14"/>
      <c r="J32" s="4" t="s">
        <v>100</v>
      </c>
      <c r="K32" s="2">
        <v>76</v>
      </c>
      <c r="L32" s="12">
        <f t="shared" si="1"/>
        <v>43.164899999999911</v>
      </c>
      <c r="M32" s="14"/>
    </row>
    <row r="33" spans="1:13" x14ac:dyDescent="0.25">
      <c r="A33" s="23"/>
      <c r="B33" s="27"/>
      <c r="C33" s="2"/>
      <c r="D33" s="2" t="s">
        <v>76</v>
      </c>
      <c r="E33" s="2" t="s">
        <v>77</v>
      </c>
      <c r="F33" s="4" t="s">
        <v>101</v>
      </c>
      <c r="G33" s="2">
        <v>86</v>
      </c>
      <c r="H33" s="12">
        <f>POWER((101.07-G33),2)</f>
        <v>227.10489999999979</v>
      </c>
      <c r="I33" s="14"/>
      <c r="J33" s="4" t="s">
        <v>101</v>
      </c>
      <c r="K33" s="2">
        <v>76</v>
      </c>
      <c r="L33" s="12">
        <f t="shared" si="1"/>
        <v>43.164899999999911</v>
      </c>
      <c r="M33" s="14"/>
    </row>
    <row r="34" spans="1:13" x14ac:dyDescent="0.25">
      <c r="A34" s="23"/>
      <c r="B34" s="27"/>
      <c r="C34" s="2"/>
      <c r="D34" s="2" t="s">
        <v>78</v>
      </c>
      <c r="E34" s="2" t="s">
        <v>79</v>
      </c>
      <c r="F34" s="4" t="s">
        <v>102</v>
      </c>
      <c r="G34" s="2">
        <v>81</v>
      </c>
      <c r="H34" s="12">
        <f>POWER((101.07-G34),2)</f>
        <v>402.80489999999975</v>
      </c>
      <c r="I34" s="14"/>
      <c r="J34" s="4" t="s">
        <v>102</v>
      </c>
      <c r="K34" s="2">
        <v>71</v>
      </c>
      <c r="L34" s="12">
        <f t="shared" si="1"/>
        <v>133.86489999999984</v>
      </c>
      <c r="M34" s="14"/>
    </row>
    <row r="35" spans="1:13" x14ac:dyDescent="0.25">
      <c r="A35" s="23"/>
      <c r="F35" s="17" t="s">
        <v>40</v>
      </c>
      <c r="G35" s="17">
        <v>301</v>
      </c>
      <c r="H35" s="12"/>
      <c r="I35" s="14"/>
      <c r="J35" s="17" t="s">
        <v>40</v>
      </c>
      <c r="K35" s="17">
        <v>268</v>
      </c>
      <c r="L35" s="2"/>
      <c r="M35" s="14"/>
    </row>
    <row r="36" spans="1:13" x14ac:dyDescent="0.25">
      <c r="A36" s="23"/>
      <c r="F36" s="2"/>
      <c r="G36" s="13">
        <f>SUM(G21:G34)/14</f>
        <v>101.07142857142857</v>
      </c>
      <c r="H36" s="13">
        <f>SUM(H21:H34)/13</f>
        <v>246.07143076923074</v>
      </c>
      <c r="I36" s="14"/>
      <c r="J36" s="13"/>
      <c r="K36" s="13">
        <f>SUM(K21:K34)/14</f>
        <v>82.571428571428569</v>
      </c>
      <c r="L36" s="13">
        <f>SUM(L21:L34)/13</f>
        <v>130.41758461538461</v>
      </c>
      <c r="M36" s="14"/>
    </row>
  </sheetData>
  <mergeCells count="10">
    <mergeCell ref="M21:M36"/>
    <mergeCell ref="F2:I2"/>
    <mergeCell ref="A20:M20"/>
    <mergeCell ref="J2:K2"/>
    <mergeCell ref="L2:M2"/>
    <mergeCell ref="A21:A36"/>
    <mergeCell ref="A4:A19"/>
    <mergeCell ref="M4:M19"/>
    <mergeCell ref="I4:I19"/>
    <mergeCell ref="I21:I36"/>
  </mergeCells>
  <phoneticPr fontId="2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1F711-6AA3-4630-B011-57F76A460C30}">
  <dimension ref="B2:D20"/>
  <sheetViews>
    <sheetView tabSelected="1" workbookViewId="0">
      <selection activeCell="F26" sqref="F26"/>
    </sheetView>
  </sheetViews>
  <sheetFormatPr baseColWidth="10" defaultRowHeight="15" x14ac:dyDescent="0.25"/>
  <cols>
    <col min="2" max="2" width="32.85546875" bestFit="1" customWidth="1"/>
  </cols>
  <sheetData>
    <row r="2" spans="2:4" x14ac:dyDescent="0.25">
      <c r="B2" s="28" t="s">
        <v>103</v>
      </c>
      <c r="C2" s="28" t="s">
        <v>104</v>
      </c>
      <c r="D2" s="28" t="s">
        <v>105</v>
      </c>
    </row>
    <row r="3" spans="2:4" x14ac:dyDescent="0.25">
      <c r="B3" s="29" t="s">
        <v>89</v>
      </c>
      <c r="C3" s="30">
        <v>1850</v>
      </c>
      <c r="D3" s="30">
        <v>1880</v>
      </c>
    </row>
    <row r="4" spans="2:4" x14ac:dyDescent="0.25">
      <c r="B4" s="29" t="s">
        <v>90</v>
      </c>
      <c r="C4" s="30">
        <v>1840</v>
      </c>
      <c r="D4" s="30">
        <v>1550</v>
      </c>
    </row>
    <row r="5" spans="2:4" x14ac:dyDescent="0.25">
      <c r="B5" s="29" t="s">
        <v>91</v>
      </c>
      <c r="C5" s="30">
        <v>1770</v>
      </c>
      <c r="D5" s="30">
        <v>1980</v>
      </c>
    </row>
    <row r="6" spans="2:4" x14ac:dyDescent="0.25">
      <c r="B6" s="29" t="s">
        <v>92</v>
      </c>
      <c r="C6" s="30">
        <v>1360</v>
      </c>
      <c r="D6" s="30">
        <v>1770</v>
      </c>
    </row>
    <row r="7" spans="2:4" x14ac:dyDescent="0.25">
      <c r="B7" s="29" t="s">
        <v>93</v>
      </c>
      <c r="C7" s="30">
        <v>1880</v>
      </c>
      <c r="D7" s="30">
        <v>1800</v>
      </c>
    </row>
    <row r="8" spans="2:4" x14ac:dyDescent="0.25">
      <c r="B8" s="29" t="s">
        <v>94</v>
      </c>
      <c r="C8" s="30">
        <v>1030</v>
      </c>
      <c r="D8" s="30">
        <v>1240</v>
      </c>
    </row>
    <row r="9" spans="2:4" x14ac:dyDescent="0.25">
      <c r="B9" s="29" t="s">
        <v>95</v>
      </c>
      <c r="C9" s="30">
        <v>1130</v>
      </c>
      <c r="D9" s="30">
        <v>1100</v>
      </c>
    </row>
    <row r="10" spans="2:4" x14ac:dyDescent="0.25">
      <c r="B10" s="29" t="s">
        <v>96</v>
      </c>
      <c r="C10" s="30">
        <v>2050</v>
      </c>
      <c r="D10" s="30">
        <v>1840</v>
      </c>
    </row>
    <row r="11" spans="2:4" x14ac:dyDescent="0.25">
      <c r="B11" s="29" t="s">
        <v>97</v>
      </c>
      <c r="C11" s="30">
        <v>1390</v>
      </c>
      <c r="D11" s="30">
        <v>1920</v>
      </c>
    </row>
    <row r="12" spans="2:4" x14ac:dyDescent="0.25">
      <c r="B12" s="29" t="s">
        <v>98</v>
      </c>
      <c r="C12" s="30">
        <v>1850</v>
      </c>
      <c r="D12" s="30">
        <v>1340</v>
      </c>
    </row>
    <row r="13" spans="2:4" x14ac:dyDescent="0.25">
      <c r="B13" s="29" t="s">
        <v>99</v>
      </c>
      <c r="C13" s="30">
        <v>1380</v>
      </c>
      <c r="D13" s="30">
        <v>1480</v>
      </c>
    </row>
    <row r="14" spans="2:4" x14ac:dyDescent="0.25">
      <c r="B14" s="29" t="s">
        <v>100</v>
      </c>
      <c r="C14" s="30">
        <v>1300</v>
      </c>
      <c r="D14" s="30">
        <v>1560</v>
      </c>
    </row>
    <row r="15" spans="2:4" x14ac:dyDescent="0.25">
      <c r="B15" s="29" t="s">
        <v>101</v>
      </c>
      <c r="C15" s="30">
        <v>1260</v>
      </c>
      <c r="D15" s="30">
        <v>1290</v>
      </c>
    </row>
    <row r="16" spans="2:4" x14ac:dyDescent="0.25">
      <c r="B16" s="29" t="s">
        <v>102</v>
      </c>
      <c r="C16" s="30">
        <v>1600</v>
      </c>
      <c r="D16" s="30">
        <v>1850</v>
      </c>
    </row>
    <row r="17" spans="2:4" x14ac:dyDescent="0.25">
      <c r="B17" s="29" t="s">
        <v>40</v>
      </c>
      <c r="C17" s="17">
        <v>1980</v>
      </c>
      <c r="D17" s="17">
        <v>1830</v>
      </c>
    </row>
    <row r="18" spans="2:4" x14ac:dyDescent="0.25">
      <c r="B18" s="29" t="s">
        <v>83</v>
      </c>
      <c r="C18" s="30">
        <f>SUM(C3:C16)/14</f>
        <v>1549.2857142857142</v>
      </c>
      <c r="D18" s="30">
        <f>SUM(D3:D16)/14</f>
        <v>1614.2857142857142</v>
      </c>
    </row>
    <row r="19" spans="2:4" x14ac:dyDescent="0.25">
      <c r="B19" s="29" t="s">
        <v>84</v>
      </c>
      <c r="C19" s="30">
        <v>104453.29672307693</v>
      </c>
      <c r="D19" s="30">
        <v>82549.450569230772</v>
      </c>
    </row>
    <row r="20" spans="2:4" x14ac:dyDescent="0.25">
      <c r="B20" s="29" t="s">
        <v>85</v>
      </c>
      <c r="C20" s="30">
        <f>SQRT(C19)</f>
        <v>323.19235251329343</v>
      </c>
      <c r="D20" s="30">
        <f>SQRT(D19)</f>
        <v>287.31420182307517</v>
      </c>
    </row>
  </sheetData>
  <pageMargins left="0.7" right="0.7" top="0.75" bottom="0.75" header="0.3" footer="0.3"/>
  <ignoredErrors>
    <ignoredError sqref="C18: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Hive</vt:lpstr>
      <vt:lpstr>Spark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 Mosquera</dc:creator>
  <cp:lastModifiedBy>Diana Martinez Mosquera</cp:lastModifiedBy>
  <dcterms:created xsi:type="dcterms:W3CDTF">2021-04-17T23:23:53Z</dcterms:created>
  <dcterms:modified xsi:type="dcterms:W3CDTF">2021-04-18T00:03:40Z</dcterms:modified>
</cp:coreProperties>
</file>