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131"/>
  <workbookPr/>
  <mc:AlternateContent xmlns:mc="http://schemas.openxmlformats.org/markup-compatibility/2006">
    <mc:Choice Requires="x15">
      <x15ac:absPath xmlns:x15ac="http://schemas.microsoft.com/office/spreadsheetml/2010/11/ac" url="D:\article pjms\NEW ARTICLE\peer j\"/>
    </mc:Choice>
  </mc:AlternateContent>
  <xr:revisionPtr revIDLastSave="0" documentId="13_ncr:1_{9F8526E0-1EFE-4118-8E91-ACD86513D9F5}" xr6:coauthVersionLast="47" xr6:coauthVersionMax="47" xr10:uidLastSave="{00000000-0000-0000-0000-000000000000}"/>
  <bookViews>
    <workbookView xWindow="-108" yWindow="-108" windowWidth="23256" windowHeight="12576" activeTab="3" xr2:uid="{4922A3D8-34D3-44F7-AF64-7239BF18619D}"/>
  </bookViews>
  <sheets>
    <sheet name="single species" sheetId="2" r:id="rId1"/>
    <sheet name="single species (treated)" sheetId="14" r:id="rId2"/>
    <sheet name="mixed species (untreated)" sheetId="15" r:id="rId3"/>
    <sheet name="mixed species (treated) " sheetId="16" r:id="rId4"/>
  </sheets>
  <calcPr calcId="191029" concurrentCalc="0"/>
  <extLst>
    <ext xmlns:x14="http://schemas.microsoft.com/office/spreadsheetml/2009/9/main" uri="{79F54976-1DA5-4618-B147-4CDE4B953A38}">
      <x14:workbookPr defaultImageDpi="330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18" i="14" l="1"/>
  <c r="D9" i="2"/>
  <c r="D18" i="2"/>
  <c r="D2" i="2"/>
  <c r="D3" i="2"/>
  <c r="D4" i="2"/>
  <c r="D5" i="2"/>
  <c r="D6" i="2"/>
  <c r="D7" i="2"/>
  <c r="D8" i="2"/>
  <c r="D10" i="2"/>
  <c r="D11" i="2"/>
  <c r="D12" i="2"/>
  <c r="D13" i="2"/>
  <c r="D14" i="2"/>
  <c r="D15" i="2"/>
  <c r="D16" i="2"/>
  <c r="D17" i="2"/>
  <c r="E18" i="2"/>
  <c r="F18" i="2"/>
  <c r="D19" i="2"/>
  <c r="E19" i="2"/>
  <c r="F19" i="2"/>
  <c r="D20" i="2"/>
  <c r="E20" i="2"/>
  <c r="F20" i="2"/>
  <c r="D21" i="2"/>
  <c r="E21" i="2"/>
  <c r="F21" i="2"/>
  <c r="D22" i="2"/>
  <c r="E22" i="2"/>
  <c r="F22" i="2"/>
  <c r="D23" i="2"/>
  <c r="E23" i="2"/>
  <c r="F23" i="2"/>
  <c r="D24" i="2"/>
  <c r="E24" i="2"/>
  <c r="F24" i="2"/>
  <c r="D25" i="2"/>
  <c r="E25" i="2"/>
  <c r="F25" i="2"/>
  <c r="D26" i="2"/>
  <c r="E26" i="2"/>
  <c r="F26" i="2"/>
  <c r="D27" i="2"/>
  <c r="E27" i="2"/>
  <c r="F27" i="2"/>
  <c r="D28" i="2"/>
  <c r="E28" i="2"/>
  <c r="F28" i="2"/>
  <c r="D29" i="2"/>
  <c r="E29" i="2"/>
  <c r="F29" i="2"/>
  <c r="D30" i="2"/>
  <c r="E30" i="2"/>
  <c r="F30" i="2"/>
  <c r="D31" i="2"/>
  <c r="E31" i="2"/>
  <c r="F31" i="2"/>
  <c r="D32" i="2"/>
  <c r="E32" i="2"/>
  <c r="F32" i="2"/>
  <c r="D33" i="2"/>
  <c r="E33" i="2"/>
  <c r="F33" i="2"/>
  <c r="G18" i="2"/>
  <c r="E2" i="2"/>
  <c r="F2" i="2"/>
  <c r="E3" i="2"/>
  <c r="F3" i="2"/>
  <c r="E4" i="2"/>
  <c r="F4" i="2"/>
  <c r="E5" i="2"/>
  <c r="F5" i="2"/>
  <c r="E6" i="2"/>
  <c r="F6" i="2"/>
  <c r="E7" i="2"/>
  <c r="F7" i="2"/>
  <c r="E8" i="2"/>
  <c r="F8" i="2"/>
  <c r="E9" i="2"/>
  <c r="F9" i="2"/>
  <c r="E10" i="2"/>
  <c r="F10" i="2"/>
  <c r="E11" i="2"/>
  <c r="F11" i="2"/>
  <c r="E12" i="2"/>
  <c r="F12" i="2"/>
  <c r="E13" i="2"/>
  <c r="F13" i="2"/>
  <c r="E14" i="2"/>
  <c r="F14" i="2"/>
  <c r="E15" i="2"/>
  <c r="F15" i="2"/>
  <c r="E16" i="2"/>
  <c r="F16" i="2"/>
  <c r="E17" i="2"/>
  <c r="F17" i="2"/>
  <c r="G2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I18" i="2"/>
  <c r="D2" i="16"/>
  <c r="D3" i="16"/>
  <c r="D4" i="16"/>
  <c r="D5" i="16"/>
  <c r="D6" i="16"/>
  <c r="D7" i="16"/>
  <c r="D8" i="16"/>
  <c r="D9" i="16"/>
  <c r="D10" i="16"/>
  <c r="D11" i="16"/>
  <c r="D12" i="16"/>
  <c r="D13" i="16"/>
  <c r="D14" i="16"/>
  <c r="D15" i="16"/>
  <c r="D16" i="16"/>
  <c r="D17" i="16"/>
  <c r="D18" i="16"/>
  <c r="D19" i="16"/>
  <c r="D20" i="16"/>
  <c r="D21" i="16"/>
  <c r="D22" i="16"/>
  <c r="D23" i="16"/>
  <c r="D24" i="16"/>
  <c r="D25" i="16"/>
  <c r="D26" i="16"/>
  <c r="D27" i="16"/>
  <c r="D28" i="16"/>
  <c r="D29" i="16"/>
  <c r="D30" i="16"/>
  <c r="D31" i="16"/>
  <c r="D32" i="16"/>
  <c r="D33" i="16"/>
  <c r="D34" i="16"/>
  <c r="D35" i="16"/>
  <c r="D36" i="16"/>
  <c r="D37" i="16"/>
  <c r="D38" i="16"/>
  <c r="D39" i="16"/>
  <c r="D40" i="16"/>
  <c r="D41" i="16"/>
  <c r="D42" i="16"/>
  <c r="D43" i="16"/>
  <c r="D44" i="16"/>
  <c r="D45" i="16"/>
  <c r="D46" i="16"/>
  <c r="D47" i="16"/>
  <c r="D48" i="16"/>
  <c r="D49" i="16"/>
  <c r="D50" i="16"/>
  <c r="D51" i="16"/>
  <c r="D52" i="16"/>
  <c r="D53" i="16"/>
  <c r="D54" i="16"/>
  <c r="D55" i="16"/>
  <c r="D56" i="16"/>
  <c r="D57" i="16"/>
  <c r="D58" i="16"/>
  <c r="D59" i="16"/>
  <c r="D60" i="16"/>
  <c r="D61" i="16"/>
  <c r="D62" i="16"/>
  <c r="D63" i="16"/>
  <c r="D64" i="16"/>
  <c r="D65" i="16"/>
  <c r="D66" i="16"/>
  <c r="D67" i="16"/>
  <c r="D68" i="16"/>
  <c r="D69" i="16"/>
  <c r="D70" i="16"/>
  <c r="D71" i="16"/>
  <c r="D72" i="16"/>
  <c r="D73" i="16"/>
  <c r="D74" i="16"/>
  <c r="D75" i="16"/>
  <c r="D76" i="16"/>
  <c r="D77" i="16"/>
  <c r="D78" i="16"/>
  <c r="D79" i="16"/>
  <c r="D80" i="16"/>
  <c r="D81" i="16"/>
  <c r="E81" i="16"/>
  <c r="F81" i="16"/>
  <c r="E2" i="16"/>
  <c r="F2" i="16"/>
  <c r="E3" i="16"/>
  <c r="F3" i="16"/>
  <c r="E4" i="16"/>
  <c r="F4" i="16"/>
  <c r="E5" i="16"/>
  <c r="F5" i="16"/>
  <c r="E6" i="16"/>
  <c r="F6" i="16"/>
  <c r="E7" i="16"/>
  <c r="F7" i="16"/>
  <c r="E8" i="16"/>
  <c r="F8" i="16"/>
  <c r="E9" i="16"/>
  <c r="F9" i="16"/>
  <c r="E10" i="16"/>
  <c r="F10" i="16"/>
  <c r="E11" i="16"/>
  <c r="F11" i="16"/>
  <c r="E12" i="16"/>
  <c r="F12" i="16"/>
  <c r="E13" i="16"/>
  <c r="F13" i="16"/>
  <c r="E14" i="16"/>
  <c r="F14" i="16"/>
  <c r="E15" i="16"/>
  <c r="F15" i="16"/>
  <c r="E16" i="16"/>
  <c r="F16" i="16"/>
  <c r="E17" i="16"/>
  <c r="F17" i="16"/>
  <c r="G2" i="16"/>
  <c r="H81" i="16"/>
  <c r="J81" i="16"/>
  <c r="E80" i="16"/>
  <c r="F80" i="16"/>
  <c r="H80" i="16"/>
  <c r="J80" i="16"/>
  <c r="E79" i="16"/>
  <c r="F79" i="16"/>
  <c r="H79" i="16"/>
  <c r="J79" i="16"/>
  <c r="E78" i="16"/>
  <c r="F78" i="16"/>
  <c r="H78" i="16"/>
  <c r="J78" i="16"/>
  <c r="E77" i="16"/>
  <c r="F77" i="16"/>
  <c r="H77" i="16"/>
  <c r="J77" i="16"/>
  <c r="E76" i="16"/>
  <c r="F76" i="16"/>
  <c r="H76" i="16"/>
  <c r="J76" i="16"/>
  <c r="E75" i="16"/>
  <c r="F75" i="16"/>
  <c r="H75" i="16"/>
  <c r="J75" i="16"/>
  <c r="E74" i="16"/>
  <c r="F74" i="16"/>
  <c r="H74" i="16"/>
  <c r="J74" i="16"/>
  <c r="E73" i="16"/>
  <c r="F73" i="16"/>
  <c r="H73" i="16"/>
  <c r="J73" i="16"/>
  <c r="E72" i="16"/>
  <c r="F72" i="16"/>
  <c r="H72" i="16"/>
  <c r="J72" i="16"/>
  <c r="E71" i="16"/>
  <c r="F71" i="16"/>
  <c r="H71" i="16"/>
  <c r="J71" i="16"/>
  <c r="E70" i="16"/>
  <c r="F70" i="16"/>
  <c r="H70" i="16"/>
  <c r="J70" i="16"/>
  <c r="E69" i="16"/>
  <c r="F69" i="16"/>
  <c r="H69" i="16"/>
  <c r="J69" i="16"/>
  <c r="E68" i="16"/>
  <c r="F68" i="16"/>
  <c r="H68" i="16"/>
  <c r="J68" i="16"/>
  <c r="E67" i="16"/>
  <c r="F67" i="16"/>
  <c r="H67" i="16"/>
  <c r="J67" i="16"/>
  <c r="E66" i="16"/>
  <c r="F66" i="16"/>
  <c r="H66" i="16"/>
  <c r="J66" i="16"/>
  <c r="I66" i="16"/>
  <c r="G66" i="16"/>
  <c r="E65" i="16"/>
  <c r="F65" i="16"/>
  <c r="H65" i="16"/>
  <c r="J65" i="16"/>
  <c r="E64" i="16"/>
  <c r="F64" i="16"/>
  <c r="H64" i="16"/>
  <c r="J64" i="16"/>
  <c r="E63" i="16"/>
  <c r="F63" i="16"/>
  <c r="H63" i="16"/>
  <c r="J63" i="16"/>
  <c r="E62" i="16"/>
  <c r="F62" i="16"/>
  <c r="H62" i="16"/>
  <c r="J62" i="16"/>
  <c r="E61" i="16"/>
  <c r="F61" i="16"/>
  <c r="H61" i="16"/>
  <c r="J61" i="16"/>
  <c r="E60" i="16"/>
  <c r="F60" i="16"/>
  <c r="H60" i="16"/>
  <c r="J60" i="16"/>
  <c r="E59" i="16"/>
  <c r="F59" i="16"/>
  <c r="H59" i="16"/>
  <c r="J59" i="16"/>
  <c r="E58" i="16"/>
  <c r="F58" i="16"/>
  <c r="H58" i="16"/>
  <c r="J58" i="16"/>
  <c r="E57" i="16"/>
  <c r="F57" i="16"/>
  <c r="H57" i="16"/>
  <c r="J57" i="16"/>
  <c r="E56" i="16"/>
  <c r="F56" i="16"/>
  <c r="H56" i="16"/>
  <c r="J56" i="16"/>
  <c r="E55" i="16"/>
  <c r="F55" i="16"/>
  <c r="H55" i="16"/>
  <c r="J55" i="16"/>
  <c r="E54" i="16"/>
  <c r="F54" i="16"/>
  <c r="H54" i="16"/>
  <c r="J54" i="16"/>
  <c r="E53" i="16"/>
  <c r="F53" i="16"/>
  <c r="H53" i="16"/>
  <c r="J53" i="16"/>
  <c r="E52" i="16"/>
  <c r="F52" i="16"/>
  <c r="H52" i="16"/>
  <c r="J52" i="16"/>
  <c r="E51" i="16"/>
  <c r="F51" i="16"/>
  <c r="H51" i="16"/>
  <c r="J51" i="16"/>
  <c r="E50" i="16"/>
  <c r="F50" i="16"/>
  <c r="H50" i="16"/>
  <c r="J50" i="16"/>
  <c r="I50" i="16"/>
  <c r="G50" i="16"/>
  <c r="E49" i="16"/>
  <c r="F49" i="16"/>
  <c r="H49" i="16"/>
  <c r="J49" i="16"/>
  <c r="E48" i="16"/>
  <c r="F48" i="16"/>
  <c r="H48" i="16"/>
  <c r="J48" i="16"/>
  <c r="E47" i="16"/>
  <c r="F47" i="16"/>
  <c r="H47" i="16"/>
  <c r="J47" i="16"/>
  <c r="E46" i="16"/>
  <c r="F46" i="16"/>
  <c r="H46" i="16"/>
  <c r="J46" i="16"/>
  <c r="E45" i="16"/>
  <c r="F45" i="16"/>
  <c r="H45" i="16"/>
  <c r="J45" i="16"/>
  <c r="E44" i="16"/>
  <c r="F44" i="16"/>
  <c r="H44" i="16"/>
  <c r="J44" i="16"/>
  <c r="E43" i="16"/>
  <c r="F43" i="16"/>
  <c r="H43" i="16"/>
  <c r="J43" i="16"/>
  <c r="E42" i="16"/>
  <c r="F42" i="16"/>
  <c r="H42" i="16"/>
  <c r="J42" i="16"/>
  <c r="E41" i="16"/>
  <c r="F41" i="16"/>
  <c r="H41" i="16"/>
  <c r="J41" i="16"/>
  <c r="E40" i="16"/>
  <c r="F40" i="16"/>
  <c r="H40" i="16"/>
  <c r="J40" i="16"/>
  <c r="E39" i="16"/>
  <c r="F39" i="16"/>
  <c r="H39" i="16"/>
  <c r="J39" i="16"/>
  <c r="E38" i="16"/>
  <c r="F38" i="16"/>
  <c r="H38" i="16"/>
  <c r="J38" i="16"/>
  <c r="E37" i="16"/>
  <c r="F37" i="16"/>
  <c r="H37" i="16"/>
  <c r="J37" i="16"/>
  <c r="E36" i="16"/>
  <c r="F36" i="16"/>
  <c r="H36" i="16"/>
  <c r="J36" i="16"/>
  <c r="E35" i="16"/>
  <c r="F35" i="16"/>
  <c r="H35" i="16"/>
  <c r="J35" i="16"/>
  <c r="E34" i="16"/>
  <c r="F34" i="16"/>
  <c r="H34" i="16"/>
  <c r="J34" i="16"/>
  <c r="I34" i="16"/>
  <c r="G34" i="16"/>
  <c r="E33" i="16"/>
  <c r="F33" i="16"/>
  <c r="H33" i="16"/>
  <c r="J33" i="16"/>
  <c r="E32" i="16"/>
  <c r="F32" i="16"/>
  <c r="H32" i="16"/>
  <c r="J32" i="16"/>
  <c r="E31" i="16"/>
  <c r="F31" i="16"/>
  <c r="H31" i="16"/>
  <c r="J31" i="16"/>
  <c r="E30" i="16"/>
  <c r="F30" i="16"/>
  <c r="H30" i="16"/>
  <c r="J30" i="16"/>
  <c r="E29" i="16"/>
  <c r="F29" i="16"/>
  <c r="H29" i="16"/>
  <c r="J29" i="16"/>
  <c r="E28" i="16"/>
  <c r="F28" i="16"/>
  <c r="H28" i="16"/>
  <c r="J28" i="16"/>
  <c r="E27" i="16"/>
  <c r="F27" i="16"/>
  <c r="H27" i="16"/>
  <c r="J27" i="16"/>
  <c r="E26" i="16"/>
  <c r="F26" i="16"/>
  <c r="H26" i="16"/>
  <c r="J26" i="16"/>
  <c r="E25" i="16"/>
  <c r="F25" i="16"/>
  <c r="H25" i="16"/>
  <c r="J25" i="16"/>
  <c r="E24" i="16"/>
  <c r="F24" i="16"/>
  <c r="H24" i="16"/>
  <c r="J24" i="16"/>
  <c r="E23" i="16"/>
  <c r="F23" i="16"/>
  <c r="H23" i="16"/>
  <c r="J23" i="16"/>
  <c r="E22" i="16"/>
  <c r="F22" i="16"/>
  <c r="H22" i="16"/>
  <c r="J22" i="16"/>
  <c r="E21" i="16"/>
  <c r="F21" i="16"/>
  <c r="H21" i="16"/>
  <c r="J21" i="16"/>
  <c r="E20" i="16"/>
  <c r="F20" i="16"/>
  <c r="H20" i="16"/>
  <c r="J20" i="16"/>
  <c r="E19" i="16"/>
  <c r="F19" i="16"/>
  <c r="H19" i="16"/>
  <c r="J19" i="16"/>
  <c r="E18" i="16"/>
  <c r="F18" i="16"/>
  <c r="H18" i="16"/>
  <c r="J18" i="16"/>
  <c r="I18" i="16"/>
  <c r="G18" i="16"/>
  <c r="H17" i="16"/>
  <c r="J17" i="16"/>
  <c r="H16" i="16"/>
  <c r="J16" i="16"/>
  <c r="H15" i="16"/>
  <c r="J15" i="16"/>
  <c r="H14" i="16"/>
  <c r="J14" i="16"/>
  <c r="H13" i="16"/>
  <c r="J13" i="16"/>
  <c r="H12" i="16"/>
  <c r="J12" i="16"/>
  <c r="H11" i="16"/>
  <c r="J11" i="16"/>
  <c r="H10" i="16"/>
  <c r="J10" i="16"/>
  <c r="H9" i="16"/>
  <c r="J9" i="16"/>
  <c r="H8" i="16"/>
  <c r="J8" i="16"/>
  <c r="H7" i="16"/>
  <c r="J7" i="16"/>
  <c r="H6" i="16"/>
  <c r="J6" i="16"/>
  <c r="H5" i="16"/>
  <c r="J5" i="16"/>
  <c r="H4" i="16"/>
  <c r="J4" i="16"/>
  <c r="H3" i="16"/>
  <c r="J3" i="16"/>
  <c r="H2" i="16"/>
  <c r="J2" i="16"/>
  <c r="I2" i="16"/>
  <c r="D2" i="15"/>
  <c r="D3" i="15"/>
  <c r="D4" i="15"/>
  <c r="D5" i="15"/>
  <c r="D6" i="15"/>
  <c r="D7" i="15"/>
  <c r="D8" i="15"/>
  <c r="D9" i="15"/>
  <c r="D10" i="15"/>
  <c r="D11" i="15"/>
  <c r="D12" i="15"/>
  <c r="D13" i="15"/>
  <c r="D14" i="15"/>
  <c r="D15" i="15"/>
  <c r="D16" i="15"/>
  <c r="D17" i="15"/>
  <c r="D18" i="15"/>
  <c r="D19" i="15"/>
  <c r="D20" i="15"/>
  <c r="D21" i="15"/>
  <c r="D22" i="15"/>
  <c r="D23" i="15"/>
  <c r="D24" i="15"/>
  <c r="D25" i="15"/>
  <c r="D26" i="15"/>
  <c r="D27" i="15"/>
  <c r="D28" i="15"/>
  <c r="D29" i="15"/>
  <c r="D30" i="15"/>
  <c r="D31" i="15"/>
  <c r="D32" i="15"/>
  <c r="D33" i="15"/>
  <c r="D34" i="15"/>
  <c r="D35" i="15"/>
  <c r="D36" i="15"/>
  <c r="D37" i="15"/>
  <c r="D38" i="15"/>
  <c r="D39" i="15"/>
  <c r="D40" i="15"/>
  <c r="D41" i="15"/>
  <c r="D42" i="15"/>
  <c r="D43" i="15"/>
  <c r="D44" i="15"/>
  <c r="D45" i="15"/>
  <c r="D46" i="15"/>
  <c r="D47" i="15"/>
  <c r="D48" i="15"/>
  <c r="D49" i="15"/>
  <c r="D50" i="15"/>
  <c r="D51" i="15"/>
  <c r="D52" i="15"/>
  <c r="D53" i="15"/>
  <c r="D54" i="15"/>
  <c r="D55" i="15"/>
  <c r="D56" i="15"/>
  <c r="D57" i="15"/>
  <c r="D58" i="15"/>
  <c r="D59" i="15"/>
  <c r="D60" i="15"/>
  <c r="D61" i="15"/>
  <c r="D62" i="15"/>
  <c r="D63" i="15"/>
  <c r="D64" i="15"/>
  <c r="D65" i="15"/>
  <c r="D66" i="15"/>
  <c r="D67" i="15"/>
  <c r="D68" i="15"/>
  <c r="D69" i="15"/>
  <c r="D70" i="15"/>
  <c r="D71" i="15"/>
  <c r="D72" i="15"/>
  <c r="D73" i="15"/>
  <c r="D74" i="15"/>
  <c r="D75" i="15"/>
  <c r="D76" i="15"/>
  <c r="D77" i="15"/>
  <c r="D78" i="15"/>
  <c r="D79" i="15"/>
  <c r="D80" i="15"/>
  <c r="D81" i="15"/>
  <c r="E81" i="15"/>
  <c r="F81" i="15"/>
  <c r="E2" i="15"/>
  <c r="F2" i="15"/>
  <c r="E3" i="15"/>
  <c r="F3" i="15"/>
  <c r="E4" i="15"/>
  <c r="F4" i="15"/>
  <c r="E5" i="15"/>
  <c r="F5" i="15"/>
  <c r="E6" i="15"/>
  <c r="F6" i="15"/>
  <c r="E7" i="15"/>
  <c r="F7" i="15"/>
  <c r="E8" i="15"/>
  <c r="F8" i="15"/>
  <c r="E9" i="15"/>
  <c r="F9" i="15"/>
  <c r="E10" i="15"/>
  <c r="F10" i="15"/>
  <c r="E11" i="15"/>
  <c r="F11" i="15"/>
  <c r="E12" i="15"/>
  <c r="F12" i="15"/>
  <c r="E13" i="15"/>
  <c r="F13" i="15"/>
  <c r="E14" i="15"/>
  <c r="F14" i="15"/>
  <c r="E15" i="15"/>
  <c r="F15" i="15"/>
  <c r="E16" i="15"/>
  <c r="F16" i="15"/>
  <c r="E17" i="15"/>
  <c r="F17" i="15"/>
  <c r="G2" i="15"/>
  <c r="H81" i="15"/>
  <c r="J81" i="15"/>
  <c r="E80" i="15"/>
  <c r="F80" i="15"/>
  <c r="H80" i="15"/>
  <c r="J80" i="15"/>
  <c r="E79" i="15"/>
  <c r="F79" i="15"/>
  <c r="H79" i="15"/>
  <c r="J79" i="15"/>
  <c r="E78" i="15"/>
  <c r="F78" i="15"/>
  <c r="H78" i="15"/>
  <c r="J78" i="15"/>
  <c r="E77" i="15"/>
  <c r="F77" i="15"/>
  <c r="H77" i="15"/>
  <c r="J77" i="15"/>
  <c r="E76" i="15"/>
  <c r="F76" i="15"/>
  <c r="H76" i="15"/>
  <c r="J76" i="15"/>
  <c r="E75" i="15"/>
  <c r="F75" i="15"/>
  <c r="H75" i="15"/>
  <c r="J75" i="15"/>
  <c r="E74" i="15"/>
  <c r="F74" i="15"/>
  <c r="H74" i="15"/>
  <c r="J74" i="15"/>
  <c r="E73" i="15"/>
  <c r="F73" i="15"/>
  <c r="H73" i="15"/>
  <c r="J73" i="15"/>
  <c r="E72" i="15"/>
  <c r="F72" i="15"/>
  <c r="H72" i="15"/>
  <c r="J72" i="15"/>
  <c r="E71" i="15"/>
  <c r="F71" i="15"/>
  <c r="H71" i="15"/>
  <c r="J71" i="15"/>
  <c r="E70" i="15"/>
  <c r="F70" i="15"/>
  <c r="H70" i="15"/>
  <c r="J70" i="15"/>
  <c r="E69" i="15"/>
  <c r="F69" i="15"/>
  <c r="H69" i="15"/>
  <c r="J69" i="15"/>
  <c r="E68" i="15"/>
  <c r="F68" i="15"/>
  <c r="H68" i="15"/>
  <c r="J68" i="15"/>
  <c r="E67" i="15"/>
  <c r="F67" i="15"/>
  <c r="H67" i="15"/>
  <c r="J67" i="15"/>
  <c r="E66" i="15"/>
  <c r="F66" i="15"/>
  <c r="H66" i="15"/>
  <c r="J66" i="15"/>
  <c r="I66" i="15"/>
  <c r="G66" i="15"/>
  <c r="E65" i="15"/>
  <c r="F65" i="15"/>
  <c r="H65" i="15"/>
  <c r="J65" i="15"/>
  <c r="E64" i="15"/>
  <c r="F64" i="15"/>
  <c r="H64" i="15"/>
  <c r="J64" i="15"/>
  <c r="E63" i="15"/>
  <c r="F63" i="15"/>
  <c r="H63" i="15"/>
  <c r="J63" i="15"/>
  <c r="E62" i="15"/>
  <c r="F62" i="15"/>
  <c r="H62" i="15"/>
  <c r="J62" i="15"/>
  <c r="E61" i="15"/>
  <c r="F61" i="15"/>
  <c r="H61" i="15"/>
  <c r="J61" i="15"/>
  <c r="E60" i="15"/>
  <c r="F60" i="15"/>
  <c r="H60" i="15"/>
  <c r="J60" i="15"/>
  <c r="E59" i="15"/>
  <c r="F59" i="15"/>
  <c r="H59" i="15"/>
  <c r="J59" i="15"/>
  <c r="E58" i="15"/>
  <c r="F58" i="15"/>
  <c r="H58" i="15"/>
  <c r="J58" i="15"/>
  <c r="E57" i="15"/>
  <c r="F57" i="15"/>
  <c r="H57" i="15"/>
  <c r="J57" i="15"/>
  <c r="E56" i="15"/>
  <c r="F56" i="15"/>
  <c r="H56" i="15"/>
  <c r="J56" i="15"/>
  <c r="E55" i="15"/>
  <c r="F55" i="15"/>
  <c r="H55" i="15"/>
  <c r="J55" i="15"/>
  <c r="E54" i="15"/>
  <c r="F54" i="15"/>
  <c r="H54" i="15"/>
  <c r="J54" i="15"/>
  <c r="E53" i="15"/>
  <c r="F53" i="15"/>
  <c r="H53" i="15"/>
  <c r="J53" i="15"/>
  <c r="E52" i="15"/>
  <c r="F52" i="15"/>
  <c r="H52" i="15"/>
  <c r="J52" i="15"/>
  <c r="E51" i="15"/>
  <c r="F51" i="15"/>
  <c r="H51" i="15"/>
  <c r="J51" i="15"/>
  <c r="E50" i="15"/>
  <c r="F50" i="15"/>
  <c r="H50" i="15"/>
  <c r="J50" i="15"/>
  <c r="I50" i="15"/>
  <c r="G50" i="15"/>
  <c r="E49" i="15"/>
  <c r="F49" i="15"/>
  <c r="H49" i="15"/>
  <c r="J49" i="15"/>
  <c r="E48" i="15"/>
  <c r="F48" i="15"/>
  <c r="H48" i="15"/>
  <c r="J48" i="15"/>
  <c r="E47" i="15"/>
  <c r="F47" i="15"/>
  <c r="H47" i="15"/>
  <c r="J47" i="15"/>
  <c r="E46" i="15"/>
  <c r="F46" i="15"/>
  <c r="H46" i="15"/>
  <c r="J46" i="15"/>
  <c r="E45" i="15"/>
  <c r="F45" i="15"/>
  <c r="H45" i="15"/>
  <c r="J45" i="15"/>
  <c r="E44" i="15"/>
  <c r="F44" i="15"/>
  <c r="H44" i="15"/>
  <c r="J44" i="15"/>
  <c r="E43" i="15"/>
  <c r="F43" i="15"/>
  <c r="H43" i="15"/>
  <c r="J43" i="15"/>
  <c r="E42" i="15"/>
  <c r="F42" i="15"/>
  <c r="H42" i="15"/>
  <c r="J42" i="15"/>
  <c r="E41" i="15"/>
  <c r="F41" i="15"/>
  <c r="H41" i="15"/>
  <c r="J41" i="15"/>
  <c r="E40" i="15"/>
  <c r="F40" i="15"/>
  <c r="H40" i="15"/>
  <c r="J40" i="15"/>
  <c r="E39" i="15"/>
  <c r="F39" i="15"/>
  <c r="H39" i="15"/>
  <c r="J39" i="15"/>
  <c r="E38" i="15"/>
  <c r="F38" i="15"/>
  <c r="H38" i="15"/>
  <c r="J38" i="15"/>
  <c r="E37" i="15"/>
  <c r="F37" i="15"/>
  <c r="H37" i="15"/>
  <c r="J37" i="15"/>
  <c r="E36" i="15"/>
  <c r="F36" i="15"/>
  <c r="H36" i="15"/>
  <c r="J36" i="15"/>
  <c r="E35" i="15"/>
  <c r="F35" i="15"/>
  <c r="H35" i="15"/>
  <c r="J35" i="15"/>
  <c r="E34" i="15"/>
  <c r="F34" i="15"/>
  <c r="H34" i="15"/>
  <c r="J34" i="15"/>
  <c r="I34" i="15"/>
  <c r="G34" i="15"/>
  <c r="E33" i="15"/>
  <c r="F33" i="15"/>
  <c r="H33" i="15"/>
  <c r="J33" i="15"/>
  <c r="E32" i="15"/>
  <c r="F32" i="15"/>
  <c r="H32" i="15"/>
  <c r="J32" i="15"/>
  <c r="E31" i="15"/>
  <c r="F31" i="15"/>
  <c r="H31" i="15"/>
  <c r="J31" i="15"/>
  <c r="E30" i="15"/>
  <c r="F30" i="15"/>
  <c r="H30" i="15"/>
  <c r="J30" i="15"/>
  <c r="E29" i="15"/>
  <c r="F29" i="15"/>
  <c r="H29" i="15"/>
  <c r="J29" i="15"/>
  <c r="E28" i="15"/>
  <c r="F28" i="15"/>
  <c r="H28" i="15"/>
  <c r="J28" i="15"/>
  <c r="E27" i="15"/>
  <c r="F27" i="15"/>
  <c r="H27" i="15"/>
  <c r="J27" i="15"/>
  <c r="E26" i="15"/>
  <c r="F26" i="15"/>
  <c r="H26" i="15"/>
  <c r="J26" i="15"/>
  <c r="E25" i="15"/>
  <c r="F25" i="15"/>
  <c r="H25" i="15"/>
  <c r="J25" i="15"/>
  <c r="E24" i="15"/>
  <c r="F24" i="15"/>
  <c r="H24" i="15"/>
  <c r="J24" i="15"/>
  <c r="E23" i="15"/>
  <c r="F23" i="15"/>
  <c r="H23" i="15"/>
  <c r="J23" i="15"/>
  <c r="E22" i="15"/>
  <c r="F22" i="15"/>
  <c r="H22" i="15"/>
  <c r="J22" i="15"/>
  <c r="E21" i="15"/>
  <c r="F21" i="15"/>
  <c r="H21" i="15"/>
  <c r="J21" i="15"/>
  <c r="E20" i="15"/>
  <c r="F20" i="15"/>
  <c r="H20" i="15"/>
  <c r="J20" i="15"/>
  <c r="E19" i="15"/>
  <c r="F19" i="15"/>
  <c r="H19" i="15"/>
  <c r="J19" i="15"/>
  <c r="E18" i="15"/>
  <c r="F18" i="15"/>
  <c r="H18" i="15"/>
  <c r="J18" i="15"/>
  <c r="I18" i="15"/>
  <c r="G18" i="15"/>
  <c r="H17" i="15"/>
  <c r="J17" i="15"/>
  <c r="H16" i="15"/>
  <c r="J16" i="15"/>
  <c r="H15" i="15"/>
  <c r="J15" i="15"/>
  <c r="H14" i="15"/>
  <c r="J14" i="15"/>
  <c r="H13" i="15"/>
  <c r="J13" i="15"/>
  <c r="H12" i="15"/>
  <c r="J12" i="15"/>
  <c r="H11" i="15"/>
  <c r="J11" i="15"/>
  <c r="H10" i="15"/>
  <c r="J10" i="15"/>
  <c r="H9" i="15"/>
  <c r="J9" i="15"/>
  <c r="H8" i="15"/>
  <c r="J8" i="15"/>
  <c r="H7" i="15"/>
  <c r="J7" i="15"/>
  <c r="H6" i="15"/>
  <c r="J6" i="15"/>
  <c r="H5" i="15"/>
  <c r="J5" i="15"/>
  <c r="H4" i="15"/>
  <c r="J4" i="15"/>
  <c r="H3" i="15"/>
  <c r="J3" i="15"/>
  <c r="H2" i="15"/>
  <c r="J2" i="15"/>
  <c r="I2" i="15"/>
  <c r="D2" i="14"/>
  <c r="D3" i="14"/>
  <c r="D4" i="14"/>
  <c r="D5" i="14"/>
  <c r="D6" i="14"/>
  <c r="D7" i="14"/>
  <c r="D8" i="14"/>
  <c r="D9" i="14"/>
  <c r="D10" i="14"/>
  <c r="D11" i="14"/>
  <c r="D12" i="14"/>
  <c r="D13" i="14"/>
  <c r="D14" i="14"/>
  <c r="D15" i="14"/>
  <c r="D16" i="14"/>
  <c r="D17" i="14"/>
  <c r="D18" i="14"/>
  <c r="D19" i="14"/>
  <c r="D20" i="14"/>
  <c r="D21" i="14"/>
  <c r="D22" i="14"/>
  <c r="D23" i="14"/>
  <c r="D24" i="14"/>
  <c r="D25" i="14"/>
  <c r="D26" i="14"/>
  <c r="D27" i="14"/>
  <c r="D28" i="14"/>
  <c r="D29" i="14"/>
  <c r="D30" i="14"/>
  <c r="D31" i="14"/>
  <c r="D32" i="14"/>
  <c r="D33" i="14"/>
  <c r="D34" i="14"/>
  <c r="D35" i="14"/>
  <c r="D36" i="14"/>
  <c r="D37" i="14"/>
  <c r="D38" i="14"/>
  <c r="D39" i="14"/>
  <c r="D40" i="14"/>
  <c r="D41" i="14"/>
  <c r="D42" i="14"/>
  <c r="D43" i="14"/>
  <c r="D44" i="14"/>
  <c r="D45" i="14"/>
  <c r="D46" i="14"/>
  <c r="D47" i="14"/>
  <c r="D48" i="14"/>
  <c r="D49" i="14"/>
  <c r="D50" i="14"/>
  <c r="D51" i="14"/>
  <c r="D52" i="14"/>
  <c r="D53" i="14"/>
  <c r="D54" i="14"/>
  <c r="D55" i="14"/>
  <c r="D56" i="14"/>
  <c r="D57" i="14"/>
  <c r="D58" i="14"/>
  <c r="D59" i="14"/>
  <c r="D60" i="14"/>
  <c r="D61" i="14"/>
  <c r="D62" i="14"/>
  <c r="D63" i="14"/>
  <c r="D64" i="14"/>
  <c r="D65" i="14"/>
  <c r="D66" i="14"/>
  <c r="D67" i="14"/>
  <c r="D68" i="14"/>
  <c r="D69" i="14"/>
  <c r="D70" i="14"/>
  <c r="D71" i="14"/>
  <c r="D72" i="14"/>
  <c r="D73" i="14"/>
  <c r="D74" i="14"/>
  <c r="D75" i="14"/>
  <c r="D76" i="14"/>
  <c r="D77" i="14"/>
  <c r="D78" i="14"/>
  <c r="D79" i="14"/>
  <c r="D80" i="14"/>
  <c r="D81" i="14"/>
  <c r="E81" i="14"/>
  <c r="F81" i="14"/>
  <c r="E2" i="14"/>
  <c r="F2" i="14"/>
  <c r="E3" i="14"/>
  <c r="F3" i="14"/>
  <c r="E4" i="14"/>
  <c r="F4" i="14"/>
  <c r="E5" i="14"/>
  <c r="F5" i="14"/>
  <c r="E6" i="14"/>
  <c r="F6" i="14"/>
  <c r="E7" i="14"/>
  <c r="F7" i="14"/>
  <c r="E8" i="14"/>
  <c r="F8" i="14"/>
  <c r="E9" i="14"/>
  <c r="F9" i="14"/>
  <c r="E10" i="14"/>
  <c r="F10" i="14"/>
  <c r="E11" i="14"/>
  <c r="F11" i="14"/>
  <c r="E12" i="14"/>
  <c r="F12" i="14"/>
  <c r="E13" i="14"/>
  <c r="F13" i="14"/>
  <c r="E14" i="14"/>
  <c r="F14" i="14"/>
  <c r="E15" i="14"/>
  <c r="F15" i="14"/>
  <c r="E16" i="14"/>
  <c r="F16" i="14"/>
  <c r="E17" i="14"/>
  <c r="F17" i="14"/>
  <c r="G2" i="14"/>
  <c r="H81" i="14"/>
  <c r="J81" i="14"/>
  <c r="E80" i="14"/>
  <c r="F80" i="14"/>
  <c r="H80" i="14"/>
  <c r="J80" i="14"/>
  <c r="E79" i="14"/>
  <c r="F79" i="14"/>
  <c r="H79" i="14"/>
  <c r="J79" i="14"/>
  <c r="E78" i="14"/>
  <c r="F78" i="14"/>
  <c r="H78" i="14"/>
  <c r="J78" i="14"/>
  <c r="E77" i="14"/>
  <c r="F77" i="14"/>
  <c r="H77" i="14"/>
  <c r="J77" i="14"/>
  <c r="E76" i="14"/>
  <c r="F76" i="14"/>
  <c r="H76" i="14"/>
  <c r="J76" i="14"/>
  <c r="E75" i="14"/>
  <c r="F75" i="14"/>
  <c r="H75" i="14"/>
  <c r="J75" i="14"/>
  <c r="E74" i="14"/>
  <c r="F74" i="14"/>
  <c r="H74" i="14"/>
  <c r="J74" i="14"/>
  <c r="E73" i="14"/>
  <c r="F73" i="14"/>
  <c r="H73" i="14"/>
  <c r="J73" i="14"/>
  <c r="E72" i="14"/>
  <c r="F72" i="14"/>
  <c r="H72" i="14"/>
  <c r="J72" i="14"/>
  <c r="E71" i="14"/>
  <c r="F71" i="14"/>
  <c r="H71" i="14"/>
  <c r="J71" i="14"/>
  <c r="E70" i="14"/>
  <c r="F70" i="14"/>
  <c r="H70" i="14"/>
  <c r="J70" i="14"/>
  <c r="E69" i="14"/>
  <c r="F69" i="14"/>
  <c r="H69" i="14"/>
  <c r="J69" i="14"/>
  <c r="E68" i="14"/>
  <c r="F68" i="14"/>
  <c r="H68" i="14"/>
  <c r="J68" i="14"/>
  <c r="E67" i="14"/>
  <c r="F67" i="14"/>
  <c r="H67" i="14"/>
  <c r="J67" i="14"/>
  <c r="E66" i="14"/>
  <c r="F66" i="14"/>
  <c r="H66" i="14"/>
  <c r="J66" i="14"/>
  <c r="I66" i="14"/>
  <c r="G66" i="14"/>
  <c r="E65" i="14"/>
  <c r="F65" i="14"/>
  <c r="H65" i="14"/>
  <c r="J65" i="14"/>
  <c r="E64" i="14"/>
  <c r="F64" i="14"/>
  <c r="H64" i="14"/>
  <c r="J64" i="14"/>
  <c r="E63" i="14"/>
  <c r="F63" i="14"/>
  <c r="H63" i="14"/>
  <c r="J63" i="14"/>
  <c r="E62" i="14"/>
  <c r="F62" i="14"/>
  <c r="H62" i="14"/>
  <c r="J62" i="14"/>
  <c r="E61" i="14"/>
  <c r="F61" i="14"/>
  <c r="H61" i="14"/>
  <c r="J61" i="14"/>
  <c r="E60" i="14"/>
  <c r="F60" i="14"/>
  <c r="H60" i="14"/>
  <c r="J60" i="14"/>
  <c r="E59" i="14"/>
  <c r="F59" i="14"/>
  <c r="H59" i="14"/>
  <c r="J59" i="14"/>
  <c r="E58" i="14"/>
  <c r="F58" i="14"/>
  <c r="H58" i="14"/>
  <c r="J58" i="14"/>
  <c r="E57" i="14"/>
  <c r="F57" i="14"/>
  <c r="H57" i="14"/>
  <c r="J57" i="14"/>
  <c r="E56" i="14"/>
  <c r="F56" i="14"/>
  <c r="H56" i="14"/>
  <c r="J56" i="14"/>
  <c r="E55" i="14"/>
  <c r="F55" i="14"/>
  <c r="H55" i="14"/>
  <c r="J55" i="14"/>
  <c r="E54" i="14"/>
  <c r="F54" i="14"/>
  <c r="H54" i="14"/>
  <c r="J54" i="14"/>
  <c r="E53" i="14"/>
  <c r="F53" i="14"/>
  <c r="H53" i="14"/>
  <c r="J53" i="14"/>
  <c r="E52" i="14"/>
  <c r="F52" i="14"/>
  <c r="H52" i="14"/>
  <c r="J52" i="14"/>
  <c r="E51" i="14"/>
  <c r="F51" i="14"/>
  <c r="H51" i="14"/>
  <c r="J51" i="14"/>
  <c r="E50" i="14"/>
  <c r="F50" i="14"/>
  <c r="H50" i="14"/>
  <c r="J50" i="14"/>
  <c r="I50" i="14"/>
  <c r="G50" i="14"/>
  <c r="E49" i="14"/>
  <c r="F49" i="14"/>
  <c r="H49" i="14"/>
  <c r="J49" i="14"/>
  <c r="E48" i="14"/>
  <c r="F48" i="14"/>
  <c r="H48" i="14"/>
  <c r="J48" i="14"/>
  <c r="E47" i="14"/>
  <c r="F47" i="14"/>
  <c r="H47" i="14"/>
  <c r="J47" i="14"/>
  <c r="E46" i="14"/>
  <c r="F46" i="14"/>
  <c r="H46" i="14"/>
  <c r="J46" i="14"/>
  <c r="E45" i="14"/>
  <c r="F45" i="14"/>
  <c r="H45" i="14"/>
  <c r="J45" i="14"/>
  <c r="E44" i="14"/>
  <c r="F44" i="14"/>
  <c r="H44" i="14"/>
  <c r="J44" i="14"/>
  <c r="E43" i="14"/>
  <c r="F43" i="14"/>
  <c r="H43" i="14"/>
  <c r="J43" i="14"/>
  <c r="E42" i="14"/>
  <c r="F42" i="14"/>
  <c r="H42" i="14"/>
  <c r="J42" i="14"/>
  <c r="E41" i="14"/>
  <c r="F41" i="14"/>
  <c r="H41" i="14"/>
  <c r="J41" i="14"/>
  <c r="E40" i="14"/>
  <c r="F40" i="14"/>
  <c r="H40" i="14"/>
  <c r="J40" i="14"/>
  <c r="E39" i="14"/>
  <c r="F39" i="14"/>
  <c r="H39" i="14"/>
  <c r="J39" i="14"/>
  <c r="E38" i="14"/>
  <c r="F38" i="14"/>
  <c r="H38" i="14"/>
  <c r="J38" i="14"/>
  <c r="E37" i="14"/>
  <c r="F37" i="14"/>
  <c r="H37" i="14"/>
  <c r="J37" i="14"/>
  <c r="E36" i="14"/>
  <c r="F36" i="14"/>
  <c r="H36" i="14"/>
  <c r="J36" i="14"/>
  <c r="E35" i="14"/>
  <c r="F35" i="14"/>
  <c r="H35" i="14"/>
  <c r="J35" i="14"/>
  <c r="E34" i="14"/>
  <c r="F34" i="14"/>
  <c r="H34" i="14"/>
  <c r="J34" i="14"/>
  <c r="I34" i="14"/>
  <c r="G34" i="14"/>
  <c r="E33" i="14"/>
  <c r="F33" i="14"/>
  <c r="H33" i="14"/>
  <c r="J33" i="14"/>
  <c r="E32" i="14"/>
  <c r="F32" i="14"/>
  <c r="H32" i="14"/>
  <c r="J32" i="14"/>
  <c r="E31" i="14"/>
  <c r="F31" i="14"/>
  <c r="H31" i="14"/>
  <c r="J31" i="14"/>
  <c r="E30" i="14"/>
  <c r="F30" i="14"/>
  <c r="H30" i="14"/>
  <c r="J30" i="14"/>
  <c r="E29" i="14"/>
  <c r="F29" i="14"/>
  <c r="H29" i="14"/>
  <c r="J29" i="14"/>
  <c r="E28" i="14"/>
  <c r="F28" i="14"/>
  <c r="H28" i="14"/>
  <c r="J28" i="14"/>
  <c r="E27" i="14"/>
  <c r="F27" i="14"/>
  <c r="H27" i="14"/>
  <c r="J27" i="14"/>
  <c r="E26" i="14"/>
  <c r="F26" i="14"/>
  <c r="H26" i="14"/>
  <c r="J26" i="14"/>
  <c r="E25" i="14"/>
  <c r="F25" i="14"/>
  <c r="H25" i="14"/>
  <c r="J25" i="14"/>
  <c r="E24" i="14"/>
  <c r="F24" i="14"/>
  <c r="H24" i="14"/>
  <c r="J24" i="14"/>
  <c r="E23" i="14"/>
  <c r="F23" i="14"/>
  <c r="H23" i="14"/>
  <c r="J23" i="14"/>
  <c r="E22" i="14"/>
  <c r="F22" i="14"/>
  <c r="H22" i="14"/>
  <c r="J22" i="14"/>
  <c r="E21" i="14"/>
  <c r="F21" i="14"/>
  <c r="H21" i="14"/>
  <c r="J21" i="14"/>
  <c r="E20" i="14"/>
  <c r="F20" i="14"/>
  <c r="H20" i="14"/>
  <c r="J20" i="14"/>
  <c r="E19" i="14"/>
  <c r="F19" i="14"/>
  <c r="H19" i="14"/>
  <c r="J19" i="14"/>
  <c r="E18" i="14"/>
  <c r="F18" i="14"/>
  <c r="J18" i="14"/>
  <c r="I18" i="14"/>
  <c r="G18" i="14"/>
  <c r="H17" i="14"/>
  <c r="J17" i="14"/>
  <c r="H16" i="14"/>
  <c r="J16" i="14"/>
  <c r="H15" i="14"/>
  <c r="J15" i="14"/>
  <c r="H14" i="14"/>
  <c r="J14" i="14"/>
  <c r="H13" i="14"/>
  <c r="J13" i="14"/>
  <c r="H12" i="14"/>
  <c r="J12" i="14"/>
  <c r="H11" i="14"/>
  <c r="J11" i="14"/>
  <c r="H10" i="14"/>
  <c r="J10" i="14"/>
  <c r="H9" i="14"/>
  <c r="J9" i="14"/>
  <c r="H8" i="14"/>
  <c r="J8" i="14"/>
  <c r="H7" i="14"/>
  <c r="J7" i="14"/>
  <c r="H6" i="14"/>
  <c r="J6" i="14"/>
  <c r="H5" i="14"/>
  <c r="J5" i="14"/>
  <c r="H4" i="14"/>
  <c r="J4" i="14"/>
  <c r="H3" i="14"/>
  <c r="J3" i="14"/>
  <c r="H2" i="14"/>
  <c r="J2" i="14"/>
  <c r="I2" i="14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E66" i="2"/>
  <c r="F66" i="2"/>
  <c r="D67" i="2"/>
  <c r="E67" i="2"/>
  <c r="F67" i="2"/>
  <c r="D68" i="2"/>
  <c r="D69" i="2"/>
  <c r="E69" i="2"/>
  <c r="F69" i="2"/>
  <c r="D70" i="2"/>
  <c r="E70" i="2"/>
  <c r="F70" i="2"/>
  <c r="D71" i="2"/>
  <c r="E71" i="2"/>
  <c r="F71" i="2"/>
  <c r="D72" i="2"/>
  <c r="E72" i="2"/>
  <c r="F72" i="2"/>
  <c r="D73" i="2"/>
  <c r="E73" i="2"/>
  <c r="F73" i="2"/>
  <c r="D74" i="2"/>
  <c r="E74" i="2"/>
  <c r="F74" i="2"/>
  <c r="D75" i="2"/>
  <c r="E75" i="2"/>
  <c r="F75" i="2"/>
  <c r="D76" i="2"/>
  <c r="E76" i="2"/>
  <c r="F76" i="2"/>
  <c r="D77" i="2"/>
  <c r="E77" i="2"/>
  <c r="F77" i="2"/>
  <c r="D78" i="2"/>
  <c r="E78" i="2"/>
  <c r="F78" i="2"/>
  <c r="D79" i="2"/>
  <c r="E79" i="2"/>
  <c r="F79" i="2"/>
  <c r="D80" i="2"/>
  <c r="E80" i="2"/>
  <c r="F80" i="2"/>
  <c r="D81" i="2"/>
  <c r="E81" i="2"/>
  <c r="F81" i="2"/>
  <c r="E68" i="2"/>
  <c r="F68" i="2"/>
  <c r="G66" i="2"/>
  <c r="H81" i="2"/>
  <c r="H80" i="2"/>
  <c r="H79" i="2"/>
  <c r="H78" i="2"/>
  <c r="H77" i="2"/>
  <c r="H76" i="2"/>
  <c r="H75" i="2"/>
  <c r="H74" i="2"/>
  <c r="H73" i="2"/>
  <c r="H72" i="2"/>
  <c r="H71" i="2"/>
  <c r="H70" i="2"/>
  <c r="H69" i="2"/>
  <c r="H68" i="2"/>
  <c r="H67" i="2"/>
  <c r="H66" i="2"/>
  <c r="J81" i="2"/>
  <c r="J80" i="2"/>
  <c r="J79" i="2"/>
  <c r="J78" i="2"/>
  <c r="J77" i="2"/>
  <c r="J76" i="2"/>
  <c r="J75" i="2"/>
  <c r="J74" i="2"/>
  <c r="J73" i="2"/>
  <c r="J72" i="2"/>
  <c r="J71" i="2"/>
  <c r="J70" i="2"/>
  <c r="J69" i="2"/>
  <c r="J68" i="2"/>
  <c r="J67" i="2"/>
  <c r="J66" i="2"/>
  <c r="I66" i="2"/>
  <c r="E65" i="2"/>
  <c r="F65" i="2"/>
  <c r="H65" i="2"/>
  <c r="E64" i="2"/>
  <c r="F64" i="2"/>
  <c r="H64" i="2"/>
  <c r="E63" i="2"/>
  <c r="F63" i="2"/>
  <c r="H63" i="2"/>
  <c r="E62" i="2"/>
  <c r="F62" i="2"/>
  <c r="H62" i="2"/>
  <c r="E61" i="2"/>
  <c r="F61" i="2"/>
  <c r="H61" i="2"/>
  <c r="E60" i="2"/>
  <c r="F60" i="2"/>
  <c r="H60" i="2"/>
  <c r="E59" i="2"/>
  <c r="F59" i="2"/>
  <c r="H59" i="2"/>
  <c r="E58" i="2"/>
  <c r="F58" i="2"/>
  <c r="H58" i="2"/>
  <c r="E57" i="2"/>
  <c r="F57" i="2"/>
  <c r="H57" i="2"/>
  <c r="E56" i="2"/>
  <c r="F56" i="2"/>
  <c r="H56" i="2"/>
  <c r="E55" i="2"/>
  <c r="F55" i="2"/>
  <c r="H55" i="2"/>
  <c r="E54" i="2"/>
  <c r="F54" i="2"/>
  <c r="H54" i="2"/>
  <c r="E53" i="2"/>
  <c r="F53" i="2"/>
  <c r="H53" i="2"/>
  <c r="E52" i="2"/>
  <c r="F52" i="2"/>
  <c r="H52" i="2"/>
  <c r="E51" i="2"/>
  <c r="F51" i="2"/>
  <c r="H51" i="2"/>
  <c r="E50" i="2"/>
  <c r="F50" i="2"/>
  <c r="H50" i="2"/>
  <c r="I50" i="2"/>
  <c r="G50" i="2"/>
  <c r="E34" i="2"/>
  <c r="F34" i="2"/>
  <c r="E35" i="2"/>
  <c r="F35" i="2"/>
  <c r="E36" i="2"/>
  <c r="F36" i="2"/>
  <c r="E37" i="2"/>
  <c r="F37" i="2"/>
  <c r="E38" i="2"/>
  <c r="F38" i="2"/>
  <c r="E39" i="2"/>
  <c r="F39" i="2"/>
  <c r="E40" i="2"/>
  <c r="F40" i="2"/>
  <c r="E41" i="2"/>
  <c r="F41" i="2"/>
  <c r="E42" i="2"/>
  <c r="F42" i="2"/>
  <c r="E43" i="2"/>
  <c r="F43" i="2"/>
  <c r="E44" i="2"/>
  <c r="F44" i="2"/>
  <c r="E45" i="2"/>
  <c r="F45" i="2"/>
  <c r="E46" i="2"/>
  <c r="F46" i="2"/>
  <c r="E47" i="2"/>
  <c r="F47" i="2"/>
  <c r="E48" i="2"/>
  <c r="F48" i="2"/>
  <c r="E49" i="2"/>
  <c r="F49" i="2"/>
  <c r="G34" i="2"/>
  <c r="J65" i="2"/>
  <c r="J64" i="2"/>
  <c r="J63" i="2"/>
  <c r="J62" i="2"/>
  <c r="J61" i="2"/>
  <c r="J60" i="2"/>
  <c r="J59" i="2"/>
  <c r="J58" i="2"/>
  <c r="J57" i="2"/>
  <c r="J56" i="2"/>
  <c r="J55" i="2"/>
  <c r="J54" i="2"/>
  <c r="J53" i="2"/>
  <c r="J52" i="2"/>
  <c r="J51" i="2"/>
  <c r="J50" i="2"/>
  <c r="H11" i="2"/>
  <c r="J11" i="2"/>
  <c r="H12" i="2"/>
  <c r="J12" i="2"/>
  <c r="H13" i="2"/>
  <c r="J13" i="2"/>
  <c r="H14" i="2"/>
  <c r="J14" i="2"/>
  <c r="H15" i="2"/>
  <c r="J15" i="2"/>
  <c r="H16" i="2"/>
  <c r="J16" i="2"/>
  <c r="H17" i="2"/>
  <c r="J17" i="2"/>
  <c r="J27" i="2"/>
  <c r="J28" i="2"/>
  <c r="J29" i="2"/>
  <c r="J30" i="2"/>
  <c r="J31" i="2"/>
  <c r="J32" i="2"/>
  <c r="J33" i="2"/>
  <c r="H2" i="2"/>
  <c r="H3" i="2"/>
  <c r="H4" i="2"/>
  <c r="H5" i="2"/>
  <c r="H6" i="2"/>
  <c r="H7" i="2"/>
  <c r="H8" i="2"/>
  <c r="H9" i="2"/>
  <c r="H10" i="2"/>
  <c r="I2" i="2"/>
  <c r="J2" i="2"/>
  <c r="J18" i="2"/>
  <c r="J3" i="2"/>
  <c r="J4" i="2"/>
  <c r="J5" i="2"/>
  <c r="J6" i="2"/>
  <c r="J7" i="2"/>
  <c r="J8" i="2"/>
  <c r="J9" i="2"/>
  <c r="J10" i="2"/>
  <c r="H49" i="2"/>
  <c r="J49" i="2"/>
  <c r="H48" i="2"/>
  <c r="J48" i="2"/>
  <c r="H47" i="2"/>
  <c r="J47" i="2"/>
  <c r="H46" i="2"/>
  <c r="J46" i="2"/>
  <c r="H45" i="2"/>
  <c r="J45" i="2"/>
  <c r="H44" i="2"/>
  <c r="J44" i="2"/>
  <c r="H43" i="2"/>
  <c r="J43" i="2"/>
  <c r="H42" i="2"/>
  <c r="J42" i="2"/>
  <c r="H41" i="2"/>
  <c r="J41" i="2"/>
  <c r="H40" i="2"/>
  <c r="J40" i="2"/>
  <c r="H39" i="2"/>
  <c r="J39" i="2"/>
  <c r="H38" i="2"/>
  <c r="J38" i="2"/>
  <c r="H37" i="2"/>
  <c r="J37" i="2"/>
  <c r="H36" i="2"/>
  <c r="J36" i="2"/>
  <c r="H34" i="2"/>
  <c r="J34" i="2"/>
  <c r="H35" i="2"/>
  <c r="J35" i="2"/>
  <c r="J26" i="2"/>
  <c r="J25" i="2"/>
  <c r="J24" i="2"/>
  <c r="J23" i="2"/>
  <c r="J22" i="2"/>
  <c r="J21" i="2"/>
  <c r="J20" i="2"/>
  <c r="J19" i="2"/>
  <c r="I34" i="2"/>
</calcChain>
</file>

<file path=xl/sharedStrings.xml><?xml version="1.0" encoding="utf-8"?>
<sst xmlns="http://schemas.openxmlformats.org/spreadsheetml/2006/main" count="56" uniqueCount="15">
  <si>
    <t>-∆∆</t>
  </si>
  <si>
    <r>
      <t>2</t>
    </r>
    <r>
      <rPr>
        <vertAlign val="superscript"/>
        <sz val="12"/>
        <color theme="1"/>
        <rFont val="Arial"/>
        <family val="2"/>
      </rPr>
      <t>-∆∆</t>
    </r>
  </si>
  <si>
    <t>Ct [GAPDH]</t>
  </si>
  <si>
    <t>Mean Ct of control [GAPDH]</t>
  </si>
  <si>
    <t>IFN-α fold change over control (whole group)</t>
  </si>
  <si>
    <r>
      <t>2</t>
    </r>
    <r>
      <rPr>
        <vertAlign val="superscript"/>
        <sz val="12"/>
        <color theme="1"/>
        <rFont val="Arial"/>
        <family val="2"/>
      </rPr>
      <t>-∆∆</t>
    </r>
    <r>
      <rPr>
        <sz val="12"/>
        <color theme="1"/>
        <rFont val="Arial"/>
        <family val="2"/>
      </rPr>
      <t>/Mean fold change in IFN-α gene expression</t>
    </r>
  </si>
  <si>
    <t>Mean fold change in IFN-α gene expression</t>
  </si>
  <si>
    <t>Control Ca single species</t>
  </si>
  <si>
    <t>ALS1</t>
  </si>
  <si>
    <t>ALS3</t>
  </si>
  <si>
    <t>Specimen #</t>
  </si>
  <si>
    <r>
      <t>Log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 xml:space="preserve"> IFN-α fold change  (Individual biofilm specimen)</t>
    </r>
  </si>
  <si>
    <t>HWP1</t>
  </si>
  <si>
    <t>SAP5</t>
  </si>
  <si>
    <t>ACT1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</si>
</sst>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8"/>
      <color theme="1"/>
      <name val="Arial"/>
      <family val="2"/>
    </font>
    <font>
      <sz val="12"/>
      <color theme="1"/>
      <name val="Arial"/>
      <family val="2"/>
    </font>
    <font>
      <vertAlign val="superscript"/>
      <sz val="12"/>
      <color theme="1"/>
      <name val="Arial"/>
      <family val="2"/>
    </font>
    <font>
      <vertAlign val="subscript"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/>
      <right/>
      <top/>
      <bottom style="thin">
        <color theme="2"/>
      </bottom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2" fillId="0" borderId="2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8" xfId="1" applyFont="1" applyFill="1" applyBorder="1" applyAlignment="1">
      <alignment horizontal="center" vertical="center"/>
    </xf>
    <xf numFmtId="0" fontId="2" fillId="0" borderId="2" xfId="1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6" xfId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/>
    </xf>
    <xf numFmtId="0" fontId="3" fillId="0" borderId="2" xfId="1" applyFont="1" applyFill="1" applyBorder="1" applyAlignment="1">
      <alignment horizontal="center" vertical="center" wrapText="1"/>
    </xf>
    <xf numFmtId="0" fontId="3" fillId="0" borderId="2" xfId="1" quotePrefix="1" applyFont="1" applyFill="1" applyBorder="1" applyAlignment="1">
      <alignment horizontal="center" vertical="center"/>
    </xf>
    <xf numFmtId="0" fontId="3" fillId="0" borderId="2" xfId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0" fontId="2" fillId="0" borderId="5" xfId="0" applyFont="1" applyFill="1" applyBorder="1" applyAlignment="1">
      <alignment horizontal="center" vertical="center"/>
    </xf>
    <xf numFmtId="0" fontId="2" fillId="0" borderId="5" xfId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2" fillId="0" borderId="3" xfId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5" xfId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4" xfId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5" xfId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3" xfId="1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center" wrapText="1"/>
    </xf>
    <xf numFmtId="0" fontId="2" fillId="0" borderId="7" xfId="1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/>
    </xf>
    <xf numFmtId="0" fontId="2" fillId="0" borderId="0" xfId="1" applyFont="1" applyFill="1" applyBorder="1" applyAlignment="1">
      <alignment vertical="center" wrapText="1"/>
    </xf>
    <xf numFmtId="0" fontId="0" fillId="0" borderId="0" xfId="0" applyFill="1" applyBorder="1" applyAlignment="1">
      <alignment horizontal="center"/>
    </xf>
    <xf numFmtId="0" fontId="2" fillId="0" borderId="11" xfId="0" applyFont="1" applyFill="1" applyBorder="1" applyAlignment="1">
      <alignment horizontal="center"/>
    </xf>
    <xf numFmtId="0" fontId="2" fillId="0" borderId="12" xfId="0" applyFont="1" applyFill="1" applyBorder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137"/>
  <sheetViews>
    <sheetView workbookViewId="0">
      <selection activeCell="D27" sqref="D27"/>
    </sheetView>
  </sheetViews>
  <sheetFormatPr defaultColWidth="9.109375" defaultRowHeight="10.199999999999999" x14ac:dyDescent="0.2"/>
  <cols>
    <col min="1" max="2" width="9.109375" style="12"/>
    <col min="3" max="3" width="12" style="12" customWidth="1"/>
    <col min="4" max="4" width="19" style="12" customWidth="1"/>
    <col min="5" max="6" width="9.109375" style="12"/>
    <col min="7" max="7" width="24.88671875" style="12" customWidth="1"/>
    <col min="8" max="8" width="26.109375" style="12" bestFit="1" customWidth="1"/>
    <col min="9" max="9" width="24.6640625" style="12" bestFit="1" customWidth="1"/>
    <col min="10" max="10" width="24.88671875" style="12" bestFit="1" customWidth="1"/>
    <col min="11" max="16384" width="9.109375" style="12"/>
  </cols>
  <sheetData>
    <row r="1" spans="1:10" ht="43.2" customHeight="1" x14ac:dyDescent="0.2">
      <c r="A1" s="7"/>
      <c r="B1" s="7" t="s">
        <v>10</v>
      </c>
      <c r="C1" s="8" t="s">
        <v>2</v>
      </c>
      <c r="D1" s="8" t="s">
        <v>3</v>
      </c>
      <c r="E1" s="9" t="s">
        <v>0</v>
      </c>
      <c r="F1" s="10" t="s">
        <v>1</v>
      </c>
      <c r="G1" s="8" t="s">
        <v>6</v>
      </c>
      <c r="H1" s="11" t="s">
        <v>5</v>
      </c>
      <c r="I1" s="11" t="s">
        <v>4</v>
      </c>
      <c r="J1" s="11" t="s">
        <v>11</v>
      </c>
    </row>
    <row r="2" spans="1:10" ht="14.4" customHeight="1" x14ac:dyDescent="0.3">
      <c r="A2" s="36" t="s">
        <v>14</v>
      </c>
      <c r="B2" s="4">
        <v>1</v>
      </c>
      <c r="C2" s="1">
        <v>14</v>
      </c>
      <c r="D2" s="4">
        <f>AVERAGE(C2:C17)</f>
        <v>14.267574999999997</v>
      </c>
      <c r="E2" s="4">
        <f>(C89-C2)-(D89-D2)</f>
        <v>0.26757499999999723</v>
      </c>
      <c r="F2" s="4">
        <f>2^-E2</f>
        <v>0.83071470626047561</v>
      </c>
      <c r="G2" s="4">
        <f>AVERAGE(F2:F17)</f>
        <v>1.016738511494383</v>
      </c>
      <c r="H2" s="1">
        <f>F2/G2</f>
        <v>0.81703869467824808</v>
      </c>
      <c r="I2" s="1">
        <f>AVERAGE(H2:H17)</f>
        <v>1</v>
      </c>
      <c r="J2" s="20">
        <f>LOG(H2,2)</f>
        <v>-0.29152368934568296</v>
      </c>
    </row>
    <row r="3" spans="1:10" ht="14.25" customHeight="1" x14ac:dyDescent="0.3">
      <c r="A3" s="37"/>
      <c r="B3" s="4">
        <v>2</v>
      </c>
      <c r="C3" s="1">
        <v>13.9617</v>
      </c>
      <c r="D3" s="4">
        <f t="shared" ref="D3:D67" si="0">D2</f>
        <v>14.267574999999997</v>
      </c>
      <c r="E3" s="4">
        <f>(C90-C3)-(D90-D3)</f>
        <v>0.30587499999999679</v>
      </c>
      <c r="F3" s="4">
        <f t="shared" ref="F3:F49" si="1">2^-E3</f>
        <v>0.80895143562624949</v>
      </c>
      <c r="G3" s="4"/>
      <c r="H3" s="1">
        <f>F3/G2</f>
        <v>0.79563371159932561</v>
      </c>
      <c r="I3" s="1"/>
      <c r="J3" s="20">
        <f t="shared" ref="J3:J17" si="2">LOG(H3,2)</f>
        <v>-0.3298236893456824</v>
      </c>
    </row>
    <row r="4" spans="1:10" ht="14.4" x14ac:dyDescent="0.3">
      <c r="A4" s="37"/>
      <c r="B4" s="4">
        <v>3</v>
      </c>
      <c r="C4" s="1">
        <v>14.5807</v>
      </c>
      <c r="D4" s="4">
        <f t="shared" si="0"/>
        <v>14.267574999999997</v>
      </c>
      <c r="E4" s="4">
        <f>(C91-C4)-(D91-D4)</f>
        <v>-0.31312500000000298</v>
      </c>
      <c r="F4" s="4">
        <f t="shared" si="1"/>
        <v>1.2423959225250496</v>
      </c>
      <c r="G4" s="4"/>
      <c r="H4" s="1">
        <f>F4/G2</f>
        <v>1.2219424251954414</v>
      </c>
      <c r="I4" s="1"/>
      <c r="J4" s="20">
        <f t="shared" si="2"/>
        <v>0.28917631065431715</v>
      </c>
    </row>
    <row r="5" spans="1:10" ht="14.4" x14ac:dyDescent="0.3">
      <c r="A5" s="37"/>
      <c r="B5" s="4">
        <v>4</v>
      </c>
      <c r="C5" s="1">
        <v>14.134600000000001</v>
      </c>
      <c r="D5" s="4">
        <f t="shared" si="0"/>
        <v>14.267574999999997</v>
      </c>
      <c r="E5" s="4">
        <f>(C92-C5)-(D92-D5)</f>
        <v>0.13297499999999651</v>
      </c>
      <c r="F5" s="4">
        <f t="shared" si="1"/>
        <v>0.91194896825425453</v>
      </c>
      <c r="G5" s="4"/>
      <c r="H5" s="1">
        <f>F5/G2</f>
        <v>0.8969356013808204</v>
      </c>
      <c r="I5" s="1"/>
      <c r="J5" s="20">
        <f t="shared" si="2"/>
        <v>-0.15692368934568215</v>
      </c>
    </row>
    <row r="6" spans="1:10" ht="14.4" x14ac:dyDescent="0.3">
      <c r="A6" s="37"/>
      <c r="B6" s="4">
        <v>5</v>
      </c>
      <c r="C6" s="1">
        <v>14.0999</v>
      </c>
      <c r="D6" s="4">
        <f t="shared" si="0"/>
        <v>14.267574999999997</v>
      </c>
      <c r="E6" s="4">
        <f>(C93-C6)-(D93-D6)</f>
        <v>0.16767499999999735</v>
      </c>
      <c r="F6" s="4">
        <f t="shared" si="1"/>
        <v>0.89027626572153007</v>
      </c>
      <c r="G6" s="4"/>
      <c r="H6" s="1">
        <f>F6/G2</f>
        <v>0.87561969538560991</v>
      </c>
      <c r="I6" s="1"/>
      <c r="J6" s="20">
        <f t="shared" si="2"/>
        <v>-0.19162368934568319</v>
      </c>
    </row>
    <row r="7" spans="1:10" ht="14.4" x14ac:dyDescent="0.3">
      <c r="A7" s="37"/>
      <c r="B7" s="4">
        <v>6</v>
      </c>
      <c r="C7" s="1">
        <v>14.055999999999999</v>
      </c>
      <c r="D7" s="4">
        <f t="shared" si="0"/>
        <v>14.267574999999997</v>
      </c>
      <c r="E7" s="4">
        <f>(C94-C7)-(D94-D7)</f>
        <v>0.21157499999999807</v>
      </c>
      <c r="F7" s="4">
        <f t="shared" si="1"/>
        <v>0.86359392512606226</v>
      </c>
      <c r="G7" s="4"/>
      <c r="H7" s="1">
        <f>F7/G2</f>
        <v>0.84937662472995956</v>
      </c>
      <c r="I7" s="1"/>
      <c r="J7" s="20">
        <f t="shared" si="2"/>
        <v>-0.23552368934568385</v>
      </c>
    </row>
    <row r="8" spans="1:10" ht="14.4" x14ac:dyDescent="0.3">
      <c r="A8" s="37"/>
      <c r="B8" s="4">
        <v>7</v>
      </c>
      <c r="C8" s="1">
        <v>14.902699999999999</v>
      </c>
      <c r="D8" s="4">
        <f t="shared" si="0"/>
        <v>14.267574999999997</v>
      </c>
      <c r="E8" s="4">
        <f>(C95-C8)-(D95-D8)</f>
        <v>-0.63512500000000216</v>
      </c>
      <c r="F8" s="4">
        <f t="shared" si="1"/>
        <v>1.5530723076341375</v>
      </c>
      <c r="G8" s="4"/>
      <c r="H8" s="1">
        <f>F8/G2</f>
        <v>1.5275041616663672</v>
      </c>
      <c r="I8" s="1"/>
      <c r="J8" s="20">
        <f t="shared" si="2"/>
        <v>0.61117631065431632</v>
      </c>
    </row>
    <row r="9" spans="1:10" ht="14.4" x14ac:dyDescent="0.3">
      <c r="A9" s="37"/>
      <c r="B9" s="4">
        <v>8</v>
      </c>
      <c r="C9" s="1">
        <v>14.063700000000001</v>
      </c>
      <c r="D9" s="4">
        <f>D8</f>
        <v>14.267574999999997</v>
      </c>
      <c r="E9" s="4">
        <f>(C96-C9)-(D96-D9)</f>
        <v>0.20387499999999648</v>
      </c>
      <c r="F9" s="4">
        <f t="shared" si="1"/>
        <v>0.86821544947862406</v>
      </c>
      <c r="G9" s="4"/>
      <c r="H9" s="1">
        <f>F9/G2</f>
        <v>0.85392206517537872</v>
      </c>
      <c r="I9" s="1"/>
      <c r="J9" s="20">
        <f t="shared" si="2"/>
        <v>-0.22782368934568206</v>
      </c>
    </row>
    <row r="10" spans="1:10" ht="14.4" x14ac:dyDescent="0.3">
      <c r="A10" s="37"/>
      <c r="B10" s="4">
        <v>9</v>
      </c>
      <c r="C10" s="1">
        <v>14.380800000000001</v>
      </c>
      <c r="D10" s="4">
        <f t="shared" si="0"/>
        <v>14.267574999999997</v>
      </c>
      <c r="E10" s="4">
        <f>(C97-C10)-(D97-D10)</f>
        <v>-0.11322500000000346</v>
      </c>
      <c r="F10" s="4">
        <f t="shared" si="1"/>
        <v>1.0816434414028337</v>
      </c>
      <c r="G10" s="4"/>
      <c r="H10" s="1">
        <f>F10/G2</f>
        <v>1.0638364035341346</v>
      </c>
      <c r="I10" s="1"/>
      <c r="J10" s="20">
        <f t="shared" si="2"/>
        <v>8.9276310654317612E-2</v>
      </c>
    </row>
    <row r="11" spans="1:10" ht="14.4" x14ac:dyDescent="0.3">
      <c r="A11" s="37"/>
      <c r="B11" s="4">
        <v>10</v>
      </c>
      <c r="C11" s="1">
        <v>14.368499999999999</v>
      </c>
      <c r="D11" s="4">
        <f t="shared" si="0"/>
        <v>14.267574999999997</v>
      </c>
      <c r="E11" s="4">
        <f>(C98-C11)-(D98-D11)</f>
        <v>-0.10092500000000193</v>
      </c>
      <c r="F11" s="4">
        <f t="shared" si="1"/>
        <v>1.0724608623770038</v>
      </c>
      <c r="G11" s="4"/>
      <c r="H11" s="1">
        <f>F11/G2</f>
        <v>1.0548049968135083</v>
      </c>
      <c r="I11" s="1"/>
      <c r="J11" s="20">
        <f t="shared" si="2"/>
        <v>7.6976310654316066E-2</v>
      </c>
    </row>
    <row r="12" spans="1:10" ht="14.4" x14ac:dyDescent="0.3">
      <c r="A12" s="37"/>
      <c r="B12" s="4">
        <v>11</v>
      </c>
      <c r="C12" s="1">
        <v>14.213800000000001</v>
      </c>
      <c r="D12" s="4">
        <f t="shared" si="0"/>
        <v>14.267574999999997</v>
      </c>
      <c r="E12" s="4">
        <f>(C99-C12)-(D99-D12)</f>
        <v>5.3774999999996353E-2</v>
      </c>
      <c r="F12" s="4">
        <f t="shared" si="1"/>
        <v>0.96341213424528271</v>
      </c>
      <c r="G12" s="4"/>
      <c r="H12" s="1">
        <f>F12/G2</f>
        <v>0.94755153203479803</v>
      </c>
      <c r="I12" s="1"/>
      <c r="J12" s="20">
        <f t="shared" si="2"/>
        <v>-7.772368934568212E-2</v>
      </c>
    </row>
    <row r="13" spans="1:10" ht="14.4" x14ac:dyDescent="0.3">
      <c r="A13" s="37"/>
      <c r="B13" s="4">
        <v>12</v>
      </c>
      <c r="C13" s="1">
        <v>14.1023</v>
      </c>
      <c r="D13" s="4">
        <f t="shared" si="0"/>
        <v>14.267574999999997</v>
      </c>
      <c r="E13" s="4">
        <f>(C100-C13)-(D100-D13)</f>
        <v>0.16527499999999762</v>
      </c>
      <c r="F13" s="4">
        <f t="shared" si="1"/>
        <v>0.89175852024475899</v>
      </c>
      <c r="G13" s="4"/>
      <c r="H13" s="1">
        <f>F13/G2</f>
        <v>0.87707754763225132</v>
      </c>
      <c r="I13" s="1"/>
      <c r="J13" s="20">
        <f t="shared" si="2"/>
        <v>-0.18922368934568329</v>
      </c>
    </row>
    <row r="14" spans="1:10" ht="14.4" x14ac:dyDescent="0.3">
      <c r="A14" s="37"/>
      <c r="B14" s="4">
        <v>13</v>
      </c>
      <c r="C14" s="1">
        <v>14.6434</v>
      </c>
      <c r="D14" s="4">
        <f t="shared" si="0"/>
        <v>14.267574999999997</v>
      </c>
      <c r="E14" s="4">
        <f>(C101-C14)-(D101-D14)</f>
        <v>-0.37582500000000252</v>
      </c>
      <c r="F14" s="4">
        <f t="shared" si="1"/>
        <v>1.2975813597918855</v>
      </c>
      <c r="G14" s="4"/>
      <c r="H14" s="1">
        <f>F14/G2</f>
        <v>1.2762193475731778</v>
      </c>
      <c r="I14" s="1"/>
      <c r="J14" s="20">
        <f t="shared" si="2"/>
        <v>0.35187631065431685</v>
      </c>
    </row>
    <row r="15" spans="1:10" ht="14.4" x14ac:dyDescent="0.3">
      <c r="A15" s="37"/>
      <c r="B15" s="4">
        <v>14</v>
      </c>
      <c r="C15" s="1">
        <v>14.4337</v>
      </c>
      <c r="D15" s="4">
        <f t="shared" si="0"/>
        <v>14.267574999999997</v>
      </c>
      <c r="E15" s="4">
        <f>(C102-C15)-(D102-D15)</f>
        <v>-0.16612500000000274</v>
      </c>
      <c r="F15" s="4">
        <f t="shared" si="1"/>
        <v>1.1220406937369016</v>
      </c>
      <c r="G15" s="4"/>
      <c r="H15" s="1">
        <f>F15/G2</f>
        <v>1.1035685980732131</v>
      </c>
      <c r="I15" s="1"/>
      <c r="J15" s="20">
        <f t="shared" si="2"/>
        <v>0.14217631065431693</v>
      </c>
    </row>
    <row r="16" spans="1:10" ht="14.4" x14ac:dyDescent="0.3">
      <c r="A16" s="37"/>
      <c r="B16" s="4">
        <v>15</v>
      </c>
      <c r="C16" s="1">
        <v>14.215299999999999</v>
      </c>
      <c r="D16" s="4">
        <f t="shared" si="0"/>
        <v>14.267574999999997</v>
      </c>
      <c r="E16" s="4">
        <f>(C103-C16)-(D103-D16)</f>
        <v>5.2274999999998073E-2</v>
      </c>
      <c r="F16" s="4">
        <f t="shared" si="1"/>
        <v>0.96441433476620142</v>
      </c>
      <c r="G16" s="4"/>
      <c r="H16" s="1">
        <f>F16/G2</f>
        <v>0.94853723338238016</v>
      </c>
      <c r="I16" s="1"/>
      <c r="J16" s="20">
        <f t="shared" si="2"/>
        <v>-7.6223689345684034E-2</v>
      </c>
    </row>
    <row r="17" spans="1:10" ht="15" thickBot="1" x14ac:dyDescent="0.35">
      <c r="A17" s="38"/>
      <c r="B17" s="4">
        <v>16</v>
      </c>
      <c r="C17" s="5">
        <v>14.1241</v>
      </c>
      <c r="D17" s="6">
        <f t="shared" si="0"/>
        <v>14.267574999999997</v>
      </c>
      <c r="E17" s="6">
        <f>(C104-C17)-(D104-D17)</f>
        <v>0.14347499999999691</v>
      </c>
      <c r="F17" s="6">
        <f t="shared" si="1"/>
        <v>0.90533585671887606</v>
      </c>
      <c r="G17" s="4"/>
      <c r="H17" s="5">
        <f>F17/G2</f>
        <v>0.8904313611453849</v>
      </c>
      <c r="I17" s="5"/>
      <c r="J17" s="20">
        <f t="shared" si="2"/>
        <v>-0.16742368934568252</v>
      </c>
    </row>
    <row r="18" spans="1:10" ht="15" thickBot="1" x14ac:dyDescent="0.35">
      <c r="A18" s="35" t="s">
        <v>8</v>
      </c>
      <c r="B18" s="2">
        <v>17</v>
      </c>
      <c r="C18" s="2">
        <v>16.809899999999999</v>
      </c>
      <c r="D18" s="3">
        <f>D17</f>
        <v>14.267574999999997</v>
      </c>
      <c r="E18" s="3">
        <f>(C105-C18)-(D105-D18)</f>
        <v>-2.5423250000000017</v>
      </c>
      <c r="F18" s="3">
        <f>2^-E18</f>
        <v>5.8252703233501855</v>
      </c>
      <c r="G18" s="2">
        <f>AVERAGE(F18:F33)</f>
        <v>5.0838545595007858</v>
      </c>
      <c r="H18" s="13">
        <f>F18/G2</f>
        <v>5.7293692109570173</v>
      </c>
      <c r="I18" s="13">
        <f>AVERAGE(H18:H33)</f>
        <v>5.0001593349981714</v>
      </c>
      <c r="J18" s="20">
        <f>LOG(H18,2)</f>
        <v>2.518376310654316</v>
      </c>
    </row>
    <row r="19" spans="1:10" ht="15" thickBot="1" x14ac:dyDescent="0.35">
      <c r="A19" s="33"/>
      <c r="B19" s="23">
        <v>18</v>
      </c>
      <c r="C19" s="1">
        <v>15.9971</v>
      </c>
      <c r="D19" s="4">
        <f>D18</f>
        <v>14.267574999999997</v>
      </c>
      <c r="E19" s="4">
        <f>(C106-C19)-(D106-D19)</f>
        <v>-1.7295250000000024</v>
      </c>
      <c r="F19" s="4">
        <f>2^-E19</f>
        <v>3.3161861660787539</v>
      </c>
      <c r="G19" s="1"/>
      <c r="H19" s="1">
        <f>F19/G2</f>
        <v>3.2615919713758914</v>
      </c>
      <c r="I19" s="1"/>
      <c r="J19" s="20">
        <f>LOG(H19,2)</f>
        <v>1.7055763106543167</v>
      </c>
    </row>
    <row r="20" spans="1:10" ht="15" thickBot="1" x14ac:dyDescent="0.35">
      <c r="A20" s="33"/>
      <c r="B20" s="23">
        <v>19</v>
      </c>
      <c r="C20" s="1">
        <v>16.827400000000001</v>
      </c>
      <c r="D20" s="4">
        <f>D19</f>
        <v>14.267574999999997</v>
      </c>
      <c r="E20" s="4">
        <f>(C107-C20)-(D107-D20)</f>
        <v>-2.5598250000000036</v>
      </c>
      <c r="F20" s="4">
        <f>2^-E20</f>
        <v>5.8963615926611403</v>
      </c>
      <c r="G20" s="1"/>
      <c r="H20" s="1">
        <f>F20/G2</f>
        <v>5.7992901085204096</v>
      </c>
      <c r="I20" s="1"/>
      <c r="J20" s="20">
        <f>LOG(H20,2)</f>
        <v>2.5358763106543178</v>
      </c>
    </row>
    <row r="21" spans="1:10" ht="15" thickBot="1" x14ac:dyDescent="0.35">
      <c r="A21" s="33"/>
      <c r="B21" s="23">
        <v>20</v>
      </c>
      <c r="C21" s="1">
        <v>15.914300000000001</v>
      </c>
      <c r="D21" s="4">
        <f>D20</f>
        <v>14.267574999999997</v>
      </c>
      <c r="E21" s="4">
        <f>(C108-C21)-(D108-D21)</f>
        <v>-1.6467250000000035</v>
      </c>
      <c r="F21" s="4">
        <f>2^-E21</f>
        <v>3.1312202690994391</v>
      </c>
      <c r="G21" s="1"/>
      <c r="H21" s="1">
        <f>F21/G2</f>
        <v>3.0796711580219687</v>
      </c>
      <c r="I21" s="1"/>
      <c r="J21" s="20">
        <f>LOG(H21,2)</f>
        <v>1.6227763106543176</v>
      </c>
    </row>
    <row r="22" spans="1:10" ht="15" thickBot="1" x14ac:dyDescent="0.35">
      <c r="A22" s="33"/>
      <c r="B22" s="23">
        <v>21</v>
      </c>
      <c r="C22" s="1">
        <v>15.7597</v>
      </c>
      <c r="D22" s="4">
        <f>D21</f>
        <v>14.267574999999997</v>
      </c>
      <c r="E22" s="4">
        <f>(C109-C22)-(D109-D22)</f>
        <v>-1.4921250000000033</v>
      </c>
      <c r="F22" s="4">
        <f>2^-E22</f>
        <v>2.8130301197547731</v>
      </c>
      <c r="G22" s="1"/>
      <c r="H22" s="1">
        <f>F22/G2</f>
        <v>2.7667193560124272</v>
      </c>
      <c r="I22" s="1"/>
      <c r="J22" s="20">
        <f>LOG(H22,2)</f>
        <v>1.4681763106543175</v>
      </c>
    </row>
    <row r="23" spans="1:10" ht="15" thickBot="1" x14ac:dyDescent="0.35">
      <c r="A23" s="33"/>
      <c r="B23" s="23">
        <v>22</v>
      </c>
      <c r="C23" s="1">
        <v>16.827100000000002</v>
      </c>
      <c r="D23" s="4">
        <f>D22</f>
        <v>14.267574999999997</v>
      </c>
      <c r="E23" s="4">
        <f>(C110-C23)-(D110-D23)</f>
        <v>-2.5595250000000043</v>
      </c>
      <c r="F23" s="4">
        <f>2^-E23</f>
        <v>5.8951356062098652</v>
      </c>
      <c r="G23" s="1"/>
      <c r="H23" s="1">
        <f>F23/G2</f>
        <v>5.7980843054182207</v>
      </c>
      <c r="I23" s="1"/>
      <c r="J23" s="20">
        <f>LOG(H23,2)</f>
        <v>2.5355763106543185</v>
      </c>
    </row>
    <row r="24" spans="1:10" ht="15" thickBot="1" x14ac:dyDescent="0.35">
      <c r="A24" s="33"/>
      <c r="B24" s="23">
        <v>23</v>
      </c>
      <c r="C24" s="1">
        <v>16.966200000000001</v>
      </c>
      <c r="D24" s="4">
        <f>D23</f>
        <v>14.267574999999997</v>
      </c>
      <c r="E24" s="4">
        <f>(C111-C24)-(D111-D24)</f>
        <v>-2.6986250000000034</v>
      </c>
      <c r="F24" s="4">
        <f>2^-E24</f>
        <v>6.4918290061286275</v>
      </c>
      <c r="G24" s="1"/>
      <c r="H24" s="1">
        <f>F24/G2</f>
        <v>6.3849543739491681</v>
      </c>
      <c r="I24" s="1"/>
      <c r="J24" s="20">
        <f>LOG(H24,2)</f>
        <v>2.6746763106543177</v>
      </c>
    </row>
    <row r="25" spans="1:10" ht="15" thickBot="1" x14ac:dyDescent="0.35">
      <c r="A25" s="33"/>
      <c r="B25" s="23">
        <v>24</v>
      </c>
      <c r="C25" s="1">
        <v>16.966799999999999</v>
      </c>
      <c r="D25" s="4">
        <f>D24</f>
        <v>14.267574999999997</v>
      </c>
      <c r="E25" s="4">
        <f>(C112-C25)-(D112-D25)</f>
        <v>-2.699225000000002</v>
      </c>
      <c r="F25" s="4">
        <f>2^-E25</f>
        <v>6.4945294434132101</v>
      </c>
      <c r="G25" s="1"/>
      <c r="H25" s="1">
        <f>F25/G2</f>
        <v>6.3876103540798059</v>
      </c>
      <c r="I25" s="1"/>
      <c r="J25" s="20">
        <f>LOG(H25,2)</f>
        <v>2.6752763106543163</v>
      </c>
    </row>
    <row r="26" spans="1:10" ht="15" thickBot="1" x14ac:dyDescent="0.35">
      <c r="A26" s="33"/>
      <c r="B26" s="23">
        <v>25</v>
      </c>
      <c r="C26" s="1">
        <v>15.997999999999999</v>
      </c>
      <c r="D26" s="4">
        <f>D25</f>
        <v>14.267574999999997</v>
      </c>
      <c r="E26" s="4">
        <f>(C113-C26)-(D113-D26)</f>
        <v>-1.7304250000000021</v>
      </c>
      <c r="F26" s="4">
        <f>2^-E26</f>
        <v>3.3182555560700746</v>
      </c>
      <c r="G26" s="1"/>
      <c r="H26" s="1">
        <f>F26/G2</f>
        <v>3.2636272931109547</v>
      </c>
      <c r="I26" s="1"/>
      <c r="J26" s="20">
        <f>LOG(H26,2)</f>
        <v>1.7064763106543159</v>
      </c>
    </row>
    <row r="27" spans="1:10" ht="15" thickBot="1" x14ac:dyDescent="0.35">
      <c r="A27" s="33"/>
      <c r="B27" s="23">
        <v>26</v>
      </c>
      <c r="C27" s="1">
        <v>16.977799999999998</v>
      </c>
      <c r="D27" s="4">
        <f t="shared" si="0"/>
        <v>14.267574999999997</v>
      </c>
      <c r="E27" s="4">
        <f>(C114-C27)-(D114-D27)</f>
        <v>-2.7102250000000012</v>
      </c>
      <c r="F27" s="4">
        <f t="shared" si="1"/>
        <v>6.5442370157520564</v>
      </c>
      <c r="G27" s="1"/>
      <c r="H27" s="1">
        <f>F27/G2</f>
        <v>6.4364995933255846</v>
      </c>
      <c r="I27" s="1"/>
      <c r="J27" s="20">
        <f t="shared" ref="J27:J49" si="3">LOG(H27,2)</f>
        <v>2.6862763106543155</v>
      </c>
    </row>
    <row r="28" spans="1:10" ht="15" thickBot="1" x14ac:dyDescent="0.35">
      <c r="A28" s="33"/>
      <c r="B28" s="23">
        <v>27</v>
      </c>
      <c r="C28" s="1">
        <v>16.999500000000001</v>
      </c>
      <c r="D28" s="4">
        <f t="shared" si="0"/>
        <v>14.267574999999997</v>
      </c>
      <c r="E28" s="4">
        <f>(C115-C28)-(D115-D28)</f>
        <v>-2.7319250000000039</v>
      </c>
      <c r="F28" s="4">
        <f t="shared" si="1"/>
        <v>6.6434148189311131</v>
      </c>
      <c r="G28" s="1"/>
      <c r="H28" s="1">
        <f>F28/G2</f>
        <v>6.534044637658849</v>
      </c>
      <c r="I28" s="1"/>
      <c r="J28" s="20">
        <f t="shared" si="3"/>
        <v>2.7079763106543182</v>
      </c>
    </row>
    <row r="29" spans="1:10" ht="15" thickBot="1" x14ac:dyDescent="0.35">
      <c r="A29" s="33"/>
      <c r="B29" s="23">
        <v>28</v>
      </c>
      <c r="C29" s="1">
        <v>15.5022</v>
      </c>
      <c r="D29" s="4">
        <f t="shared" si="0"/>
        <v>14.267574999999997</v>
      </c>
      <c r="E29" s="4">
        <f>(C116-C29)-(D116-D29)</f>
        <v>-1.234625000000003</v>
      </c>
      <c r="F29" s="4">
        <f t="shared" si="1"/>
        <v>2.3532017267568164</v>
      </c>
      <c r="G29" s="1"/>
      <c r="H29" s="1">
        <f>F29/G2</f>
        <v>2.3144610931458915</v>
      </c>
      <c r="I29" s="1"/>
      <c r="J29" s="20">
        <f t="shared" si="3"/>
        <v>1.2106763106543172</v>
      </c>
    </row>
    <row r="30" spans="1:10" ht="15" thickBot="1" x14ac:dyDescent="0.35">
      <c r="A30" s="33"/>
      <c r="B30" s="23">
        <v>29</v>
      </c>
      <c r="C30" s="1">
        <v>16.991299999999999</v>
      </c>
      <c r="D30" s="4">
        <f t="shared" si="0"/>
        <v>14.267574999999997</v>
      </c>
      <c r="E30" s="4">
        <f>(C117-C30)-(D117-D30)</f>
        <v>-2.7237250000000017</v>
      </c>
      <c r="F30" s="4">
        <f t="shared" si="1"/>
        <v>6.6057620390038911</v>
      </c>
      <c r="G30" s="1"/>
      <c r="H30" s="1">
        <f>F30/G2</f>
        <v>6.4970117334248183</v>
      </c>
      <c r="I30" s="1"/>
      <c r="J30" s="20">
        <f t="shared" si="3"/>
        <v>2.699776310654316</v>
      </c>
    </row>
    <row r="31" spans="1:10" ht="15" thickBot="1" x14ac:dyDescent="0.35">
      <c r="A31" s="33"/>
      <c r="B31" s="23">
        <v>30</v>
      </c>
      <c r="C31" s="1">
        <v>15.969900000000001</v>
      </c>
      <c r="D31" s="4">
        <f t="shared" si="0"/>
        <v>14.267574999999997</v>
      </c>
      <c r="E31" s="4">
        <f>(C118-C31)-(D118-D31)</f>
        <v>-1.7023250000000036</v>
      </c>
      <c r="F31" s="4">
        <f t="shared" si="1"/>
        <v>3.2542498040364864</v>
      </c>
      <c r="G31" s="1"/>
      <c r="H31" s="1">
        <f>F31/G2</f>
        <v>3.2006752643346337</v>
      </c>
      <c r="I31" s="1"/>
      <c r="J31" s="20">
        <f t="shared" si="3"/>
        <v>1.6783763106543179</v>
      </c>
    </row>
    <row r="32" spans="1:10" ht="15" thickBot="1" x14ac:dyDescent="0.35">
      <c r="A32" s="33"/>
      <c r="B32" s="23">
        <v>31</v>
      </c>
      <c r="C32" s="1">
        <v>16.973199999999999</v>
      </c>
      <c r="D32" s="4">
        <f t="shared" si="0"/>
        <v>14.267574999999997</v>
      </c>
      <c r="E32" s="4">
        <f>(C119-C32)-(D119-D32)</f>
        <v>-2.7056250000000013</v>
      </c>
      <c r="F32" s="4">
        <f t="shared" si="1"/>
        <v>6.5234040966363489</v>
      </c>
      <c r="G32" s="1"/>
      <c r="H32" s="1">
        <f>F32/G2</f>
        <v>6.4160096454381108</v>
      </c>
      <c r="I32" s="1"/>
      <c r="J32" s="20">
        <f t="shared" si="3"/>
        <v>2.6816763106543156</v>
      </c>
    </row>
    <row r="33" spans="1:10" ht="15" thickBot="1" x14ac:dyDescent="0.35">
      <c r="A33" s="34"/>
      <c r="B33" s="23">
        <v>32</v>
      </c>
      <c r="C33" s="5">
        <v>16.908100000000001</v>
      </c>
      <c r="D33" s="6">
        <f t="shared" si="0"/>
        <v>14.267574999999997</v>
      </c>
      <c r="E33" s="6">
        <f>(C120-C33)-(D120-D33)</f>
        <v>-2.6405250000000038</v>
      </c>
      <c r="F33" s="6">
        <f t="shared" si="1"/>
        <v>6.235585368129783</v>
      </c>
      <c r="G33" s="5"/>
      <c r="H33" s="5">
        <f>F33/G2</f>
        <v>6.132929261196999</v>
      </c>
      <c r="I33" s="5"/>
      <c r="J33" s="20">
        <f t="shared" si="3"/>
        <v>2.6165763106543181</v>
      </c>
    </row>
    <row r="34" spans="1:10" ht="14.4" x14ac:dyDescent="0.3">
      <c r="A34" s="30" t="s">
        <v>9</v>
      </c>
      <c r="B34" s="2">
        <v>33</v>
      </c>
      <c r="C34" s="2">
        <v>16.106300000000001</v>
      </c>
      <c r="D34" s="3">
        <f t="shared" si="0"/>
        <v>14.267574999999997</v>
      </c>
      <c r="E34" s="3">
        <f>(C121-C34)-(D121-D34)</f>
        <v>-1.8387250000000037</v>
      </c>
      <c r="F34" s="3">
        <f>2^-E34</f>
        <v>3.5769377224618366</v>
      </c>
      <c r="G34" s="2">
        <f>AVERAGE(F34:F49)</f>
        <v>5.1014061032369789</v>
      </c>
      <c r="H34" s="13">
        <f>F34/G2</f>
        <v>3.5180507888941093</v>
      </c>
      <c r="I34" s="13">
        <f>AVERAGE(H34:H49)</f>
        <v>5.0174219286127242</v>
      </c>
      <c r="J34" s="20">
        <f t="shared" si="3"/>
        <v>1.8147763106543178</v>
      </c>
    </row>
    <row r="35" spans="1:10" ht="15" thickBot="1" x14ac:dyDescent="0.35">
      <c r="A35" s="29"/>
      <c r="B35" s="1">
        <v>34</v>
      </c>
      <c r="C35" s="1">
        <v>16.2483</v>
      </c>
      <c r="D35" s="4">
        <f t="shared" si="0"/>
        <v>14.267574999999997</v>
      </c>
      <c r="E35" s="4">
        <f>(C122-C35)-(D122-D35)</f>
        <v>-1.9807250000000032</v>
      </c>
      <c r="F35" s="4">
        <f t="shared" si="1"/>
        <v>3.9469137689932308</v>
      </c>
      <c r="G35" s="1"/>
      <c r="H35" s="1">
        <f>F35/G2</f>
        <v>3.8819359396469912</v>
      </c>
      <c r="I35" s="1"/>
      <c r="J35" s="20">
        <f t="shared" si="3"/>
        <v>1.9567763106543175</v>
      </c>
    </row>
    <row r="36" spans="1:10" ht="15" thickBot="1" x14ac:dyDescent="0.35">
      <c r="A36" s="29"/>
      <c r="B36" s="23">
        <v>35</v>
      </c>
      <c r="C36" s="1">
        <v>16.5487</v>
      </c>
      <c r="D36" s="4">
        <f t="shared" si="0"/>
        <v>14.267574999999997</v>
      </c>
      <c r="E36" s="4">
        <f>(C123-C36)-(D123-D36)</f>
        <v>-2.281125000000003</v>
      </c>
      <c r="F36" s="4">
        <f t="shared" si="1"/>
        <v>4.8605682855266465</v>
      </c>
      <c r="G36" s="1"/>
      <c r="H36" s="1">
        <f>F36/G2</f>
        <v>4.7805490109572766</v>
      </c>
      <c r="I36" s="1"/>
      <c r="J36" s="20">
        <f t="shared" si="3"/>
        <v>2.2571763106543172</v>
      </c>
    </row>
    <row r="37" spans="1:10" ht="14.4" x14ac:dyDescent="0.3">
      <c r="A37" s="29"/>
      <c r="B37" s="23">
        <v>36</v>
      </c>
      <c r="C37" s="1">
        <v>16.9832</v>
      </c>
      <c r="D37" s="4">
        <f t="shared" si="0"/>
        <v>14.267574999999997</v>
      </c>
      <c r="E37" s="4">
        <f>(C124-C37)-(D124-D37)</f>
        <v>-2.7156250000000028</v>
      </c>
      <c r="F37" s="4">
        <f t="shared" si="1"/>
        <v>6.5687779603707144</v>
      </c>
      <c r="G37" s="1"/>
      <c r="H37" s="1">
        <f>F37/G2</f>
        <v>6.4606365216913533</v>
      </c>
      <c r="I37" s="1"/>
      <c r="J37" s="20">
        <f t="shared" si="3"/>
        <v>2.6916763106543171</v>
      </c>
    </row>
    <row r="38" spans="1:10" ht="15" thickBot="1" x14ac:dyDescent="0.35">
      <c r="A38" s="29"/>
      <c r="B38" s="22">
        <v>37</v>
      </c>
      <c r="C38" s="1">
        <v>17.598800000000001</v>
      </c>
      <c r="D38" s="4">
        <f t="shared" si="0"/>
        <v>14.267574999999997</v>
      </c>
      <c r="E38" s="4">
        <f>(C125-C38)-(D125-D38)</f>
        <v>-3.3312250000000034</v>
      </c>
      <c r="F38" s="4">
        <f t="shared" si="1"/>
        <v>10.064649316035394</v>
      </c>
      <c r="G38" s="1"/>
      <c r="H38" s="1">
        <f>F38/G2</f>
        <v>9.898955535029911</v>
      </c>
      <c r="I38" s="1"/>
      <c r="J38" s="20">
        <f t="shared" si="3"/>
        <v>3.3072763106543173</v>
      </c>
    </row>
    <row r="39" spans="1:10" ht="15" thickBot="1" x14ac:dyDescent="0.35">
      <c r="A39" s="29"/>
      <c r="B39" s="23">
        <v>38</v>
      </c>
      <c r="C39" s="1">
        <v>17.2987</v>
      </c>
      <c r="D39" s="4">
        <f t="shared" si="0"/>
        <v>14.267574999999997</v>
      </c>
      <c r="E39" s="4">
        <f>(C126-C39)-(D126-D39)</f>
        <v>-3.031125000000003</v>
      </c>
      <c r="F39" s="4">
        <f t="shared" si="1"/>
        <v>8.1744688947905004</v>
      </c>
      <c r="G39" s="1"/>
      <c r="H39" s="1">
        <f>F39/G2</f>
        <v>8.0398930525173284</v>
      </c>
      <c r="I39" s="1"/>
      <c r="J39" s="20">
        <f t="shared" si="3"/>
        <v>3.0071763106543177</v>
      </c>
    </row>
    <row r="40" spans="1:10" ht="14.4" x14ac:dyDescent="0.3">
      <c r="A40" s="29"/>
      <c r="B40" s="23">
        <v>39</v>
      </c>
      <c r="C40" s="1">
        <v>16.2195</v>
      </c>
      <c r="D40" s="4">
        <f t="shared" si="0"/>
        <v>14.267574999999997</v>
      </c>
      <c r="E40" s="4">
        <f>(C127-C40)-(D127-D40)</f>
        <v>-1.9519250000000028</v>
      </c>
      <c r="F40" s="4">
        <f t="shared" si="1"/>
        <v>3.8689041842256584</v>
      </c>
      <c r="G40" s="1"/>
      <c r="H40" s="1">
        <f>F40/G2</f>
        <v>3.8052106224826838</v>
      </c>
      <c r="I40" s="1"/>
      <c r="J40" s="20">
        <f t="shared" si="3"/>
        <v>1.9279763106543171</v>
      </c>
    </row>
    <row r="41" spans="1:10" ht="15" thickBot="1" x14ac:dyDescent="0.35">
      <c r="A41" s="29"/>
      <c r="B41" s="22">
        <v>40</v>
      </c>
      <c r="C41" s="1">
        <v>16.108799999999999</v>
      </c>
      <c r="D41" s="4">
        <f t="shared" si="0"/>
        <v>14.267574999999997</v>
      </c>
      <c r="E41" s="4">
        <f>(C128-C41)-(D128-D41)</f>
        <v>-1.8412250000000014</v>
      </c>
      <c r="F41" s="4">
        <f t="shared" si="1"/>
        <v>3.5831414567790301</v>
      </c>
      <c r="G41" s="1"/>
      <c r="H41" s="1">
        <f>F41/G2</f>
        <v>3.5241523914665107</v>
      </c>
      <c r="I41" s="1"/>
      <c r="J41" s="20">
        <f t="shared" si="3"/>
        <v>1.8172763106543157</v>
      </c>
    </row>
    <row r="42" spans="1:10" ht="15" thickBot="1" x14ac:dyDescent="0.35">
      <c r="A42" s="29"/>
      <c r="B42" s="23">
        <v>41</v>
      </c>
      <c r="C42" s="1">
        <v>16.070900000000002</v>
      </c>
      <c r="D42" s="4">
        <f t="shared" si="0"/>
        <v>14.267574999999997</v>
      </c>
      <c r="E42" s="4">
        <f>(C129-C42)-(D129-D42)</f>
        <v>-1.8033250000000045</v>
      </c>
      <c r="F42" s="4">
        <f t="shared" si="1"/>
        <v>3.4902369901056667</v>
      </c>
      <c r="G42" s="1"/>
      <c r="H42" s="1">
        <f>F42/G2</f>
        <v>3.4327774060370571</v>
      </c>
      <c r="I42" s="1"/>
      <c r="J42" s="20">
        <f t="shared" si="3"/>
        <v>1.7793763106543188</v>
      </c>
    </row>
    <row r="43" spans="1:10" ht="14.4" x14ac:dyDescent="0.3">
      <c r="A43" s="29"/>
      <c r="B43" s="23">
        <v>42</v>
      </c>
      <c r="C43" s="1">
        <v>16.500699999999998</v>
      </c>
      <c r="D43" s="4">
        <f t="shared" si="0"/>
        <v>14.267574999999997</v>
      </c>
      <c r="E43" s="4">
        <f>(C130-C43)-(D130-D43)</f>
        <v>-2.2331250000000011</v>
      </c>
      <c r="F43" s="4">
        <f t="shared" si="1"/>
        <v>4.7015126510620906</v>
      </c>
      <c r="G43" s="1"/>
      <c r="H43" s="1">
        <f>F43/G2</f>
        <v>4.6241119008582618</v>
      </c>
      <c r="I43" s="1"/>
      <c r="J43" s="20">
        <f t="shared" si="3"/>
        <v>2.2091763106543159</v>
      </c>
    </row>
    <row r="44" spans="1:10" ht="15" thickBot="1" x14ac:dyDescent="0.35">
      <c r="A44" s="29"/>
      <c r="B44" s="22">
        <v>43</v>
      </c>
      <c r="C44" s="1">
        <v>16.278600000000001</v>
      </c>
      <c r="D44" s="4">
        <f t="shared" si="0"/>
        <v>14.267574999999997</v>
      </c>
      <c r="E44" s="4">
        <f>(C131-C44)-(D131-D44)</f>
        <v>-2.0110250000000036</v>
      </c>
      <c r="F44" s="4">
        <f t="shared" si="1"/>
        <v>4.0306848874834937</v>
      </c>
      <c r="G44" s="1"/>
      <c r="H44" s="1">
        <f>F44/G2</f>
        <v>3.9643279387138288</v>
      </c>
      <c r="I44" s="1"/>
      <c r="J44" s="20">
        <f t="shared" si="3"/>
        <v>1.9870763106543179</v>
      </c>
    </row>
    <row r="45" spans="1:10" ht="15" thickBot="1" x14ac:dyDescent="0.35">
      <c r="A45" s="29"/>
      <c r="B45" s="23">
        <v>44</v>
      </c>
      <c r="C45" s="1">
        <v>16.5351</v>
      </c>
      <c r="D45" s="4">
        <f t="shared" si="0"/>
        <v>14.267574999999997</v>
      </c>
      <c r="E45" s="4">
        <f>(C132-C45)-(D132-D45)</f>
        <v>-2.2675250000000027</v>
      </c>
      <c r="F45" s="4">
        <f t="shared" si="1"/>
        <v>4.8149639615407978</v>
      </c>
      <c r="G45" s="1"/>
      <c r="H45" s="1">
        <f>F45/G2</f>
        <v>4.7356954685072914</v>
      </c>
      <c r="I45" s="1"/>
      <c r="J45" s="20">
        <f t="shared" si="3"/>
        <v>2.243576310654317</v>
      </c>
    </row>
    <row r="46" spans="1:10" ht="14.4" x14ac:dyDescent="0.3">
      <c r="A46" s="29"/>
      <c r="B46" s="23">
        <v>45</v>
      </c>
      <c r="C46" s="1">
        <v>17.248799999999999</v>
      </c>
      <c r="D46" s="4">
        <f t="shared" si="0"/>
        <v>14.267574999999997</v>
      </c>
      <c r="E46" s="4">
        <f>(C133-C46)-(D133-D46)</f>
        <v>-2.981225000000002</v>
      </c>
      <c r="F46" s="4">
        <f t="shared" si="1"/>
        <v>7.8965638042687711</v>
      </c>
      <c r="G46" s="1"/>
      <c r="H46" s="1">
        <f>F46/G2</f>
        <v>7.7665630985714813</v>
      </c>
      <c r="I46" s="1"/>
      <c r="J46" s="20">
        <f t="shared" si="3"/>
        <v>2.9572763106543163</v>
      </c>
    </row>
    <row r="47" spans="1:10" ht="15" thickBot="1" x14ac:dyDescent="0.35">
      <c r="A47" s="29"/>
      <c r="B47" s="22">
        <v>46</v>
      </c>
      <c r="C47" s="1">
        <v>16.219200000000001</v>
      </c>
      <c r="D47" s="4">
        <f t="shared" si="0"/>
        <v>14.267574999999997</v>
      </c>
      <c r="E47" s="4">
        <f>(C134-C47)-(D134-D47)</f>
        <v>-1.9516250000000035</v>
      </c>
      <c r="F47" s="4">
        <f t="shared" si="1"/>
        <v>3.8680997518589169</v>
      </c>
      <c r="G47" s="1"/>
      <c r="H47" s="1">
        <f>F47/G2</f>
        <v>3.804419433442781</v>
      </c>
      <c r="I47" s="1"/>
      <c r="J47" s="20">
        <f t="shared" si="3"/>
        <v>1.9276763106543178</v>
      </c>
    </row>
    <row r="48" spans="1:10" ht="15" thickBot="1" x14ac:dyDescent="0.35">
      <c r="A48" s="29"/>
      <c r="B48" s="23">
        <v>47</v>
      </c>
      <c r="C48" s="1">
        <v>17.0625</v>
      </c>
      <c r="D48" s="4">
        <f t="shared" si="0"/>
        <v>14.267574999999997</v>
      </c>
      <c r="E48" s="4">
        <f>(C135-C48)-(D135-D48)</f>
        <v>-2.7949250000000028</v>
      </c>
      <c r="F48" s="4">
        <f t="shared" si="1"/>
        <v>6.9399487073976394</v>
      </c>
      <c r="G48" s="1"/>
      <c r="H48" s="1">
        <f>F48/G2</f>
        <v>6.8256967046496886</v>
      </c>
      <c r="I48" s="1"/>
      <c r="J48" s="20">
        <f t="shared" si="3"/>
        <v>2.770976310654317</v>
      </c>
    </row>
    <row r="49" spans="1:10" ht="15" thickBot="1" x14ac:dyDescent="0.35">
      <c r="A49" s="31"/>
      <c r="B49" s="23">
        <v>48</v>
      </c>
      <c r="C49" s="5">
        <v>14.573399999999999</v>
      </c>
      <c r="D49" s="6">
        <f t="shared" si="0"/>
        <v>14.267574999999997</v>
      </c>
      <c r="E49" s="6">
        <f>(C136-C49)-(D136-D49)</f>
        <v>-0.30582500000000223</v>
      </c>
      <c r="F49" s="6">
        <f t="shared" si="1"/>
        <v>1.2361253088912714</v>
      </c>
      <c r="G49" s="5"/>
      <c r="H49" s="5">
        <f>F49/G2</f>
        <v>1.2157750443370516</v>
      </c>
      <c r="I49" s="5"/>
      <c r="J49" s="20">
        <f t="shared" si="3"/>
        <v>0.2818763106543164</v>
      </c>
    </row>
    <row r="50" spans="1:10" ht="15" thickBot="1" x14ac:dyDescent="0.35">
      <c r="A50" s="36" t="s">
        <v>12</v>
      </c>
      <c r="B50" s="22">
        <v>49</v>
      </c>
      <c r="C50" s="23">
        <v>16.809899999999999</v>
      </c>
      <c r="D50" s="3">
        <f>D49</f>
        <v>14.267574999999997</v>
      </c>
      <c r="E50" s="3">
        <f>(C137-C50)-(D137-D50)</f>
        <v>-2.5423250000000017</v>
      </c>
      <c r="F50" s="3">
        <f>2^-E50</f>
        <v>5.8252703233501855</v>
      </c>
      <c r="G50" s="23">
        <f>AVERAGE(F50:F65)</f>
        <v>5.0929686192562276</v>
      </c>
      <c r="H50" s="13">
        <f>F50/G2</f>
        <v>5.7293692109570173</v>
      </c>
      <c r="I50" s="13">
        <f>AVERAGE(H50:H65)</f>
        <v>5.0091233504774779</v>
      </c>
      <c r="J50" s="20">
        <f>LOG(H50,2)</f>
        <v>2.518376310654316</v>
      </c>
    </row>
    <row r="51" spans="1:10" ht="15" thickBot="1" x14ac:dyDescent="0.35">
      <c r="A51" s="37"/>
      <c r="B51" s="23">
        <v>50</v>
      </c>
      <c r="C51" s="22">
        <v>16.9771</v>
      </c>
      <c r="D51" s="4">
        <f>D50</f>
        <v>14.267574999999997</v>
      </c>
      <c r="E51" s="4">
        <f>(C138-C51)-(D138-D51)</f>
        <v>-2.7095250000000028</v>
      </c>
      <c r="F51" s="4">
        <f>2^-E51</f>
        <v>6.5410625023506279</v>
      </c>
      <c r="G51" s="22"/>
      <c r="H51" s="22">
        <f>F51/G2</f>
        <v>6.4333773417677458</v>
      </c>
      <c r="I51" s="22"/>
      <c r="J51" s="20">
        <f>LOG(H51,2)</f>
        <v>2.6855763106543171</v>
      </c>
    </row>
    <row r="52" spans="1:10" ht="14.4" x14ac:dyDescent="0.3">
      <c r="A52" s="37"/>
      <c r="B52" s="23">
        <v>51</v>
      </c>
      <c r="C52" s="22">
        <v>16.8794</v>
      </c>
      <c r="D52" s="4">
        <f>D51</f>
        <v>14.267574999999997</v>
      </c>
      <c r="E52" s="4">
        <f>(C139-C52)-(D139-D52)</f>
        <v>-2.6118250000000032</v>
      </c>
      <c r="F52" s="4">
        <f>2^-E52</f>
        <v>6.1127645551221965</v>
      </c>
      <c r="G52" s="22"/>
      <c r="H52" s="22">
        <f>F52/G2</f>
        <v>6.0121304406358833</v>
      </c>
      <c r="I52" s="22"/>
      <c r="J52" s="20">
        <f>LOG(H52,2)</f>
        <v>2.5878763106543174</v>
      </c>
    </row>
    <row r="53" spans="1:10" ht="15" thickBot="1" x14ac:dyDescent="0.35">
      <c r="A53" s="37"/>
      <c r="B53" s="22">
        <v>52</v>
      </c>
      <c r="C53" s="22">
        <v>16.914300000000001</v>
      </c>
      <c r="D53" s="4">
        <f>D52</f>
        <v>14.267574999999997</v>
      </c>
      <c r="E53" s="4">
        <f>(C140-C53)-(D140-D53)</f>
        <v>-2.6467250000000035</v>
      </c>
      <c r="F53" s="4">
        <f>2^-E53</f>
        <v>6.2624405381988781</v>
      </c>
      <c r="G53" s="22"/>
      <c r="H53" s="22">
        <f>F53/G2</f>
        <v>6.1593423160439373</v>
      </c>
      <c r="I53" s="22"/>
      <c r="J53" s="20">
        <f>LOG(H53,2)</f>
        <v>2.6227763106543178</v>
      </c>
    </row>
    <row r="54" spans="1:10" ht="15" thickBot="1" x14ac:dyDescent="0.35">
      <c r="A54" s="37"/>
      <c r="B54" s="23">
        <v>53</v>
      </c>
      <c r="C54" s="22">
        <v>16.799700000000001</v>
      </c>
      <c r="D54" s="4">
        <f>D53</f>
        <v>14.267574999999997</v>
      </c>
      <c r="E54" s="4">
        <f>(C141-C54)-(D141-D54)</f>
        <v>-2.5321250000000042</v>
      </c>
      <c r="F54" s="4">
        <f>2^-E54</f>
        <v>5.7842303218397095</v>
      </c>
      <c r="G54" s="22"/>
      <c r="H54" s="22">
        <f>F54/G2</f>
        <v>5.6890048487866931</v>
      </c>
      <c r="I54" s="22"/>
      <c r="J54" s="20">
        <f>LOG(H54,2)</f>
        <v>2.5081763106543185</v>
      </c>
    </row>
    <row r="55" spans="1:10" ht="14.4" x14ac:dyDescent="0.3">
      <c r="A55" s="37"/>
      <c r="B55" s="23">
        <v>54</v>
      </c>
      <c r="C55" s="22">
        <v>16.827100000000002</v>
      </c>
      <c r="D55" s="4">
        <f>D54</f>
        <v>14.267574999999997</v>
      </c>
      <c r="E55" s="4">
        <f>(C142-C55)-(D142-D55)</f>
        <v>-2.5595250000000043</v>
      </c>
      <c r="F55" s="4">
        <f>2^-E55</f>
        <v>5.8951356062098652</v>
      </c>
      <c r="G55" s="22"/>
      <c r="H55" s="22">
        <f>F55/G2</f>
        <v>5.7980843054182207</v>
      </c>
      <c r="I55" s="22"/>
      <c r="J55" s="20">
        <f>LOG(H55,2)</f>
        <v>2.5355763106543185</v>
      </c>
    </row>
    <row r="56" spans="1:10" ht="15" thickBot="1" x14ac:dyDescent="0.35">
      <c r="A56" s="37"/>
      <c r="B56" s="22">
        <v>55</v>
      </c>
      <c r="C56" s="22">
        <v>16.966200000000001</v>
      </c>
      <c r="D56" s="4">
        <f>D55</f>
        <v>14.267574999999997</v>
      </c>
      <c r="E56" s="4">
        <f>(C143-C56)-(D143-D56)</f>
        <v>-2.6986250000000034</v>
      </c>
      <c r="F56" s="4">
        <f>2^-E56</f>
        <v>6.4918290061286275</v>
      </c>
      <c r="G56" s="22"/>
      <c r="H56" s="22">
        <f>F56/G2</f>
        <v>6.3849543739491681</v>
      </c>
      <c r="I56" s="22"/>
      <c r="J56" s="20">
        <f>LOG(H56,2)</f>
        <v>2.6746763106543177</v>
      </c>
    </row>
    <row r="57" spans="1:10" ht="15" thickBot="1" x14ac:dyDescent="0.35">
      <c r="A57" s="37"/>
      <c r="B57" s="23">
        <v>56</v>
      </c>
      <c r="C57" s="22">
        <v>16.966799999999999</v>
      </c>
      <c r="D57" s="4">
        <f>D56</f>
        <v>14.267574999999997</v>
      </c>
      <c r="E57" s="4">
        <f>(C144-C57)-(D144-D57)</f>
        <v>-2.699225000000002</v>
      </c>
      <c r="F57" s="4">
        <f>2^-E57</f>
        <v>6.4945294434132101</v>
      </c>
      <c r="G57" s="22"/>
      <c r="H57" s="22">
        <f>F57/G2</f>
        <v>6.3876103540798059</v>
      </c>
      <c r="I57" s="22"/>
      <c r="J57" s="20">
        <f>LOG(H57,2)</f>
        <v>2.6752763106543163</v>
      </c>
    </row>
    <row r="58" spans="1:10" ht="14.4" x14ac:dyDescent="0.3">
      <c r="A58" s="37"/>
      <c r="B58" s="23">
        <v>57</v>
      </c>
      <c r="C58" s="22">
        <v>17.002800000000001</v>
      </c>
      <c r="D58" s="4">
        <f>D57</f>
        <v>14.267574999999997</v>
      </c>
      <c r="E58" s="4">
        <f>(C145-C58)-(D145-D58)</f>
        <v>-2.7352250000000033</v>
      </c>
      <c r="F58" s="4">
        <f>2^-E58</f>
        <v>6.6586282638344141</v>
      </c>
      <c r="G58" s="22"/>
      <c r="H58" s="22">
        <f>F58/G2</f>
        <v>6.5490076244359905</v>
      </c>
      <c r="I58" s="22"/>
      <c r="J58" s="20">
        <f>LOG(H58,2)</f>
        <v>2.7112763106543176</v>
      </c>
    </row>
    <row r="59" spans="1:10" ht="15" thickBot="1" x14ac:dyDescent="0.35">
      <c r="A59" s="37"/>
      <c r="B59" s="22">
        <v>58</v>
      </c>
      <c r="C59" s="22">
        <v>16.977799999999998</v>
      </c>
      <c r="D59" s="4">
        <f t="shared" si="0"/>
        <v>14.267574999999997</v>
      </c>
      <c r="E59" s="4">
        <f>(C146-C59)-(D146-D59)</f>
        <v>-2.7102250000000012</v>
      </c>
      <c r="F59" s="4">
        <f t="shared" ref="F59:F65" si="4">2^-E59</f>
        <v>6.5442370157520564</v>
      </c>
      <c r="G59" s="22"/>
      <c r="H59" s="22">
        <f>F59/G2</f>
        <v>6.4364995933255846</v>
      </c>
      <c r="I59" s="22"/>
      <c r="J59" s="20">
        <f t="shared" ref="J59:J81" si="5">LOG(H59,2)</f>
        <v>2.6862763106543155</v>
      </c>
    </row>
    <row r="60" spans="1:10" ht="15" thickBot="1" x14ac:dyDescent="0.35">
      <c r="A60" s="37"/>
      <c r="B60" s="23">
        <v>59</v>
      </c>
      <c r="C60" s="22">
        <v>15.999499999999999</v>
      </c>
      <c r="D60" s="4">
        <f t="shared" si="0"/>
        <v>14.267574999999997</v>
      </c>
      <c r="E60" s="4">
        <f>(C147-C60)-(D147-D60)</f>
        <v>-1.7319250000000022</v>
      </c>
      <c r="F60" s="4">
        <f t="shared" si="4"/>
        <v>3.3217074094655525</v>
      </c>
      <c r="G60" s="22"/>
      <c r="H60" s="22">
        <f>F60/G2</f>
        <v>3.2670223188294205</v>
      </c>
      <c r="I60" s="22"/>
      <c r="J60" s="20">
        <f t="shared" si="5"/>
        <v>1.7079763106543162</v>
      </c>
    </row>
    <row r="61" spans="1:10" ht="14.4" x14ac:dyDescent="0.3">
      <c r="A61" s="37"/>
      <c r="B61" s="23">
        <v>60</v>
      </c>
      <c r="C61" s="22">
        <v>15.508800000000001</v>
      </c>
      <c r="D61" s="4">
        <f t="shared" si="0"/>
        <v>14.267574999999997</v>
      </c>
      <c r="E61" s="4">
        <f>(C148-C61)-(D148-D61)</f>
        <v>-1.2412250000000036</v>
      </c>
      <c r="F61" s="4">
        <f t="shared" si="4"/>
        <v>2.3639917488191249</v>
      </c>
      <c r="G61" s="22"/>
      <c r="H61" s="22">
        <f>F61/G2</f>
        <v>2.3250734796546406</v>
      </c>
      <c r="I61" s="22"/>
      <c r="J61" s="20">
        <f t="shared" si="5"/>
        <v>1.2172763106543179</v>
      </c>
    </row>
    <row r="62" spans="1:10" ht="15" thickBot="1" x14ac:dyDescent="0.35">
      <c r="A62" s="37"/>
      <c r="B62" s="22">
        <v>61</v>
      </c>
      <c r="C62" s="22">
        <v>15.9999</v>
      </c>
      <c r="D62" s="4">
        <f t="shared" si="0"/>
        <v>14.267574999999997</v>
      </c>
      <c r="E62" s="4">
        <f>(C149-C62)-(D149-D62)</f>
        <v>-1.732325000000003</v>
      </c>
      <c r="F62" s="4">
        <f t="shared" si="4"/>
        <v>3.3226285100015085</v>
      </c>
      <c r="G62" s="22"/>
      <c r="H62" s="22">
        <f>F62/G2</f>
        <v>3.2679282553367357</v>
      </c>
      <c r="I62" s="22"/>
      <c r="J62" s="20">
        <f t="shared" si="5"/>
        <v>1.7083763106543173</v>
      </c>
    </row>
    <row r="63" spans="1:10" ht="15" thickBot="1" x14ac:dyDescent="0.35">
      <c r="A63" s="37"/>
      <c r="B63" s="23">
        <v>62</v>
      </c>
      <c r="C63" s="22">
        <v>16.069900000000001</v>
      </c>
      <c r="D63" s="4">
        <f t="shared" si="0"/>
        <v>14.267574999999997</v>
      </c>
      <c r="E63" s="4">
        <f>(C150-C63)-(D150-D63)</f>
        <v>-1.8023250000000033</v>
      </c>
      <c r="F63" s="4">
        <f t="shared" si="4"/>
        <v>3.487818580430238</v>
      </c>
      <c r="G63" s="22"/>
      <c r="H63" s="22">
        <f>F63/G2</f>
        <v>3.4303988105101952</v>
      </c>
      <c r="I63" s="22"/>
      <c r="J63" s="20">
        <f t="shared" si="5"/>
        <v>1.7783763106543178</v>
      </c>
    </row>
    <row r="64" spans="1:10" ht="14.4" x14ac:dyDescent="0.3">
      <c r="A64" s="37"/>
      <c r="B64" s="23">
        <v>63</v>
      </c>
      <c r="C64" s="22">
        <v>15.9732</v>
      </c>
      <c r="D64" s="4">
        <f t="shared" si="0"/>
        <v>14.267574999999997</v>
      </c>
      <c r="E64" s="4">
        <f>(C151-C64)-(D151-D64)</f>
        <v>-1.7056250000000031</v>
      </c>
      <c r="F64" s="4">
        <f t="shared" si="4"/>
        <v>3.2617020483181784</v>
      </c>
      <c r="G64" s="22"/>
      <c r="H64" s="22">
        <f>F64/G2</f>
        <v>3.2080048227190594</v>
      </c>
      <c r="I64" s="22"/>
      <c r="J64" s="20">
        <f t="shared" si="5"/>
        <v>1.6816763106543173</v>
      </c>
    </row>
    <row r="65" spans="1:10" ht="15" thickBot="1" x14ac:dyDescent="0.35">
      <c r="A65" s="38"/>
      <c r="B65" s="22">
        <v>64</v>
      </c>
      <c r="C65" s="24">
        <v>15.908899999999999</v>
      </c>
      <c r="D65" s="6">
        <f t="shared" si="0"/>
        <v>14.267574999999997</v>
      </c>
      <c r="E65" s="6">
        <f>(C152-C65)-(D152-D65)</f>
        <v>-1.6413250000000019</v>
      </c>
      <c r="F65" s="6">
        <f t="shared" si="4"/>
        <v>3.119522034865251</v>
      </c>
      <c r="G65" s="24"/>
      <c r="H65" s="24">
        <f>F65/G2</f>
        <v>3.0681655111895356</v>
      </c>
      <c r="I65" s="24"/>
      <c r="J65" s="20">
        <f t="shared" si="5"/>
        <v>1.6173763106543162</v>
      </c>
    </row>
    <row r="66" spans="1:10" ht="15" thickBot="1" x14ac:dyDescent="0.35">
      <c r="A66" s="36" t="s">
        <v>13</v>
      </c>
      <c r="B66" s="23">
        <v>65</v>
      </c>
      <c r="C66" s="23">
        <v>16.411100000000001</v>
      </c>
      <c r="D66" s="3">
        <f>D65</f>
        <v>14.267574999999997</v>
      </c>
      <c r="E66" s="3">
        <f>(C153-C66)-(D153-D66)</f>
        <v>-2.1435250000000039</v>
      </c>
      <c r="F66" s="3">
        <f>2^-E66</f>
        <v>4.4184029630017667</v>
      </c>
      <c r="G66" s="23">
        <f>AVERAGE(F66:F81)</f>
        <v>5.0933406308502933</v>
      </c>
      <c r="H66" s="13">
        <f>F66/G2</f>
        <v>4.3456630323835004</v>
      </c>
      <c r="I66" s="13">
        <f>AVERAGE(H66:H81)</f>
        <v>5.0094892376646545</v>
      </c>
      <c r="J66" s="20">
        <f t="shared" si="5"/>
        <v>2.1195763106543182</v>
      </c>
    </row>
    <row r="67" spans="1:10" ht="14.4" x14ac:dyDescent="0.3">
      <c r="A67" s="37"/>
      <c r="B67" s="23">
        <v>66</v>
      </c>
      <c r="C67" s="22">
        <v>15.9983</v>
      </c>
      <c r="D67" s="4">
        <f t="shared" si="0"/>
        <v>14.267574999999997</v>
      </c>
      <c r="E67" s="4">
        <f>(C154-C67)-(D154-D67)</f>
        <v>-1.7307250000000032</v>
      </c>
      <c r="F67" s="4">
        <f t="shared" ref="F67:F81" si="6">2^-E67</f>
        <v>3.3189456396619352</v>
      </c>
      <c r="G67" s="22"/>
      <c r="H67" s="22">
        <f>F67/G2</f>
        <v>3.2643060158937147</v>
      </c>
      <c r="I67" s="22"/>
      <c r="J67" s="20">
        <f t="shared" si="5"/>
        <v>1.7067763106543172</v>
      </c>
    </row>
    <row r="68" spans="1:10" ht="15" thickBot="1" x14ac:dyDescent="0.35">
      <c r="A68" s="37"/>
      <c r="B68" s="22">
        <v>67</v>
      </c>
      <c r="C68" s="22">
        <v>16.848099999999999</v>
      </c>
      <c r="D68" s="4">
        <f t="shared" ref="D68:D81" si="7">D67</f>
        <v>14.267574999999997</v>
      </c>
      <c r="E68" s="4">
        <f>(C155-C68)-(D155-D68)</f>
        <v>-2.5805250000000015</v>
      </c>
      <c r="F68" s="4">
        <f t="shared" si="6"/>
        <v>5.9815733066365109</v>
      </c>
      <c r="G68" s="22"/>
      <c r="H68" s="22">
        <f>F68/G2</f>
        <v>5.8830989866262744</v>
      </c>
      <c r="I68" s="22"/>
      <c r="J68" s="20">
        <f t="shared" si="5"/>
        <v>2.5565763106543158</v>
      </c>
    </row>
    <row r="69" spans="1:10" ht="15" thickBot="1" x14ac:dyDescent="0.35">
      <c r="A69" s="37"/>
      <c r="B69" s="23">
        <v>68</v>
      </c>
      <c r="C69" s="22">
        <v>16.9832</v>
      </c>
      <c r="D69" s="4">
        <f t="shared" si="7"/>
        <v>14.267574999999997</v>
      </c>
      <c r="E69" s="4">
        <f>(C156-C69)-(D156-D69)</f>
        <v>-2.7156250000000028</v>
      </c>
      <c r="F69" s="4">
        <f t="shared" si="6"/>
        <v>6.5687779603707144</v>
      </c>
      <c r="G69" s="22"/>
      <c r="H69" s="22">
        <f>F69/G2</f>
        <v>6.4606365216913533</v>
      </c>
      <c r="I69" s="22"/>
      <c r="J69" s="20">
        <f t="shared" si="5"/>
        <v>2.6916763106543171</v>
      </c>
    </row>
    <row r="70" spans="1:10" ht="14.4" x14ac:dyDescent="0.3">
      <c r="A70" s="37"/>
      <c r="B70" s="23">
        <v>69</v>
      </c>
      <c r="C70" s="22">
        <v>16.831099999999999</v>
      </c>
      <c r="D70" s="4">
        <f t="shared" si="7"/>
        <v>14.267574999999997</v>
      </c>
      <c r="E70" s="4">
        <f>(C157-C70)-(D157-D70)</f>
        <v>-2.5635250000000021</v>
      </c>
      <c r="F70" s="4">
        <f t="shared" si="6"/>
        <v>5.9115030723486575</v>
      </c>
      <c r="G70" s="22"/>
      <c r="H70" s="22">
        <f>F70/G2</f>
        <v>5.8141823148412488</v>
      </c>
      <c r="I70" s="22"/>
      <c r="J70" s="20">
        <f t="shared" si="5"/>
        <v>2.5395763106543163</v>
      </c>
    </row>
    <row r="71" spans="1:10" ht="15" thickBot="1" x14ac:dyDescent="0.35">
      <c r="A71" s="37"/>
      <c r="B71" s="22">
        <v>70</v>
      </c>
      <c r="C71" s="22">
        <v>16.9999</v>
      </c>
      <c r="D71" s="4">
        <f t="shared" si="7"/>
        <v>14.267574999999997</v>
      </c>
      <c r="E71" s="4">
        <f>(C158-C71)-(D158-D71)</f>
        <v>-2.732325000000003</v>
      </c>
      <c r="F71" s="4">
        <f t="shared" si="6"/>
        <v>6.645257020003017</v>
      </c>
      <c r="G71" s="22"/>
      <c r="H71" s="22">
        <f>F71/G2</f>
        <v>6.5358565106734714</v>
      </c>
      <c r="I71" s="22"/>
      <c r="J71" s="20">
        <f t="shared" si="5"/>
        <v>2.7083763106543173</v>
      </c>
    </row>
    <row r="72" spans="1:10" ht="15" thickBot="1" x14ac:dyDescent="0.35">
      <c r="A72" s="37"/>
      <c r="B72" s="23">
        <v>71</v>
      </c>
      <c r="C72" s="22">
        <v>15.2195</v>
      </c>
      <c r="D72" s="4">
        <f t="shared" si="7"/>
        <v>14.267574999999997</v>
      </c>
      <c r="E72" s="4">
        <f>(C159-C72)-(D159-D72)</f>
        <v>-0.9519250000000028</v>
      </c>
      <c r="F72" s="4">
        <f t="shared" si="6"/>
        <v>1.9344520921128294</v>
      </c>
      <c r="G72" s="22"/>
      <c r="H72" s="22">
        <f>F72/G2</f>
        <v>1.9026053112413421</v>
      </c>
      <c r="I72" s="22"/>
      <c r="J72" s="20">
        <f t="shared" si="5"/>
        <v>0.92797631065431729</v>
      </c>
    </row>
    <row r="73" spans="1:10" ht="14.4" x14ac:dyDescent="0.3">
      <c r="A73" s="37"/>
      <c r="B73" s="23">
        <v>72</v>
      </c>
      <c r="C73" s="22">
        <v>16.980799999999999</v>
      </c>
      <c r="D73" s="4">
        <f t="shared" si="7"/>
        <v>14.267574999999997</v>
      </c>
      <c r="E73" s="4">
        <f>(C160-C73)-(D160-D73)</f>
        <v>-2.7132250000000013</v>
      </c>
      <c r="F73" s="4">
        <f t="shared" si="6"/>
        <v>6.5578595327663667</v>
      </c>
      <c r="G73" s="22"/>
      <c r="H73" s="22">
        <f>F73/G2</f>
        <v>6.4498978435741057</v>
      </c>
      <c r="I73" s="22"/>
      <c r="J73" s="20">
        <f t="shared" si="5"/>
        <v>2.6892763106543156</v>
      </c>
    </row>
    <row r="74" spans="1:10" ht="15" thickBot="1" x14ac:dyDescent="0.35">
      <c r="A74" s="37"/>
      <c r="B74" s="22">
        <v>73</v>
      </c>
      <c r="C74" s="22">
        <v>16.980899999999998</v>
      </c>
      <c r="D74" s="4">
        <f t="shared" si="7"/>
        <v>14.267574999999997</v>
      </c>
      <c r="E74" s="4">
        <f>(C161-C74)-(D161-D74)</f>
        <v>-2.7133250000000011</v>
      </c>
      <c r="F74" s="4">
        <f t="shared" si="6"/>
        <v>6.558314104705012</v>
      </c>
      <c r="G74" s="22"/>
      <c r="H74" s="22">
        <f>F74/G2</f>
        <v>6.4503449319193447</v>
      </c>
      <c r="I74" s="22"/>
      <c r="J74" s="20">
        <f t="shared" si="5"/>
        <v>2.6893763106543154</v>
      </c>
    </row>
    <row r="75" spans="1:10" ht="15" thickBot="1" x14ac:dyDescent="0.35">
      <c r="A75" s="37"/>
      <c r="B75" s="23">
        <v>74</v>
      </c>
      <c r="C75" s="22">
        <v>16.500699999999998</v>
      </c>
      <c r="D75" s="4">
        <f t="shared" si="7"/>
        <v>14.267574999999997</v>
      </c>
      <c r="E75" s="4">
        <f>(C162-C75)-(D162-D75)</f>
        <v>-2.2331250000000011</v>
      </c>
      <c r="F75" s="4">
        <f t="shared" si="6"/>
        <v>4.7015126510620906</v>
      </c>
      <c r="G75" s="22"/>
      <c r="H75" s="22">
        <f>F75/G2</f>
        <v>4.6241119008582618</v>
      </c>
      <c r="I75" s="22"/>
      <c r="J75" s="20">
        <f t="shared" si="5"/>
        <v>2.2091763106543159</v>
      </c>
    </row>
    <row r="76" spans="1:10" ht="14.4" x14ac:dyDescent="0.3">
      <c r="A76" s="37"/>
      <c r="B76" s="23">
        <v>75</v>
      </c>
      <c r="C76" s="22">
        <v>16.9986</v>
      </c>
      <c r="D76" s="4">
        <f t="shared" si="7"/>
        <v>14.267574999999997</v>
      </c>
      <c r="E76" s="4">
        <f>(C163-C76)-(D163-D76)</f>
        <v>-2.7310250000000025</v>
      </c>
      <c r="F76" s="4">
        <f t="shared" si="6"/>
        <v>6.6392717335351232</v>
      </c>
      <c r="G76" s="22"/>
      <c r="H76" s="22">
        <f>F76/G2</f>
        <v>6.5299697596551622</v>
      </c>
      <c r="I76" s="22"/>
      <c r="J76" s="20">
        <f t="shared" si="5"/>
        <v>2.7070763106543168</v>
      </c>
    </row>
    <row r="77" spans="1:10" ht="15" thickBot="1" x14ac:dyDescent="0.35">
      <c r="A77" s="37"/>
      <c r="B77" s="22">
        <v>76</v>
      </c>
      <c r="C77" s="22">
        <v>16.5351</v>
      </c>
      <c r="D77" s="4">
        <f t="shared" si="7"/>
        <v>14.267574999999997</v>
      </c>
      <c r="E77" s="4">
        <f>(C164-C77)-(D164-D77)</f>
        <v>-2.2675250000000027</v>
      </c>
      <c r="F77" s="4">
        <f t="shared" si="6"/>
        <v>4.8149639615407978</v>
      </c>
      <c r="G77" s="22"/>
      <c r="H77" s="22">
        <f>F77/G2</f>
        <v>4.7356954685072914</v>
      </c>
      <c r="I77" s="22"/>
      <c r="J77" s="20">
        <f t="shared" si="5"/>
        <v>2.243576310654317</v>
      </c>
    </row>
    <row r="78" spans="1:10" ht="15" thickBot="1" x14ac:dyDescent="0.35">
      <c r="A78" s="37"/>
      <c r="B78" s="23">
        <v>77</v>
      </c>
      <c r="C78" s="22">
        <v>16.248799999999999</v>
      </c>
      <c r="D78" s="4">
        <f t="shared" si="7"/>
        <v>14.267574999999997</v>
      </c>
      <c r="E78" s="4">
        <f>(C165-C78)-(D165-D78)</f>
        <v>-1.981225000000002</v>
      </c>
      <c r="F78" s="4">
        <f t="shared" si="6"/>
        <v>3.9482819021343865</v>
      </c>
      <c r="G78" s="22"/>
      <c r="H78" s="22">
        <f>F78/G2</f>
        <v>3.8832815492857415</v>
      </c>
      <c r="I78" s="22"/>
      <c r="J78" s="20">
        <f t="shared" si="5"/>
        <v>1.9572763106543163</v>
      </c>
    </row>
    <row r="79" spans="1:10" ht="14.4" x14ac:dyDescent="0.3">
      <c r="A79" s="37"/>
      <c r="B79" s="23">
        <v>78</v>
      </c>
      <c r="C79" s="22">
        <v>16.219200000000001</v>
      </c>
      <c r="D79" s="4">
        <f t="shared" si="7"/>
        <v>14.267574999999997</v>
      </c>
      <c r="E79" s="4">
        <f>(C166-C79)-(D166-D79)</f>
        <v>-1.9516250000000035</v>
      </c>
      <c r="F79" s="4">
        <f t="shared" si="6"/>
        <v>3.8680997518589169</v>
      </c>
      <c r="G79" s="22"/>
      <c r="H79" s="22">
        <f>F79/G2</f>
        <v>3.804419433442781</v>
      </c>
      <c r="I79" s="22"/>
      <c r="J79" s="20">
        <f t="shared" si="5"/>
        <v>1.9276763106543178</v>
      </c>
    </row>
    <row r="80" spans="1:10" ht="15" thickBot="1" x14ac:dyDescent="0.35">
      <c r="A80" s="37"/>
      <c r="B80" s="22">
        <v>79</v>
      </c>
      <c r="C80" s="22">
        <v>16.962499999999999</v>
      </c>
      <c r="D80" s="4">
        <f t="shared" si="7"/>
        <v>14.267574999999997</v>
      </c>
      <c r="E80" s="4">
        <f>(C167-C80)-(D167-D80)</f>
        <v>-2.6949250000000013</v>
      </c>
      <c r="F80" s="4">
        <f t="shared" si="6"/>
        <v>6.4752011035752117</v>
      </c>
      <c r="G80" s="22"/>
      <c r="H80" s="22">
        <f>F80/G2</f>
        <v>6.3686002156622195</v>
      </c>
      <c r="I80" s="22"/>
      <c r="J80" s="20">
        <f t="shared" si="5"/>
        <v>2.6709763106543156</v>
      </c>
    </row>
    <row r="81" spans="1:19" ht="15" thickBot="1" x14ac:dyDescent="0.35">
      <c r="A81" s="38"/>
      <c r="B81" s="23">
        <v>80</v>
      </c>
      <c r="C81" s="24">
        <v>15.923400000000001</v>
      </c>
      <c r="D81" s="6">
        <f t="shared" si="7"/>
        <v>14.267574999999997</v>
      </c>
      <c r="E81" s="6">
        <f>(C168-C81)-(D168-D81)</f>
        <v>-1.6558250000000037</v>
      </c>
      <c r="F81" s="6">
        <f t="shared" si="6"/>
        <v>3.1510332982913543</v>
      </c>
      <c r="G81" s="24"/>
      <c r="H81" s="24">
        <f>F81/G2</f>
        <v>3.0991580063786759</v>
      </c>
      <c r="I81" s="24"/>
      <c r="J81" s="20">
        <f t="shared" si="5"/>
        <v>1.6318763106543179</v>
      </c>
    </row>
    <row r="82" spans="1:19" ht="14.4" x14ac:dyDescent="0.3">
      <c r="A82" s="27"/>
      <c r="B82" s="39"/>
      <c r="C82" s="26"/>
      <c r="D82" s="21"/>
      <c r="E82" s="18"/>
      <c r="F82" s="18"/>
      <c r="G82" s="16"/>
      <c r="H82" s="16"/>
      <c r="I82" s="16"/>
      <c r="J82" s="20"/>
    </row>
    <row r="83" spans="1:19" ht="14.4" x14ac:dyDescent="0.3">
      <c r="A83" s="27"/>
      <c r="B83" s="39"/>
      <c r="C83" s="26"/>
      <c r="D83" s="21"/>
      <c r="E83" s="18"/>
      <c r="F83" s="18"/>
      <c r="G83" s="16"/>
      <c r="H83" s="16"/>
      <c r="I83" s="16"/>
      <c r="J83" s="20"/>
    </row>
    <row r="84" spans="1:19" ht="14.4" x14ac:dyDescent="0.3">
      <c r="A84" s="27"/>
      <c r="B84" s="39"/>
      <c r="C84" s="26"/>
      <c r="D84" s="21"/>
      <c r="E84" s="18"/>
      <c r="F84" s="18"/>
      <c r="G84" s="16"/>
      <c r="H84" s="16"/>
      <c r="I84" s="16"/>
      <c r="J84" s="20"/>
    </row>
    <row r="85" spans="1:19" ht="14.4" x14ac:dyDescent="0.3">
      <c r="A85" s="27"/>
      <c r="B85" s="39"/>
      <c r="C85" s="26"/>
      <c r="D85" s="21"/>
      <c r="E85" s="18"/>
      <c r="F85" s="18"/>
      <c r="G85" s="16"/>
      <c r="H85" s="16"/>
      <c r="I85" s="16"/>
      <c r="J85" s="20"/>
    </row>
    <row r="86" spans="1:19" ht="14.4" x14ac:dyDescent="0.3">
      <c r="A86" s="27"/>
      <c r="B86" s="39"/>
      <c r="C86" s="26"/>
      <c r="D86" s="21"/>
      <c r="E86" s="18"/>
      <c r="F86" s="18"/>
      <c r="G86" s="16"/>
      <c r="H86" s="16"/>
      <c r="I86" s="16"/>
      <c r="J86" s="20"/>
    </row>
    <row r="87" spans="1:19" ht="14.4" x14ac:dyDescent="0.3">
      <c r="A87" s="27"/>
      <c r="B87" s="39"/>
      <c r="C87" s="26"/>
      <c r="D87" s="21"/>
      <c r="E87" s="18"/>
      <c r="F87" s="18"/>
      <c r="G87" s="16"/>
      <c r="H87" s="16"/>
      <c r="I87" s="16"/>
      <c r="J87" s="40"/>
      <c r="K87" s="18"/>
      <c r="L87" s="16"/>
      <c r="M87" s="18"/>
      <c r="N87" s="18"/>
      <c r="O87" s="18"/>
      <c r="P87" s="18"/>
      <c r="Q87" s="16"/>
      <c r="R87" s="16"/>
      <c r="S87" s="41"/>
    </row>
    <row r="88" spans="1:19" ht="15" x14ac:dyDescent="0.3">
      <c r="A88" s="17"/>
      <c r="B88" s="7"/>
      <c r="C88" s="8"/>
      <c r="D88" s="8"/>
      <c r="E88" s="18"/>
      <c r="F88" s="18"/>
      <c r="G88" s="16"/>
      <c r="H88" s="16"/>
      <c r="I88" s="16"/>
      <c r="J88" s="40"/>
      <c r="K88" s="18"/>
      <c r="L88" s="16"/>
      <c r="M88" s="18"/>
      <c r="N88" s="18"/>
      <c r="O88" s="18"/>
      <c r="P88" s="18"/>
      <c r="Q88" s="16"/>
      <c r="R88" s="16"/>
      <c r="S88" s="41"/>
    </row>
    <row r="89" spans="1:19" ht="14.4" x14ac:dyDescent="0.3">
      <c r="A89" s="28"/>
      <c r="B89" s="14"/>
      <c r="C89" s="13"/>
      <c r="D89" s="13"/>
      <c r="E89" s="15"/>
      <c r="F89" s="15"/>
      <c r="G89" s="16"/>
      <c r="H89" s="15"/>
      <c r="I89" s="15"/>
      <c r="J89" s="40"/>
      <c r="K89" s="18"/>
      <c r="L89" s="16"/>
      <c r="M89" s="18"/>
      <c r="N89" s="18"/>
      <c r="O89" s="18"/>
      <c r="P89" s="18"/>
      <c r="Q89" s="16"/>
      <c r="R89" s="16"/>
      <c r="S89" s="41"/>
    </row>
    <row r="90" spans="1:19" ht="14.4" x14ac:dyDescent="0.3">
      <c r="A90" s="28"/>
      <c r="B90" s="4"/>
      <c r="C90" s="1"/>
      <c r="D90" s="1"/>
      <c r="E90" s="15"/>
      <c r="F90" s="15"/>
      <c r="G90" s="15"/>
      <c r="H90" s="15"/>
      <c r="I90" s="15"/>
      <c r="J90" s="40"/>
      <c r="K90" s="18"/>
      <c r="L90" s="16"/>
      <c r="M90" s="18"/>
      <c r="N90" s="18"/>
      <c r="O90" s="18"/>
      <c r="P90" s="18"/>
      <c r="Q90" s="16"/>
      <c r="R90" s="16"/>
      <c r="S90" s="41"/>
    </row>
    <row r="91" spans="1:19" ht="14.4" x14ac:dyDescent="0.3">
      <c r="A91" s="28"/>
      <c r="B91" s="4"/>
      <c r="C91" s="1"/>
      <c r="D91" s="1"/>
      <c r="E91" s="15"/>
      <c r="F91" s="15"/>
      <c r="G91" s="15"/>
      <c r="H91" s="15"/>
      <c r="I91" s="15"/>
      <c r="J91" s="40"/>
      <c r="K91" s="18"/>
      <c r="L91" s="16"/>
      <c r="M91" s="18"/>
      <c r="N91" s="18"/>
      <c r="O91" s="18"/>
      <c r="P91" s="18"/>
      <c r="Q91" s="16"/>
      <c r="R91" s="16"/>
      <c r="S91" s="41"/>
    </row>
    <row r="92" spans="1:19" ht="14.4" x14ac:dyDescent="0.3">
      <c r="A92" s="28"/>
      <c r="B92" s="4"/>
      <c r="C92" s="1"/>
      <c r="D92" s="1"/>
      <c r="E92" s="15"/>
      <c r="F92" s="15"/>
      <c r="G92" s="15"/>
      <c r="H92" s="15"/>
      <c r="I92" s="15"/>
      <c r="J92" s="40"/>
      <c r="K92" s="18"/>
      <c r="L92" s="16"/>
      <c r="M92" s="18"/>
      <c r="N92" s="18"/>
      <c r="O92" s="18"/>
      <c r="P92" s="18"/>
      <c r="Q92" s="16"/>
      <c r="R92" s="16"/>
      <c r="S92" s="41"/>
    </row>
    <row r="93" spans="1:19" ht="14.4" x14ac:dyDescent="0.3">
      <c r="A93" s="28"/>
      <c r="B93" s="4"/>
      <c r="C93" s="1"/>
      <c r="D93" s="1"/>
      <c r="E93" s="15"/>
      <c r="F93" s="15"/>
      <c r="G93" s="15"/>
      <c r="H93" s="15"/>
      <c r="I93" s="15"/>
      <c r="J93" s="40"/>
      <c r="K93" s="18"/>
      <c r="L93" s="16"/>
      <c r="M93" s="18"/>
      <c r="N93" s="18"/>
      <c r="O93" s="18"/>
      <c r="P93" s="18"/>
      <c r="Q93" s="16"/>
      <c r="R93" s="16"/>
      <c r="S93" s="41"/>
    </row>
    <row r="94" spans="1:19" ht="14.4" x14ac:dyDescent="0.3">
      <c r="A94" s="28"/>
      <c r="B94" s="4"/>
      <c r="C94" s="1"/>
      <c r="D94" s="1"/>
      <c r="E94" s="15"/>
      <c r="F94" s="15"/>
      <c r="G94" s="15"/>
      <c r="H94" s="15"/>
      <c r="I94" s="15"/>
      <c r="J94" s="40"/>
      <c r="K94" s="18"/>
      <c r="L94" s="16"/>
      <c r="M94" s="18"/>
      <c r="N94" s="18"/>
      <c r="O94" s="18"/>
      <c r="P94" s="18"/>
      <c r="Q94" s="16"/>
      <c r="R94" s="16"/>
      <c r="S94" s="41"/>
    </row>
    <row r="95" spans="1:19" ht="14.4" x14ac:dyDescent="0.3">
      <c r="A95" s="28"/>
      <c r="B95" s="4"/>
      <c r="C95" s="1"/>
      <c r="D95" s="1"/>
      <c r="E95" s="15"/>
      <c r="F95" s="15"/>
      <c r="G95" s="15"/>
      <c r="H95" s="15"/>
      <c r="I95" s="15"/>
      <c r="J95" s="40"/>
      <c r="K95" s="18"/>
      <c r="L95" s="16"/>
      <c r="M95" s="18"/>
      <c r="N95" s="18"/>
      <c r="O95" s="18"/>
      <c r="P95" s="18"/>
      <c r="Q95" s="16"/>
      <c r="R95" s="16"/>
      <c r="S95" s="41"/>
    </row>
    <row r="96" spans="1:19" ht="14.4" x14ac:dyDescent="0.3">
      <c r="A96" s="28"/>
      <c r="B96" s="4"/>
      <c r="C96" s="1"/>
      <c r="D96" s="1"/>
      <c r="E96" s="15"/>
      <c r="F96" s="15"/>
      <c r="G96" s="15"/>
      <c r="H96" s="15"/>
      <c r="I96" s="15"/>
      <c r="J96" s="40"/>
      <c r="K96" s="18"/>
      <c r="L96" s="16"/>
      <c r="M96" s="18"/>
      <c r="N96" s="18"/>
      <c r="O96" s="18"/>
      <c r="P96" s="18"/>
      <c r="Q96" s="16"/>
      <c r="R96" s="16"/>
      <c r="S96" s="41"/>
    </row>
    <row r="97" spans="1:19" ht="14.4" x14ac:dyDescent="0.3">
      <c r="A97" s="28"/>
      <c r="B97" s="4"/>
      <c r="C97" s="1"/>
      <c r="D97" s="1"/>
      <c r="E97" s="15"/>
      <c r="F97" s="15"/>
      <c r="G97" s="15"/>
      <c r="H97" s="15"/>
      <c r="I97" s="15"/>
      <c r="J97" s="40"/>
      <c r="K97" s="18"/>
      <c r="L97" s="16"/>
      <c r="M97" s="18"/>
      <c r="N97" s="18"/>
      <c r="O97" s="18"/>
      <c r="P97" s="18"/>
      <c r="Q97" s="16"/>
      <c r="R97" s="16"/>
      <c r="S97" s="41"/>
    </row>
    <row r="98" spans="1:19" ht="14.4" x14ac:dyDescent="0.3">
      <c r="A98" s="28"/>
      <c r="B98" s="4"/>
      <c r="C98" s="1"/>
      <c r="D98" s="1"/>
      <c r="E98" s="15"/>
      <c r="F98" s="15"/>
      <c r="G98" s="15"/>
      <c r="H98" s="15"/>
      <c r="I98" s="15"/>
      <c r="J98" s="40"/>
      <c r="K98" s="18"/>
      <c r="L98" s="16"/>
      <c r="M98" s="18"/>
      <c r="N98" s="18"/>
      <c r="O98" s="18"/>
      <c r="P98" s="18"/>
      <c r="Q98" s="16"/>
      <c r="R98" s="16"/>
      <c r="S98" s="41"/>
    </row>
    <row r="99" spans="1:19" ht="14.4" x14ac:dyDescent="0.3">
      <c r="A99" s="28"/>
      <c r="B99" s="4"/>
      <c r="C99" s="1"/>
      <c r="D99" s="1"/>
      <c r="E99" s="15"/>
      <c r="F99" s="15"/>
      <c r="G99" s="15"/>
      <c r="H99" s="15"/>
      <c r="I99" s="15"/>
      <c r="J99" s="40"/>
      <c r="K99" s="18"/>
      <c r="L99" s="16"/>
      <c r="M99" s="18"/>
      <c r="N99" s="18"/>
      <c r="O99" s="18"/>
      <c r="P99" s="18"/>
      <c r="Q99" s="16"/>
      <c r="R99" s="16"/>
      <c r="S99" s="41"/>
    </row>
    <row r="100" spans="1:19" ht="14.4" x14ac:dyDescent="0.3">
      <c r="A100" s="28"/>
      <c r="B100" s="4"/>
      <c r="C100" s="1"/>
      <c r="D100" s="1"/>
      <c r="E100" s="15"/>
      <c r="F100" s="15"/>
      <c r="G100" s="15"/>
      <c r="H100" s="15"/>
      <c r="I100" s="15"/>
      <c r="J100" s="40"/>
      <c r="K100" s="18"/>
      <c r="L100" s="16"/>
      <c r="M100" s="18"/>
      <c r="N100" s="18"/>
      <c r="O100" s="18"/>
      <c r="P100" s="18"/>
      <c r="Q100" s="16"/>
      <c r="R100" s="16"/>
      <c r="S100" s="41"/>
    </row>
    <row r="101" spans="1:19" ht="14.4" x14ac:dyDescent="0.3">
      <c r="A101" s="28"/>
      <c r="B101" s="4"/>
      <c r="C101" s="1"/>
      <c r="D101" s="1"/>
      <c r="E101" s="15"/>
      <c r="F101" s="15"/>
      <c r="G101" s="15"/>
      <c r="H101" s="15"/>
      <c r="I101" s="15"/>
      <c r="J101" s="40"/>
      <c r="K101" s="18"/>
      <c r="L101" s="16"/>
      <c r="M101" s="18"/>
      <c r="N101" s="18"/>
      <c r="O101" s="18"/>
      <c r="P101" s="18"/>
      <c r="Q101" s="16"/>
      <c r="R101" s="16"/>
      <c r="S101" s="41"/>
    </row>
    <row r="102" spans="1:19" ht="14.4" x14ac:dyDescent="0.3">
      <c r="A102" s="28"/>
      <c r="B102" s="4"/>
      <c r="C102" s="1"/>
      <c r="D102" s="1"/>
      <c r="E102" s="15"/>
      <c r="F102" s="15"/>
      <c r="G102" s="15"/>
      <c r="H102" s="15"/>
      <c r="I102" s="15"/>
      <c r="J102" s="40"/>
      <c r="K102" s="18"/>
      <c r="L102" s="16"/>
      <c r="M102" s="18"/>
      <c r="N102" s="18"/>
      <c r="O102" s="18"/>
      <c r="P102" s="18"/>
      <c r="Q102" s="16"/>
      <c r="R102" s="16"/>
      <c r="S102" s="41"/>
    </row>
    <row r="103" spans="1:19" ht="14.4" x14ac:dyDescent="0.3">
      <c r="A103" s="28"/>
      <c r="B103" s="4"/>
      <c r="C103" s="1"/>
      <c r="D103" s="1"/>
      <c r="E103" s="15"/>
      <c r="F103" s="15"/>
      <c r="G103" s="15"/>
      <c r="H103" s="15"/>
      <c r="I103" s="15"/>
      <c r="J103" s="41"/>
      <c r="K103" s="19"/>
      <c r="L103" s="19"/>
      <c r="M103" s="19"/>
      <c r="N103" s="19"/>
      <c r="O103" s="19"/>
      <c r="P103" s="19"/>
      <c r="Q103" s="19"/>
      <c r="R103" s="19"/>
      <c r="S103" s="19"/>
    </row>
    <row r="104" spans="1:19" ht="14.4" x14ac:dyDescent="0.3">
      <c r="A104" s="32"/>
      <c r="B104" s="4"/>
      <c r="C104" s="1"/>
      <c r="D104" s="1"/>
      <c r="E104" s="15"/>
      <c r="F104" s="15"/>
      <c r="G104" s="15"/>
      <c r="H104" s="15"/>
      <c r="I104" s="15"/>
      <c r="J104" s="20"/>
    </row>
    <row r="105" spans="1:19" x14ac:dyDescent="0.2">
      <c r="A105" s="29"/>
      <c r="B105" s="1"/>
      <c r="C105" s="1"/>
      <c r="D105" s="1"/>
      <c r="E105" s="15"/>
      <c r="F105" s="15"/>
      <c r="G105" s="15"/>
      <c r="H105" s="15"/>
      <c r="I105" s="15"/>
    </row>
    <row r="106" spans="1:19" x14ac:dyDescent="0.2">
      <c r="A106" s="29"/>
      <c r="B106" s="1"/>
      <c r="C106" s="1"/>
      <c r="D106" s="1"/>
      <c r="E106" s="15"/>
      <c r="F106" s="15"/>
      <c r="G106" s="15"/>
      <c r="H106" s="15"/>
      <c r="I106" s="15"/>
    </row>
    <row r="107" spans="1:19" x14ac:dyDescent="0.2">
      <c r="A107" s="29"/>
      <c r="B107" s="1"/>
      <c r="C107" s="1"/>
      <c r="D107" s="1"/>
      <c r="E107" s="15"/>
      <c r="F107" s="15"/>
      <c r="G107" s="15"/>
      <c r="H107" s="15"/>
      <c r="I107" s="15"/>
    </row>
    <row r="108" spans="1:19" x14ac:dyDescent="0.2">
      <c r="A108" s="29"/>
      <c r="B108" s="1"/>
      <c r="C108" s="1"/>
      <c r="D108" s="1"/>
      <c r="E108" s="15"/>
      <c r="F108" s="15"/>
      <c r="G108" s="15"/>
      <c r="H108" s="15"/>
      <c r="I108" s="15"/>
    </row>
    <row r="109" spans="1:19" x14ac:dyDescent="0.2">
      <c r="A109" s="29"/>
      <c r="B109" s="1"/>
      <c r="C109" s="1"/>
      <c r="D109" s="1"/>
      <c r="E109" s="15"/>
      <c r="F109" s="15"/>
      <c r="G109" s="15"/>
      <c r="H109" s="15"/>
      <c r="I109" s="15"/>
    </row>
    <row r="110" spans="1:19" x14ac:dyDescent="0.2">
      <c r="A110" s="29"/>
      <c r="B110" s="1"/>
      <c r="C110" s="1"/>
      <c r="D110" s="1"/>
      <c r="E110" s="15"/>
      <c r="F110" s="15"/>
      <c r="G110" s="15"/>
      <c r="H110" s="15"/>
      <c r="I110" s="15"/>
    </row>
    <row r="111" spans="1:19" x14ac:dyDescent="0.2">
      <c r="A111" s="29"/>
      <c r="B111" s="1"/>
      <c r="C111" s="1"/>
      <c r="D111" s="1"/>
      <c r="E111" s="15"/>
      <c r="F111" s="15"/>
      <c r="G111" s="15"/>
      <c r="H111" s="15"/>
      <c r="I111" s="15"/>
    </row>
    <row r="112" spans="1:19" x14ac:dyDescent="0.2">
      <c r="A112" s="29"/>
      <c r="B112" s="1"/>
      <c r="C112" s="1"/>
      <c r="D112" s="1"/>
      <c r="E112" s="15"/>
      <c r="F112" s="15"/>
      <c r="G112" s="15"/>
      <c r="H112" s="15"/>
      <c r="I112" s="15"/>
    </row>
    <row r="113" spans="1:9" x14ac:dyDescent="0.2">
      <c r="A113" s="29"/>
      <c r="B113" s="1"/>
      <c r="C113" s="1"/>
      <c r="D113" s="1"/>
      <c r="E113" s="15"/>
      <c r="F113" s="15"/>
      <c r="G113" s="15"/>
      <c r="H113" s="15"/>
      <c r="I113" s="15"/>
    </row>
    <row r="114" spans="1:9" x14ac:dyDescent="0.2">
      <c r="A114" s="29"/>
      <c r="B114" s="1"/>
      <c r="C114" s="1"/>
      <c r="D114" s="1"/>
      <c r="E114" s="15"/>
      <c r="F114" s="15"/>
      <c r="G114" s="15"/>
      <c r="H114" s="15"/>
      <c r="I114" s="15"/>
    </row>
    <row r="115" spans="1:9" x14ac:dyDescent="0.2">
      <c r="A115" s="29"/>
      <c r="B115" s="1"/>
      <c r="C115" s="1"/>
      <c r="D115" s="1"/>
      <c r="E115" s="15"/>
      <c r="F115" s="15"/>
      <c r="G115" s="15"/>
      <c r="H115" s="15"/>
      <c r="I115" s="15"/>
    </row>
    <row r="116" spans="1:9" x14ac:dyDescent="0.2">
      <c r="A116" s="29"/>
      <c r="B116" s="1"/>
      <c r="C116" s="1"/>
      <c r="D116" s="1"/>
      <c r="E116" s="15"/>
      <c r="F116" s="15"/>
      <c r="G116" s="15"/>
      <c r="H116" s="15"/>
      <c r="I116" s="15"/>
    </row>
    <row r="117" spans="1:9" x14ac:dyDescent="0.2">
      <c r="A117" s="29"/>
      <c r="B117" s="1"/>
      <c r="C117" s="1"/>
      <c r="D117" s="1"/>
      <c r="E117" s="15"/>
      <c r="F117" s="15"/>
      <c r="G117" s="15"/>
      <c r="H117" s="15"/>
      <c r="I117" s="15"/>
    </row>
    <row r="118" spans="1:9" x14ac:dyDescent="0.2">
      <c r="A118" s="29"/>
      <c r="B118" s="1"/>
      <c r="C118" s="1"/>
      <c r="D118" s="1"/>
      <c r="E118" s="15"/>
      <c r="F118" s="15"/>
      <c r="G118" s="15"/>
      <c r="H118" s="15"/>
      <c r="I118" s="15"/>
    </row>
    <row r="119" spans="1:9" x14ac:dyDescent="0.2">
      <c r="A119" s="29"/>
      <c r="B119" s="1"/>
      <c r="C119" s="1"/>
      <c r="D119" s="1"/>
      <c r="E119" s="15"/>
      <c r="F119" s="15"/>
      <c r="G119" s="15"/>
      <c r="H119" s="15"/>
      <c r="I119" s="15"/>
    </row>
    <row r="120" spans="1:9" x14ac:dyDescent="0.2">
      <c r="A120" s="29"/>
      <c r="B120" s="1"/>
      <c r="C120" s="1"/>
      <c r="D120" s="1"/>
      <c r="E120" s="15"/>
      <c r="F120" s="15"/>
      <c r="G120" s="15"/>
      <c r="H120" s="15"/>
      <c r="I120" s="15"/>
    </row>
    <row r="121" spans="1:9" x14ac:dyDescent="0.2">
      <c r="A121" s="29"/>
      <c r="B121" s="1"/>
      <c r="C121" s="1"/>
      <c r="D121" s="1"/>
      <c r="E121" s="15"/>
      <c r="F121" s="15"/>
      <c r="G121" s="15"/>
      <c r="H121" s="15"/>
      <c r="I121" s="15"/>
    </row>
    <row r="122" spans="1:9" x14ac:dyDescent="0.2">
      <c r="A122" s="29"/>
      <c r="B122" s="1"/>
      <c r="C122" s="1"/>
      <c r="D122" s="1"/>
      <c r="E122" s="15"/>
      <c r="F122" s="15"/>
      <c r="G122" s="15"/>
      <c r="H122" s="15"/>
      <c r="I122" s="15"/>
    </row>
    <row r="123" spans="1:9" x14ac:dyDescent="0.2">
      <c r="A123" s="29"/>
      <c r="B123" s="1"/>
      <c r="C123" s="1"/>
      <c r="D123" s="1"/>
      <c r="E123" s="15"/>
      <c r="F123" s="15"/>
      <c r="G123" s="15"/>
      <c r="H123" s="15"/>
      <c r="I123" s="15"/>
    </row>
    <row r="124" spans="1:9" x14ac:dyDescent="0.2">
      <c r="A124" s="29"/>
      <c r="B124" s="1"/>
      <c r="C124" s="1"/>
      <c r="D124" s="1"/>
      <c r="E124" s="15"/>
      <c r="F124" s="15"/>
      <c r="G124" s="15"/>
      <c r="H124" s="15"/>
      <c r="I124" s="15"/>
    </row>
    <row r="125" spans="1:9" x14ac:dyDescent="0.2">
      <c r="A125" s="29"/>
      <c r="B125" s="1"/>
      <c r="C125" s="1"/>
      <c r="D125" s="1"/>
      <c r="E125" s="15"/>
      <c r="F125" s="15"/>
      <c r="G125" s="15"/>
      <c r="H125" s="15"/>
      <c r="I125" s="15"/>
    </row>
    <row r="126" spans="1:9" x14ac:dyDescent="0.2">
      <c r="A126" s="29"/>
      <c r="B126" s="1"/>
      <c r="C126" s="1"/>
      <c r="D126" s="1"/>
      <c r="E126" s="15"/>
      <c r="F126" s="15"/>
      <c r="G126" s="15"/>
      <c r="H126" s="15"/>
      <c r="I126" s="15"/>
    </row>
    <row r="127" spans="1:9" x14ac:dyDescent="0.2">
      <c r="A127" s="29"/>
      <c r="B127" s="1"/>
      <c r="C127" s="1"/>
      <c r="D127" s="1"/>
      <c r="E127" s="15"/>
      <c r="F127" s="15"/>
      <c r="G127" s="15"/>
      <c r="H127" s="15"/>
      <c r="I127" s="15"/>
    </row>
    <row r="128" spans="1:9" x14ac:dyDescent="0.2">
      <c r="A128" s="29"/>
      <c r="B128" s="1"/>
      <c r="C128" s="1"/>
      <c r="D128" s="1"/>
      <c r="E128" s="15"/>
      <c r="F128" s="15"/>
      <c r="G128" s="15"/>
      <c r="H128" s="15"/>
      <c r="I128" s="15"/>
    </row>
    <row r="129" spans="1:9" x14ac:dyDescent="0.2">
      <c r="A129" s="29"/>
      <c r="B129" s="1"/>
      <c r="C129" s="1"/>
      <c r="D129" s="1"/>
      <c r="E129" s="15"/>
      <c r="F129" s="15"/>
      <c r="G129" s="15"/>
      <c r="H129" s="15"/>
      <c r="I129" s="15"/>
    </row>
    <row r="130" spans="1:9" x14ac:dyDescent="0.2">
      <c r="A130" s="29"/>
      <c r="B130" s="1"/>
      <c r="C130" s="1"/>
      <c r="D130" s="1"/>
      <c r="E130" s="15"/>
      <c r="F130" s="15"/>
      <c r="G130" s="15"/>
      <c r="H130" s="15"/>
      <c r="I130" s="15"/>
    </row>
    <row r="131" spans="1:9" x14ac:dyDescent="0.2">
      <c r="A131" s="29"/>
      <c r="B131" s="1"/>
      <c r="C131" s="1"/>
      <c r="D131" s="1"/>
      <c r="E131" s="15"/>
      <c r="F131" s="15"/>
      <c r="G131" s="15"/>
      <c r="H131" s="15"/>
      <c r="I131" s="15"/>
    </row>
    <row r="132" spans="1:9" x14ac:dyDescent="0.2">
      <c r="A132" s="29"/>
      <c r="B132" s="1"/>
      <c r="C132" s="1"/>
      <c r="D132" s="1"/>
      <c r="E132" s="15"/>
      <c r="F132" s="15"/>
      <c r="G132" s="15"/>
      <c r="H132" s="15"/>
      <c r="I132" s="15"/>
    </row>
    <row r="133" spans="1:9" x14ac:dyDescent="0.2">
      <c r="A133" s="29"/>
      <c r="B133" s="1"/>
      <c r="C133" s="1"/>
      <c r="D133" s="1"/>
      <c r="E133" s="15"/>
      <c r="F133" s="15"/>
      <c r="G133" s="15"/>
      <c r="H133" s="15"/>
      <c r="I133" s="15"/>
    </row>
    <row r="134" spans="1:9" x14ac:dyDescent="0.2">
      <c r="A134" s="29"/>
      <c r="B134" s="1"/>
      <c r="C134" s="1"/>
      <c r="D134" s="1"/>
      <c r="E134" s="15"/>
      <c r="F134" s="15"/>
      <c r="G134" s="15"/>
      <c r="H134" s="15"/>
      <c r="I134" s="15"/>
    </row>
    <row r="135" spans="1:9" x14ac:dyDescent="0.2">
      <c r="A135" s="29"/>
      <c r="B135" s="1"/>
      <c r="C135" s="1"/>
      <c r="D135" s="1"/>
      <c r="E135" s="15"/>
      <c r="F135" s="15"/>
      <c r="G135" s="15"/>
      <c r="H135" s="15"/>
      <c r="I135" s="15"/>
    </row>
    <row r="136" spans="1:9" x14ac:dyDescent="0.2">
      <c r="A136" s="29"/>
      <c r="B136" s="1"/>
      <c r="C136" s="1"/>
      <c r="D136" s="1"/>
      <c r="E136" s="15"/>
      <c r="F136" s="15"/>
      <c r="G136" s="15"/>
      <c r="H136" s="15"/>
      <c r="I136" s="15"/>
    </row>
    <row r="137" spans="1:9" x14ac:dyDescent="0.2">
      <c r="G137" s="15"/>
    </row>
  </sheetData>
  <mergeCells count="8">
    <mergeCell ref="A50:A65"/>
    <mergeCell ref="A66:A81"/>
    <mergeCell ref="A2:A17"/>
    <mergeCell ref="A105:A120"/>
    <mergeCell ref="A121:A136"/>
    <mergeCell ref="A18:A33"/>
    <mergeCell ref="A34:A49"/>
    <mergeCell ref="A89:A104"/>
  </mergeCell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A0931E-65BA-43A1-B15B-3AA2AAF75D8F}">
  <dimension ref="A1:S137"/>
  <sheetViews>
    <sheetView topLeftCell="A61" workbookViewId="0">
      <selection activeCell="D70" sqref="D70"/>
    </sheetView>
  </sheetViews>
  <sheetFormatPr defaultColWidth="9.109375" defaultRowHeight="10.199999999999999" x14ac:dyDescent="0.2"/>
  <cols>
    <col min="1" max="2" width="9.109375" style="12"/>
    <col min="3" max="3" width="12" style="12" customWidth="1"/>
    <col min="4" max="4" width="19" style="12" customWidth="1"/>
    <col min="5" max="6" width="9.109375" style="12"/>
    <col min="7" max="7" width="24.88671875" style="12" customWidth="1"/>
    <col min="8" max="8" width="26.109375" style="12" bestFit="1" customWidth="1"/>
    <col min="9" max="9" width="24.6640625" style="12" bestFit="1" customWidth="1"/>
    <col min="10" max="10" width="24.88671875" style="12" bestFit="1" customWidth="1"/>
    <col min="11" max="16384" width="9.109375" style="12"/>
  </cols>
  <sheetData>
    <row r="1" spans="1:11" ht="43.2" customHeight="1" x14ac:dyDescent="0.2">
      <c r="A1" s="7"/>
      <c r="B1" s="7" t="s">
        <v>10</v>
      </c>
      <c r="C1" s="8" t="s">
        <v>2</v>
      </c>
      <c r="D1" s="8" t="s">
        <v>3</v>
      </c>
      <c r="E1" s="9" t="s">
        <v>0</v>
      </c>
      <c r="F1" s="10" t="s">
        <v>1</v>
      </c>
      <c r="G1" s="8" t="s">
        <v>6</v>
      </c>
      <c r="H1" s="11" t="s">
        <v>5</v>
      </c>
      <c r="I1" s="11" t="s">
        <v>4</v>
      </c>
      <c r="J1" s="11" t="s">
        <v>11</v>
      </c>
    </row>
    <row r="2" spans="1:11" ht="14.4" customHeight="1" x14ac:dyDescent="0.3">
      <c r="A2" s="36" t="s">
        <v>7</v>
      </c>
      <c r="B2" s="4">
        <v>1</v>
      </c>
      <c r="C2" s="22">
        <v>14</v>
      </c>
      <c r="D2" s="4">
        <f>AVERAGE(C2:C17)</f>
        <v>14.267574999999997</v>
      </c>
      <c r="E2" s="4">
        <f>(C89-C2)-(D89-D2)</f>
        <v>0.26757499999999723</v>
      </c>
      <c r="F2" s="4">
        <f>2^-E2</f>
        <v>0.83071470626047561</v>
      </c>
      <c r="G2" s="4">
        <f>AVERAGE(F2:F17)</f>
        <v>1.016738511494383</v>
      </c>
      <c r="H2" s="22">
        <f>F2/G2</f>
        <v>0.81703869467824808</v>
      </c>
      <c r="I2" s="22">
        <f>AVERAGE(H2:H17)</f>
        <v>1</v>
      </c>
      <c r="J2" s="20">
        <f>LOG(H2,2)</f>
        <v>-0.29152368934568296</v>
      </c>
    </row>
    <row r="3" spans="1:11" ht="14.25" customHeight="1" x14ac:dyDescent="0.3">
      <c r="A3" s="37"/>
      <c r="B3" s="4">
        <v>2</v>
      </c>
      <c r="C3" s="22">
        <v>13.9617</v>
      </c>
      <c r="D3" s="4">
        <f t="shared" ref="D3:D65" si="0">D2</f>
        <v>14.267574999999997</v>
      </c>
      <c r="E3" s="4">
        <f>(C90-C3)-(D90-D3)</f>
        <v>0.30587499999999679</v>
      </c>
      <c r="F3" s="4">
        <f t="shared" ref="F3:F49" si="1">2^-E3</f>
        <v>0.80895143562624949</v>
      </c>
      <c r="G3" s="4"/>
      <c r="H3" s="22">
        <f>F3/G2</f>
        <v>0.79563371159932561</v>
      </c>
      <c r="I3" s="22"/>
      <c r="J3" s="20">
        <f t="shared" ref="J3:J17" si="2">LOG(H3,2)</f>
        <v>-0.3298236893456824</v>
      </c>
    </row>
    <row r="4" spans="1:11" ht="14.4" x14ac:dyDescent="0.3">
      <c r="A4" s="37"/>
      <c r="B4" s="4">
        <v>3</v>
      </c>
      <c r="C4" s="22">
        <v>14.5807</v>
      </c>
      <c r="D4" s="4">
        <f t="shared" si="0"/>
        <v>14.267574999999997</v>
      </c>
      <c r="E4" s="4">
        <f>(C91-C4)-(D91-D4)</f>
        <v>-0.31312500000000298</v>
      </c>
      <c r="F4" s="4">
        <f t="shared" si="1"/>
        <v>1.2423959225250496</v>
      </c>
      <c r="G4" s="4"/>
      <c r="H4" s="22">
        <f>F4/G2</f>
        <v>1.2219424251954414</v>
      </c>
      <c r="I4" s="22"/>
      <c r="J4" s="20">
        <f t="shared" si="2"/>
        <v>0.28917631065431715</v>
      </c>
    </row>
    <row r="5" spans="1:11" ht="14.4" x14ac:dyDescent="0.3">
      <c r="A5" s="37"/>
      <c r="B5" s="4">
        <v>4</v>
      </c>
      <c r="C5" s="22">
        <v>14.134600000000001</v>
      </c>
      <c r="D5" s="4">
        <f t="shared" si="0"/>
        <v>14.267574999999997</v>
      </c>
      <c r="E5" s="4">
        <f>(C92-C5)-(D92-D5)</f>
        <v>0.13297499999999651</v>
      </c>
      <c r="F5" s="4">
        <f t="shared" si="1"/>
        <v>0.91194896825425453</v>
      </c>
      <c r="G5" s="4"/>
      <c r="H5" s="22">
        <f>F5/G2</f>
        <v>0.8969356013808204</v>
      </c>
      <c r="I5" s="22"/>
      <c r="J5" s="20">
        <f t="shared" si="2"/>
        <v>-0.15692368934568215</v>
      </c>
    </row>
    <row r="6" spans="1:11" ht="14.4" x14ac:dyDescent="0.3">
      <c r="A6" s="37"/>
      <c r="B6" s="4">
        <v>5</v>
      </c>
      <c r="C6" s="22">
        <v>14.0999</v>
      </c>
      <c r="D6" s="4">
        <f t="shared" si="0"/>
        <v>14.267574999999997</v>
      </c>
      <c r="E6" s="4">
        <f>(C93-C6)-(D93-D6)</f>
        <v>0.16767499999999735</v>
      </c>
      <c r="F6" s="4">
        <f t="shared" si="1"/>
        <v>0.89027626572153007</v>
      </c>
      <c r="G6" s="4"/>
      <c r="H6" s="22">
        <f>F6/G2</f>
        <v>0.87561969538560991</v>
      </c>
      <c r="I6" s="22"/>
      <c r="J6" s="20">
        <f t="shared" si="2"/>
        <v>-0.19162368934568319</v>
      </c>
    </row>
    <row r="7" spans="1:11" ht="14.4" x14ac:dyDescent="0.3">
      <c r="A7" s="37"/>
      <c r="B7" s="4">
        <v>6</v>
      </c>
      <c r="C7" s="22">
        <v>14.055999999999999</v>
      </c>
      <c r="D7" s="4">
        <f t="shared" si="0"/>
        <v>14.267574999999997</v>
      </c>
      <c r="E7" s="4">
        <f>(C94-C7)-(D94-D7)</f>
        <v>0.21157499999999807</v>
      </c>
      <c r="F7" s="4">
        <f t="shared" si="1"/>
        <v>0.86359392512606226</v>
      </c>
      <c r="G7" s="4"/>
      <c r="H7" s="22">
        <f>F7/G2</f>
        <v>0.84937662472995956</v>
      </c>
      <c r="I7" s="22"/>
      <c r="J7" s="20">
        <f t="shared" si="2"/>
        <v>-0.23552368934568385</v>
      </c>
    </row>
    <row r="8" spans="1:11" ht="14.4" x14ac:dyDescent="0.3">
      <c r="A8" s="37"/>
      <c r="B8" s="4">
        <v>7</v>
      </c>
      <c r="C8" s="22">
        <v>14.902699999999999</v>
      </c>
      <c r="D8" s="4">
        <f t="shared" si="0"/>
        <v>14.267574999999997</v>
      </c>
      <c r="E8" s="4">
        <f>(C95-C8)-(D95-D8)</f>
        <v>-0.63512500000000216</v>
      </c>
      <c r="F8" s="4">
        <f t="shared" si="1"/>
        <v>1.5530723076341375</v>
      </c>
      <c r="G8" s="4"/>
      <c r="H8" s="22">
        <f>F8/G2</f>
        <v>1.5275041616663672</v>
      </c>
      <c r="I8" s="22"/>
      <c r="J8" s="20">
        <f t="shared" si="2"/>
        <v>0.61117631065431632</v>
      </c>
    </row>
    <row r="9" spans="1:11" ht="14.4" x14ac:dyDescent="0.3">
      <c r="A9" s="37"/>
      <c r="B9" s="4">
        <v>8</v>
      </c>
      <c r="C9" s="22">
        <v>14.063700000000001</v>
      </c>
      <c r="D9" s="4">
        <f t="shared" si="0"/>
        <v>14.267574999999997</v>
      </c>
      <c r="E9" s="4">
        <f>(C96-C9)-(D96-D9)</f>
        <v>0.20387499999999648</v>
      </c>
      <c r="F9" s="4">
        <f t="shared" si="1"/>
        <v>0.86821544947862406</v>
      </c>
      <c r="G9" s="4"/>
      <c r="H9" s="22">
        <f>F9/G2</f>
        <v>0.85392206517537872</v>
      </c>
      <c r="I9" s="22"/>
      <c r="J9" s="20">
        <f t="shared" si="2"/>
        <v>-0.22782368934568206</v>
      </c>
    </row>
    <row r="10" spans="1:11" ht="14.4" x14ac:dyDescent="0.3">
      <c r="A10" s="37"/>
      <c r="B10" s="4">
        <v>9</v>
      </c>
      <c r="C10" s="22">
        <v>14.380800000000001</v>
      </c>
      <c r="D10" s="4">
        <f t="shared" si="0"/>
        <v>14.267574999999997</v>
      </c>
      <c r="E10" s="4">
        <f>(C97-C10)-(D97-D10)</f>
        <v>-0.11322500000000346</v>
      </c>
      <c r="F10" s="4">
        <f t="shared" si="1"/>
        <v>1.0816434414028337</v>
      </c>
      <c r="G10" s="4"/>
      <c r="H10" s="22">
        <f>F10/G2</f>
        <v>1.0638364035341346</v>
      </c>
      <c r="I10" s="22"/>
      <c r="J10" s="20">
        <f t="shared" si="2"/>
        <v>8.9276310654317612E-2</v>
      </c>
    </row>
    <row r="11" spans="1:11" ht="14.4" x14ac:dyDescent="0.3">
      <c r="A11" s="37"/>
      <c r="B11" s="4">
        <v>10</v>
      </c>
      <c r="C11" s="22">
        <v>14.368499999999999</v>
      </c>
      <c r="D11" s="4">
        <f t="shared" si="0"/>
        <v>14.267574999999997</v>
      </c>
      <c r="E11" s="4">
        <f>(C98-C11)-(D98-D11)</f>
        <v>-0.10092500000000193</v>
      </c>
      <c r="F11" s="4">
        <f t="shared" si="1"/>
        <v>1.0724608623770038</v>
      </c>
      <c r="G11" s="4"/>
      <c r="H11" s="22">
        <f>F11/G2</f>
        <v>1.0548049968135083</v>
      </c>
      <c r="I11" s="22"/>
      <c r="J11" s="20">
        <f t="shared" si="2"/>
        <v>7.6976310654316066E-2</v>
      </c>
    </row>
    <row r="12" spans="1:11" ht="14.4" x14ac:dyDescent="0.3">
      <c r="A12" s="37"/>
      <c r="B12" s="4">
        <v>11</v>
      </c>
      <c r="C12" s="22">
        <v>14.213800000000001</v>
      </c>
      <c r="D12" s="4">
        <f t="shared" si="0"/>
        <v>14.267574999999997</v>
      </c>
      <c r="E12" s="4">
        <f>(C99-C12)-(D99-D12)</f>
        <v>5.3774999999996353E-2</v>
      </c>
      <c r="F12" s="4">
        <f t="shared" si="1"/>
        <v>0.96341213424528271</v>
      </c>
      <c r="G12" s="4"/>
      <c r="H12" s="22">
        <f>F12/G2</f>
        <v>0.94755153203479803</v>
      </c>
      <c r="I12" s="22"/>
      <c r="J12" s="20">
        <f t="shared" si="2"/>
        <v>-7.772368934568212E-2</v>
      </c>
    </row>
    <row r="13" spans="1:11" ht="14.4" x14ac:dyDescent="0.3">
      <c r="A13" s="37"/>
      <c r="B13" s="4">
        <v>12</v>
      </c>
      <c r="C13" s="22">
        <v>14.1023</v>
      </c>
      <c r="D13" s="4">
        <f t="shared" si="0"/>
        <v>14.267574999999997</v>
      </c>
      <c r="E13" s="4">
        <f>(C100-C13)-(D100-D13)</f>
        <v>0.16527499999999762</v>
      </c>
      <c r="F13" s="4">
        <f t="shared" si="1"/>
        <v>0.89175852024475899</v>
      </c>
      <c r="G13" s="4"/>
      <c r="H13" s="22">
        <f>F13/G2</f>
        <v>0.87707754763225132</v>
      </c>
      <c r="I13" s="22"/>
      <c r="J13" s="20">
        <f t="shared" si="2"/>
        <v>-0.18922368934568329</v>
      </c>
    </row>
    <row r="14" spans="1:11" ht="14.4" x14ac:dyDescent="0.3">
      <c r="A14" s="37"/>
      <c r="B14" s="4">
        <v>13</v>
      </c>
      <c r="C14" s="22">
        <v>14.6434</v>
      </c>
      <c r="D14" s="4">
        <f t="shared" si="0"/>
        <v>14.267574999999997</v>
      </c>
      <c r="E14" s="4">
        <f>(C101-C14)-(D101-D14)</f>
        <v>-0.37582500000000252</v>
      </c>
      <c r="F14" s="4">
        <f t="shared" si="1"/>
        <v>1.2975813597918855</v>
      </c>
      <c r="G14" s="4"/>
      <c r="H14" s="22">
        <f>F14/G2</f>
        <v>1.2762193475731778</v>
      </c>
      <c r="I14" s="22"/>
      <c r="J14" s="20">
        <f t="shared" si="2"/>
        <v>0.35187631065431685</v>
      </c>
    </row>
    <row r="15" spans="1:11" ht="14.4" x14ac:dyDescent="0.3">
      <c r="A15" s="37"/>
      <c r="B15" s="4">
        <v>14</v>
      </c>
      <c r="C15" s="22">
        <v>14.4337</v>
      </c>
      <c r="D15" s="4">
        <f t="shared" si="0"/>
        <v>14.267574999999997</v>
      </c>
      <c r="E15" s="4">
        <f>(C102-C15)-(D102-D15)</f>
        <v>-0.16612500000000274</v>
      </c>
      <c r="F15" s="4">
        <f t="shared" si="1"/>
        <v>1.1220406937369016</v>
      </c>
      <c r="G15" s="4"/>
      <c r="H15" s="22">
        <f>F15/G2</f>
        <v>1.1035685980732131</v>
      </c>
      <c r="I15" s="22"/>
      <c r="J15" s="20">
        <f t="shared" si="2"/>
        <v>0.14217631065431693</v>
      </c>
      <c r="K15" s="43"/>
    </row>
    <row r="16" spans="1:11" ht="14.4" x14ac:dyDescent="0.3">
      <c r="A16" s="37"/>
      <c r="B16" s="4">
        <v>15</v>
      </c>
      <c r="C16" s="22">
        <v>14.215299999999999</v>
      </c>
      <c r="D16" s="4">
        <f t="shared" si="0"/>
        <v>14.267574999999997</v>
      </c>
      <c r="E16" s="4">
        <f>(C103-C16)-(D103-D16)</f>
        <v>5.2274999999998073E-2</v>
      </c>
      <c r="F16" s="4">
        <f t="shared" si="1"/>
        <v>0.96441433476620142</v>
      </c>
      <c r="G16" s="4"/>
      <c r="H16" s="22">
        <f>F16/G2</f>
        <v>0.94853723338238016</v>
      </c>
      <c r="I16" s="22"/>
      <c r="J16" s="20">
        <f t="shared" si="2"/>
        <v>-7.6223689345684034E-2</v>
      </c>
      <c r="K16" s="42"/>
    </row>
    <row r="17" spans="1:10" ht="15" thickBot="1" x14ac:dyDescent="0.35">
      <c r="A17" s="38"/>
      <c r="B17" s="4">
        <v>16</v>
      </c>
      <c r="C17" s="24">
        <v>14.1241</v>
      </c>
      <c r="D17" s="6">
        <f t="shared" si="0"/>
        <v>14.267574999999997</v>
      </c>
      <c r="E17" s="6">
        <f>(C104-C17)-(D104-D17)</f>
        <v>0.14347499999999691</v>
      </c>
      <c r="F17" s="6">
        <f t="shared" si="1"/>
        <v>0.90533585671887606</v>
      </c>
      <c r="G17" s="4"/>
      <c r="H17" s="24">
        <f>F17/G2</f>
        <v>0.8904313611453849</v>
      </c>
      <c r="I17" s="24"/>
      <c r="J17" s="20">
        <f t="shared" si="2"/>
        <v>-0.16742368934568252</v>
      </c>
    </row>
    <row r="18" spans="1:10" ht="15" thickBot="1" x14ac:dyDescent="0.35">
      <c r="A18" s="35" t="s">
        <v>8</v>
      </c>
      <c r="B18" s="23">
        <v>17</v>
      </c>
      <c r="C18" s="23">
        <v>16.809899999999999</v>
      </c>
      <c r="D18" s="3">
        <f>D17</f>
        <v>14.267574999999997</v>
      </c>
      <c r="E18" s="3">
        <f>(C105-C18)-(D105-D18)</f>
        <v>-2.5423250000000017</v>
      </c>
      <c r="F18" s="3">
        <f>2^-E18</f>
        <v>5.8252703233501855</v>
      </c>
      <c r="G18" s="23">
        <f>AVERAGE(F18:F33)</f>
        <v>3.05806872150161</v>
      </c>
      <c r="H18" s="13">
        <f>F18/G2</f>
        <v>5.7293692109570173</v>
      </c>
      <c r="I18" s="13">
        <f>AVERAGE(H18:H33)</f>
        <v>3.0077239004224587</v>
      </c>
      <c r="J18" s="20">
        <f>LOG(H18,2)</f>
        <v>2.518376310654316</v>
      </c>
    </row>
    <row r="19" spans="1:10" ht="15" thickBot="1" x14ac:dyDescent="0.35">
      <c r="A19" s="33"/>
      <c r="B19" s="23">
        <v>18</v>
      </c>
      <c r="C19" s="22">
        <v>15.9071</v>
      </c>
      <c r="D19" s="4">
        <f>D18</f>
        <v>14.267574999999997</v>
      </c>
      <c r="E19" s="4">
        <f>(C106-C19)-(D106-D19)</f>
        <v>-1.6395250000000026</v>
      </c>
      <c r="F19" s="4">
        <f>2^-E19</f>
        <v>3.1156323436597844</v>
      </c>
      <c r="G19" s="22"/>
      <c r="H19" s="22">
        <f>F19/G2</f>
        <v>3.0643398557614256</v>
      </c>
      <c r="I19" s="22"/>
      <c r="J19" s="20">
        <f>LOG(H19,2)</f>
        <v>1.6155763106543168</v>
      </c>
    </row>
    <row r="20" spans="1:10" ht="15" thickBot="1" x14ac:dyDescent="0.35">
      <c r="A20" s="33"/>
      <c r="B20" s="23">
        <v>19</v>
      </c>
      <c r="C20" s="22">
        <v>15.827400000000001</v>
      </c>
      <c r="D20" s="4">
        <f>D19</f>
        <v>14.267574999999997</v>
      </c>
      <c r="E20" s="4">
        <f>(C107-C20)-(D107-D20)</f>
        <v>-1.5598250000000036</v>
      </c>
      <c r="F20" s="4">
        <f>2^-E20</f>
        <v>2.9481807963305706</v>
      </c>
      <c r="G20" s="22"/>
      <c r="H20" s="22">
        <f>F20/G2</f>
        <v>2.8996450542602052</v>
      </c>
      <c r="I20" s="22"/>
      <c r="J20" s="20">
        <f>LOG(H20,2)</f>
        <v>1.5358763106543178</v>
      </c>
    </row>
    <row r="21" spans="1:10" ht="15" thickBot="1" x14ac:dyDescent="0.35">
      <c r="A21" s="33"/>
      <c r="B21" s="23">
        <v>20</v>
      </c>
      <c r="C21" s="22">
        <v>15.914300000000001</v>
      </c>
      <c r="D21" s="4">
        <f>D20</f>
        <v>14.267574999999997</v>
      </c>
      <c r="E21" s="4">
        <f>(C108-C21)-(D108-D21)</f>
        <v>-1.6467250000000035</v>
      </c>
      <c r="F21" s="4">
        <f>2^-E21</f>
        <v>3.1312202690994391</v>
      </c>
      <c r="G21" s="22"/>
      <c r="H21" s="22">
        <f>F21/G2</f>
        <v>3.0796711580219687</v>
      </c>
      <c r="I21" s="22"/>
      <c r="J21" s="20">
        <f>LOG(H21,2)</f>
        <v>1.6227763106543176</v>
      </c>
    </row>
    <row r="22" spans="1:10" ht="15" thickBot="1" x14ac:dyDescent="0.35">
      <c r="A22" s="33"/>
      <c r="B22" s="23">
        <v>21</v>
      </c>
      <c r="C22" s="22">
        <v>15.7597</v>
      </c>
      <c r="D22" s="4">
        <f>D21</f>
        <v>14.267574999999997</v>
      </c>
      <c r="E22" s="4">
        <f>(C109-C22)-(D109-D22)</f>
        <v>-1.4921250000000033</v>
      </c>
      <c r="F22" s="4">
        <f>2^-E22</f>
        <v>2.8130301197547731</v>
      </c>
      <c r="G22" s="22"/>
      <c r="H22" s="22">
        <f>F22/G2</f>
        <v>2.7667193560124272</v>
      </c>
      <c r="I22" s="22"/>
      <c r="J22" s="20">
        <f>LOG(H22,2)</f>
        <v>1.4681763106543175</v>
      </c>
    </row>
    <row r="23" spans="1:10" ht="15" thickBot="1" x14ac:dyDescent="0.35">
      <c r="A23" s="33"/>
      <c r="B23" s="23">
        <v>22</v>
      </c>
      <c r="C23" s="22">
        <v>15.8271</v>
      </c>
      <c r="D23" s="4">
        <f>D22</f>
        <v>14.267574999999997</v>
      </c>
      <c r="E23" s="4">
        <f>(C110-C23)-(D110-D23)</f>
        <v>-1.5595250000000025</v>
      </c>
      <c r="F23" s="4">
        <f>2^-E23</f>
        <v>2.9475678031049291</v>
      </c>
      <c r="G23" s="22"/>
      <c r="H23" s="22">
        <f>F23/G2</f>
        <v>2.8990421527091068</v>
      </c>
      <c r="I23" s="22"/>
      <c r="J23" s="20">
        <f>LOG(H23,2)</f>
        <v>1.535576310654317</v>
      </c>
    </row>
    <row r="24" spans="1:10" ht="15" thickBot="1" x14ac:dyDescent="0.35">
      <c r="A24" s="33"/>
      <c r="B24" s="23">
        <v>23</v>
      </c>
      <c r="C24" s="22">
        <v>15.966200000000001</v>
      </c>
      <c r="D24" s="4">
        <f>D23</f>
        <v>14.267574999999997</v>
      </c>
      <c r="E24" s="4">
        <f>(C111-C24)-(D111-D24)</f>
        <v>-1.6986250000000034</v>
      </c>
      <c r="F24" s="4">
        <f>2^-E24</f>
        <v>3.2459145030643137</v>
      </c>
      <c r="G24" s="22"/>
      <c r="H24" s="22">
        <f>F24/G2</f>
        <v>3.192477186974584</v>
      </c>
      <c r="I24" s="22"/>
      <c r="J24" s="20">
        <f>LOG(H24,2)</f>
        <v>1.6746763106543177</v>
      </c>
    </row>
    <row r="25" spans="1:10" ht="15" thickBot="1" x14ac:dyDescent="0.35">
      <c r="A25" s="33"/>
      <c r="B25" s="23">
        <v>24</v>
      </c>
      <c r="C25" s="22">
        <v>14.966799999999999</v>
      </c>
      <c r="D25" s="4">
        <f>D24</f>
        <v>14.267574999999997</v>
      </c>
      <c r="E25" s="4">
        <f>(C112-C25)-(D112-D25)</f>
        <v>-0.69922500000000198</v>
      </c>
      <c r="F25" s="4">
        <f>2^-E25</f>
        <v>1.6236323608533025</v>
      </c>
      <c r="G25" s="22"/>
      <c r="H25" s="22">
        <f>F25/G2</f>
        <v>1.5969025885199515</v>
      </c>
      <c r="I25" s="22"/>
      <c r="J25" s="20">
        <f>LOG(H25,2)</f>
        <v>0.67527631065431637</v>
      </c>
    </row>
    <row r="26" spans="1:10" ht="15" thickBot="1" x14ac:dyDescent="0.35">
      <c r="A26" s="33"/>
      <c r="B26" s="23">
        <v>25</v>
      </c>
      <c r="C26" s="22">
        <v>15.6714</v>
      </c>
      <c r="D26" s="4">
        <f>D25</f>
        <v>14.267574999999997</v>
      </c>
      <c r="E26" s="4">
        <f>(C113-C26)-(D113-D26)</f>
        <v>-1.403825000000003</v>
      </c>
      <c r="F26" s="4">
        <f>2^-E26</f>
        <v>2.6460218958908963</v>
      </c>
      <c r="G26" s="22"/>
      <c r="H26" s="22">
        <f>F26/G2</f>
        <v>2.6024605795661495</v>
      </c>
      <c r="I26" s="22"/>
      <c r="J26" s="20">
        <f>LOG(H26,2)</f>
        <v>1.3798763106543173</v>
      </c>
    </row>
    <row r="27" spans="1:10" ht="15" thickBot="1" x14ac:dyDescent="0.35">
      <c r="A27" s="33"/>
      <c r="B27" s="23">
        <v>26</v>
      </c>
      <c r="C27" s="22">
        <v>15.9778</v>
      </c>
      <c r="D27" s="4">
        <f t="shared" si="0"/>
        <v>14.267574999999997</v>
      </c>
      <c r="E27" s="4">
        <f>(C114-C27)-(D114-D27)</f>
        <v>-1.710225000000003</v>
      </c>
      <c r="F27" s="4">
        <f t="shared" si="1"/>
        <v>3.2721185078760322</v>
      </c>
      <c r="G27" s="22"/>
      <c r="H27" s="22">
        <f>F27/G2</f>
        <v>3.2182497966627963</v>
      </c>
      <c r="I27" s="22"/>
      <c r="J27" s="20">
        <f t="shared" ref="J27:J49" si="3">LOG(H27,2)</f>
        <v>1.6862763106543173</v>
      </c>
    </row>
    <row r="28" spans="1:10" ht="15" thickBot="1" x14ac:dyDescent="0.35">
      <c r="A28" s="33"/>
      <c r="B28" s="23">
        <v>27</v>
      </c>
      <c r="C28" s="22">
        <v>15.999499999999999</v>
      </c>
      <c r="D28" s="4">
        <f t="shared" si="0"/>
        <v>14.267574999999997</v>
      </c>
      <c r="E28" s="4">
        <f>(C115-C28)-(D115-D28)</f>
        <v>-1.7319250000000022</v>
      </c>
      <c r="F28" s="4">
        <f t="shared" si="1"/>
        <v>3.3217074094655525</v>
      </c>
      <c r="G28" s="22"/>
      <c r="H28" s="22">
        <f>F28/G2</f>
        <v>3.2670223188294205</v>
      </c>
      <c r="I28" s="22"/>
      <c r="J28" s="20">
        <f t="shared" si="3"/>
        <v>1.7079763106543162</v>
      </c>
    </row>
    <row r="29" spans="1:10" ht="15" thickBot="1" x14ac:dyDescent="0.35">
      <c r="A29" s="33"/>
      <c r="B29" s="23">
        <v>28</v>
      </c>
      <c r="C29" s="22">
        <v>15.5022</v>
      </c>
      <c r="D29" s="4">
        <f t="shared" si="0"/>
        <v>14.267574999999997</v>
      </c>
      <c r="E29" s="4">
        <f>(C116-C29)-(D116-D29)</f>
        <v>-1.234625000000003</v>
      </c>
      <c r="F29" s="4">
        <f t="shared" si="1"/>
        <v>2.3532017267568164</v>
      </c>
      <c r="G29" s="22"/>
      <c r="H29" s="22">
        <f>F29/G2</f>
        <v>2.3144610931458915</v>
      </c>
      <c r="I29" s="22"/>
      <c r="J29" s="20">
        <f t="shared" si="3"/>
        <v>1.2106763106543172</v>
      </c>
    </row>
    <row r="30" spans="1:10" ht="15" thickBot="1" x14ac:dyDescent="0.35">
      <c r="A30" s="33"/>
      <c r="B30" s="23">
        <v>29</v>
      </c>
      <c r="C30" s="22">
        <v>15.991300000000001</v>
      </c>
      <c r="D30" s="4">
        <f t="shared" si="0"/>
        <v>14.267574999999997</v>
      </c>
      <c r="E30" s="4">
        <f>(C117-C30)-(D117-D30)</f>
        <v>-1.7237250000000035</v>
      </c>
      <c r="F30" s="4">
        <f t="shared" si="1"/>
        <v>3.3028810195019496</v>
      </c>
      <c r="G30" s="22"/>
      <c r="H30" s="22">
        <f>F30/G2</f>
        <v>3.2485058667124131</v>
      </c>
      <c r="I30" s="22"/>
      <c r="J30" s="20">
        <f t="shared" si="3"/>
        <v>1.699776310654318</v>
      </c>
    </row>
    <row r="31" spans="1:10" ht="15" thickBot="1" x14ac:dyDescent="0.35">
      <c r="A31" s="33"/>
      <c r="B31" s="23">
        <v>30</v>
      </c>
      <c r="C31" s="22">
        <v>15.2699</v>
      </c>
      <c r="D31" s="4">
        <f t="shared" si="0"/>
        <v>14.267574999999997</v>
      </c>
      <c r="E31" s="4">
        <f>(C118-C31)-(D118-D31)</f>
        <v>-1.0023250000000026</v>
      </c>
      <c r="F31" s="4">
        <f t="shared" si="1"/>
        <v>2.003225732934153</v>
      </c>
      <c r="G31" s="22"/>
      <c r="H31" s="22">
        <f>F31/G2</f>
        <v>1.9702467353084223</v>
      </c>
      <c r="I31" s="22"/>
      <c r="J31" s="20">
        <f t="shared" si="3"/>
        <v>0.97837631065431696</v>
      </c>
    </row>
    <row r="32" spans="1:10" ht="15" thickBot="1" x14ac:dyDescent="0.35">
      <c r="A32" s="33"/>
      <c r="B32" s="23">
        <v>31</v>
      </c>
      <c r="C32" s="22">
        <v>15.9732</v>
      </c>
      <c r="D32" s="4">
        <f t="shared" si="0"/>
        <v>14.267574999999997</v>
      </c>
      <c r="E32" s="4">
        <f>(C119-C32)-(D119-D32)</f>
        <v>-1.7056250000000031</v>
      </c>
      <c r="F32" s="4">
        <f t="shared" si="1"/>
        <v>3.2617020483181784</v>
      </c>
      <c r="G32" s="22"/>
      <c r="H32" s="22">
        <f>F32/G2</f>
        <v>3.2080048227190594</v>
      </c>
      <c r="I32" s="22"/>
      <c r="J32" s="20">
        <f t="shared" si="3"/>
        <v>1.6816763106543173</v>
      </c>
    </row>
    <row r="33" spans="1:10" ht="15" thickBot="1" x14ac:dyDescent="0.35">
      <c r="A33" s="34"/>
      <c r="B33" s="23">
        <v>32</v>
      </c>
      <c r="C33" s="24">
        <v>15.908099999999999</v>
      </c>
      <c r="D33" s="6">
        <f t="shared" si="0"/>
        <v>14.267574999999997</v>
      </c>
      <c r="E33" s="6">
        <f>(C120-C33)-(D120-D33)</f>
        <v>-1.640525000000002</v>
      </c>
      <c r="F33" s="6">
        <f t="shared" si="1"/>
        <v>3.1177926840648875</v>
      </c>
      <c r="G33" s="24"/>
      <c r="H33" s="24">
        <f>F33/G2</f>
        <v>3.0664646305984955</v>
      </c>
      <c r="I33" s="24"/>
      <c r="J33" s="20">
        <f t="shared" si="3"/>
        <v>1.6165763106543163</v>
      </c>
    </row>
    <row r="34" spans="1:10" ht="14.4" x14ac:dyDescent="0.3">
      <c r="A34" s="30" t="s">
        <v>9</v>
      </c>
      <c r="B34" s="23">
        <v>33</v>
      </c>
      <c r="C34" s="23">
        <v>15.8963</v>
      </c>
      <c r="D34" s="3">
        <f t="shared" si="0"/>
        <v>14.267574999999997</v>
      </c>
      <c r="E34" s="3">
        <f>(C121-C34)-(D121-D34)</f>
        <v>-1.6287250000000029</v>
      </c>
      <c r="F34" s="3">
        <f>2^-E34</f>
        <v>3.0923958351378156</v>
      </c>
      <c r="G34" s="23">
        <f>AVERAGE(F34:F49)</f>
        <v>2.3434777005027136</v>
      </c>
      <c r="H34" s="13">
        <f>F34/G2</f>
        <v>3.0414858886309624</v>
      </c>
      <c r="I34" s="13">
        <f>AVERAGE(H34:H49)</f>
        <v>2.3048971530136249</v>
      </c>
      <c r="J34" s="20">
        <f t="shared" si="3"/>
        <v>1.6047763106543171</v>
      </c>
    </row>
    <row r="35" spans="1:10" ht="15" thickBot="1" x14ac:dyDescent="0.35">
      <c r="A35" s="29"/>
      <c r="B35" s="22">
        <v>34</v>
      </c>
      <c r="C35" s="22">
        <v>15.9983</v>
      </c>
      <c r="D35" s="4">
        <f t="shared" si="0"/>
        <v>14.267574999999997</v>
      </c>
      <c r="E35" s="4">
        <f>(C122-C35)-(D122-D35)</f>
        <v>-1.7307250000000032</v>
      </c>
      <c r="F35" s="4">
        <f t="shared" si="1"/>
        <v>3.3189456396619352</v>
      </c>
      <c r="G35" s="22"/>
      <c r="H35" s="22">
        <f>F35/G2</f>
        <v>3.2643060158937147</v>
      </c>
      <c r="I35" s="22"/>
      <c r="J35" s="20">
        <f t="shared" si="3"/>
        <v>1.7067763106543172</v>
      </c>
    </row>
    <row r="36" spans="1:10" ht="15" thickBot="1" x14ac:dyDescent="0.35">
      <c r="A36" s="29"/>
      <c r="B36" s="23">
        <v>35</v>
      </c>
      <c r="C36" s="22">
        <v>16.5487</v>
      </c>
      <c r="D36" s="4">
        <f t="shared" si="0"/>
        <v>14.267574999999997</v>
      </c>
      <c r="E36" s="4">
        <f>(C123-C36)-(D123-D36)</f>
        <v>-2.281125000000003</v>
      </c>
      <c r="F36" s="4">
        <f t="shared" si="1"/>
        <v>4.8605682855266465</v>
      </c>
      <c r="G36" s="22"/>
      <c r="H36" s="22">
        <f>F36/G2</f>
        <v>4.7805490109572766</v>
      </c>
      <c r="I36" s="22"/>
      <c r="J36" s="20">
        <f t="shared" si="3"/>
        <v>2.2571763106543172</v>
      </c>
    </row>
    <row r="37" spans="1:10" ht="14.4" x14ac:dyDescent="0.3">
      <c r="A37" s="29"/>
      <c r="B37" s="23">
        <v>36</v>
      </c>
      <c r="C37" s="22">
        <v>14.9832</v>
      </c>
      <c r="D37" s="4">
        <f t="shared" si="0"/>
        <v>14.267574999999997</v>
      </c>
      <c r="E37" s="4">
        <f>(C124-C37)-(D124-D37)</f>
        <v>-0.71562500000000284</v>
      </c>
      <c r="F37" s="4">
        <f t="shared" si="1"/>
        <v>1.6421944900926788</v>
      </c>
      <c r="G37" s="22"/>
      <c r="H37" s="22">
        <f>F37/G2</f>
        <v>1.6151591304228385</v>
      </c>
      <c r="I37" s="22"/>
      <c r="J37" s="20">
        <f t="shared" si="3"/>
        <v>0.69167631065431723</v>
      </c>
    </row>
    <row r="38" spans="1:10" ht="15" thickBot="1" x14ac:dyDescent="0.35">
      <c r="A38" s="29"/>
      <c r="B38" s="22">
        <v>37</v>
      </c>
      <c r="C38" s="22">
        <v>14.899800000000001</v>
      </c>
      <c r="D38" s="4">
        <f t="shared" si="0"/>
        <v>14.267574999999997</v>
      </c>
      <c r="E38" s="4">
        <f>(C125-C38)-(D125-D38)</f>
        <v>-0.63222500000000359</v>
      </c>
      <c r="F38" s="4">
        <f t="shared" si="1"/>
        <v>1.5499535709078442</v>
      </c>
      <c r="G38" s="22"/>
      <c r="H38" s="22">
        <f>F38/G2</f>
        <v>1.5244367685352569</v>
      </c>
      <c r="I38" s="22"/>
      <c r="J38" s="20">
        <f t="shared" si="3"/>
        <v>0.60827631065431809</v>
      </c>
    </row>
    <row r="39" spans="1:10" ht="15" thickBot="1" x14ac:dyDescent="0.35">
      <c r="A39" s="29"/>
      <c r="B39" s="23">
        <v>38</v>
      </c>
      <c r="C39" s="22">
        <v>14.988799999999999</v>
      </c>
      <c r="D39" s="4">
        <f t="shared" si="0"/>
        <v>14.267574999999997</v>
      </c>
      <c r="E39" s="4">
        <f>(C126-C39)-(D126-D39)</f>
        <v>-0.72122500000000223</v>
      </c>
      <c r="F39" s="4">
        <f t="shared" si="1"/>
        <v>1.6485812594850449</v>
      </c>
      <c r="G39" s="22"/>
      <c r="H39" s="22">
        <f>F39/G2</f>
        <v>1.6214407547738026</v>
      </c>
      <c r="I39" s="22"/>
      <c r="J39" s="20">
        <f t="shared" si="3"/>
        <v>0.6972763106543165</v>
      </c>
    </row>
    <row r="40" spans="1:10" ht="14.4" x14ac:dyDescent="0.3">
      <c r="A40" s="29"/>
      <c r="B40" s="23">
        <v>39</v>
      </c>
      <c r="C40" s="22">
        <v>14.8995</v>
      </c>
      <c r="D40" s="4">
        <f t="shared" si="0"/>
        <v>14.267574999999997</v>
      </c>
      <c r="E40" s="4">
        <f>(C127-C40)-(D127-D40)</f>
        <v>-0.63192500000000251</v>
      </c>
      <c r="F40" s="4">
        <f t="shared" si="1"/>
        <v>1.5496313006318121</v>
      </c>
      <c r="G40" s="22"/>
      <c r="H40" s="22">
        <f>F40/G2</f>
        <v>1.5241198037774661</v>
      </c>
      <c r="I40" s="22"/>
      <c r="J40" s="20">
        <f t="shared" si="3"/>
        <v>0.60797631065431657</v>
      </c>
    </row>
    <row r="41" spans="1:10" ht="15" thickBot="1" x14ac:dyDescent="0.35">
      <c r="A41" s="29"/>
      <c r="B41" s="22">
        <v>40</v>
      </c>
      <c r="C41" s="22">
        <v>15.9108</v>
      </c>
      <c r="D41" s="4">
        <f t="shared" si="0"/>
        <v>14.267574999999997</v>
      </c>
      <c r="E41" s="4">
        <f>(C128-C41)-(D128-D41)</f>
        <v>-1.6432250000000028</v>
      </c>
      <c r="F41" s="4">
        <f t="shared" si="1"/>
        <v>3.1236330883739547</v>
      </c>
      <c r="G41" s="22"/>
      <c r="H41" s="22">
        <f>F41/G2</f>
        <v>3.0722088846451761</v>
      </c>
      <c r="I41" s="22"/>
      <c r="J41" s="20">
        <f t="shared" si="3"/>
        <v>1.6192763106543171</v>
      </c>
    </row>
    <row r="42" spans="1:10" ht="15" thickBot="1" x14ac:dyDescent="0.35">
      <c r="A42" s="29"/>
      <c r="B42" s="23">
        <v>41</v>
      </c>
      <c r="C42" s="22">
        <v>15.9909</v>
      </c>
      <c r="D42" s="4">
        <f t="shared" si="0"/>
        <v>14.267574999999997</v>
      </c>
      <c r="E42" s="4">
        <f>(C129-C42)-(D129-D42)</f>
        <v>-1.7233250000000027</v>
      </c>
      <c r="F42" s="4">
        <f t="shared" si="1"/>
        <v>3.3019653933739899</v>
      </c>
      <c r="G42" s="22"/>
      <c r="H42" s="22">
        <f>F42/G2</f>
        <v>3.2476053144882098</v>
      </c>
      <c r="I42" s="22"/>
      <c r="J42" s="20">
        <f t="shared" si="3"/>
        <v>1.6993763106543169</v>
      </c>
    </row>
    <row r="43" spans="1:10" ht="14.4" x14ac:dyDescent="0.3">
      <c r="A43" s="29"/>
      <c r="B43" s="23">
        <v>42</v>
      </c>
      <c r="C43" s="22">
        <v>15.5007</v>
      </c>
      <c r="D43" s="4">
        <f t="shared" si="0"/>
        <v>14.267574999999997</v>
      </c>
      <c r="E43" s="4">
        <f>(C130-C43)-(D130-D43)</f>
        <v>-1.2331250000000029</v>
      </c>
      <c r="F43" s="4">
        <f t="shared" si="1"/>
        <v>2.3507563255310484</v>
      </c>
      <c r="G43" s="22"/>
      <c r="H43" s="22">
        <f>F43/G2</f>
        <v>2.3120559504291336</v>
      </c>
      <c r="I43" s="22"/>
      <c r="J43" s="20">
        <f t="shared" si="3"/>
        <v>1.2091763106543172</v>
      </c>
    </row>
    <row r="44" spans="1:10" ht="15" thickBot="1" x14ac:dyDescent="0.35">
      <c r="A44" s="29"/>
      <c r="B44" s="22">
        <v>43</v>
      </c>
      <c r="C44" s="22">
        <v>15.278600000000001</v>
      </c>
      <c r="D44" s="4">
        <f t="shared" si="0"/>
        <v>14.267574999999997</v>
      </c>
      <c r="E44" s="4">
        <f>(C131-C44)-(D131-D44)</f>
        <v>-1.0110250000000036</v>
      </c>
      <c r="F44" s="4">
        <f t="shared" si="1"/>
        <v>2.0153424437417469</v>
      </c>
      <c r="G44" s="22"/>
      <c r="H44" s="22">
        <f>F44/G2</f>
        <v>1.9821639693569144</v>
      </c>
      <c r="I44" s="22"/>
      <c r="J44" s="20">
        <f t="shared" si="3"/>
        <v>0.987076310654318</v>
      </c>
    </row>
    <row r="45" spans="1:10" ht="15" thickBot="1" x14ac:dyDescent="0.35">
      <c r="A45" s="29"/>
      <c r="B45" s="23">
        <v>44</v>
      </c>
      <c r="C45" s="22">
        <v>15.5351</v>
      </c>
      <c r="D45" s="4">
        <f t="shared" si="0"/>
        <v>14.267574999999997</v>
      </c>
      <c r="E45" s="4">
        <f>(C132-C45)-(D132-D45)</f>
        <v>-1.2675250000000027</v>
      </c>
      <c r="F45" s="4">
        <f t="shared" si="1"/>
        <v>2.4074819807703993</v>
      </c>
      <c r="G45" s="22"/>
      <c r="H45" s="22">
        <f>F45/G2</f>
        <v>2.3678477342536461</v>
      </c>
      <c r="I45" s="22"/>
      <c r="J45" s="20">
        <f t="shared" si="3"/>
        <v>1.2435763106543172</v>
      </c>
    </row>
    <row r="46" spans="1:10" ht="14.4" x14ac:dyDescent="0.3">
      <c r="A46" s="29"/>
      <c r="B46" s="23">
        <v>45</v>
      </c>
      <c r="C46" s="22">
        <v>15.248799999999999</v>
      </c>
      <c r="D46" s="4">
        <f t="shared" si="0"/>
        <v>14.267574999999997</v>
      </c>
      <c r="E46" s="4">
        <f>(C133-C46)-(D133-D46)</f>
        <v>-0.98122500000000201</v>
      </c>
      <c r="F46" s="4">
        <f t="shared" si="1"/>
        <v>1.9741409510671932</v>
      </c>
      <c r="G46" s="22"/>
      <c r="H46" s="22">
        <f>F46/G2</f>
        <v>1.9416407746428708</v>
      </c>
      <c r="I46" s="22"/>
      <c r="J46" s="20">
        <f t="shared" si="3"/>
        <v>0.95727631065431629</v>
      </c>
    </row>
    <row r="47" spans="1:10" ht="15" thickBot="1" x14ac:dyDescent="0.35">
      <c r="A47" s="29"/>
      <c r="B47" s="22">
        <v>46</v>
      </c>
      <c r="C47" s="22">
        <v>14.8192</v>
      </c>
      <c r="D47" s="4">
        <f t="shared" si="0"/>
        <v>14.267574999999997</v>
      </c>
      <c r="E47" s="4">
        <f>(C134-C47)-(D134-D47)</f>
        <v>-0.55162500000000314</v>
      </c>
      <c r="F47" s="4">
        <f t="shared" si="1"/>
        <v>1.4657357187018301</v>
      </c>
      <c r="G47" s="22"/>
      <c r="H47" s="22">
        <f>F47/G2</f>
        <v>1.4416053903058315</v>
      </c>
      <c r="I47" s="22"/>
      <c r="J47" s="20">
        <f t="shared" si="3"/>
        <v>0.52767631065431764</v>
      </c>
    </row>
    <row r="48" spans="1:10" ht="15" thickBot="1" x14ac:dyDescent="0.35">
      <c r="A48" s="29"/>
      <c r="B48" s="23">
        <v>47</v>
      </c>
      <c r="C48" s="22">
        <v>14.9625</v>
      </c>
      <c r="D48" s="4">
        <f t="shared" si="0"/>
        <v>14.267574999999997</v>
      </c>
      <c r="E48" s="4">
        <f>(C135-C48)-(D135-D48)</f>
        <v>-0.69492500000000312</v>
      </c>
      <c r="F48" s="4">
        <f t="shared" si="1"/>
        <v>1.6188002758938052</v>
      </c>
      <c r="G48" s="22"/>
      <c r="H48" s="22">
        <f>F48/G2</f>
        <v>1.5921500539155571</v>
      </c>
      <c r="I48" s="22"/>
      <c r="J48" s="20">
        <f t="shared" si="3"/>
        <v>0.6709763106543174</v>
      </c>
    </row>
    <row r="49" spans="1:10" ht="15" thickBot="1" x14ac:dyDescent="0.35">
      <c r="A49" s="31"/>
      <c r="B49" s="23">
        <v>48</v>
      </c>
      <c r="C49" s="24">
        <v>14.923400000000001</v>
      </c>
      <c r="D49" s="6">
        <f t="shared" si="0"/>
        <v>14.267574999999997</v>
      </c>
      <c r="E49" s="6">
        <f>(C136-C49)-(D136-D49)</f>
        <v>-0.65582500000000366</v>
      </c>
      <c r="F49" s="6">
        <f t="shared" si="1"/>
        <v>1.5755166491456771</v>
      </c>
      <c r="G49" s="24"/>
      <c r="H49" s="24">
        <f>F49/G2</f>
        <v>1.5495790031893379</v>
      </c>
      <c r="I49" s="24"/>
      <c r="J49" s="20">
        <f t="shared" si="3"/>
        <v>0.63187631065431793</v>
      </c>
    </row>
    <row r="50" spans="1:10" ht="15" thickBot="1" x14ac:dyDescent="0.35">
      <c r="A50" s="36" t="s">
        <v>12</v>
      </c>
      <c r="B50" s="22">
        <v>49</v>
      </c>
      <c r="C50" s="23">
        <v>14.809900000000001</v>
      </c>
      <c r="D50" s="3">
        <f>D49</f>
        <v>14.267574999999997</v>
      </c>
      <c r="E50" s="3">
        <f>(C137-C50)-(D137-D50)</f>
        <v>-0.5423250000000035</v>
      </c>
      <c r="F50" s="3">
        <f>2^-E50</f>
        <v>1.4563175808375481</v>
      </c>
      <c r="G50" s="23">
        <f>AVERAGE(F50:F65)</f>
        <v>2.4487713423204971</v>
      </c>
      <c r="H50" s="13">
        <f>F50/G2</f>
        <v>1.4323423027392561</v>
      </c>
      <c r="I50" s="13">
        <f>AVERAGE(H50:H65)</f>
        <v>2.4084573512626561</v>
      </c>
      <c r="J50" s="20">
        <f>LOG(H50,2)</f>
        <v>0.51837631065431777</v>
      </c>
    </row>
    <row r="51" spans="1:10" ht="15" thickBot="1" x14ac:dyDescent="0.35">
      <c r="A51" s="37"/>
      <c r="B51" s="23">
        <v>50</v>
      </c>
      <c r="C51" s="22">
        <v>14.9071</v>
      </c>
      <c r="D51" s="4">
        <f>D50</f>
        <v>14.267574999999997</v>
      </c>
      <c r="E51" s="4">
        <f>(C138-C51)-(D138-D51)</f>
        <v>-0.63952500000000256</v>
      </c>
      <c r="F51" s="4">
        <f>2^-E51</f>
        <v>1.5578161718298922</v>
      </c>
      <c r="G51" s="22"/>
      <c r="H51" s="22">
        <f>F51/G2</f>
        <v>1.5321699278807128</v>
      </c>
      <c r="I51" s="22"/>
      <c r="J51" s="20">
        <f>LOG(H51,2)</f>
        <v>0.61557631065431662</v>
      </c>
    </row>
    <row r="52" spans="1:10" ht="14.4" x14ac:dyDescent="0.3">
      <c r="A52" s="37"/>
      <c r="B52" s="23">
        <v>51</v>
      </c>
      <c r="C52" s="22">
        <v>14.827400000000001</v>
      </c>
      <c r="D52" s="4">
        <f>D51</f>
        <v>14.267574999999997</v>
      </c>
      <c r="E52" s="4">
        <f>(C139-C52)-(D139-D52)</f>
        <v>-0.55982500000000357</v>
      </c>
      <c r="F52" s="4">
        <f>2^-E52</f>
        <v>1.4740903981652853</v>
      </c>
      <c r="G52" s="22"/>
      <c r="H52" s="22">
        <f>F52/G2</f>
        <v>1.4498225271301026</v>
      </c>
      <c r="I52" s="22"/>
      <c r="J52" s="20">
        <f>LOG(H52,2)</f>
        <v>0.53587631065431784</v>
      </c>
    </row>
    <row r="53" spans="1:10" ht="15" thickBot="1" x14ac:dyDescent="0.35">
      <c r="A53" s="37"/>
      <c r="B53" s="22">
        <v>52</v>
      </c>
      <c r="C53" s="22">
        <v>14.914300000000001</v>
      </c>
      <c r="D53" s="4">
        <f>D52</f>
        <v>14.267574999999997</v>
      </c>
      <c r="E53" s="4">
        <f>(C140-C53)-(D140-D53)</f>
        <v>-0.64672500000000355</v>
      </c>
      <c r="F53" s="4">
        <f>2^-E53</f>
        <v>1.5656101345497198</v>
      </c>
      <c r="G53" s="22"/>
      <c r="H53" s="22">
        <f>F53/G2</f>
        <v>1.5398355790109846</v>
      </c>
      <c r="I53" s="22"/>
      <c r="J53" s="20">
        <f>LOG(H53,2)</f>
        <v>0.62277631065431804</v>
      </c>
    </row>
    <row r="54" spans="1:10" ht="15" thickBot="1" x14ac:dyDescent="0.35">
      <c r="A54" s="37"/>
      <c r="B54" s="23">
        <v>53</v>
      </c>
      <c r="C54" s="22">
        <v>14.7597</v>
      </c>
      <c r="D54" s="4">
        <f>D53</f>
        <v>14.267574999999997</v>
      </c>
      <c r="E54" s="4">
        <f>(C141-C54)-(D141-D54)</f>
        <v>-0.49212500000000325</v>
      </c>
      <c r="F54" s="4">
        <f>2^-E54</f>
        <v>1.4065150598773866</v>
      </c>
      <c r="G54" s="22"/>
      <c r="H54" s="22">
        <f>F54/G2</f>
        <v>1.3833596780062136</v>
      </c>
      <c r="I54" s="22"/>
      <c r="J54" s="20">
        <f>LOG(H54,2)</f>
        <v>0.46817631065431742</v>
      </c>
    </row>
    <row r="55" spans="1:10" ht="14.4" x14ac:dyDescent="0.3">
      <c r="A55" s="37"/>
      <c r="B55" s="23">
        <v>54</v>
      </c>
      <c r="C55" s="22">
        <v>14.8271</v>
      </c>
      <c r="D55" s="4">
        <f>D54</f>
        <v>14.267574999999997</v>
      </c>
      <c r="E55" s="4">
        <f>(C142-C55)-(D142-D55)</f>
        <v>-0.55952500000000249</v>
      </c>
      <c r="F55" s="4">
        <f>2^-E55</f>
        <v>1.4737839015524643</v>
      </c>
      <c r="G55" s="22"/>
      <c r="H55" s="22">
        <f>F55/G2</f>
        <v>1.4495210763545532</v>
      </c>
      <c r="I55" s="22"/>
      <c r="J55" s="20">
        <f>LOG(H55,2)</f>
        <v>0.53557631065431666</v>
      </c>
    </row>
    <row r="56" spans="1:10" ht="15" thickBot="1" x14ac:dyDescent="0.35">
      <c r="A56" s="37"/>
      <c r="B56" s="22">
        <v>55</v>
      </c>
      <c r="C56" s="22">
        <v>14.966200000000001</v>
      </c>
      <c r="D56" s="4">
        <f>D55</f>
        <v>14.267574999999997</v>
      </c>
      <c r="E56" s="4">
        <f>(C143-C56)-(D143-D56)</f>
        <v>-0.69862500000000338</v>
      </c>
      <c r="F56" s="4">
        <f>2^-E56</f>
        <v>1.6229572515321569</v>
      </c>
      <c r="G56" s="22"/>
      <c r="H56" s="22">
        <f>F56/G2</f>
        <v>1.596238593487292</v>
      </c>
      <c r="I56" s="22"/>
      <c r="J56" s="20">
        <f>LOG(H56,2)</f>
        <v>0.67467631065431755</v>
      </c>
    </row>
    <row r="57" spans="1:10" ht="15" thickBot="1" x14ac:dyDescent="0.35">
      <c r="A57" s="37"/>
      <c r="B57" s="23">
        <v>56</v>
      </c>
      <c r="C57" s="22">
        <v>15.966799999999999</v>
      </c>
      <c r="D57" s="4">
        <f>D56</f>
        <v>14.267574999999997</v>
      </c>
      <c r="E57" s="4">
        <f>(C144-C57)-(D144-D57)</f>
        <v>-1.699225000000002</v>
      </c>
      <c r="F57" s="4">
        <f>2^-E57</f>
        <v>3.2472647217066051</v>
      </c>
      <c r="G57" s="22"/>
      <c r="H57" s="22">
        <f>F57/G2</f>
        <v>3.193805177039903</v>
      </c>
      <c r="I57" s="22"/>
      <c r="J57" s="20">
        <f>LOG(H57,2)</f>
        <v>1.6752763106543163</v>
      </c>
    </row>
    <row r="58" spans="1:10" ht="14.4" x14ac:dyDescent="0.3">
      <c r="A58" s="37"/>
      <c r="B58" s="23">
        <v>57</v>
      </c>
      <c r="C58" s="22">
        <v>15.9719</v>
      </c>
      <c r="D58" s="4">
        <f>D57</f>
        <v>14.267574999999997</v>
      </c>
      <c r="E58" s="4">
        <f>(C145-C58)-(D145-D58)</f>
        <v>-1.7043250000000025</v>
      </c>
      <c r="F58" s="4">
        <f>2^-E58</f>
        <v>3.2587642806632431</v>
      </c>
      <c r="G58" s="22"/>
      <c r="H58" s="22">
        <f>F58/G2</f>
        <v>3.2051154193752072</v>
      </c>
      <c r="I58" s="22"/>
      <c r="J58" s="20">
        <f>LOG(H58,2)</f>
        <v>1.680376310654317</v>
      </c>
    </row>
    <row r="59" spans="1:10" ht="15" thickBot="1" x14ac:dyDescent="0.35">
      <c r="A59" s="37"/>
      <c r="B59" s="22">
        <v>58</v>
      </c>
      <c r="C59" s="22">
        <v>15.9778</v>
      </c>
      <c r="D59" s="4">
        <f t="shared" si="0"/>
        <v>14.267574999999997</v>
      </c>
      <c r="E59" s="4">
        <f>(C146-C59)-(D146-D59)</f>
        <v>-1.710225000000003</v>
      </c>
      <c r="F59" s="4">
        <f t="shared" ref="F59:F65" si="4">2^-E59</f>
        <v>3.2721185078760322</v>
      </c>
      <c r="G59" s="22"/>
      <c r="H59" s="22">
        <f>F59/G2</f>
        <v>3.2182497966627963</v>
      </c>
      <c r="I59" s="22"/>
      <c r="J59" s="20">
        <f t="shared" ref="J59:J81" si="5">LOG(H59,2)</f>
        <v>1.6862763106543173</v>
      </c>
    </row>
    <row r="60" spans="1:10" ht="15" thickBot="1" x14ac:dyDescent="0.35">
      <c r="A60" s="37"/>
      <c r="B60" s="23">
        <v>59</v>
      </c>
      <c r="C60" s="22">
        <v>15.999499999999999</v>
      </c>
      <c r="D60" s="4">
        <f t="shared" si="0"/>
        <v>14.267574999999997</v>
      </c>
      <c r="E60" s="4">
        <f>(C147-C60)-(D147-D60)</f>
        <v>-1.7319250000000022</v>
      </c>
      <c r="F60" s="4">
        <f t="shared" si="4"/>
        <v>3.3217074094655525</v>
      </c>
      <c r="G60" s="22"/>
      <c r="H60" s="22">
        <f>F60/G2</f>
        <v>3.2670223188294205</v>
      </c>
      <c r="I60" s="22"/>
      <c r="J60" s="20">
        <f t="shared" si="5"/>
        <v>1.7079763106543162</v>
      </c>
    </row>
    <row r="61" spans="1:10" ht="14.4" x14ac:dyDescent="0.3">
      <c r="A61" s="37"/>
      <c r="B61" s="23">
        <v>60</v>
      </c>
      <c r="C61" s="22">
        <v>15.5022</v>
      </c>
      <c r="D61" s="4">
        <f t="shared" si="0"/>
        <v>14.267574999999997</v>
      </c>
      <c r="E61" s="4">
        <f>(C148-C61)-(D148-D61)</f>
        <v>-1.234625000000003</v>
      </c>
      <c r="F61" s="4">
        <f t="shared" si="4"/>
        <v>2.3532017267568164</v>
      </c>
      <c r="G61" s="22"/>
      <c r="H61" s="22">
        <f>F61/G2</f>
        <v>2.3144610931458915</v>
      </c>
      <c r="I61" s="22"/>
      <c r="J61" s="20">
        <f t="shared" si="5"/>
        <v>1.2106763106543172</v>
      </c>
    </row>
    <row r="62" spans="1:10" ht="15" thickBot="1" x14ac:dyDescent="0.35">
      <c r="A62" s="37"/>
      <c r="B62" s="22">
        <v>61</v>
      </c>
      <c r="C62" s="22">
        <v>15.991300000000001</v>
      </c>
      <c r="D62" s="4">
        <f t="shared" si="0"/>
        <v>14.267574999999997</v>
      </c>
      <c r="E62" s="4">
        <f>(C149-C62)-(D149-D62)</f>
        <v>-1.7237250000000035</v>
      </c>
      <c r="F62" s="4">
        <f t="shared" si="4"/>
        <v>3.3028810195019496</v>
      </c>
      <c r="G62" s="22"/>
      <c r="H62" s="22">
        <f>F62/G2</f>
        <v>3.2485058667124131</v>
      </c>
      <c r="I62" s="22"/>
      <c r="J62" s="20">
        <f t="shared" si="5"/>
        <v>1.699776310654318</v>
      </c>
    </row>
    <row r="63" spans="1:10" ht="15" thickBot="1" x14ac:dyDescent="0.35">
      <c r="A63" s="37"/>
      <c r="B63" s="23">
        <v>62</v>
      </c>
      <c r="C63" s="22">
        <v>16.069900000000001</v>
      </c>
      <c r="D63" s="4">
        <f t="shared" si="0"/>
        <v>14.267574999999997</v>
      </c>
      <c r="E63" s="4">
        <f>(C150-C63)-(D150-D63)</f>
        <v>-1.8023250000000033</v>
      </c>
      <c r="F63" s="4">
        <f t="shared" si="4"/>
        <v>3.487818580430238</v>
      </c>
      <c r="G63" s="22"/>
      <c r="H63" s="22">
        <f>F63/G2</f>
        <v>3.4303988105101952</v>
      </c>
      <c r="I63" s="22"/>
      <c r="J63" s="20">
        <f t="shared" si="5"/>
        <v>1.7783763106543178</v>
      </c>
    </row>
    <row r="64" spans="1:10" ht="14.4" x14ac:dyDescent="0.3">
      <c r="A64" s="37"/>
      <c r="B64" s="23">
        <v>63</v>
      </c>
      <c r="C64" s="22">
        <v>15.9732</v>
      </c>
      <c r="D64" s="4">
        <f t="shared" si="0"/>
        <v>14.267574999999997</v>
      </c>
      <c r="E64" s="4">
        <f>(C151-C64)-(D151-D64)</f>
        <v>-1.7056250000000031</v>
      </c>
      <c r="F64" s="4">
        <f t="shared" si="4"/>
        <v>3.2617020483181784</v>
      </c>
      <c r="G64" s="22"/>
      <c r="H64" s="22">
        <f>F64/G2</f>
        <v>3.2080048227190594</v>
      </c>
      <c r="I64" s="22"/>
      <c r="J64" s="20">
        <f t="shared" si="5"/>
        <v>1.6816763106543173</v>
      </c>
    </row>
    <row r="65" spans="1:10" ht="15" thickBot="1" x14ac:dyDescent="0.35">
      <c r="A65" s="38"/>
      <c r="B65" s="22">
        <v>64</v>
      </c>
      <c r="C65" s="24">
        <v>15.908099999999999</v>
      </c>
      <c r="D65" s="6">
        <f t="shared" si="0"/>
        <v>14.267574999999997</v>
      </c>
      <c r="E65" s="6">
        <f>(C152-C65)-(D152-D65)</f>
        <v>-1.640525000000002</v>
      </c>
      <c r="F65" s="6">
        <f t="shared" si="4"/>
        <v>3.1177926840648875</v>
      </c>
      <c r="G65" s="24"/>
      <c r="H65" s="24">
        <f>F65/G2</f>
        <v>3.0664646305984955</v>
      </c>
      <c r="I65" s="24"/>
      <c r="J65" s="20">
        <f t="shared" si="5"/>
        <v>1.6165763106543163</v>
      </c>
    </row>
    <row r="66" spans="1:10" ht="15" thickBot="1" x14ac:dyDescent="0.35">
      <c r="A66" s="36" t="s">
        <v>13</v>
      </c>
      <c r="B66" s="23">
        <v>65</v>
      </c>
      <c r="C66" s="23">
        <v>15.8863</v>
      </c>
      <c r="D66" s="3">
        <f>D65</f>
        <v>14.267574999999997</v>
      </c>
      <c r="E66" s="3">
        <f>(C153-C66)-(D153-D66)</f>
        <v>-1.6187250000000031</v>
      </c>
      <c r="F66" s="3">
        <f>2^-E66</f>
        <v>3.0710350967961104</v>
      </c>
      <c r="G66" s="23">
        <f>AVERAGE(F66:F81)</f>
        <v>2.2451767785341863</v>
      </c>
      <c r="H66" s="13">
        <f>F66/G2</f>
        <v>3.0204768109770539</v>
      </c>
      <c r="I66" s="13">
        <f>AVERAGE(H66:H81)</f>
        <v>2.2082145538426277</v>
      </c>
      <c r="J66" s="20">
        <f t="shared" si="5"/>
        <v>1.5947763106543174</v>
      </c>
    </row>
    <row r="67" spans="1:10" ht="14.4" x14ac:dyDescent="0.3">
      <c r="A67" s="37"/>
      <c r="B67" s="23">
        <v>66</v>
      </c>
      <c r="C67" s="22">
        <v>15.9983</v>
      </c>
      <c r="D67" s="4">
        <f t="shared" ref="D67:D81" si="6">D66</f>
        <v>14.267574999999997</v>
      </c>
      <c r="E67" s="4">
        <f>(C154-C67)-(D154-D67)</f>
        <v>-1.7307250000000032</v>
      </c>
      <c r="F67" s="4">
        <f t="shared" ref="F67:F81" si="7">2^-E67</f>
        <v>3.3189456396619352</v>
      </c>
      <c r="G67" s="22"/>
      <c r="H67" s="22">
        <f>F67/G2</f>
        <v>3.2643060158937147</v>
      </c>
      <c r="I67" s="22"/>
      <c r="J67" s="20">
        <f t="shared" si="5"/>
        <v>1.7067763106543172</v>
      </c>
    </row>
    <row r="68" spans="1:10" ht="15" thickBot="1" x14ac:dyDescent="0.35">
      <c r="A68" s="37"/>
      <c r="B68" s="22">
        <v>67</v>
      </c>
      <c r="C68" s="22">
        <v>15.9887</v>
      </c>
      <c r="D68" s="4">
        <f t="shared" si="6"/>
        <v>14.267574999999997</v>
      </c>
      <c r="E68" s="4">
        <f>(C155-C68)-(D155-D68)</f>
        <v>-1.7211250000000025</v>
      </c>
      <c r="F68" s="4">
        <f t="shared" si="7"/>
        <v>3.296933985000178</v>
      </c>
      <c r="G68" s="22"/>
      <c r="H68" s="22">
        <f>F68/G2</f>
        <v>3.242656737920163</v>
      </c>
      <c r="I68" s="22"/>
      <c r="J68" s="20">
        <f t="shared" si="5"/>
        <v>1.6971763106543165</v>
      </c>
    </row>
    <row r="69" spans="1:10" ht="15" thickBot="1" x14ac:dyDescent="0.35">
      <c r="A69" s="37"/>
      <c r="B69" s="23">
        <v>68</v>
      </c>
      <c r="C69" s="22">
        <v>14.9832</v>
      </c>
      <c r="D69" s="4">
        <f t="shared" si="6"/>
        <v>14.267574999999997</v>
      </c>
      <c r="E69" s="4">
        <f>(C156-C69)-(D156-D69)</f>
        <v>-0.71562500000000284</v>
      </c>
      <c r="F69" s="4">
        <f t="shared" si="7"/>
        <v>1.6421944900926788</v>
      </c>
      <c r="G69" s="22"/>
      <c r="H69" s="22">
        <f>F69/G2</f>
        <v>1.6151591304228385</v>
      </c>
      <c r="I69" s="22"/>
      <c r="J69" s="20">
        <f t="shared" si="5"/>
        <v>0.69167631065431723</v>
      </c>
    </row>
    <row r="70" spans="1:10" ht="14.4" x14ac:dyDescent="0.3">
      <c r="A70" s="37"/>
      <c r="B70" s="23">
        <v>69</v>
      </c>
      <c r="C70" s="22">
        <v>14.8398</v>
      </c>
      <c r="D70" s="4">
        <f t="shared" si="6"/>
        <v>14.267574999999997</v>
      </c>
      <c r="E70" s="4">
        <f>(C157-C70)-(D157-D70)</f>
        <v>-0.57222500000000309</v>
      </c>
      <c r="F70" s="4">
        <f t="shared" si="7"/>
        <v>1.4868148471919613</v>
      </c>
      <c r="G70" s="22"/>
      <c r="H70" s="22">
        <f>F70/G2</f>
        <v>1.4623374942360243</v>
      </c>
      <c r="I70" s="22"/>
      <c r="J70" s="20">
        <f t="shared" si="5"/>
        <v>0.54827631065431726</v>
      </c>
    </row>
    <row r="71" spans="1:10" ht="15" thickBot="1" x14ac:dyDescent="0.35">
      <c r="A71" s="37"/>
      <c r="B71" s="22">
        <v>70</v>
      </c>
      <c r="C71" s="22">
        <v>14.9999</v>
      </c>
      <c r="D71" s="4">
        <f t="shared" si="6"/>
        <v>14.267574999999997</v>
      </c>
      <c r="E71" s="4">
        <f>(C158-C71)-(D158-D71)</f>
        <v>-0.732325000000003</v>
      </c>
      <c r="F71" s="4">
        <f t="shared" si="7"/>
        <v>1.6613142550007542</v>
      </c>
      <c r="G71" s="22"/>
      <c r="H71" s="22">
        <f>F71/G2</f>
        <v>1.6339641276683678</v>
      </c>
      <c r="I71" s="22"/>
      <c r="J71" s="20">
        <f t="shared" si="5"/>
        <v>0.70837631065431728</v>
      </c>
    </row>
    <row r="72" spans="1:10" ht="15" thickBot="1" x14ac:dyDescent="0.35">
      <c r="A72" s="37"/>
      <c r="B72" s="23">
        <v>71</v>
      </c>
      <c r="C72" s="22">
        <v>14.2195</v>
      </c>
      <c r="D72" s="4">
        <f t="shared" si="6"/>
        <v>14.267574999999997</v>
      </c>
      <c r="E72" s="4">
        <f>(C159-C72)-(D159-D72)</f>
        <v>4.8074999999997203E-2</v>
      </c>
      <c r="F72" s="4">
        <f t="shared" si="7"/>
        <v>0.96722604605641471</v>
      </c>
      <c r="G72" s="22"/>
      <c r="H72" s="22">
        <f>F72/G2</f>
        <v>0.95130265562067107</v>
      </c>
      <c r="I72" s="22"/>
      <c r="J72" s="20">
        <f t="shared" si="5"/>
        <v>-7.2023689345682818E-2</v>
      </c>
    </row>
    <row r="73" spans="1:10" ht="14.4" x14ac:dyDescent="0.3">
      <c r="A73" s="37"/>
      <c r="B73" s="23">
        <v>72</v>
      </c>
      <c r="C73" s="22">
        <v>14.9808</v>
      </c>
      <c r="D73" s="4">
        <f t="shared" si="6"/>
        <v>14.267574999999997</v>
      </c>
      <c r="E73" s="4">
        <f>(C160-C73)-(D160-D73)</f>
        <v>-0.71322500000000311</v>
      </c>
      <c r="F73" s="4">
        <f t="shared" si="7"/>
        <v>1.6394648831915939</v>
      </c>
      <c r="G73" s="22"/>
      <c r="H73" s="22">
        <f>F73/G2</f>
        <v>1.6124744608935286</v>
      </c>
      <c r="I73" s="22"/>
      <c r="J73" s="20">
        <f t="shared" si="5"/>
        <v>0.68927631065431749</v>
      </c>
    </row>
    <row r="74" spans="1:10" ht="15" thickBot="1" x14ac:dyDescent="0.35">
      <c r="A74" s="37"/>
      <c r="B74" s="22">
        <v>73</v>
      </c>
      <c r="C74" s="22">
        <v>14.9809</v>
      </c>
      <c r="D74" s="4">
        <f t="shared" si="6"/>
        <v>14.267574999999997</v>
      </c>
      <c r="E74" s="4">
        <f>(C161-C74)-(D161-D74)</f>
        <v>-0.71332500000000287</v>
      </c>
      <c r="F74" s="4">
        <f t="shared" si="7"/>
        <v>1.639578526176255</v>
      </c>
      <c r="G74" s="22"/>
      <c r="H74" s="22">
        <f>F74/G2</f>
        <v>1.6125862329798382</v>
      </c>
      <c r="I74" s="22"/>
      <c r="J74" s="20">
        <f t="shared" si="5"/>
        <v>0.68937631065431726</v>
      </c>
    </row>
    <row r="75" spans="1:10" ht="15" thickBot="1" x14ac:dyDescent="0.35">
      <c r="A75" s="37"/>
      <c r="B75" s="23">
        <v>74</v>
      </c>
      <c r="C75" s="22">
        <v>14.5007</v>
      </c>
      <c r="D75" s="4">
        <f t="shared" si="6"/>
        <v>14.267574999999997</v>
      </c>
      <c r="E75" s="4">
        <f>(C162-C75)-(D162-D75)</f>
        <v>-0.23312500000000291</v>
      </c>
      <c r="F75" s="4">
        <f t="shared" si="7"/>
        <v>1.1753781627655242</v>
      </c>
      <c r="G75" s="22"/>
      <c r="H75" s="22">
        <f>F75/G2</f>
        <v>1.1560279752145668</v>
      </c>
      <c r="I75" s="22"/>
      <c r="J75" s="20">
        <f t="shared" si="5"/>
        <v>0.20917631065431716</v>
      </c>
    </row>
    <row r="76" spans="1:10" ht="14.4" x14ac:dyDescent="0.3">
      <c r="A76" s="37"/>
      <c r="B76" s="23">
        <v>75</v>
      </c>
      <c r="C76" s="22">
        <v>15.9986</v>
      </c>
      <c r="D76" s="4">
        <f t="shared" si="6"/>
        <v>14.267574999999997</v>
      </c>
      <c r="E76" s="4">
        <f>(C163-C76)-(D163-D76)</f>
        <v>-1.7310250000000025</v>
      </c>
      <c r="F76" s="4">
        <f t="shared" si="7"/>
        <v>3.3196358667675616</v>
      </c>
      <c r="G76" s="22"/>
      <c r="H76" s="22">
        <f>F76/G2</f>
        <v>3.2649848798275811</v>
      </c>
      <c r="I76" s="22"/>
      <c r="J76" s="20">
        <f t="shared" si="5"/>
        <v>1.7070763106543168</v>
      </c>
    </row>
    <row r="77" spans="1:10" ht="15" thickBot="1" x14ac:dyDescent="0.35">
      <c r="A77" s="37"/>
      <c r="B77" s="22">
        <v>76</v>
      </c>
      <c r="C77" s="22">
        <v>15.5351</v>
      </c>
      <c r="D77" s="4">
        <f t="shared" si="6"/>
        <v>14.267574999999997</v>
      </c>
      <c r="E77" s="4">
        <f>(C164-C77)-(D164-D77)</f>
        <v>-1.2675250000000027</v>
      </c>
      <c r="F77" s="4">
        <f t="shared" si="7"/>
        <v>2.4074819807703993</v>
      </c>
      <c r="G77" s="22"/>
      <c r="H77" s="22">
        <f>F77/G2</f>
        <v>2.3678477342536461</v>
      </c>
      <c r="I77" s="22"/>
      <c r="J77" s="20">
        <f t="shared" si="5"/>
        <v>1.2435763106543172</v>
      </c>
    </row>
    <row r="78" spans="1:10" ht="15" thickBot="1" x14ac:dyDescent="0.35">
      <c r="A78" s="37"/>
      <c r="B78" s="23">
        <v>77</v>
      </c>
      <c r="C78" s="22">
        <v>15.248799999999999</v>
      </c>
      <c r="D78" s="4">
        <f t="shared" si="6"/>
        <v>14.267574999999997</v>
      </c>
      <c r="E78" s="4">
        <f>(C165-C78)-(D165-D78)</f>
        <v>-0.98122500000000201</v>
      </c>
      <c r="F78" s="4">
        <f t="shared" si="7"/>
        <v>1.9741409510671932</v>
      </c>
      <c r="G78" s="22"/>
      <c r="H78" s="22">
        <f>F78/G2</f>
        <v>1.9416407746428708</v>
      </c>
      <c r="I78" s="22"/>
      <c r="J78" s="20">
        <f t="shared" si="5"/>
        <v>0.95727631065431629</v>
      </c>
    </row>
    <row r="79" spans="1:10" ht="14.4" x14ac:dyDescent="0.3">
      <c r="A79" s="37"/>
      <c r="B79" s="23">
        <v>78</v>
      </c>
      <c r="C79" s="22">
        <v>15.219200000000001</v>
      </c>
      <c r="D79" s="4">
        <f t="shared" si="6"/>
        <v>14.267574999999997</v>
      </c>
      <c r="E79" s="4">
        <f>(C166-C79)-(D166-D79)</f>
        <v>-0.9516250000000035</v>
      </c>
      <c r="F79" s="4">
        <f t="shared" si="7"/>
        <v>1.9340498759294589</v>
      </c>
      <c r="G79" s="22"/>
      <c r="H79" s="22">
        <f>F79/G2</f>
        <v>1.9022097167213909</v>
      </c>
      <c r="I79" s="22"/>
      <c r="J79" s="20">
        <f t="shared" si="5"/>
        <v>0.92767631065431799</v>
      </c>
    </row>
    <row r="80" spans="1:10" ht="15" thickBot="1" x14ac:dyDescent="0.35">
      <c r="A80" s="37"/>
      <c r="B80" s="22">
        <v>79</v>
      </c>
      <c r="C80" s="22">
        <v>15.9625</v>
      </c>
      <c r="D80" s="4">
        <f t="shared" si="6"/>
        <v>14.267574999999997</v>
      </c>
      <c r="E80" s="4">
        <f>(C167-C80)-(D167-D80)</f>
        <v>-1.6949250000000031</v>
      </c>
      <c r="F80" s="4">
        <f t="shared" si="7"/>
        <v>3.2376005517876099</v>
      </c>
      <c r="G80" s="22"/>
      <c r="H80" s="22">
        <f>F80/G2</f>
        <v>3.1843001078311137</v>
      </c>
      <c r="I80" s="22"/>
      <c r="J80" s="20">
        <f t="shared" si="5"/>
        <v>1.6709763106543174</v>
      </c>
    </row>
    <row r="81" spans="1:19" ht="15" thickBot="1" x14ac:dyDescent="0.35">
      <c r="A81" s="38"/>
      <c r="B81" s="23">
        <v>80</v>
      </c>
      <c r="C81" s="24">
        <v>15.923400000000001</v>
      </c>
      <c r="D81" s="6">
        <f t="shared" si="6"/>
        <v>14.267574999999997</v>
      </c>
      <c r="E81" s="6">
        <f>(C168-C81)-(D168-D81)</f>
        <v>-1.6558250000000037</v>
      </c>
      <c r="F81" s="6">
        <f t="shared" si="7"/>
        <v>3.1510332982913543</v>
      </c>
      <c r="G81" s="24"/>
      <c r="H81" s="24">
        <f>F81/G2</f>
        <v>3.0991580063786759</v>
      </c>
      <c r="I81" s="24"/>
      <c r="J81" s="20">
        <f t="shared" si="5"/>
        <v>1.6318763106543179</v>
      </c>
    </row>
    <row r="82" spans="1:19" ht="14.4" x14ac:dyDescent="0.3">
      <c r="A82" s="27"/>
      <c r="B82" s="39"/>
      <c r="C82" s="26"/>
      <c r="D82" s="21"/>
      <c r="E82" s="18"/>
      <c r="F82" s="18"/>
      <c r="G82" s="16"/>
      <c r="H82" s="16"/>
      <c r="I82" s="16"/>
      <c r="J82" s="20"/>
    </row>
    <row r="83" spans="1:19" ht="14.4" x14ac:dyDescent="0.3">
      <c r="A83" s="27"/>
      <c r="B83" s="39"/>
      <c r="C83" s="26"/>
      <c r="D83" s="21"/>
      <c r="E83" s="18"/>
      <c r="F83" s="18"/>
      <c r="G83" s="16"/>
      <c r="H83" s="16"/>
      <c r="I83" s="16"/>
      <c r="J83" s="20"/>
    </row>
    <row r="84" spans="1:19" ht="14.4" x14ac:dyDescent="0.3">
      <c r="A84" s="27"/>
      <c r="B84" s="39"/>
      <c r="C84" s="26"/>
      <c r="D84" s="21"/>
      <c r="E84" s="18"/>
      <c r="F84" s="18"/>
      <c r="G84" s="16"/>
      <c r="H84" s="16"/>
      <c r="I84" s="16"/>
      <c r="J84" s="20"/>
    </row>
    <row r="85" spans="1:19" ht="14.4" x14ac:dyDescent="0.3">
      <c r="A85" s="27"/>
      <c r="B85" s="39"/>
      <c r="C85" s="26"/>
      <c r="D85" s="21"/>
      <c r="E85" s="18"/>
      <c r="F85" s="18"/>
      <c r="G85" s="16"/>
      <c r="H85" s="16"/>
      <c r="I85" s="16"/>
      <c r="J85" s="20"/>
    </row>
    <row r="86" spans="1:19" ht="14.4" x14ac:dyDescent="0.3">
      <c r="A86" s="27"/>
      <c r="B86" s="39"/>
      <c r="C86" s="26"/>
      <c r="D86" s="21"/>
      <c r="E86" s="18"/>
      <c r="F86" s="18"/>
      <c r="G86" s="16"/>
      <c r="H86" s="16"/>
      <c r="I86" s="16"/>
      <c r="J86" s="20"/>
    </row>
    <row r="87" spans="1:19" ht="14.4" x14ac:dyDescent="0.3">
      <c r="A87" s="27"/>
      <c r="B87" s="39"/>
      <c r="C87" s="26"/>
      <c r="D87" s="21"/>
      <c r="E87" s="18"/>
      <c r="F87" s="18"/>
      <c r="G87" s="16"/>
      <c r="H87" s="16"/>
      <c r="I87" s="16"/>
      <c r="J87" s="40"/>
      <c r="K87" s="18"/>
      <c r="L87" s="16"/>
      <c r="M87" s="18"/>
      <c r="N87" s="18"/>
      <c r="O87" s="18"/>
      <c r="P87" s="18"/>
      <c r="Q87" s="16"/>
      <c r="R87" s="16"/>
      <c r="S87" s="41"/>
    </row>
    <row r="88" spans="1:19" ht="15" x14ac:dyDescent="0.3">
      <c r="A88" s="27"/>
      <c r="B88" s="7"/>
      <c r="C88" s="8"/>
      <c r="D88" s="8"/>
      <c r="E88" s="18"/>
      <c r="F88" s="18"/>
      <c r="G88" s="16"/>
      <c r="H88" s="16"/>
      <c r="I88" s="16"/>
      <c r="J88" s="40"/>
      <c r="K88" s="18"/>
      <c r="L88" s="16"/>
      <c r="M88" s="18"/>
      <c r="N88" s="18"/>
      <c r="O88" s="18"/>
      <c r="P88" s="18"/>
      <c r="Q88" s="16"/>
      <c r="R88" s="16"/>
      <c r="S88" s="41"/>
    </row>
    <row r="89" spans="1:19" ht="14.4" x14ac:dyDescent="0.3">
      <c r="A89" s="28"/>
      <c r="B89" s="25"/>
      <c r="C89" s="13"/>
      <c r="D89" s="13"/>
      <c r="E89" s="15"/>
      <c r="F89" s="15"/>
      <c r="G89" s="16"/>
      <c r="H89" s="15"/>
      <c r="I89" s="15"/>
      <c r="J89" s="40"/>
      <c r="K89" s="18"/>
      <c r="L89" s="16"/>
      <c r="M89" s="18"/>
      <c r="N89" s="18"/>
      <c r="O89" s="18"/>
      <c r="P89" s="18"/>
      <c r="Q89" s="16"/>
      <c r="R89" s="16"/>
      <c r="S89" s="41"/>
    </row>
    <row r="90" spans="1:19" ht="14.4" x14ac:dyDescent="0.3">
      <c r="A90" s="28"/>
      <c r="B90" s="4"/>
      <c r="C90" s="22"/>
      <c r="D90" s="22"/>
      <c r="E90" s="15"/>
      <c r="F90" s="15"/>
      <c r="G90" s="15"/>
      <c r="H90" s="15"/>
      <c r="I90" s="15"/>
      <c r="J90" s="40"/>
      <c r="K90" s="18"/>
      <c r="L90" s="16"/>
      <c r="M90" s="18"/>
      <c r="N90" s="18"/>
      <c r="O90" s="18"/>
      <c r="P90" s="18"/>
      <c r="Q90" s="16"/>
      <c r="R90" s="16"/>
      <c r="S90" s="41"/>
    </row>
    <row r="91" spans="1:19" ht="14.4" x14ac:dyDescent="0.3">
      <c r="A91" s="28"/>
      <c r="B91" s="4"/>
      <c r="C91" s="22"/>
      <c r="D91" s="22"/>
      <c r="E91" s="15"/>
      <c r="F91" s="15"/>
      <c r="G91" s="15"/>
      <c r="H91" s="15"/>
      <c r="I91" s="15"/>
      <c r="J91" s="40"/>
      <c r="K91" s="18"/>
      <c r="L91" s="16"/>
      <c r="M91" s="18"/>
      <c r="N91" s="18"/>
      <c r="O91" s="18"/>
      <c r="P91" s="18"/>
      <c r="Q91" s="16"/>
      <c r="R91" s="16"/>
      <c r="S91" s="41"/>
    </row>
    <row r="92" spans="1:19" ht="14.4" x14ac:dyDescent="0.3">
      <c r="A92" s="28"/>
      <c r="B92" s="4"/>
      <c r="C92" s="22"/>
      <c r="D92" s="22"/>
      <c r="E92" s="15"/>
      <c r="F92" s="15"/>
      <c r="G92" s="15"/>
      <c r="H92" s="15"/>
      <c r="I92" s="15"/>
      <c r="J92" s="40"/>
      <c r="K92" s="18"/>
      <c r="L92" s="16"/>
      <c r="M92" s="18"/>
      <c r="N92" s="18"/>
      <c r="O92" s="18"/>
      <c r="P92" s="18"/>
      <c r="Q92" s="16"/>
      <c r="R92" s="16"/>
      <c r="S92" s="41"/>
    </row>
    <row r="93" spans="1:19" ht="14.4" x14ac:dyDescent="0.3">
      <c r="A93" s="28"/>
      <c r="B93" s="4"/>
      <c r="C93" s="22"/>
      <c r="D93" s="22"/>
      <c r="E93" s="15"/>
      <c r="F93" s="15"/>
      <c r="G93" s="15"/>
      <c r="H93" s="15"/>
      <c r="I93" s="15"/>
      <c r="J93" s="40"/>
      <c r="K93" s="18"/>
      <c r="L93" s="16"/>
      <c r="M93" s="18"/>
      <c r="N93" s="18"/>
      <c r="O93" s="18"/>
      <c r="P93" s="18"/>
      <c r="Q93" s="16"/>
      <c r="R93" s="16"/>
      <c r="S93" s="41"/>
    </row>
    <row r="94" spans="1:19" ht="14.4" x14ac:dyDescent="0.3">
      <c r="A94" s="28"/>
      <c r="B94" s="4"/>
      <c r="C94" s="22"/>
      <c r="D94" s="22"/>
      <c r="E94" s="15"/>
      <c r="F94" s="15"/>
      <c r="G94" s="15"/>
      <c r="H94" s="15"/>
      <c r="I94" s="15"/>
      <c r="J94" s="40"/>
      <c r="K94" s="18"/>
      <c r="L94" s="16"/>
      <c r="M94" s="18"/>
      <c r="N94" s="18"/>
      <c r="O94" s="18"/>
      <c r="P94" s="18"/>
      <c r="Q94" s="16"/>
      <c r="R94" s="16"/>
      <c r="S94" s="41"/>
    </row>
    <row r="95" spans="1:19" ht="14.4" x14ac:dyDescent="0.3">
      <c r="A95" s="28"/>
      <c r="B95" s="4"/>
      <c r="C95" s="22"/>
      <c r="D95" s="22"/>
      <c r="E95" s="15"/>
      <c r="F95" s="15"/>
      <c r="G95" s="15"/>
      <c r="H95" s="15"/>
      <c r="I95" s="15"/>
      <c r="J95" s="40"/>
      <c r="K95" s="18"/>
      <c r="L95" s="16"/>
      <c r="M95" s="18"/>
      <c r="N95" s="18"/>
      <c r="O95" s="18"/>
      <c r="P95" s="18"/>
      <c r="Q95" s="16"/>
      <c r="R95" s="16"/>
      <c r="S95" s="41"/>
    </row>
    <row r="96" spans="1:19" ht="14.4" x14ac:dyDescent="0.3">
      <c r="A96" s="28"/>
      <c r="B96" s="4"/>
      <c r="C96" s="22"/>
      <c r="D96" s="22"/>
      <c r="E96" s="15"/>
      <c r="F96" s="15"/>
      <c r="G96" s="15"/>
      <c r="H96" s="15"/>
      <c r="I96" s="15"/>
      <c r="J96" s="40"/>
      <c r="K96" s="18"/>
      <c r="L96" s="16"/>
      <c r="M96" s="18"/>
      <c r="N96" s="18"/>
      <c r="O96" s="18"/>
      <c r="P96" s="18"/>
      <c r="Q96" s="16"/>
      <c r="R96" s="16"/>
      <c r="S96" s="41"/>
    </row>
    <row r="97" spans="1:19" ht="14.4" x14ac:dyDescent="0.3">
      <c r="A97" s="28"/>
      <c r="B97" s="4"/>
      <c r="C97" s="22"/>
      <c r="D97" s="22"/>
      <c r="E97" s="15"/>
      <c r="F97" s="15"/>
      <c r="G97" s="15"/>
      <c r="H97" s="15"/>
      <c r="I97" s="15"/>
      <c r="J97" s="40"/>
      <c r="K97" s="18"/>
      <c r="L97" s="16"/>
      <c r="M97" s="18"/>
      <c r="N97" s="18"/>
      <c r="O97" s="18"/>
      <c r="P97" s="18"/>
      <c r="Q97" s="16"/>
      <c r="R97" s="16"/>
      <c r="S97" s="41"/>
    </row>
    <row r="98" spans="1:19" ht="14.4" x14ac:dyDescent="0.3">
      <c r="A98" s="28"/>
      <c r="B98" s="4"/>
      <c r="C98" s="22"/>
      <c r="D98" s="22"/>
      <c r="E98" s="15"/>
      <c r="F98" s="15"/>
      <c r="G98" s="15"/>
      <c r="H98" s="15"/>
      <c r="I98" s="15"/>
      <c r="J98" s="40"/>
      <c r="K98" s="18"/>
      <c r="L98" s="16"/>
      <c r="M98" s="18"/>
      <c r="N98" s="18"/>
      <c r="O98" s="18"/>
      <c r="P98" s="18"/>
      <c r="Q98" s="16"/>
      <c r="R98" s="16"/>
      <c r="S98" s="41"/>
    </row>
    <row r="99" spans="1:19" ht="14.4" x14ac:dyDescent="0.3">
      <c r="A99" s="28"/>
      <c r="B99" s="4"/>
      <c r="C99" s="22"/>
      <c r="D99" s="22"/>
      <c r="E99" s="15"/>
      <c r="F99" s="15"/>
      <c r="G99" s="15"/>
      <c r="H99" s="15"/>
      <c r="I99" s="15"/>
      <c r="J99" s="40"/>
      <c r="K99" s="18"/>
      <c r="L99" s="16"/>
      <c r="M99" s="18"/>
      <c r="N99" s="18"/>
      <c r="O99" s="18"/>
      <c r="P99" s="18"/>
      <c r="Q99" s="16"/>
      <c r="R99" s="16"/>
      <c r="S99" s="41"/>
    </row>
    <row r="100" spans="1:19" ht="14.4" x14ac:dyDescent="0.3">
      <c r="A100" s="28"/>
      <c r="B100" s="4"/>
      <c r="C100" s="22"/>
      <c r="D100" s="22"/>
      <c r="E100" s="15"/>
      <c r="F100" s="15"/>
      <c r="G100" s="15"/>
      <c r="H100" s="15"/>
      <c r="I100" s="15"/>
      <c r="J100" s="40"/>
      <c r="K100" s="18"/>
      <c r="L100" s="16"/>
      <c r="M100" s="18"/>
      <c r="N100" s="18"/>
      <c r="O100" s="18"/>
      <c r="P100" s="18"/>
      <c r="Q100" s="16"/>
      <c r="R100" s="16"/>
      <c r="S100" s="41"/>
    </row>
    <row r="101" spans="1:19" ht="14.4" x14ac:dyDescent="0.3">
      <c r="A101" s="28"/>
      <c r="B101" s="4"/>
      <c r="C101" s="22"/>
      <c r="D101" s="22"/>
      <c r="E101" s="15"/>
      <c r="F101" s="15"/>
      <c r="G101" s="15"/>
      <c r="H101" s="15"/>
      <c r="I101" s="15"/>
      <c r="J101" s="40"/>
      <c r="K101" s="18"/>
      <c r="L101" s="16"/>
      <c r="M101" s="18"/>
      <c r="N101" s="18"/>
      <c r="O101" s="18"/>
      <c r="P101" s="18"/>
      <c r="Q101" s="16"/>
      <c r="R101" s="16"/>
      <c r="S101" s="41"/>
    </row>
    <row r="102" spans="1:19" ht="14.4" x14ac:dyDescent="0.3">
      <c r="A102" s="28"/>
      <c r="B102" s="4"/>
      <c r="C102" s="22"/>
      <c r="D102" s="22"/>
      <c r="E102" s="15"/>
      <c r="F102" s="15"/>
      <c r="G102" s="15"/>
      <c r="H102" s="15"/>
      <c r="I102" s="15"/>
      <c r="J102" s="40"/>
      <c r="K102" s="18"/>
      <c r="L102" s="16"/>
      <c r="M102" s="18"/>
      <c r="N102" s="18"/>
      <c r="O102" s="18"/>
      <c r="P102" s="18"/>
      <c r="Q102" s="16"/>
      <c r="R102" s="16"/>
      <c r="S102" s="41"/>
    </row>
    <row r="103" spans="1:19" ht="14.4" x14ac:dyDescent="0.3">
      <c r="A103" s="28"/>
      <c r="B103" s="4"/>
      <c r="C103" s="22"/>
      <c r="D103" s="22"/>
      <c r="E103" s="15"/>
      <c r="F103" s="15"/>
      <c r="G103" s="15"/>
      <c r="H103" s="15"/>
      <c r="I103" s="15"/>
      <c r="J103" s="41"/>
      <c r="K103" s="19"/>
      <c r="L103" s="19"/>
      <c r="M103" s="19"/>
      <c r="N103" s="19"/>
      <c r="O103" s="19"/>
      <c r="P103" s="19"/>
      <c r="Q103" s="19"/>
      <c r="R103" s="19"/>
      <c r="S103" s="19"/>
    </row>
    <row r="104" spans="1:19" ht="14.4" x14ac:dyDescent="0.3">
      <c r="A104" s="32"/>
      <c r="B104" s="4"/>
      <c r="C104" s="22"/>
      <c r="D104" s="22"/>
      <c r="E104" s="15"/>
      <c r="F104" s="15"/>
      <c r="G104" s="15"/>
      <c r="H104" s="15"/>
      <c r="I104" s="15"/>
      <c r="J104" s="20"/>
    </row>
    <row r="105" spans="1:19" x14ac:dyDescent="0.2">
      <c r="A105" s="29"/>
      <c r="B105" s="22"/>
      <c r="C105" s="22"/>
      <c r="D105" s="22"/>
      <c r="E105" s="15"/>
      <c r="F105" s="15"/>
      <c r="G105" s="15"/>
      <c r="H105" s="15"/>
      <c r="I105" s="15"/>
    </row>
    <row r="106" spans="1:19" x14ac:dyDescent="0.2">
      <c r="A106" s="29"/>
      <c r="B106" s="22"/>
      <c r="C106" s="22"/>
      <c r="D106" s="22"/>
      <c r="E106" s="15"/>
      <c r="F106" s="15"/>
      <c r="G106" s="15"/>
      <c r="H106" s="15"/>
      <c r="I106" s="15"/>
    </row>
    <row r="107" spans="1:19" x14ac:dyDescent="0.2">
      <c r="A107" s="29"/>
      <c r="B107" s="22"/>
      <c r="C107" s="22"/>
      <c r="D107" s="22"/>
      <c r="E107" s="15"/>
      <c r="F107" s="15"/>
      <c r="G107" s="15"/>
      <c r="H107" s="15"/>
      <c r="I107" s="15"/>
    </row>
    <row r="108" spans="1:19" x14ac:dyDescent="0.2">
      <c r="A108" s="29"/>
      <c r="B108" s="22"/>
      <c r="C108" s="22"/>
      <c r="D108" s="22"/>
      <c r="E108" s="15"/>
      <c r="F108" s="15"/>
      <c r="G108" s="15"/>
      <c r="H108" s="15"/>
      <c r="I108" s="15"/>
    </row>
    <row r="109" spans="1:19" x14ac:dyDescent="0.2">
      <c r="A109" s="29"/>
      <c r="B109" s="22"/>
      <c r="C109" s="22"/>
      <c r="D109" s="22"/>
      <c r="E109" s="15"/>
      <c r="F109" s="15"/>
      <c r="G109" s="15"/>
      <c r="H109" s="15"/>
      <c r="I109" s="15"/>
    </row>
    <row r="110" spans="1:19" x14ac:dyDescent="0.2">
      <c r="A110" s="29"/>
      <c r="B110" s="22"/>
      <c r="C110" s="22"/>
      <c r="D110" s="22"/>
      <c r="E110" s="15"/>
      <c r="F110" s="15"/>
      <c r="G110" s="15"/>
      <c r="H110" s="15"/>
      <c r="I110" s="15"/>
    </row>
    <row r="111" spans="1:19" x14ac:dyDescent="0.2">
      <c r="A111" s="29"/>
      <c r="B111" s="22"/>
      <c r="C111" s="22"/>
      <c r="D111" s="22"/>
      <c r="E111" s="15"/>
      <c r="F111" s="15"/>
      <c r="G111" s="15"/>
      <c r="H111" s="15"/>
      <c r="I111" s="15"/>
    </row>
    <row r="112" spans="1:19" x14ac:dyDescent="0.2">
      <c r="A112" s="29"/>
      <c r="B112" s="22"/>
      <c r="C112" s="22"/>
      <c r="D112" s="22"/>
      <c r="E112" s="15"/>
      <c r="F112" s="15"/>
      <c r="G112" s="15"/>
      <c r="H112" s="15"/>
      <c r="I112" s="15"/>
    </row>
    <row r="113" spans="1:9" x14ac:dyDescent="0.2">
      <c r="A113" s="29"/>
      <c r="B113" s="22"/>
      <c r="C113" s="22"/>
      <c r="D113" s="22"/>
      <c r="E113" s="15"/>
      <c r="F113" s="15"/>
      <c r="G113" s="15"/>
      <c r="H113" s="15"/>
      <c r="I113" s="15"/>
    </row>
    <row r="114" spans="1:9" x14ac:dyDescent="0.2">
      <c r="A114" s="29"/>
      <c r="B114" s="22"/>
      <c r="C114" s="22"/>
      <c r="D114" s="22"/>
      <c r="E114" s="15"/>
      <c r="F114" s="15"/>
      <c r="G114" s="15"/>
      <c r="H114" s="15"/>
      <c r="I114" s="15"/>
    </row>
    <row r="115" spans="1:9" x14ac:dyDescent="0.2">
      <c r="A115" s="29"/>
      <c r="B115" s="22"/>
      <c r="C115" s="22"/>
      <c r="D115" s="22"/>
      <c r="E115" s="15"/>
      <c r="F115" s="15"/>
      <c r="G115" s="15"/>
      <c r="H115" s="15"/>
      <c r="I115" s="15"/>
    </row>
    <row r="116" spans="1:9" x14ac:dyDescent="0.2">
      <c r="A116" s="29"/>
      <c r="B116" s="22"/>
      <c r="C116" s="22"/>
      <c r="D116" s="22"/>
      <c r="E116" s="15"/>
      <c r="F116" s="15"/>
      <c r="G116" s="15"/>
      <c r="H116" s="15"/>
      <c r="I116" s="15"/>
    </row>
    <row r="117" spans="1:9" x14ac:dyDescent="0.2">
      <c r="A117" s="29"/>
      <c r="B117" s="22"/>
      <c r="C117" s="22"/>
      <c r="D117" s="22"/>
      <c r="E117" s="15"/>
      <c r="F117" s="15"/>
      <c r="G117" s="15"/>
      <c r="H117" s="15"/>
      <c r="I117" s="15"/>
    </row>
    <row r="118" spans="1:9" x14ac:dyDescent="0.2">
      <c r="A118" s="29"/>
      <c r="B118" s="22"/>
      <c r="C118" s="22"/>
      <c r="D118" s="22"/>
      <c r="E118" s="15"/>
      <c r="F118" s="15"/>
      <c r="G118" s="15"/>
      <c r="H118" s="15"/>
      <c r="I118" s="15"/>
    </row>
    <row r="119" spans="1:9" x14ac:dyDescent="0.2">
      <c r="A119" s="29"/>
      <c r="B119" s="22"/>
      <c r="C119" s="22"/>
      <c r="D119" s="22"/>
      <c r="E119" s="15"/>
      <c r="F119" s="15"/>
      <c r="G119" s="15"/>
      <c r="H119" s="15"/>
      <c r="I119" s="15"/>
    </row>
    <row r="120" spans="1:9" x14ac:dyDescent="0.2">
      <c r="A120" s="29"/>
      <c r="B120" s="22"/>
      <c r="C120" s="22"/>
      <c r="D120" s="22"/>
      <c r="E120" s="15"/>
      <c r="F120" s="15"/>
      <c r="G120" s="15"/>
      <c r="H120" s="15"/>
      <c r="I120" s="15"/>
    </row>
    <row r="121" spans="1:9" x14ac:dyDescent="0.2">
      <c r="A121" s="29"/>
      <c r="B121" s="22"/>
      <c r="C121" s="22"/>
      <c r="D121" s="22"/>
      <c r="E121" s="15"/>
      <c r="F121" s="15"/>
      <c r="G121" s="15"/>
      <c r="H121" s="15"/>
      <c r="I121" s="15"/>
    </row>
    <row r="122" spans="1:9" x14ac:dyDescent="0.2">
      <c r="A122" s="29"/>
      <c r="B122" s="22"/>
      <c r="C122" s="22"/>
      <c r="D122" s="22"/>
      <c r="E122" s="15"/>
      <c r="F122" s="15"/>
      <c r="G122" s="15"/>
      <c r="H122" s="15"/>
      <c r="I122" s="15"/>
    </row>
    <row r="123" spans="1:9" x14ac:dyDescent="0.2">
      <c r="A123" s="29"/>
      <c r="B123" s="22"/>
      <c r="C123" s="22"/>
      <c r="D123" s="22"/>
      <c r="E123" s="15"/>
      <c r="F123" s="15"/>
      <c r="G123" s="15"/>
      <c r="H123" s="15"/>
      <c r="I123" s="15"/>
    </row>
    <row r="124" spans="1:9" x14ac:dyDescent="0.2">
      <c r="A124" s="29"/>
      <c r="B124" s="22"/>
      <c r="C124" s="22"/>
      <c r="D124" s="22"/>
      <c r="E124" s="15"/>
      <c r="F124" s="15"/>
      <c r="G124" s="15"/>
      <c r="H124" s="15"/>
      <c r="I124" s="15"/>
    </row>
    <row r="125" spans="1:9" x14ac:dyDescent="0.2">
      <c r="A125" s="29"/>
      <c r="B125" s="22"/>
      <c r="C125" s="22"/>
      <c r="D125" s="22"/>
      <c r="E125" s="15"/>
      <c r="F125" s="15"/>
      <c r="G125" s="15"/>
      <c r="H125" s="15"/>
      <c r="I125" s="15"/>
    </row>
    <row r="126" spans="1:9" x14ac:dyDescent="0.2">
      <c r="A126" s="29"/>
      <c r="B126" s="22"/>
      <c r="C126" s="22"/>
      <c r="D126" s="22"/>
      <c r="E126" s="15"/>
      <c r="F126" s="15"/>
      <c r="G126" s="15"/>
      <c r="H126" s="15"/>
      <c r="I126" s="15"/>
    </row>
    <row r="127" spans="1:9" x14ac:dyDescent="0.2">
      <c r="A127" s="29"/>
      <c r="B127" s="22"/>
      <c r="C127" s="22"/>
      <c r="D127" s="22"/>
      <c r="E127" s="15"/>
      <c r="F127" s="15"/>
      <c r="G127" s="15"/>
      <c r="H127" s="15"/>
      <c r="I127" s="15"/>
    </row>
    <row r="128" spans="1:9" x14ac:dyDescent="0.2">
      <c r="A128" s="29"/>
      <c r="B128" s="22"/>
      <c r="C128" s="22"/>
      <c r="D128" s="22"/>
      <c r="E128" s="15"/>
      <c r="F128" s="15"/>
      <c r="G128" s="15"/>
      <c r="H128" s="15"/>
      <c r="I128" s="15"/>
    </row>
    <row r="129" spans="1:9" x14ac:dyDescent="0.2">
      <c r="A129" s="29"/>
      <c r="B129" s="22"/>
      <c r="C129" s="22"/>
      <c r="D129" s="22"/>
      <c r="E129" s="15"/>
      <c r="F129" s="15"/>
      <c r="G129" s="15"/>
      <c r="H129" s="15"/>
      <c r="I129" s="15"/>
    </row>
    <row r="130" spans="1:9" x14ac:dyDescent="0.2">
      <c r="A130" s="29"/>
      <c r="B130" s="22"/>
      <c r="C130" s="22"/>
      <c r="D130" s="22"/>
      <c r="E130" s="15"/>
      <c r="F130" s="15"/>
      <c r="G130" s="15"/>
      <c r="H130" s="15"/>
      <c r="I130" s="15"/>
    </row>
    <row r="131" spans="1:9" x14ac:dyDescent="0.2">
      <c r="A131" s="29"/>
      <c r="B131" s="22"/>
      <c r="C131" s="22"/>
      <c r="D131" s="22"/>
      <c r="E131" s="15"/>
      <c r="F131" s="15"/>
      <c r="G131" s="15"/>
      <c r="H131" s="15"/>
      <c r="I131" s="15"/>
    </row>
    <row r="132" spans="1:9" x14ac:dyDescent="0.2">
      <c r="A132" s="29"/>
      <c r="B132" s="22"/>
      <c r="C132" s="22"/>
      <c r="D132" s="22"/>
      <c r="E132" s="15"/>
      <c r="F132" s="15"/>
      <c r="G132" s="15"/>
      <c r="H132" s="15"/>
      <c r="I132" s="15"/>
    </row>
    <row r="133" spans="1:9" x14ac:dyDescent="0.2">
      <c r="A133" s="29"/>
      <c r="B133" s="22"/>
      <c r="C133" s="22"/>
      <c r="D133" s="22"/>
      <c r="E133" s="15"/>
      <c r="F133" s="15"/>
      <c r="G133" s="15"/>
      <c r="H133" s="15"/>
      <c r="I133" s="15"/>
    </row>
    <row r="134" spans="1:9" x14ac:dyDescent="0.2">
      <c r="A134" s="29"/>
      <c r="B134" s="22"/>
      <c r="C134" s="22"/>
      <c r="D134" s="22"/>
      <c r="E134" s="15"/>
      <c r="F134" s="15"/>
      <c r="G134" s="15"/>
      <c r="H134" s="15"/>
      <c r="I134" s="15"/>
    </row>
    <row r="135" spans="1:9" x14ac:dyDescent="0.2">
      <c r="A135" s="29"/>
      <c r="B135" s="22"/>
      <c r="C135" s="22"/>
      <c r="D135" s="22"/>
      <c r="E135" s="15"/>
      <c r="F135" s="15"/>
      <c r="G135" s="15"/>
      <c r="H135" s="15"/>
      <c r="I135" s="15"/>
    </row>
    <row r="136" spans="1:9" x14ac:dyDescent="0.2">
      <c r="A136" s="29"/>
      <c r="B136" s="22"/>
      <c r="C136" s="22"/>
      <c r="D136" s="22"/>
      <c r="E136" s="15"/>
      <c r="F136" s="15"/>
      <c r="G136" s="15"/>
      <c r="H136" s="15"/>
      <c r="I136" s="15"/>
    </row>
    <row r="137" spans="1:9" x14ac:dyDescent="0.2">
      <c r="G137" s="15"/>
    </row>
  </sheetData>
  <mergeCells count="8">
    <mergeCell ref="A105:A120"/>
    <mergeCell ref="A121:A136"/>
    <mergeCell ref="A2:A17"/>
    <mergeCell ref="A18:A33"/>
    <mergeCell ref="A34:A49"/>
    <mergeCell ref="A50:A65"/>
    <mergeCell ref="A66:A81"/>
    <mergeCell ref="A89:A104"/>
  </mergeCells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6E258F-3B0F-420A-9EDF-53EEA9353B4F}">
  <dimension ref="A1:S137"/>
  <sheetViews>
    <sheetView topLeftCell="A64" workbookViewId="0">
      <selection activeCell="G86" sqref="G86"/>
    </sheetView>
  </sheetViews>
  <sheetFormatPr defaultColWidth="9.109375" defaultRowHeight="10.199999999999999" x14ac:dyDescent="0.2"/>
  <cols>
    <col min="1" max="2" width="9.109375" style="12"/>
    <col min="3" max="3" width="12" style="12" customWidth="1"/>
    <col min="4" max="4" width="19" style="12" customWidth="1"/>
    <col min="5" max="6" width="9.109375" style="12"/>
    <col min="7" max="7" width="24.88671875" style="12" customWidth="1"/>
    <col min="8" max="8" width="26.109375" style="12" bestFit="1" customWidth="1"/>
    <col min="9" max="9" width="24.6640625" style="12" bestFit="1" customWidth="1"/>
    <col min="10" max="10" width="24.88671875" style="12" bestFit="1" customWidth="1"/>
    <col min="11" max="16384" width="9.109375" style="12"/>
  </cols>
  <sheetData>
    <row r="1" spans="1:10" ht="43.2" customHeight="1" x14ac:dyDescent="0.2">
      <c r="A1" s="7"/>
      <c r="B1" s="7" t="s">
        <v>10</v>
      </c>
      <c r="C1" s="8" t="s">
        <v>2</v>
      </c>
      <c r="D1" s="8" t="s">
        <v>3</v>
      </c>
      <c r="E1" s="9" t="s">
        <v>0</v>
      </c>
      <c r="F1" s="10" t="s">
        <v>1</v>
      </c>
      <c r="G1" s="8" t="s">
        <v>6</v>
      </c>
      <c r="H1" s="11" t="s">
        <v>5</v>
      </c>
      <c r="I1" s="11" t="s">
        <v>4</v>
      </c>
      <c r="J1" s="11" t="s">
        <v>11</v>
      </c>
    </row>
    <row r="2" spans="1:10" ht="14.4" customHeight="1" x14ac:dyDescent="0.3">
      <c r="A2" s="36" t="s">
        <v>7</v>
      </c>
      <c r="B2" s="4">
        <v>1</v>
      </c>
      <c r="C2" s="22">
        <v>14</v>
      </c>
      <c r="D2" s="4">
        <f>AVERAGE(C2:C17)</f>
        <v>14.267574999999997</v>
      </c>
      <c r="E2" s="4">
        <f>(C89-C2)-(D89-D2)</f>
        <v>0.26757499999999723</v>
      </c>
      <c r="F2" s="4">
        <f>2^-E2</f>
        <v>0.83071470626047561</v>
      </c>
      <c r="G2" s="4">
        <f>AVERAGE(F2:F17)</f>
        <v>1.016738511494383</v>
      </c>
      <c r="H2" s="22">
        <f>F2/G2</f>
        <v>0.81703869467824808</v>
      </c>
      <c r="I2" s="22">
        <f>AVERAGE(H2:H17)</f>
        <v>1</v>
      </c>
      <c r="J2" s="20">
        <f>LOG(H2,2)</f>
        <v>-0.29152368934568296</v>
      </c>
    </row>
    <row r="3" spans="1:10" ht="14.25" customHeight="1" x14ac:dyDescent="0.3">
      <c r="A3" s="37"/>
      <c r="B3" s="4">
        <v>2</v>
      </c>
      <c r="C3" s="22">
        <v>13.9617</v>
      </c>
      <c r="D3" s="4">
        <f t="shared" ref="D3:D65" si="0">D2</f>
        <v>14.267574999999997</v>
      </c>
      <c r="E3" s="4">
        <f>(C90-C3)-(D90-D3)</f>
        <v>0.30587499999999679</v>
      </c>
      <c r="F3" s="4">
        <f t="shared" ref="F3:F49" si="1">2^-E3</f>
        <v>0.80895143562624949</v>
      </c>
      <c r="G3" s="4"/>
      <c r="H3" s="22">
        <f>F3/G2</f>
        <v>0.79563371159932561</v>
      </c>
      <c r="I3" s="22"/>
      <c r="J3" s="20">
        <f t="shared" ref="J3:J17" si="2">LOG(H3,2)</f>
        <v>-0.3298236893456824</v>
      </c>
    </row>
    <row r="4" spans="1:10" ht="14.4" x14ac:dyDescent="0.3">
      <c r="A4" s="37"/>
      <c r="B4" s="4">
        <v>3</v>
      </c>
      <c r="C4" s="22">
        <v>14.5807</v>
      </c>
      <c r="D4" s="4">
        <f t="shared" si="0"/>
        <v>14.267574999999997</v>
      </c>
      <c r="E4" s="4">
        <f>(C91-C4)-(D91-D4)</f>
        <v>-0.31312500000000298</v>
      </c>
      <c r="F4" s="4">
        <f t="shared" si="1"/>
        <v>1.2423959225250496</v>
      </c>
      <c r="G4" s="4"/>
      <c r="H4" s="22">
        <f>F4/G2</f>
        <v>1.2219424251954414</v>
      </c>
      <c r="I4" s="22"/>
      <c r="J4" s="20">
        <f t="shared" si="2"/>
        <v>0.28917631065431715</v>
      </c>
    </row>
    <row r="5" spans="1:10" ht="14.4" x14ac:dyDescent="0.3">
      <c r="A5" s="37"/>
      <c r="B5" s="4">
        <v>4</v>
      </c>
      <c r="C5" s="22">
        <v>14.134600000000001</v>
      </c>
      <c r="D5" s="4">
        <f t="shared" si="0"/>
        <v>14.267574999999997</v>
      </c>
      <c r="E5" s="4">
        <f>(C92-C5)-(D92-D5)</f>
        <v>0.13297499999999651</v>
      </c>
      <c r="F5" s="4">
        <f t="shared" si="1"/>
        <v>0.91194896825425453</v>
      </c>
      <c r="G5" s="4"/>
      <c r="H5" s="22">
        <f>F5/G2</f>
        <v>0.8969356013808204</v>
      </c>
      <c r="I5" s="22"/>
      <c r="J5" s="20">
        <f t="shared" si="2"/>
        <v>-0.15692368934568215</v>
      </c>
    </row>
    <row r="6" spans="1:10" ht="14.4" x14ac:dyDescent="0.3">
      <c r="A6" s="37"/>
      <c r="B6" s="4">
        <v>5</v>
      </c>
      <c r="C6" s="22">
        <v>14.0999</v>
      </c>
      <c r="D6" s="4">
        <f t="shared" si="0"/>
        <v>14.267574999999997</v>
      </c>
      <c r="E6" s="4">
        <f>(C93-C6)-(D93-D6)</f>
        <v>0.16767499999999735</v>
      </c>
      <c r="F6" s="4">
        <f t="shared" si="1"/>
        <v>0.89027626572153007</v>
      </c>
      <c r="G6" s="4"/>
      <c r="H6" s="22">
        <f>F6/G2</f>
        <v>0.87561969538560991</v>
      </c>
      <c r="I6" s="22"/>
      <c r="J6" s="20">
        <f t="shared" si="2"/>
        <v>-0.19162368934568319</v>
      </c>
    </row>
    <row r="7" spans="1:10" ht="14.4" x14ac:dyDescent="0.3">
      <c r="A7" s="37"/>
      <c r="B7" s="4">
        <v>6</v>
      </c>
      <c r="C7" s="22">
        <v>14.055999999999999</v>
      </c>
      <c r="D7" s="4">
        <f t="shared" si="0"/>
        <v>14.267574999999997</v>
      </c>
      <c r="E7" s="4">
        <f>(C94-C7)-(D94-D7)</f>
        <v>0.21157499999999807</v>
      </c>
      <c r="F7" s="4">
        <f t="shared" si="1"/>
        <v>0.86359392512606226</v>
      </c>
      <c r="G7" s="4"/>
      <c r="H7" s="22">
        <f>F7/G2</f>
        <v>0.84937662472995956</v>
      </c>
      <c r="I7" s="22"/>
      <c r="J7" s="20">
        <f t="shared" si="2"/>
        <v>-0.23552368934568385</v>
      </c>
    </row>
    <row r="8" spans="1:10" ht="14.4" x14ac:dyDescent="0.3">
      <c r="A8" s="37"/>
      <c r="B8" s="4">
        <v>7</v>
      </c>
      <c r="C8" s="22">
        <v>14.902699999999999</v>
      </c>
      <c r="D8" s="4">
        <f t="shared" si="0"/>
        <v>14.267574999999997</v>
      </c>
      <c r="E8" s="4">
        <f>(C95-C8)-(D95-D8)</f>
        <v>-0.63512500000000216</v>
      </c>
      <c r="F8" s="4">
        <f t="shared" si="1"/>
        <v>1.5530723076341375</v>
      </c>
      <c r="G8" s="4"/>
      <c r="H8" s="22">
        <f>F8/G2</f>
        <v>1.5275041616663672</v>
      </c>
      <c r="I8" s="22"/>
      <c r="J8" s="20">
        <f t="shared" si="2"/>
        <v>0.61117631065431632</v>
      </c>
    </row>
    <row r="9" spans="1:10" ht="14.4" x14ac:dyDescent="0.3">
      <c r="A9" s="37"/>
      <c r="B9" s="4">
        <v>8</v>
      </c>
      <c r="C9" s="22">
        <v>14.063700000000001</v>
      </c>
      <c r="D9" s="4">
        <f t="shared" si="0"/>
        <v>14.267574999999997</v>
      </c>
      <c r="E9" s="4">
        <f>(C96-C9)-(D96-D9)</f>
        <v>0.20387499999999648</v>
      </c>
      <c r="F9" s="4">
        <f t="shared" si="1"/>
        <v>0.86821544947862406</v>
      </c>
      <c r="G9" s="4"/>
      <c r="H9" s="22">
        <f>F9/G2</f>
        <v>0.85392206517537872</v>
      </c>
      <c r="I9" s="22"/>
      <c r="J9" s="20">
        <f t="shared" si="2"/>
        <v>-0.22782368934568206</v>
      </c>
    </row>
    <row r="10" spans="1:10" ht="14.4" x14ac:dyDescent="0.3">
      <c r="A10" s="37"/>
      <c r="B10" s="4">
        <v>9</v>
      </c>
      <c r="C10" s="22">
        <v>14.380800000000001</v>
      </c>
      <c r="D10" s="4">
        <f t="shared" si="0"/>
        <v>14.267574999999997</v>
      </c>
      <c r="E10" s="4">
        <f>(C97-C10)-(D97-D10)</f>
        <v>-0.11322500000000346</v>
      </c>
      <c r="F10" s="4">
        <f t="shared" si="1"/>
        <v>1.0816434414028337</v>
      </c>
      <c r="G10" s="4"/>
      <c r="H10" s="22">
        <f>F10/G2</f>
        <v>1.0638364035341346</v>
      </c>
      <c r="I10" s="22"/>
      <c r="J10" s="20">
        <f t="shared" si="2"/>
        <v>8.9276310654317612E-2</v>
      </c>
    </row>
    <row r="11" spans="1:10" ht="14.4" x14ac:dyDescent="0.3">
      <c r="A11" s="37"/>
      <c r="B11" s="4">
        <v>10</v>
      </c>
      <c r="C11" s="22">
        <v>14.368499999999999</v>
      </c>
      <c r="D11" s="4">
        <f t="shared" si="0"/>
        <v>14.267574999999997</v>
      </c>
      <c r="E11" s="4">
        <f>(C98-C11)-(D98-D11)</f>
        <v>-0.10092500000000193</v>
      </c>
      <c r="F11" s="4">
        <f t="shared" si="1"/>
        <v>1.0724608623770038</v>
      </c>
      <c r="G11" s="4"/>
      <c r="H11" s="22">
        <f>F11/G2</f>
        <v>1.0548049968135083</v>
      </c>
      <c r="I11" s="22"/>
      <c r="J11" s="20">
        <f t="shared" si="2"/>
        <v>7.6976310654316066E-2</v>
      </c>
    </row>
    <row r="12" spans="1:10" ht="14.4" x14ac:dyDescent="0.3">
      <c r="A12" s="37"/>
      <c r="B12" s="4">
        <v>11</v>
      </c>
      <c r="C12" s="22">
        <v>14.213800000000001</v>
      </c>
      <c r="D12" s="4">
        <f t="shared" si="0"/>
        <v>14.267574999999997</v>
      </c>
      <c r="E12" s="4">
        <f>(C99-C12)-(D99-D12)</f>
        <v>5.3774999999996353E-2</v>
      </c>
      <c r="F12" s="4">
        <f t="shared" si="1"/>
        <v>0.96341213424528271</v>
      </c>
      <c r="G12" s="4"/>
      <c r="H12" s="22">
        <f>F12/G2</f>
        <v>0.94755153203479803</v>
      </c>
      <c r="I12" s="22"/>
      <c r="J12" s="20">
        <f t="shared" si="2"/>
        <v>-7.772368934568212E-2</v>
      </c>
    </row>
    <row r="13" spans="1:10" ht="14.4" x14ac:dyDescent="0.3">
      <c r="A13" s="37"/>
      <c r="B13" s="4">
        <v>12</v>
      </c>
      <c r="C13" s="22">
        <v>14.1023</v>
      </c>
      <c r="D13" s="4">
        <f t="shared" si="0"/>
        <v>14.267574999999997</v>
      </c>
      <c r="E13" s="4">
        <f>(C100-C13)-(D100-D13)</f>
        <v>0.16527499999999762</v>
      </c>
      <c r="F13" s="4">
        <f t="shared" si="1"/>
        <v>0.89175852024475899</v>
      </c>
      <c r="G13" s="4"/>
      <c r="H13" s="22">
        <f>F13/G2</f>
        <v>0.87707754763225132</v>
      </c>
      <c r="I13" s="22"/>
      <c r="J13" s="20">
        <f t="shared" si="2"/>
        <v>-0.18922368934568329</v>
      </c>
    </row>
    <row r="14" spans="1:10" ht="14.4" x14ac:dyDescent="0.3">
      <c r="A14" s="37"/>
      <c r="B14" s="4">
        <v>13</v>
      </c>
      <c r="C14" s="22">
        <v>14.6434</v>
      </c>
      <c r="D14" s="4">
        <f t="shared" si="0"/>
        <v>14.267574999999997</v>
      </c>
      <c r="E14" s="4">
        <f>(C101-C14)-(D101-D14)</f>
        <v>-0.37582500000000252</v>
      </c>
      <c r="F14" s="4">
        <f t="shared" si="1"/>
        <v>1.2975813597918855</v>
      </c>
      <c r="G14" s="4"/>
      <c r="H14" s="22">
        <f>F14/G2</f>
        <v>1.2762193475731778</v>
      </c>
      <c r="I14" s="22"/>
      <c r="J14" s="20">
        <f t="shared" si="2"/>
        <v>0.35187631065431685</v>
      </c>
    </row>
    <row r="15" spans="1:10" ht="14.4" x14ac:dyDescent="0.3">
      <c r="A15" s="37"/>
      <c r="B15" s="4">
        <v>14</v>
      </c>
      <c r="C15" s="22">
        <v>14.4337</v>
      </c>
      <c r="D15" s="4">
        <f t="shared" si="0"/>
        <v>14.267574999999997</v>
      </c>
      <c r="E15" s="4">
        <f>(C102-C15)-(D102-D15)</f>
        <v>-0.16612500000000274</v>
      </c>
      <c r="F15" s="4">
        <f t="shared" si="1"/>
        <v>1.1220406937369016</v>
      </c>
      <c r="G15" s="4"/>
      <c r="H15" s="22">
        <f>F15/G2</f>
        <v>1.1035685980732131</v>
      </c>
      <c r="I15" s="22"/>
      <c r="J15" s="20">
        <f t="shared" si="2"/>
        <v>0.14217631065431693</v>
      </c>
    </row>
    <row r="16" spans="1:10" ht="14.4" x14ac:dyDescent="0.3">
      <c r="A16" s="37"/>
      <c r="B16" s="4">
        <v>15</v>
      </c>
      <c r="C16" s="22">
        <v>14.215299999999999</v>
      </c>
      <c r="D16" s="4">
        <f t="shared" si="0"/>
        <v>14.267574999999997</v>
      </c>
      <c r="E16" s="4">
        <f>(C103-C16)-(D103-D16)</f>
        <v>5.2274999999998073E-2</v>
      </c>
      <c r="F16" s="4">
        <f t="shared" si="1"/>
        <v>0.96441433476620142</v>
      </c>
      <c r="G16" s="4"/>
      <c r="H16" s="22">
        <f>F16/G2</f>
        <v>0.94853723338238016</v>
      </c>
      <c r="I16" s="22"/>
      <c r="J16" s="20">
        <f t="shared" si="2"/>
        <v>-7.6223689345684034E-2</v>
      </c>
    </row>
    <row r="17" spans="1:10" ht="15" thickBot="1" x14ac:dyDescent="0.35">
      <c r="A17" s="38"/>
      <c r="B17" s="4">
        <v>16</v>
      </c>
      <c r="C17" s="24">
        <v>14.1241</v>
      </c>
      <c r="D17" s="6">
        <f t="shared" si="0"/>
        <v>14.267574999999997</v>
      </c>
      <c r="E17" s="6">
        <f>(C104-C17)-(D104-D17)</f>
        <v>0.14347499999999691</v>
      </c>
      <c r="F17" s="6">
        <f t="shared" si="1"/>
        <v>0.90533585671887606</v>
      </c>
      <c r="G17" s="4"/>
      <c r="H17" s="24">
        <f>F17/G2</f>
        <v>0.8904313611453849</v>
      </c>
      <c r="I17" s="24"/>
      <c r="J17" s="20">
        <f t="shared" si="2"/>
        <v>-0.16742368934568252</v>
      </c>
    </row>
    <row r="18" spans="1:10" ht="15" thickBot="1" x14ac:dyDescent="0.35">
      <c r="A18" s="35" t="s">
        <v>8</v>
      </c>
      <c r="B18" s="23">
        <v>17</v>
      </c>
      <c r="C18" s="23">
        <v>16.809899999999999</v>
      </c>
      <c r="D18" s="3">
        <f>D17</f>
        <v>14.267574999999997</v>
      </c>
      <c r="E18" s="3">
        <f>(C105-C18)-(D105-D18)</f>
        <v>-2.5423250000000017</v>
      </c>
      <c r="F18" s="3">
        <f>2^-E18</f>
        <v>5.8252703233501855</v>
      </c>
      <c r="G18" s="23">
        <f>AVERAGE(F18:F33)</f>
        <v>9.1921065659655508</v>
      </c>
      <c r="H18" s="13">
        <f>F18/G2</f>
        <v>5.7293692109570173</v>
      </c>
      <c r="I18" s="13">
        <f>AVERAGE(H18:H33)</f>
        <v>9.0407774093804782</v>
      </c>
      <c r="J18" s="20">
        <f>LOG(H18,2)</f>
        <v>2.518376310654316</v>
      </c>
    </row>
    <row r="19" spans="1:10" ht="15" thickBot="1" x14ac:dyDescent="0.35">
      <c r="A19" s="33"/>
      <c r="B19" s="23">
        <v>18</v>
      </c>
      <c r="C19" s="22">
        <v>17.9071</v>
      </c>
      <c r="D19" s="4">
        <f>D18</f>
        <v>14.267574999999997</v>
      </c>
      <c r="E19" s="4">
        <f>(C106-C19)-(D106-D19)</f>
        <v>-3.6395250000000026</v>
      </c>
      <c r="F19" s="4">
        <f>2^-E19</f>
        <v>12.462529374639137</v>
      </c>
      <c r="G19" s="22"/>
      <c r="H19" s="22">
        <f>F19/G2</f>
        <v>12.257359423045703</v>
      </c>
      <c r="I19" s="22"/>
      <c r="J19" s="20">
        <f>LOG(H19,2)</f>
        <v>3.6155763106543168</v>
      </c>
    </row>
    <row r="20" spans="1:10" ht="15" thickBot="1" x14ac:dyDescent="0.35">
      <c r="A20" s="33"/>
      <c r="B20" s="23">
        <v>19</v>
      </c>
      <c r="C20" s="22">
        <v>17.827400000000001</v>
      </c>
      <c r="D20" s="4">
        <f>D19</f>
        <v>14.267574999999997</v>
      </c>
      <c r="E20" s="4">
        <f>(C107-C20)-(D107-D20)</f>
        <v>-3.5598250000000036</v>
      </c>
      <c r="F20" s="4">
        <f>2^-E20</f>
        <v>11.792723185322281</v>
      </c>
      <c r="G20" s="22"/>
      <c r="H20" s="22">
        <f>F20/G2</f>
        <v>11.598580217040819</v>
      </c>
      <c r="I20" s="22"/>
      <c r="J20" s="20">
        <f>LOG(H20,2)</f>
        <v>3.5358763106543178</v>
      </c>
    </row>
    <row r="21" spans="1:10" ht="15" thickBot="1" x14ac:dyDescent="0.35">
      <c r="A21" s="33"/>
      <c r="B21" s="23">
        <v>20</v>
      </c>
      <c r="C21" s="22">
        <v>17.914300000000001</v>
      </c>
      <c r="D21" s="4">
        <f>D20</f>
        <v>14.267574999999997</v>
      </c>
      <c r="E21" s="4">
        <f>(C108-C21)-(D108-D21)</f>
        <v>-3.6467250000000035</v>
      </c>
      <c r="F21" s="4">
        <f>2^-E21</f>
        <v>12.524881076397754</v>
      </c>
      <c r="G21" s="22"/>
      <c r="H21" s="22">
        <f>F21/G2</f>
        <v>12.318684632087873</v>
      </c>
      <c r="I21" s="22"/>
      <c r="J21" s="20">
        <f>LOG(H21,2)</f>
        <v>3.6227763106543178</v>
      </c>
    </row>
    <row r="22" spans="1:10" ht="15" thickBot="1" x14ac:dyDescent="0.35">
      <c r="A22" s="33"/>
      <c r="B22" s="23">
        <v>21</v>
      </c>
      <c r="C22" s="22">
        <v>17.759699999999999</v>
      </c>
      <c r="D22" s="4">
        <f>D21</f>
        <v>14.267574999999997</v>
      </c>
      <c r="E22" s="4">
        <f>(C109-C22)-(D109-D22)</f>
        <v>-3.4921250000000015</v>
      </c>
      <c r="F22" s="4">
        <f>2^-E22</f>
        <v>11.252120479019078</v>
      </c>
      <c r="G22" s="22"/>
      <c r="H22" s="22">
        <f>F22/G2</f>
        <v>11.066877424049695</v>
      </c>
      <c r="I22" s="22"/>
      <c r="J22" s="20">
        <f>LOG(H22,2)</f>
        <v>3.4681763106543158</v>
      </c>
    </row>
    <row r="23" spans="1:10" ht="15" thickBot="1" x14ac:dyDescent="0.35">
      <c r="A23" s="33"/>
      <c r="B23" s="23">
        <v>22</v>
      </c>
      <c r="C23" s="22">
        <v>17.827100000000002</v>
      </c>
      <c r="D23" s="4">
        <f>D22</f>
        <v>14.267574999999997</v>
      </c>
      <c r="E23" s="4">
        <f>(C110-C23)-(D110-D23)</f>
        <v>-3.5595250000000043</v>
      </c>
      <c r="F23" s="4">
        <f>2^-E23</f>
        <v>11.79027121241973</v>
      </c>
      <c r="G23" s="22"/>
      <c r="H23" s="22">
        <f>F23/G2</f>
        <v>11.596168610836441</v>
      </c>
      <c r="I23" s="22"/>
      <c r="J23" s="20">
        <f>LOG(H23,2)</f>
        <v>3.535576310654319</v>
      </c>
    </row>
    <row r="24" spans="1:10" ht="15" thickBot="1" x14ac:dyDescent="0.35">
      <c r="A24" s="33"/>
      <c r="B24" s="23">
        <v>23</v>
      </c>
      <c r="C24" s="22">
        <v>17.966200000000001</v>
      </c>
      <c r="D24" s="4">
        <f>D23</f>
        <v>14.267574999999997</v>
      </c>
      <c r="E24" s="4">
        <f>(C111-C24)-(D111-D24)</f>
        <v>-3.6986250000000034</v>
      </c>
      <c r="F24" s="4">
        <f>2^-E24</f>
        <v>12.983658012257257</v>
      </c>
      <c r="G24" s="22"/>
      <c r="H24" s="22">
        <f>F24/G2</f>
        <v>12.769908747898338</v>
      </c>
      <c r="I24" s="22"/>
      <c r="J24" s="20">
        <f>LOG(H24,2)</f>
        <v>3.6746763106543181</v>
      </c>
    </row>
    <row r="25" spans="1:10" ht="15" thickBot="1" x14ac:dyDescent="0.35">
      <c r="A25" s="33"/>
      <c r="B25" s="23">
        <v>24</v>
      </c>
      <c r="C25" s="22">
        <v>17.966799999999999</v>
      </c>
      <c r="D25" s="4">
        <f>D24</f>
        <v>14.267574999999997</v>
      </c>
      <c r="E25" s="4">
        <f>(C112-C25)-(D112-D25)</f>
        <v>-3.699225000000002</v>
      </c>
      <c r="F25" s="4">
        <f>2^-E25</f>
        <v>12.989058886826419</v>
      </c>
      <c r="G25" s="22"/>
      <c r="H25" s="22">
        <f>F25/G2</f>
        <v>12.77522070815961</v>
      </c>
      <c r="I25" s="22"/>
      <c r="J25" s="20">
        <f>LOG(H25,2)</f>
        <v>3.6752763106543163</v>
      </c>
    </row>
    <row r="26" spans="1:10" ht="15" thickBot="1" x14ac:dyDescent="0.35">
      <c r="A26" s="33"/>
      <c r="B26" s="23">
        <v>25</v>
      </c>
      <c r="C26" s="22">
        <v>17.867100000000001</v>
      </c>
      <c r="D26" s="4">
        <f>D25</f>
        <v>14.267574999999997</v>
      </c>
      <c r="E26" s="4">
        <f>(C113-C26)-(D113-D26)</f>
        <v>-3.5995250000000034</v>
      </c>
      <c r="F26" s="4">
        <f>2^-E26</f>
        <v>12.121740853513701</v>
      </c>
      <c r="G26" s="22"/>
      <c r="H26" s="22">
        <f>F26/G2</f>
        <v>11.922181285036009</v>
      </c>
      <c r="I26" s="22"/>
      <c r="J26" s="20">
        <f>LOG(H26,2)</f>
        <v>3.5755763106543177</v>
      </c>
    </row>
    <row r="27" spans="1:10" ht="15" thickBot="1" x14ac:dyDescent="0.35">
      <c r="A27" s="33"/>
      <c r="B27" s="23">
        <v>26</v>
      </c>
      <c r="C27" s="22">
        <v>16.977799999999998</v>
      </c>
      <c r="D27" s="4">
        <f t="shared" si="0"/>
        <v>14.267574999999997</v>
      </c>
      <c r="E27" s="4">
        <f>(C114-C27)-(D114-D27)</f>
        <v>-2.7102250000000012</v>
      </c>
      <c r="F27" s="4">
        <f t="shared" si="1"/>
        <v>6.5442370157520564</v>
      </c>
      <c r="G27" s="22"/>
      <c r="H27" s="22">
        <f>F27/G2</f>
        <v>6.4364995933255846</v>
      </c>
      <c r="I27" s="22"/>
      <c r="J27" s="20">
        <f t="shared" ref="J27:J49" si="3">LOG(H27,2)</f>
        <v>2.6862763106543155</v>
      </c>
    </row>
    <row r="28" spans="1:10" ht="15" thickBot="1" x14ac:dyDescent="0.35">
      <c r="A28" s="33"/>
      <c r="B28" s="23">
        <v>27</v>
      </c>
      <c r="C28" s="22">
        <v>16.999500000000001</v>
      </c>
      <c r="D28" s="4">
        <f t="shared" si="0"/>
        <v>14.267574999999997</v>
      </c>
      <c r="E28" s="4">
        <f>(C115-C28)-(D115-D28)</f>
        <v>-2.7319250000000039</v>
      </c>
      <c r="F28" s="4">
        <f t="shared" si="1"/>
        <v>6.6434148189311131</v>
      </c>
      <c r="G28" s="22"/>
      <c r="H28" s="22">
        <f>F28/G2</f>
        <v>6.534044637658849</v>
      </c>
      <c r="I28" s="22"/>
      <c r="J28" s="20">
        <f t="shared" si="3"/>
        <v>2.7079763106543182</v>
      </c>
    </row>
    <row r="29" spans="1:10" ht="15" thickBot="1" x14ac:dyDescent="0.35">
      <c r="A29" s="33"/>
      <c r="B29" s="23">
        <v>28</v>
      </c>
      <c r="C29" s="22">
        <v>16.502199999999998</v>
      </c>
      <c r="D29" s="4">
        <f t="shared" si="0"/>
        <v>14.267574999999997</v>
      </c>
      <c r="E29" s="4">
        <f>(C116-C29)-(D116-D29)</f>
        <v>-2.2346250000000012</v>
      </c>
      <c r="F29" s="4">
        <f t="shared" si="1"/>
        <v>4.7064034535136257</v>
      </c>
      <c r="G29" s="22"/>
      <c r="H29" s="22">
        <f>F29/G2</f>
        <v>4.628922186291776</v>
      </c>
      <c r="I29" s="22"/>
      <c r="J29" s="20">
        <f t="shared" si="3"/>
        <v>2.210676310654315</v>
      </c>
    </row>
    <row r="30" spans="1:10" ht="15" thickBot="1" x14ac:dyDescent="0.35">
      <c r="A30" s="33"/>
      <c r="B30" s="23">
        <v>29</v>
      </c>
      <c r="C30" s="22">
        <v>16.991299999999999</v>
      </c>
      <c r="D30" s="4">
        <f t="shared" si="0"/>
        <v>14.267574999999997</v>
      </c>
      <c r="E30" s="4">
        <f>(C117-C30)-(D117-D30)</f>
        <v>-2.7237250000000017</v>
      </c>
      <c r="F30" s="4">
        <f t="shared" si="1"/>
        <v>6.6057620390038911</v>
      </c>
      <c r="G30" s="22"/>
      <c r="H30" s="22">
        <f>F30/G2</f>
        <v>6.4970117334248183</v>
      </c>
      <c r="I30" s="22"/>
      <c r="J30" s="20">
        <f t="shared" si="3"/>
        <v>2.699776310654316</v>
      </c>
    </row>
    <row r="31" spans="1:10" ht="15" thickBot="1" x14ac:dyDescent="0.35">
      <c r="A31" s="33"/>
      <c r="B31" s="23">
        <v>30</v>
      </c>
      <c r="C31" s="22">
        <v>16.869900000000001</v>
      </c>
      <c r="D31" s="4">
        <f t="shared" si="0"/>
        <v>14.267574999999997</v>
      </c>
      <c r="E31" s="4">
        <f>(C118-C31)-(D118-D31)</f>
        <v>-2.602325000000004</v>
      </c>
      <c r="F31" s="4">
        <f t="shared" si="1"/>
        <v>6.0726448597364646</v>
      </c>
      <c r="G31" s="22"/>
      <c r="H31" s="22">
        <f>F31/G2</f>
        <v>5.9726712336400105</v>
      </c>
      <c r="I31" s="22"/>
      <c r="J31" s="20">
        <f t="shared" si="3"/>
        <v>2.5783763106543183</v>
      </c>
    </row>
    <row r="32" spans="1:10" ht="15" thickBot="1" x14ac:dyDescent="0.35">
      <c r="A32" s="33"/>
      <c r="B32" s="23">
        <v>31</v>
      </c>
      <c r="C32" s="22">
        <v>16.973199999999999</v>
      </c>
      <c r="D32" s="4">
        <f t="shared" si="0"/>
        <v>14.267574999999997</v>
      </c>
      <c r="E32" s="4">
        <f>(C119-C32)-(D119-D32)</f>
        <v>-2.7056250000000013</v>
      </c>
      <c r="F32" s="4">
        <f t="shared" si="1"/>
        <v>6.5234040966363489</v>
      </c>
      <c r="G32" s="22"/>
      <c r="H32" s="22">
        <f>F32/G2</f>
        <v>6.4160096454381108</v>
      </c>
      <c r="I32" s="22"/>
      <c r="J32" s="20">
        <f t="shared" si="3"/>
        <v>2.6816763106543156</v>
      </c>
    </row>
    <row r="33" spans="1:10" ht="15" thickBot="1" x14ac:dyDescent="0.35">
      <c r="A33" s="34"/>
      <c r="B33" s="23">
        <v>32</v>
      </c>
      <c r="C33" s="24">
        <v>16.908100000000001</v>
      </c>
      <c r="D33" s="6">
        <f t="shared" si="0"/>
        <v>14.267574999999997</v>
      </c>
      <c r="E33" s="6">
        <f>(C120-C33)-(D120-D33)</f>
        <v>-2.6405250000000038</v>
      </c>
      <c r="F33" s="6">
        <f t="shared" si="1"/>
        <v>6.235585368129783</v>
      </c>
      <c r="G33" s="24"/>
      <c r="H33" s="24">
        <f>F33/G2</f>
        <v>6.132929261196999</v>
      </c>
      <c r="I33" s="24"/>
      <c r="J33" s="20">
        <f t="shared" si="3"/>
        <v>2.6165763106543181</v>
      </c>
    </row>
    <row r="34" spans="1:10" ht="14.4" x14ac:dyDescent="0.3">
      <c r="A34" s="30" t="s">
        <v>9</v>
      </c>
      <c r="B34" s="23">
        <v>33</v>
      </c>
      <c r="C34" s="23">
        <v>17.809899999999999</v>
      </c>
      <c r="D34" s="3">
        <f t="shared" si="0"/>
        <v>14.267574999999997</v>
      </c>
      <c r="E34" s="3">
        <f>(C121-C34)-(D121-D34)</f>
        <v>-3.5423250000000017</v>
      </c>
      <c r="F34" s="3">
        <f>2^-E34</f>
        <v>11.650540646700373</v>
      </c>
      <c r="G34" s="23">
        <f>AVERAGE(F34:F49)</f>
        <v>9.1667319182174651</v>
      </c>
      <c r="H34" s="13">
        <f>F34/G2</f>
        <v>11.458738421914036</v>
      </c>
      <c r="I34" s="13">
        <f>AVERAGE(H34:H49)</f>
        <v>9.0158205030951137</v>
      </c>
      <c r="J34" s="20">
        <f t="shared" si="3"/>
        <v>3.5183763106543164</v>
      </c>
    </row>
    <row r="35" spans="1:10" ht="15" thickBot="1" x14ac:dyDescent="0.35">
      <c r="A35" s="29"/>
      <c r="B35" s="22">
        <v>34</v>
      </c>
      <c r="C35" s="22">
        <v>16.9071</v>
      </c>
      <c r="D35" s="4">
        <f t="shared" si="0"/>
        <v>14.267574999999997</v>
      </c>
      <c r="E35" s="4">
        <f>(C122-C35)-(D122-D35)</f>
        <v>-2.6395250000000026</v>
      </c>
      <c r="F35" s="4">
        <f t="shared" si="1"/>
        <v>6.2312646873195696</v>
      </c>
      <c r="G35" s="22"/>
      <c r="H35" s="22">
        <f>F35/G2</f>
        <v>6.1286797115228522</v>
      </c>
      <c r="I35" s="22"/>
      <c r="J35" s="20">
        <f t="shared" si="3"/>
        <v>2.6155763106543168</v>
      </c>
    </row>
    <row r="36" spans="1:10" ht="15" thickBot="1" x14ac:dyDescent="0.35">
      <c r="A36" s="29"/>
      <c r="B36" s="23">
        <v>35</v>
      </c>
      <c r="C36" s="22">
        <v>17.827400000000001</v>
      </c>
      <c r="D36" s="4">
        <f t="shared" si="0"/>
        <v>14.267574999999997</v>
      </c>
      <c r="E36" s="4">
        <f>(C123-C36)-(D123-D36)</f>
        <v>-3.5598250000000036</v>
      </c>
      <c r="F36" s="4">
        <f t="shared" si="1"/>
        <v>11.792723185322281</v>
      </c>
      <c r="G36" s="22"/>
      <c r="H36" s="22">
        <f>F36/G2</f>
        <v>11.598580217040819</v>
      </c>
      <c r="I36" s="22"/>
      <c r="J36" s="20">
        <f t="shared" si="3"/>
        <v>3.5358763106543178</v>
      </c>
    </row>
    <row r="37" spans="1:10" ht="14.4" x14ac:dyDescent="0.3">
      <c r="A37" s="29"/>
      <c r="B37" s="23">
        <v>36</v>
      </c>
      <c r="C37" s="22">
        <v>17.914300000000001</v>
      </c>
      <c r="D37" s="4">
        <f t="shared" si="0"/>
        <v>14.267574999999997</v>
      </c>
      <c r="E37" s="4">
        <f>(C124-C37)-(D124-D37)</f>
        <v>-3.6467250000000035</v>
      </c>
      <c r="F37" s="4">
        <f t="shared" si="1"/>
        <v>12.524881076397754</v>
      </c>
      <c r="G37" s="22"/>
      <c r="H37" s="22">
        <f>F37/G2</f>
        <v>12.318684632087873</v>
      </c>
      <c r="I37" s="22"/>
      <c r="J37" s="20">
        <f t="shared" si="3"/>
        <v>3.6227763106543178</v>
      </c>
    </row>
    <row r="38" spans="1:10" ht="15" thickBot="1" x14ac:dyDescent="0.35">
      <c r="A38" s="29"/>
      <c r="B38" s="22">
        <v>37</v>
      </c>
      <c r="C38" s="22">
        <v>17.759699999999999</v>
      </c>
      <c r="D38" s="4">
        <f t="shared" si="0"/>
        <v>14.267574999999997</v>
      </c>
      <c r="E38" s="4">
        <f>(C125-C38)-(D125-D38)</f>
        <v>-3.4921250000000015</v>
      </c>
      <c r="F38" s="4">
        <f t="shared" si="1"/>
        <v>11.252120479019078</v>
      </c>
      <c r="G38" s="22"/>
      <c r="H38" s="22">
        <f>F38/G2</f>
        <v>11.066877424049695</v>
      </c>
      <c r="I38" s="22"/>
      <c r="J38" s="20">
        <f t="shared" si="3"/>
        <v>3.4681763106543158</v>
      </c>
    </row>
    <row r="39" spans="1:10" ht="15" thickBot="1" x14ac:dyDescent="0.35">
      <c r="A39" s="29"/>
      <c r="B39" s="23">
        <v>38</v>
      </c>
      <c r="C39" s="22">
        <v>17.827100000000002</v>
      </c>
      <c r="D39" s="4">
        <f t="shared" si="0"/>
        <v>14.267574999999997</v>
      </c>
      <c r="E39" s="4">
        <f>(C126-C39)-(D126-D39)</f>
        <v>-3.5595250000000043</v>
      </c>
      <c r="F39" s="4">
        <f t="shared" si="1"/>
        <v>11.79027121241973</v>
      </c>
      <c r="G39" s="22"/>
      <c r="H39" s="22">
        <f>F39/G2</f>
        <v>11.596168610836441</v>
      </c>
      <c r="I39" s="22"/>
      <c r="J39" s="20">
        <f t="shared" si="3"/>
        <v>3.535576310654319</v>
      </c>
    </row>
    <row r="40" spans="1:10" ht="14.4" x14ac:dyDescent="0.3">
      <c r="A40" s="29"/>
      <c r="B40" s="23">
        <v>39</v>
      </c>
      <c r="C40" s="22">
        <v>17.966200000000001</v>
      </c>
      <c r="D40" s="4">
        <f t="shared" si="0"/>
        <v>14.267574999999997</v>
      </c>
      <c r="E40" s="4">
        <f>(C127-C40)-(D127-D40)</f>
        <v>-3.6986250000000034</v>
      </c>
      <c r="F40" s="4">
        <f t="shared" si="1"/>
        <v>12.983658012257257</v>
      </c>
      <c r="G40" s="22"/>
      <c r="H40" s="22">
        <f>F40/G2</f>
        <v>12.769908747898338</v>
      </c>
      <c r="I40" s="22"/>
      <c r="J40" s="20">
        <f t="shared" si="3"/>
        <v>3.6746763106543181</v>
      </c>
    </row>
    <row r="41" spans="1:10" ht="15" thickBot="1" x14ac:dyDescent="0.35">
      <c r="A41" s="29"/>
      <c r="B41" s="22">
        <v>40</v>
      </c>
      <c r="C41" s="22">
        <v>17.966799999999999</v>
      </c>
      <c r="D41" s="4">
        <f t="shared" si="0"/>
        <v>14.267574999999997</v>
      </c>
      <c r="E41" s="4">
        <f>(C128-C41)-(D128-D41)</f>
        <v>-3.699225000000002</v>
      </c>
      <c r="F41" s="4">
        <f t="shared" si="1"/>
        <v>12.989058886826419</v>
      </c>
      <c r="G41" s="22"/>
      <c r="H41" s="22">
        <f>F41/G2</f>
        <v>12.77522070815961</v>
      </c>
      <c r="I41" s="22"/>
      <c r="J41" s="20">
        <f t="shared" si="3"/>
        <v>3.6752763106543163</v>
      </c>
    </row>
    <row r="42" spans="1:10" ht="15" thickBot="1" x14ac:dyDescent="0.35">
      <c r="A42" s="29"/>
      <c r="B42" s="23">
        <v>41</v>
      </c>
      <c r="C42" s="22">
        <v>17.867100000000001</v>
      </c>
      <c r="D42" s="4">
        <f t="shared" si="0"/>
        <v>14.267574999999997</v>
      </c>
      <c r="E42" s="4">
        <f>(C129-C42)-(D129-D42)</f>
        <v>-3.5995250000000034</v>
      </c>
      <c r="F42" s="4">
        <f t="shared" si="1"/>
        <v>12.121740853513701</v>
      </c>
      <c r="G42" s="22"/>
      <c r="H42" s="22">
        <f>F42/G2</f>
        <v>11.922181285036009</v>
      </c>
      <c r="I42" s="22"/>
      <c r="J42" s="20">
        <f t="shared" si="3"/>
        <v>3.5755763106543177</v>
      </c>
    </row>
    <row r="43" spans="1:10" ht="14.4" x14ac:dyDescent="0.3">
      <c r="A43" s="29"/>
      <c r="B43" s="23">
        <v>42</v>
      </c>
      <c r="C43" s="22">
        <v>16.977799999999998</v>
      </c>
      <c r="D43" s="4">
        <f t="shared" si="0"/>
        <v>14.267574999999997</v>
      </c>
      <c r="E43" s="4">
        <f>(C130-C43)-(D130-D43)</f>
        <v>-2.7102250000000012</v>
      </c>
      <c r="F43" s="4">
        <f t="shared" si="1"/>
        <v>6.5442370157520564</v>
      </c>
      <c r="G43" s="22"/>
      <c r="H43" s="22">
        <f>F43/G2</f>
        <v>6.4364995933255846</v>
      </c>
      <c r="I43" s="22"/>
      <c r="J43" s="20">
        <f t="shared" si="3"/>
        <v>2.6862763106543155</v>
      </c>
    </row>
    <row r="44" spans="1:10" ht="15" thickBot="1" x14ac:dyDescent="0.35">
      <c r="A44" s="29"/>
      <c r="B44" s="22">
        <v>43</v>
      </c>
      <c r="C44" s="22">
        <v>16.999500000000001</v>
      </c>
      <c r="D44" s="4">
        <f t="shared" si="0"/>
        <v>14.267574999999997</v>
      </c>
      <c r="E44" s="4">
        <f>(C131-C44)-(D131-D44)</f>
        <v>-2.7319250000000039</v>
      </c>
      <c r="F44" s="4">
        <f t="shared" si="1"/>
        <v>6.6434148189311131</v>
      </c>
      <c r="G44" s="22"/>
      <c r="H44" s="22">
        <f>F44/G2</f>
        <v>6.534044637658849</v>
      </c>
      <c r="I44" s="22"/>
      <c r="J44" s="20">
        <f t="shared" si="3"/>
        <v>2.7079763106543182</v>
      </c>
    </row>
    <row r="45" spans="1:10" ht="15" thickBot="1" x14ac:dyDescent="0.35">
      <c r="A45" s="29"/>
      <c r="B45" s="23">
        <v>44</v>
      </c>
      <c r="C45" s="22">
        <v>16.502199999999998</v>
      </c>
      <c r="D45" s="4">
        <f t="shared" si="0"/>
        <v>14.267574999999997</v>
      </c>
      <c r="E45" s="4">
        <f>(C132-C45)-(D132-D45)</f>
        <v>-2.2346250000000012</v>
      </c>
      <c r="F45" s="4">
        <f t="shared" si="1"/>
        <v>4.7064034535136257</v>
      </c>
      <c r="G45" s="22"/>
      <c r="H45" s="22">
        <f>F45/G2</f>
        <v>4.628922186291776</v>
      </c>
      <c r="I45" s="22"/>
      <c r="J45" s="20">
        <f t="shared" si="3"/>
        <v>2.210676310654315</v>
      </c>
    </row>
    <row r="46" spans="1:10" ht="14.4" x14ac:dyDescent="0.3">
      <c r="A46" s="29"/>
      <c r="B46" s="23">
        <v>45</v>
      </c>
      <c r="C46" s="22">
        <v>16.991299999999999</v>
      </c>
      <c r="D46" s="4">
        <f t="shared" si="0"/>
        <v>14.267574999999997</v>
      </c>
      <c r="E46" s="4">
        <f>(C133-C46)-(D133-D46)</f>
        <v>-2.7237250000000017</v>
      </c>
      <c r="F46" s="4">
        <f t="shared" si="1"/>
        <v>6.6057620390038911</v>
      </c>
      <c r="G46" s="22"/>
      <c r="H46" s="22">
        <f>F46/G2</f>
        <v>6.4970117334248183</v>
      </c>
      <c r="I46" s="22"/>
      <c r="J46" s="20">
        <f t="shared" si="3"/>
        <v>2.699776310654316</v>
      </c>
    </row>
    <row r="47" spans="1:10" ht="15" thickBot="1" x14ac:dyDescent="0.35">
      <c r="A47" s="29"/>
      <c r="B47" s="22">
        <v>46</v>
      </c>
      <c r="C47" s="22">
        <v>16.869900000000001</v>
      </c>
      <c r="D47" s="4">
        <f t="shared" si="0"/>
        <v>14.267574999999997</v>
      </c>
      <c r="E47" s="4">
        <f>(C134-C47)-(D134-D47)</f>
        <v>-2.602325000000004</v>
      </c>
      <c r="F47" s="4">
        <f t="shared" si="1"/>
        <v>6.0726448597364646</v>
      </c>
      <c r="G47" s="22"/>
      <c r="H47" s="22">
        <f>F47/G2</f>
        <v>5.9726712336400105</v>
      </c>
      <c r="I47" s="22"/>
      <c r="J47" s="20">
        <f t="shared" si="3"/>
        <v>2.5783763106543183</v>
      </c>
    </row>
    <row r="48" spans="1:10" ht="15" thickBot="1" x14ac:dyDescent="0.35">
      <c r="A48" s="29"/>
      <c r="B48" s="23">
        <v>47</v>
      </c>
      <c r="C48" s="22">
        <v>16.973199999999999</v>
      </c>
      <c r="D48" s="4">
        <f t="shared" si="0"/>
        <v>14.267574999999997</v>
      </c>
      <c r="E48" s="4">
        <f>(C135-C48)-(D135-D48)</f>
        <v>-2.7056250000000013</v>
      </c>
      <c r="F48" s="4">
        <f t="shared" si="1"/>
        <v>6.5234040966363489</v>
      </c>
      <c r="G48" s="22"/>
      <c r="H48" s="22">
        <f>F48/G2</f>
        <v>6.4160096454381108</v>
      </c>
      <c r="I48" s="22"/>
      <c r="J48" s="20">
        <f t="shared" si="3"/>
        <v>2.6816763106543156</v>
      </c>
    </row>
    <row r="49" spans="1:10" ht="15" thickBot="1" x14ac:dyDescent="0.35">
      <c r="A49" s="31"/>
      <c r="B49" s="23">
        <v>48</v>
      </c>
      <c r="C49" s="24">
        <v>16.908100000000001</v>
      </c>
      <c r="D49" s="6">
        <f t="shared" si="0"/>
        <v>14.267574999999997</v>
      </c>
      <c r="E49" s="6">
        <f>(C136-C49)-(D136-D49)</f>
        <v>-2.6405250000000038</v>
      </c>
      <c r="F49" s="6">
        <f t="shared" si="1"/>
        <v>6.235585368129783</v>
      </c>
      <c r="G49" s="24"/>
      <c r="H49" s="24">
        <f>F49/G2</f>
        <v>6.132929261196999</v>
      </c>
      <c r="I49" s="24"/>
      <c r="J49" s="20">
        <f t="shared" si="3"/>
        <v>2.6165763106543181</v>
      </c>
    </row>
    <row r="50" spans="1:10" ht="15" thickBot="1" x14ac:dyDescent="0.35">
      <c r="A50" s="36" t="s">
        <v>12</v>
      </c>
      <c r="B50" s="22">
        <v>49</v>
      </c>
      <c r="C50" s="23">
        <v>17.809899999999999</v>
      </c>
      <c r="D50" s="3">
        <f>D49</f>
        <v>14.267574999999997</v>
      </c>
      <c r="E50" s="3">
        <f>(C137-C50)-(D137-D50)</f>
        <v>-3.5423250000000017</v>
      </c>
      <c r="F50" s="3">
        <f>2^-E50</f>
        <v>11.650540646700373</v>
      </c>
      <c r="G50" s="23">
        <f>AVERAGE(F50:F65)</f>
        <v>9.2045571962055917</v>
      </c>
      <c r="H50" s="13">
        <f>F50/G2</f>
        <v>11.458738421914036</v>
      </c>
      <c r="I50" s="13">
        <f>AVERAGE(H50:H65)</f>
        <v>9.0530230655637389</v>
      </c>
      <c r="J50" s="20">
        <f>LOG(H50,2)</f>
        <v>3.5183763106543164</v>
      </c>
    </row>
    <row r="51" spans="1:10" ht="15" thickBot="1" x14ac:dyDescent="0.35">
      <c r="A51" s="37"/>
      <c r="B51" s="23">
        <v>50</v>
      </c>
      <c r="C51" s="22">
        <v>17.9071</v>
      </c>
      <c r="D51" s="4">
        <f>D50</f>
        <v>14.267574999999997</v>
      </c>
      <c r="E51" s="4">
        <f>(C138-C51)-(D138-D51)</f>
        <v>-3.6395250000000026</v>
      </c>
      <c r="F51" s="4">
        <f>2^-E51</f>
        <v>12.462529374639137</v>
      </c>
      <c r="G51" s="22"/>
      <c r="H51" s="22">
        <f>F51/G2</f>
        <v>12.257359423045703</v>
      </c>
      <c r="I51" s="22"/>
      <c r="J51" s="20">
        <f>LOG(H51,2)</f>
        <v>3.6155763106543168</v>
      </c>
    </row>
    <row r="52" spans="1:10" ht="14.4" x14ac:dyDescent="0.3">
      <c r="A52" s="37"/>
      <c r="B52" s="23">
        <v>51</v>
      </c>
      <c r="C52" s="22">
        <v>17.827400000000001</v>
      </c>
      <c r="D52" s="4">
        <f>D51</f>
        <v>14.267574999999997</v>
      </c>
      <c r="E52" s="4">
        <f>(C139-C52)-(D139-D52)</f>
        <v>-3.5598250000000036</v>
      </c>
      <c r="F52" s="4">
        <f>2^-E52</f>
        <v>11.792723185322281</v>
      </c>
      <c r="G52" s="22"/>
      <c r="H52" s="22">
        <f>F52/G2</f>
        <v>11.598580217040819</v>
      </c>
      <c r="I52" s="22"/>
      <c r="J52" s="20">
        <f>LOG(H52,2)</f>
        <v>3.5358763106543178</v>
      </c>
    </row>
    <row r="53" spans="1:10" ht="15" thickBot="1" x14ac:dyDescent="0.35">
      <c r="A53" s="37"/>
      <c r="B53" s="22">
        <v>52</v>
      </c>
      <c r="C53" s="22">
        <v>17.914300000000001</v>
      </c>
      <c r="D53" s="4">
        <f>D52</f>
        <v>14.267574999999997</v>
      </c>
      <c r="E53" s="4">
        <f>(C140-C53)-(D140-D53)</f>
        <v>-3.6467250000000035</v>
      </c>
      <c r="F53" s="4">
        <f>2^-E53</f>
        <v>12.524881076397754</v>
      </c>
      <c r="G53" s="22"/>
      <c r="H53" s="22">
        <f>F53/G2</f>
        <v>12.318684632087873</v>
      </c>
      <c r="I53" s="22"/>
      <c r="J53" s="20">
        <f>LOG(H53,2)</f>
        <v>3.6227763106543178</v>
      </c>
    </row>
    <row r="54" spans="1:10" ht="15" thickBot="1" x14ac:dyDescent="0.35">
      <c r="A54" s="37"/>
      <c r="B54" s="23">
        <v>53</v>
      </c>
      <c r="C54" s="22">
        <v>16.759699999999999</v>
      </c>
      <c r="D54" s="4">
        <f>D53</f>
        <v>14.267574999999997</v>
      </c>
      <c r="E54" s="4">
        <f>(C141-C54)-(D141-D54)</f>
        <v>-2.4921250000000015</v>
      </c>
      <c r="F54" s="4">
        <f>2^-E54</f>
        <v>5.6260602395095392</v>
      </c>
      <c r="G54" s="22"/>
      <c r="H54" s="22">
        <f>F54/G2</f>
        <v>5.5334387120248474</v>
      </c>
      <c r="I54" s="22"/>
      <c r="J54" s="20">
        <f>LOG(H54,2)</f>
        <v>2.4681763106543158</v>
      </c>
    </row>
    <row r="55" spans="1:10" ht="14.4" x14ac:dyDescent="0.3">
      <c r="A55" s="37"/>
      <c r="B55" s="23">
        <v>54</v>
      </c>
      <c r="C55" s="22">
        <v>17.827100000000002</v>
      </c>
      <c r="D55" s="4">
        <f>D54</f>
        <v>14.267574999999997</v>
      </c>
      <c r="E55" s="4">
        <f>(C142-C55)-(D142-D55)</f>
        <v>-3.5595250000000043</v>
      </c>
      <c r="F55" s="4">
        <f>2^-E55</f>
        <v>11.79027121241973</v>
      </c>
      <c r="G55" s="22"/>
      <c r="H55" s="22">
        <f>F55/G2</f>
        <v>11.596168610836441</v>
      </c>
      <c r="I55" s="22"/>
      <c r="J55" s="20">
        <f>LOG(H55,2)</f>
        <v>3.535576310654319</v>
      </c>
    </row>
    <row r="56" spans="1:10" ht="15" thickBot="1" x14ac:dyDescent="0.35">
      <c r="A56" s="37"/>
      <c r="B56" s="22">
        <v>55</v>
      </c>
      <c r="C56" s="22">
        <v>17.966200000000001</v>
      </c>
      <c r="D56" s="4">
        <f>D55</f>
        <v>14.267574999999997</v>
      </c>
      <c r="E56" s="4">
        <f>(C143-C56)-(D143-D56)</f>
        <v>-3.6986250000000034</v>
      </c>
      <c r="F56" s="4">
        <f>2^-E56</f>
        <v>12.983658012257257</v>
      </c>
      <c r="G56" s="22"/>
      <c r="H56" s="22">
        <f>F56/G2</f>
        <v>12.769908747898338</v>
      </c>
      <c r="I56" s="22"/>
      <c r="J56" s="20">
        <f>LOG(H56,2)</f>
        <v>3.6746763106543181</v>
      </c>
    </row>
    <row r="57" spans="1:10" ht="15" thickBot="1" x14ac:dyDescent="0.35">
      <c r="A57" s="37"/>
      <c r="B57" s="23">
        <v>56</v>
      </c>
      <c r="C57" s="22">
        <v>17.966799999999999</v>
      </c>
      <c r="D57" s="4">
        <f>D56</f>
        <v>14.267574999999997</v>
      </c>
      <c r="E57" s="4">
        <f>(C144-C57)-(D144-D57)</f>
        <v>-3.699225000000002</v>
      </c>
      <c r="F57" s="4">
        <f>2^-E57</f>
        <v>12.989058886826419</v>
      </c>
      <c r="G57" s="22"/>
      <c r="H57" s="22">
        <f>F57/G2</f>
        <v>12.77522070815961</v>
      </c>
      <c r="I57" s="22"/>
      <c r="J57" s="20">
        <f>LOG(H57,2)</f>
        <v>3.6752763106543163</v>
      </c>
    </row>
    <row r="58" spans="1:10" ht="14.4" x14ac:dyDescent="0.3">
      <c r="A58" s="37"/>
      <c r="B58" s="23">
        <v>57</v>
      </c>
      <c r="C58" s="22">
        <v>17.867100000000001</v>
      </c>
      <c r="D58" s="4">
        <f>D57</f>
        <v>14.267574999999997</v>
      </c>
      <c r="E58" s="4">
        <f>(C145-C58)-(D145-D58)</f>
        <v>-3.5995250000000034</v>
      </c>
      <c r="F58" s="4">
        <f>2^-E58</f>
        <v>12.121740853513701</v>
      </c>
      <c r="G58" s="22"/>
      <c r="H58" s="22">
        <f>F58/G2</f>
        <v>11.922181285036009</v>
      </c>
      <c r="I58" s="22"/>
      <c r="J58" s="20">
        <f>LOG(H58,2)</f>
        <v>3.5755763106543177</v>
      </c>
    </row>
    <row r="59" spans="1:10" ht="15" thickBot="1" x14ac:dyDescent="0.35">
      <c r="A59" s="37"/>
      <c r="B59" s="22">
        <v>58</v>
      </c>
      <c r="C59" s="22">
        <v>16.977799999999998</v>
      </c>
      <c r="D59" s="4">
        <f t="shared" si="0"/>
        <v>14.267574999999997</v>
      </c>
      <c r="E59" s="4">
        <f>(C146-C59)-(D146-D59)</f>
        <v>-2.7102250000000012</v>
      </c>
      <c r="F59" s="4">
        <f t="shared" ref="F59:F65" si="4">2^-E59</f>
        <v>6.5442370157520564</v>
      </c>
      <c r="G59" s="22"/>
      <c r="H59" s="22">
        <f>F59/G2</f>
        <v>6.4364995933255846</v>
      </c>
      <c r="I59" s="22"/>
      <c r="J59" s="20">
        <f t="shared" ref="J59:J81" si="5">LOG(H59,2)</f>
        <v>2.6862763106543155</v>
      </c>
    </row>
    <row r="60" spans="1:10" ht="15" thickBot="1" x14ac:dyDescent="0.35">
      <c r="A60" s="37"/>
      <c r="B60" s="23">
        <v>59</v>
      </c>
      <c r="C60" s="22">
        <v>16.999500000000001</v>
      </c>
      <c r="D60" s="4">
        <f t="shared" si="0"/>
        <v>14.267574999999997</v>
      </c>
      <c r="E60" s="4">
        <f>(C147-C60)-(D147-D60)</f>
        <v>-2.7319250000000039</v>
      </c>
      <c r="F60" s="4">
        <f t="shared" si="4"/>
        <v>6.6434148189311131</v>
      </c>
      <c r="G60" s="22"/>
      <c r="H60" s="22">
        <f>F60/G2</f>
        <v>6.534044637658849</v>
      </c>
      <c r="I60" s="22"/>
      <c r="J60" s="20">
        <f t="shared" si="5"/>
        <v>2.7079763106543182</v>
      </c>
    </row>
    <row r="61" spans="1:10" ht="14.4" x14ac:dyDescent="0.3">
      <c r="A61" s="37"/>
      <c r="B61" s="23">
        <v>60</v>
      </c>
      <c r="C61" s="22">
        <v>16.502199999999998</v>
      </c>
      <c r="D61" s="4">
        <f t="shared" si="0"/>
        <v>14.267574999999997</v>
      </c>
      <c r="E61" s="4">
        <f>(C148-C61)-(D148-D61)</f>
        <v>-2.2346250000000012</v>
      </c>
      <c r="F61" s="4">
        <f t="shared" si="4"/>
        <v>4.7064034535136257</v>
      </c>
      <c r="G61" s="22"/>
      <c r="H61" s="22">
        <f>F61/G2</f>
        <v>4.628922186291776</v>
      </c>
      <c r="I61" s="22"/>
      <c r="J61" s="20">
        <f t="shared" si="5"/>
        <v>2.210676310654315</v>
      </c>
    </row>
    <row r="62" spans="1:10" ht="15" thickBot="1" x14ac:dyDescent="0.35">
      <c r="A62" s="37"/>
      <c r="B62" s="22">
        <v>61</v>
      </c>
      <c r="C62" s="22">
        <v>16.991299999999999</v>
      </c>
      <c r="D62" s="4">
        <f t="shared" si="0"/>
        <v>14.267574999999997</v>
      </c>
      <c r="E62" s="4">
        <f>(C149-C62)-(D149-D62)</f>
        <v>-2.7237250000000017</v>
      </c>
      <c r="F62" s="4">
        <f t="shared" si="4"/>
        <v>6.6057620390038911</v>
      </c>
      <c r="G62" s="22"/>
      <c r="H62" s="22">
        <f>F62/G2</f>
        <v>6.4970117334248183</v>
      </c>
      <c r="I62" s="22"/>
      <c r="J62" s="20">
        <f t="shared" si="5"/>
        <v>2.699776310654316</v>
      </c>
    </row>
    <row r="63" spans="1:10" ht="15" thickBot="1" x14ac:dyDescent="0.35">
      <c r="A63" s="37"/>
      <c r="B63" s="23">
        <v>62</v>
      </c>
      <c r="C63" s="22">
        <v>16.869900000000001</v>
      </c>
      <c r="D63" s="4">
        <f t="shared" si="0"/>
        <v>14.267574999999997</v>
      </c>
      <c r="E63" s="4">
        <f>(C150-C63)-(D150-D63)</f>
        <v>-2.602325000000004</v>
      </c>
      <c r="F63" s="4">
        <f t="shared" si="4"/>
        <v>6.0726448597364646</v>
      </c>
      <c r="G63" s="22"/>
      <c r="H63" s="22">
        <f>F63/G2</f>
        <v>5.9726712336400105</v>
      </c>
      <c r="I63" s="22"/>
      <c r="J63" s="20">
        <f t="shared" si="5"/>
        <v>2.5783763106543183</v>
      </c>
    </row>
    <row r="64" spans="1:10" ht="14.4" x14ac:dyDescent="0.3">
      <c r="A64" s="37"/>
      <c r="B64" s="23">
        <v>63</v>
      </c>
      <c r="C64" s="22">
        <v>16.973199999999999</v>
      </c>
      <c r="D64" s="4">
        <f t="shared" si="0"/>
        <v>14.267574999999997</v>
      </c>
      <c r="E64" s="4">
        <f>(C151-C64)-(D151-D64)</f>
        <v>-2.7056250000000013</v>
      </c>
      <c r="F64" s="4">
        <f t="shared" si="4"/>
        <v>6.5234040966363489</v>
      </c>
      <c r="G64" s="22"/>
      <c r="H64" s="22">
        <f>F64/G2</f>
        <v>6.4160096454381108</v>
      </c>
      <c r="I64" s="22"/>
      <c r="J64" s="20">
        <f t="shared" si="5"/>
        <v>2.6816763106543156</v>
      </c>
    </row>
    <row r="65" spans="1:10" ht="15" thickBot="1" x14ac:dyDescent="0.35">
      <c r="A65" s="38"/>
      <c r="B65" s="22">
        <v>64</v>
      </c>
      <c r="C65" s="24">
        <v>16.908100000000001</v>
      </c>
      <c r="D65" s="6">
        <f t="shared" si="0"/>
        <v>14.267574999999997</v>
      </c>
      <c r="E65" s="6">
        <f>(C152-C65)-(D152-D65)</f>
        <v>-2.6405250000000038</v>
      </c>
      <c r="F65" s="6">
        <f t="shared" si="4"/>
        <v>6.235585368129783</v>
      </c>
      <c r="G65" s="24"/>
      <c r="H65" s="24">
        <f>F65/G2</f>
        <v>6.132929261196999</v>
      </c>
      <c r="I65" s="24"/>
      <c r="J65" s="20">
        <f t="shared" si="5"/>
        <v>2.6165763106543181</v>
      </c>
    </row>
    <row r="66" spans="1:10" ht="15" thickBot="1" x14ac:dyDescent="0.35">
      <c r="A66" s="36" t="s">
        <v>13</v>
      </c>
      <c r="B66" s="23">
        <v>65</v>
      </c>
      <c r="C66" s="23">
        <v>16.809899999999999</v>
      </c>
      <c r="D66" s="3">
        <f>D65</f>
        <v>14.267574999999997</v>
      </c>
      <c r="E66" s="3">
        <f>(C153-C66)-(D153-D66)</f>
        <v>-2.5423250000000017</v>
      </c>
      <c r="F66" s="3">
        <f>2^-E66</f>
        <v>5.8252703233501855</v>
      </c>
      <c r="G66" s="23">
        <f>AVERAGE(F66:F81)</f>
        <v>9.1821928267416073</v>
      </c>
      <c r="H66" s="13">
        <f>F66/G2</f>
        <v>5.7293692109570173</v>
      </c>
      <c r="I66" s="13">
        <f>AVERAGE(H66:H81)</f>
        <v>9.031026879512801</v>
      </c>
      <c r="J66" s="20">
        <f t="shared" si="5"/>
        <v>2.518376310654316</v>
      </c>
    </row>
    <row r="67" spans="1:10" ht="14.4" x14ac:dyDescent="0.3">
      <c r="A67" s="37"/>
      <c r="B67" s="23">
        <v>66</v>
      </c>
      <c r="C67" s="22">
        <v>16.9071</v>
      </c>
      <c r="D67" s="4">
        <f t="shared" ref="D67:D81" si="6">D66</f>
        <v>14.267574999999997</v>
      </c>
      <c r="E67" s="4">
        <f>(C154-C67)-(D154-D67)</f>
        <v>-2.6395250000000026</v>
      </c>
      <c r="F67" s="4">
        <f t="shared" ref="F67:F81" si="7">2^-E67</f>
        <v>6.2312646873195696</v>
      </c>
      <c r="G67" s="22"/>
      <c r="H67" s="22">
        <f>F67/G2</f>
        <v>6.1286797115228522</v>
      </c>
      <c r="I67" s="22"/>
      <c r="J67" s="20">
        <f t="shared" si="5"/>
        <v>2.6155763106543168</v>
      </c>
    </row>
    <row r="68" spans="1:10" ht="15" thickBot="1" x14ac:dyDescent="0.35">
      <c r="A68" s="37"/>
      <c r="B68" s="22">
        <v>67</v>
      </c>
      <c r="C68" s="22">
        <v>17.827400000000001</v>
      </c>
      <c r="D68" s="4">
        <f t="shared" si="6"/>
        <v>14.267574999999997</v>
      </c>
      <c r="E68" s="4">
        <f>(C155-C68)-(D155-D68)</f>
        <v>-3.5598250000000036</v>
      </c>
      <c r="F68" s="4">
        <f t="shared" si="7"/>
        <v>11.792723185322281</v>
      </c>
      <c r="G68" s="22"/>
      <c r="H68" s="22">
        <f>F68/G2</f>
        <v>11.598580217040819</v>
      </c>
      <c r="I68" s="22"/>
      <c r="J68" s="20">
        <f t="shared" si="5"/>
        <v>3.5358763106543178</v>
      </c>
    </row>
    <row r="69" spans="1:10" ht="15" thickBot="1" x14ac:dyDescent="0.35">
      <c r="A69" s="37"/>
      <c r="B69" s="23">
        <v>68</v>
      </c>
      <c r="C69" s="22">
        <v>17.914300000000001</v>
      </c>
      <c r="D69" s="4">
        <f t="shared" si="6"/>
        <v>14.267574999999997</v>
      </c>
      <c r="E69" s="4">
        <f>(C156-C69)-(D156-D69)</f>
        <v>-3.6467250000000035</v>
      </c>
      <c r="F69" s="4">
        <f t="shared" si="7"/>
        <v>12.524881076397754</v>
      </c>
      <c r="G69" s="22"/>
      <c r="H69" s="22">
        <f>F69/G2</f>
        <v>12.318684632087873</v>
      </c>
      <c r="I69" s="22"/>
      <c r="J69" s="20">
        <f t="shared" si="5"/>
        <v>3.6227763106543178</v>
      </c>
    </row>
    <row r="70" spans="1:10" ht="14.4" x14ac:dyDescent="0.3">
      <c r="A70" s="37"/>
      <c r="B70" s="23">
        <v>69</v>
      </c>
      <c r="C70" s="22">
        <v>17.759699999999999</v>
      </c>
      <c r="D70" s="4">
        <f t="shared" si="6"/>
        <v>14.267574999999997</v>
      </c>
      <c r="E70" s="4">
        <f>(C157-C70)-(D157-D70)</f>
        <v>-3.4921250000000015</v>
      </c>
      <c r="F70" s="4">
        <f t="shared" si="7"/>
        <v>11.252120479019078</v>
      </c>
      <c r="G70" s="22"/>
      <c r="H70" s="22">
        <f>F70/G2</f>
        <v>11.066877424049695</v>
      </c>
      <c r="I70" s="22"/>
      <c r="J70" s="20">
        <f t="shared" si="5"/>
        <v>3.4681763106543158</v>
      </c>
    </row>
    <row r="71" spans="1:10" ht="15" thickBot="1" x14ac:dyDescent="0.35">
      <c r="A71" s="37"/>
      <c r="B71" s="22">
        <v>70</v>
      </c>
      <c r="C71" s="22">
        <v>17.827100000000002</v>
      </c>
      <c r="D71" s="4">
        <f t="shared" si="6"/>
        <v>14.267574999999997</v>
      </c>
      <c r="E71" s="4">
        <f>(C158-C71)-(D158-D71)</f>
        <v>-3.5595250000000043</v>
      </c>
      <c r="F71" s="4">
        <f t="shared" si="7"/>
        <v>11.79027121241973</v>
      </c>
      <c r="G71" s="22"/>
      <c r="H71" s="22">
        <f>F71/G2</f>
        <v>11.596168610836441</v>
      </c>
      <c r="I71" s="22"/>
      <c r="J71" s="20">
        <f t="shared" si="5"/>
        <v>3.535576310654319</v>
      </c>
    </row>
    <row r="72" spans="1:10" ht="15" thickBot="1" x14ac:dyDescent="0.35">
      <c r="A72" s="37"/>
      <c r="B72" s="23">
        <v>71</v>
      </c>
      <c r="C72" s="22">
        <v>17.966200000000001</v>
      </c>
      <c r="D72" s="4">
        <f t="shared" si="6"/>
        <v>14.267574999999997</v>
      </c>
      <c r="E72" s="4">
        <f>(C159-C72)-(D159-D72)</f>
        <v>-3.6986250000000034</v>
      </c>
      <c r="F72" s="4">
        <f t="shared" si="7"/>
        <v>12.983658012257257</v>
      </c>
      <c r="G72" s="22"/>
      <c r="H72" s="22">
        <f>F72/G2</f>
        <v>12.769908747898338</v>
      </c>
      <c r="I72" s="22"/>
      <c r="J72" s="20">
        <f t="shared" si="5"/>
        <v>3.6746763106543181</v>
      </c>
    </row>
    <row r="73" spans="1:10" ht="14.4" x14ac:dyDescent="0.3">
      <c r="A73" s="37"/>
      <c r="B73" s="23">
        <v>72</v>
      </c>
      <c r="C73" s="22">
        <v>17.966799999999999</v>
      </c>
      <c r="D73" s="4">
        <f t="shared" si="6"/>
        <v>14.267574999999997</v>
      </c>
      <c r="E73" s="4">
        <f>(C160-C73)-(D160-D73)</f>
        <v>-3.699225000000002</v>
      </c>
      <c r="F73" s="4">
        <f t="shared" si="7"/>
        <v>12.989058886826419</v>
      </c>
      <c r="G73" s="22"/>
      <c r="H73" s="22">
        <f>F73/G2</f>
        <v>12.77522070815961</v>
      </c>
      <c r="I73" s="22"/>
      <c r="J73" s="20">
        <f t="shared" si="5"/>
        <v>3.6752763106543163</v>
      </c>
    </row>
    <row r="74" spans="1:10" ht="15" thickBot="1" x14ac:dyDescent="0.35">
      <c r="A74" s="37"/>
      <c r="B74" s="22">
        <v>73</v>
      </c>
      <c r="C74" s="22">
        <v>17.867100000000001</v>
      </c>
      <c r="D74" s="4">
        <f t="shared" si="6"/>
        <v>14.267574999999997</v>
      </c>
      <c r="E74" s="4">
        <f>(C161-C74)-(D161-D74)</f>
        <v>-3.5995250000000034</v>
      </c>
      <c r="F74" s="4">
        <f t="shared" si="7"/>
        <v>12.121740853513701</v>
      </c>
      <c r="G74" s="22"/>
      <c r="H74" s="22">
        <f>F74/G2</f>
        <v>11.922181285036009</v>
      </c>
      <c r="I74" s="22"/>
      <c r="J74" s="20">
        <f t="shared" si="5"/>
        <v>3.5755763106543177</v>
      </c>
    </row>
    <row r="75" spans="1:10" ht="15" thickBot="1" x14ac:dyDescent="0.35">
      <c r="A75" s="37"/>
      <c r="B75" s="23">
        <v>74</v>
      </c>
      <c r="C75" s="22">
        <v>16.977799999999998</v>
      </c>
      <c r="D75" s="4">
        <f t="shared" si="6"/>
        <v>14.267574999999997</v>
      </c>
      <c r="E75" s="4">
        <f>(C162-C75)-(D162-D75)</f>
        <v>-2.7102250000000012</v>
      </c>
      <c r="F75" s="4">
        <f t="shared" si="7"/>
        <v>6.5442370157520564</v>
      </c>
      <c r="G75" s="22"/>
      <c r="H75" s="22">
        <f>F75/G2</f>
        <v>6.4364995933255846</v>
      </c>
      <c r="I75" s="22"/>
      <c r="J75" s="20">
        <f t="shared" si="5"/>
        <v>2.6862763106543155</v>
      </c>
    </row>
    <row r="76" spans="1:10" ht="14.4" x14ac:dyDescent="0.3">
      <c r="A76" s="37"/>
      <c r="B76" s="23">
        <v>75</v>
      </c>
      <c r="C76" s="22">
        <v>16.999500000000001</v>
      </c>
      <c r="D76" s="4">
        <f t="shared" si="6"/>
        <v>14.267574999999997</v>
      </c>
      <c r="E76" s="4">
        <f>(C163-C76)-(D163-D76)</f>
        <v>-2.7319250000000039</v>
      </c>
      <c r="F76" s="4">
        <f t="shared" si="7"/>
        <v>6.6434148189311131</v>
      </c>
      <c r="G76" s="22"/>
      <c r="H76" s="22">
        <f>F76/G2</f>
        <v>6.534044637658849</v>
      </c>
      <c r="I76" s="22"/>
      <c r="J76" s="20">
        <f t="shared" si="5"/>
        <v>2.7079763106543182</v>
      </c>
    </row>
    <row r="77" spans="1:10" ht="15" thickBot="1" x14ac:dyDescent="0.35">
      <c r="A77" s="37"/>
      <c r="B77" s="22">
        <v>76</v>
      </c>
      <c r="C77" s="22">
        <v>16.502199999999998</v>
      </c>
      <c r="D77" s="4">
        <f t="shared" si="6"/>
        <v>14.267574999999997</v>
      </c>
      <c r="E77" s="4">
        <f>(C164-C77)-(D164-D77)</f>
        <v>-2.2346250000000012</v>
      </c>
      <c r="F77" s="4">
        <f t="shared" si="7"/>
        <v>4.7064034535136257</v>
      </c>
      <c r="G77" s="22"/>
      <c r="H77" s="22">
        <f>F77/G2</f>
        <v>4.628922186291776</v>
      </c>
      <c r="I77" s="22"/>
      <c r="J77" s="20">
        <f t="shared" si="5"/>
        <v>2.210676310654315</v>
      </c>
    </row>
    <row r="78" spans="1:10" ht="15" thickBot="1" x14ac:dyDescent="0.35">
      <c r="A78" s="37"/>
      <c r="B78" s="23">
        <v>77</v>
      </c>
      <c r="C78" s="22">
        <v>16.991299999999999</v>
      </c>
      <c r="D78" s="4">
        <f t="shared" si="6"/>
        <v>14.267574999999997</v>
      </c>
      <c r="E78" s="4">
        <f>(C165-C78)-(D165-D78)</f>
        <v>-2.7237250000000017</v>
      </c>
      <c r="F78" s="4">
        <f t="shared" si="7"/>
        <v>6.6057620390038911</v>
      </c>
      <c r="G78" s="22"/>
      <c r="H78" s="22">
        <f>F78/G2</f>
        <v>6.4970117334248183</v>
      </c>
      <c r="I78" s="22"/>
      <c r="J78" s="20">
        <f t="shared" si="5"/>
        <v>2.699776310654316</v>
      </c>
    </row>
    <row r="79" spans="1:10" ht="14.4" x14ac:dyDescent="0.3">
      <c r="A79" s="37"/>
      <c r="B79" s="23">
        <v>78</v>
      </c>
      <c r="C79" s="22">
        <v>17.869900000000001</v>
      </c>
      <c r="D79" s="4">
        <f t="shared" si="6"/>
        <v>14.267574999999997</v>
      </c>
      <c r="E79" s="4">
        <f>(C166-C79)-(D166-D79)</f>
        <v>-3.602325000000004</v>
      </c>
      <c r="F79" s="4">
        <f t="shared" si="7"/>
        <v>12.145289719472927</v>
      </c>
      <c r="G79" s="22"/>
      <c r="H79" s="22">
        <f>F79/G2</f>
        <v>11.945342467280019</v>
      </c>
      <c r="I79" s="22"/>
      <c r="J79" s="20">
        <f t="shared" si="5"/>
        <v>3.5783763106543178</v>
      </c>
    </row>
    <row r="80" spans="1:10" ht="15" thickBot="1" x14ac:dyDescent="0.35">
      <c r="A80" s="37"/>
      <c r="B80" s="22">
        <v>79</v>
      </c>
      <c r="C80" s="22">
        <v>16.973199999999999</v>
      </c>
      <c r="D80" s="4">
        <f t="shared" si="6"/>
        <v>14.267574999999997</v>
      </c>
      <c r="E80" s="4">
        <f>(C167-C80)-(D167-D80)</f>
        <v>-2.7056250000000013</v>
      </c>
      <c r="F80" s="4">
        <f t="shared" si="7"/>
        <v>6.5234040966363489</v>
      </c>
      <c r="G80" s="22"/>
      <c r="H80" s="22">
        <f>F80/G2</f>
        <v>6.4160096454381108</v>
      </c>
      <c r="I80" s="22"/>
      <c r="J80" s="20">
        <f t="shared" si="5"/>
        <v>2.6816763106543156</v>
      </c>
    </row>
    <row r="81" spans="1:19" ht="15" thickBot="1" x14ac:dyDescent="0.35">
      <c r="A81" s="38"/>
      <c r="B81" s="23">
        <v>80</v>
      </c>
      <c r="C81" s="24">
        <v>16.908100000000001</v>
      </c>
      <c r="D81" s="6">
        <f t="shared" si="6"/>
        <v>14.267574999999997</v>
      </c>
      <c r="E81" s="6">
        <f>(C168-C81)-(D168-D81)</f>
        <v>-2.6405250000000038</v>
      </c>
      <c r="F81" s="6">
        <f t="shared" si="7"/>
        <v>6.235585368129783</v>
      </c>
      <c r="G81" s="24"/>
      <c r="H81" s="24">
        <f>F81/G2</f>
        <v>6.132929261196999</v>
      </c>
      <c r="I81" s="24"/>
      <c r="J81" s="20">
        <f t="shared" si="5"/>
        <v>2.6165763106543181</v>
      </c>
    </row>
    <row r="82" spans="1:19" ht="14.4" x14ac:dyDescent="0.3">
      <c r="A82" s="27"/>
      <c r="B82" s="39"/>
      <c r="C82" s="26"/>
      <c r="D82" s="21"/>
      <c r="E82" s="18"/>
      <c r="F82" s="18"/>
      <c r="G82" s="16"/>
      <c r="H82" s="16"/>
      <c r="I82" s="16"/>
      <c r="J82" s="20"/>
    </row>
    <row r="83" spans="1:19" ht="14.4" x14ac:dyDescent="0.3">
      <c r="A83" s="27"/>
      <c r="B83" s="39"/>
      <c r="C83" s="26"/>
      <c r="D83" s="21"/>
      <c r="E83" s="18"/>
      <c r="F83" s="18"/>
      <c r="G83" s="16"/>
      <c r="H83" s="16"/>
      <c r="I83" s="16"/>
      <c r="J83" s="20"/>
    </row>
    <row r="84" spans="1:19" ht="14.4" x14ac:dyDescent="0.3">
      <c r="A84" s="27"/>
      <c r="B84" s="39"/>
      <c r="C84" s="26"/>
      <c r="D84" s="21"/>
      <c r="E84" s="18"/>
      <c r="F84" s="18"/>
      <c r="G84" s="16"/>
      <c r="H84" s="16"/>
      <c r="I84" s="16"/>
      <c r="J84" s="20"/>
    </row>
    <row r="85" spans="1:19" ht="14.4" x14ac:dyDescent="0.3">
      <c r="A85" s="27"/>
      <c r="B85" s="39"/>
      <c r="C85" s="26"/>
      <c r="D85" s="21"/>
      <c r="E85" s="18"/>
      <c r="F85" s="18"/>
      <c r="G85" s="16"/>
      <c r="H85" s="16"/>
      <c r="I85" s="16"/>
      <c r="J85" s="20"/>
    </row>
    <row r="86" spans="1:19" ht="14.4" x14ac:dyDescent="0.3">
      <c r="A86" s="27"/>
      <c r="B86" s="39"/>
      <c r="C86" s="26"/>
      <c r="D86" s="21"/>
      <c r="E86" s="18"/>
      <c r="F86" s="18"/>
      <c r="G86" s="16"/>
      <c r="H86" s="16"/>
      <c r="I86" s="16"/>
      <c r="J86" s="20"/>
    </row>
    <row r="87" spans="1:19" ht="14.4" x14ac:dyDescent="0.3">
      <c r="A87" s="27"/>
      <c r="B87" s="39"/>
      <c r="C87" s="26"/>
      <c r="D87" s="21"/>
      <c r="E87" s="18"/>
      <c r="F87" s="18"/>
      <c r="G87" s="16"/>
      <c r="H87" s="16"/>
      <c r="I87" s="16"/>
      <c r="J87" s="40"/>
      <c r="K87" s="18"/>
      <c r="L87" s="16"/>
      <c r="M87" s="18"/>
      <c r="N87" s="18"/>
      <c r="O87" s="18"/>
      <c r="P87" s="18"/>
      <c r="Q87" s="16"/>
      <c r="R87" s="16"/>
      <c r="S87" s="41"/>
    </row>
    <row r="88" spans="1:19" ht="15" x14ac:dyDescent="0.3">
      <c r="A88" s="27"/>
      <c r="B88" s="7"/>
      <c r="C88" s="8"/>
      <c r="D88" s="8"/>
      <c r="E88" s="18"/>
      <c r="F88" s="18"/>
      <c r="G88" s="16"/>
      <c r="H88" s="16"/>
      <c r="I88" s="16"/>
      <c r="J88" s="40"/>
      <c r="K88" s="18"/>
      <c r="L88" s="16"/>
      <c r="M88" s="18"/>
      <c r="N88" s="18"/>
      <c r="O88" s="18"/>
      <c r="P88" s="18"/>
      <c r="Q88" s="16"/>
      <c r="R88" s="16"/>
      <c r="S88" s="41"/>
    </row>
    <row r="89" spans="1:19" ht="14.4" x14ac:dyDescent="0.3">
      <c r="A89" s="28"/>
      <c r="B89" s="25"/>
      <c r="C89" s="13"/>
      <c r="D89" s="13"/>
      <c r="E89" s="15"/>
      <c r="F89" s="15"/>
      <c r="G89" s="16"/>
      <c r="H89" s="15"/>
      <c r="I89" s="15"/>
      <c r="J89" s="40"/>
      <c r="K89" s="18"/>
      <c r="L89" s="16"/>
      <c r="M89" s="18"/>
      <c r="N89" s="18"/>
      <c r="O89" s="18"/>
      <c r="P89" s="18"/>
      <c r="Q89" s="16"/>
      <c r="R89" s="16"/>
      <c r="S89" s="41"/>
    </row>
    <row r="90" spans="1:19" ht="14.4" x14ac:dyDescent="0.3">
      <c r="A90" s="28"/>
      <c r="B90" s="4"/>
      <c r="C90" s="22"/>
      <c r="D90" s="22"/>
      <c r="E90" s="15"/>
      <c r="F90" s="15"/>
      <c r="G90" s="15"/>
      <c r="H90" s="15"/>
      <c r="I90" s="15"/>
      <c r="J90" s="40"/>
      <c r="K90" s="18"/>
      <c r="L90" s="16"/>
      <c r="M90" s="18"/>
      <c r="N90" s="18"/>
      <c r="O90" s="18"/>
      <c r="P90" s="18"/>
      <c r="Q90" s="16"/>
      <c r="R90" s="16"/>
      <c r="S90" s="41"/>
    </row>
    <row r="91" spans="1:19" ht="14.4" x14ac:dyDescent="0.3">
      <c r="A91" s="28"/>
      <c r="B91" s="4"/>
      <c r="C91" s="22"/>
      <c r="D91" s="22"/>
      <c r="E91" s="15"/>
      <c r="F91" s="15"/>
      <c r="G91" s="15"/>
      <c r="H91" s="15"/>
      <c r="I91" s="15"/>
      <c r="J91" s="40"/>
      <c r="K91" s="18"/>
      <c r="L91" s="16"/>
      <c r="M91" s="18"/>
      <c r="N91" s="18"/>
      <c r="O91" s="18"/>
      <c r="P91" s="18"/>
      <c r="Q91" s="16"/>
      <c r="R91" s="16"/>
      <c r="S91" s="41"/>
    </row>
    <row r="92" spans="1:19" ht="14.4" x14ac:dyDescent="0.3">
      <c r="A92" s="28"/>
      <c r="B92" s="4"/>
      <c r="C92" s="22"/>
      <c r="D92" s="22"/>
      <c r="E92" s="15"/>
      <c r="F92" s="15"/>
      <c r="G92" s="15"/>
      <c r="H92" s="15"/>
      <c r="I92" s="15"/>
      <c r="J92" s="40"/>
      <c r="K92" s="18"/>
      <c r="L92" s="16"/>
      <c r="M92" s="18"/>
      <c r="N92" s="18"/>
      <c r="O92" s="18"/>
      <c r="P92" s="18"/>
      <c r="Q92" s="16"/>
      <c r="R92" s="16"/>
      <c r="S92" s="41"/>
    </row>
    <row r="93" spans="1:19" ht="14.4" x14ac:dyDescent="0.3">
      <c r="A93" s="28"/>
      <c r="B93" s="4"/>
      <c r="C93" s="22"/>
      <c r="D93" s="22"/>
      <c r="E93" s="15"/>
      <c r="F93" s="15"/>
      <c r="G93" s="15"/>
      <c r="H93" s="15"/>
      <c r="I93" s="15"/>
      <c r="J93" s="40"/>
      <c r="K93" s="18"/>
      <c r="L93" s="16"/>
      <c r="M93" s="18"/>
      <c r="N93" s="18"/>
      <c r="O93" s="18"/>
      <c r="P93" s="18"/>
      <c r="Q93" s="16"/>
      <c r="R93" s="16"/>
      <c r="S93" s="41"/>
    </row>
    <row r="94" spans="1:19" ht="14.4" x14ac:dyDescent="0.3">
      <c r="A94" s="28"/>
      <c r="B94" s="4"/>
      <c r="C94" s="22"/>
      <c r="D94" s="22"/>
      <c r="E94" s="15"/>
      <c r="F94" s="15"/>
      <c r="G94" s="15"/>
      <c r="H94" s="15"/>
      <c r="I94" s="15"/>
      <c r="J94" s="40"/>
      <c r="K94" s="18"/>
      <c r="L94" s="16"/>
      <c r="M94" s="18"/>
      <c r="N94" s="18"/>
      <c r="O94" s="18"/>
      <c r="P94" s="18"/>
      <c r="Q94" s="16"/>
      <c r="R94" s="16"/>
      <c r="S94" s="41"/>
    </row>
    <row r="95" spans="1:19" ht="14.4" x14ac:dyDescent="0.3">
      <c r="A95" s="28"/>
      <c r="B95" s="4"/>
      <c r="C95" s="22"/>
      <c r="D95" s="22"/>
      <c r="E95" s="15"/>
      <c r="F95" s="15"/>
      <c r="G95" s="15"/>
      <c r="H95" s="15"/>
      <c r="I95" s="15"/>
      <c r="J95" s="40"/>
      <c r="K95" s="18"/>
      <c r="L95" s="16"/>
      <c r="M95" s="18"/>
      <c r="N95" s="18"/>
      <c r="O95" s="18"/>
      <c r="P95" s="18"/>
      <c r="Q95" s="16"/>
      <c r="R95" s="16"/>
      <c r="S95" s="41"/>
    </row>
    <row r="96" spans="1:19" ht="14.4" x14ac:dyDescent="0.3">
      <c r="A96" s="28"/>
      <c r="B96" s="4"/>
      <c r="C96" s="22"/>
      <c r="D96" s="22"/>
      <c r="E96" s="15"/>
      <c r="F96" s="15"/>
      <c r="G96" s="15"/>
      <c r="H96" s="15"/>
      <c r="I96" s="15"/>
      <c r="J96" s="40"/>
      <c r="K96" s="18"/>
      <c r="L96" s="16"/>
      <c r="M96" s="18"/>
      <c r="N96" s="18"/>
      <c r="O96" s="18"/>
      <c r="P96" s="18"/>
      <c r="Q96" s="16"/>
      <c r="R96" s="16"/>
      <c r="S96" s="41"/>
    </row>
    <row r="97" spans="1:19" ht="14.4" x14ac:dyDescent="0.3">
      <c r="A97" s="28"/>
      <c r="B97" s="4"/>
      <c r="C97" s="22"/>
      <c r="D97" s="22"/>
      <c r="E97" s="15"/>
      <c r="F97" s="15"/>
      <c r="G97" s="15"/>
      <c r="H97" s="15"/>
      <c r="I97" s="15"/>
      <c r="J97" s="40"/>
      <c r="K97" s="18"/>
      <c r="L97" s="16"/>
      <c r="M97" s="18"/>
      <c r="N97" s="18"/>
      <c r="O97" s="18"/>
      <c r="P97" s="18"/>
      <c r="Q97" s="16"/>
      <c r="R97" s="16"/>
      <c r="S97" s="41"/>
    </row>
    <row r="98" spans="1:19" ht="14.4" x14ac:dyDescent="0.3">
      <c r="A98" s="28"/>
      <c r="B98" s="4"/>
      <c r="C98" s="22"/>
      <c r="D98" s="22"/>
      <c r="E98" s="15"/>
      <c r="F98" s="15"/>
      <c r="G98" s="15"/>
      <c r="H98" s="15"/>
      <c r="I98" s="15"/>
      <c r="J98" s="40"/>
      <c r="K98" s="18"/>
      <c r="L98" s="16"/>
      <c r="M98" s="18"/>
      <c r="N98" s="18"/>
      <c r="O98" s="18"/>
      <c r="P98" s="18"/>
      <c r="Q98" s="16"/>
      <c r="R98" s="16"/>
      <c r="S98" s="41"/>
    </row>
    <row r="99" spans="1:19" ht="14.4" x14ac:dyDescent="0.3">
      <c r="A99" s="28"/>
      <c r="B99" s="4"/>
      <c r="C99" s="22"/>
      <c r="D99" s="22"/>
      <c r="E99" s="15"/>
      <c r="F99" s="15"/>
      <c r="G99" s="15"/>
      <c r="H99" s="15"/>
      <c r="I99" s="15"/>
      <c r="J99" s="40"/>
      <c r="K99" s="18"/>
      <c r="L99" s="16"/>
      <c r="M99" s="18"/>
      <c r="N99" s="18"/>
      <c r="O99" s="18"/>
      <c r="P99" s="18"/>
      <c r="Q99" s="16"/>
      <c r="R99" s="16"/>
      <c r="S99" s="41"/>
    </row>
    <row r="100" spans="1:19" ht="14.4" x14ac:dyDescent="0.3">
      <c r="A100" s="28"/>
      <c r="B100" s="4"/>
      <c r="C100" s="22"/>
      <c r="D100" s="22"/>
      <c r="E100" s="15"/>
      <c r="F100" s="15"/>
      <c r="G100" s="15"/>
      <c r="H100" s="15"/>
      <c r="I100" s="15"/>
      <c r="J100" s="40"/>
      <c r="K100" s="18"/>
      <c r="L100" s="16"/>
      <c r="M100" s="18"/>
      <c r="N100" s="18"/>
      <c r="O100" s="18"/>
      <c r="P100" s="18"/>
      <c r="Q100" s="16"/>
      <c r="R100" s="16"/>
      <c r="S100" s="41"/>
    </row>
    <row r="101" spans="1:19" ht="14.4" x14ac:dyDescent="0.3">
      <c r="A101" s="28"/>
      <c r="B101" s="4"/>
      <c r="C101" s="22"/>
      <c r="D101" s="22"/>
      <c r="E101" s="15"/>
      <c r="F101" s="15"/>
      <c r="G101" s="15"/>
      <c r="H101" s="15"/>
      <c r="I101" s="15"/>
      <c r="J101" s="40"/>
      <c r="K101" s="18"/>
      <c r="L101" s="16"/>
      <c r="M101" s="18"/>
      <c r="N101" s="18"/>
      <c r="O101" s="18"/>
      <c r="P101" s="18"/>
      <c r="Q101" s="16"/>
      <c r="R101" s="16"/>
      <c r="S101" s="41"/>
    </row>
    <row r="102" spans="1:19" ht="14.4" x14ac:dyDescent="0.3">
      <c r="A102" s="28"/>
      <c r="B102" s="4"/>
      <c r="C102" s="22"/>
      <c r="D102" s="22"/>
      <c r="E102" s="15"/>
      <c r="F102" s="15"/>
      <c r="G102" s="15"/>
      <c r="H102" s="15"/>
      <c r="I102" s="15"/>
      <c r="J102" s="40"/>
      <c r="K102" s="18"/>
      <c r="L102" s="16"/>
      <c r="M102" s="18"/>
      <c r="N102" s="18"/>
      <c r="O102" s="18"/>
      <c r="P102" s="18"/>
      <c r="Q102" s="16"/>
      <c r="R102" s="16"/>
      <c r="S102" s="41"/>
    </row>
    <row r="103" spans="1:19" ht="14.4" x14ac:dyDescent="0.3">
      <c r="A103" s="28"/>
      <c r="B103" s="4"/>
      <c r="C103" s="22"/>
      <c r="D103" s="22"/>
      <c r="E103" s="15"/>
      <c r="F103" s="15"/>
      <c r="G103" s="15"/>
      <c r="H103" s="15"/>
      <c r="I103" s="15"/>
      <c r="J103" s="41"/>
      <c r="K103" s="19"/>
      <c r="L103" s="19"/>
      <c r="M103" s="19"/>
      <c r="N103" s="19"/>
      <c r="O103" s="19"/>
      <c r="P103" s="19"/>
      <c r="Q103" s="19"/>
      <c r="R103" s="19"/>
      <c r="S103" s="19"/>
    </row>
    <row r="104" spans="1:19" ht="14.4" x14ac:dyDescent="0.3">
      <c r="A104" s="32"/>
      <c r="B104" s="4"/>
      <c r="C104" s="22"/>
      <c r="D104" s="22"/>
      <c r="E104" s="15"/>
      <c r="F104" s="15"/>
      <c r="G104" s="15"/>
      <c r="H104" s="15"/>
      <c r="I104" s="15"/>
      <c r="J104" s="20"/>
    </row>
    <row r="105" spans="1:19" x14ac:dyDescent="0.2">
      <c r="A105" s="29"/>
      <c r="B105" s="22"/>
      <c r="C105" s="22"/>
      <c r="D105" s="22"/>
      <c r="E105" s="15"/>
      <c r="F105" s="15"/>
      <c r="G105" s="15"/>
      <c r="H105" s="15"/>
      <c r="I105" s="15"/>
    </row>
    <row r="106" spans="1:19" x14ac:dyDescent="0.2">
      <c r="A106" s="29"/>
      <c r="B106" s="22"/>
      <c r="C106" s="22"/>
      <c r="D106" s="22"/>
      <c r="E106" s="15"/>
      <c r="F106" s="15"/>
      <c r="G106" s="15"/>
      <c r="H106" s="15"/>
      <c r="I106" s="15"/>
    </row>
    <row r="107" spans="1:19" x14ac:dyDescent="0.2">
      <c r="A107" s="29"/>
      <c r="B107" s="22"/>
      <c r="C107" s="22"/>
      <c r="D107" s="22"/>
      <c r="E107" s="15"/>
      <c r="F107" s="15"/>
      <c r="G107" s="15"/>
      <c r="H107" s="15"/>
      <c r="I107" s="15"/>
    </row>
    <row r="108" spans="1:19" x14ac:dyDescent="0.2">
      <c r="A108" s="29"/>
      <c r="B108" s="22"/>
      <c r="C108" s="22"/>
      <c r="D108" s="22"/>
      <c r="E108" s="15"/>
      <c r="F108" s="15"/>
      <c r="G108" s="15"/>
      <c r="H108" s="15"/>
      <c r="I108" s="15"/>
    </row>
    <row r="109" spans="1:19" x14ac:dyDescent="0.2">
      <c r="A109" s="29"/>
      <c r="B109" s="22"/>
      <c r="C109" s="22"/>
      <c r="D109" s="22"/>
      <c r="E109" s="15"/>
      <c r="F109" s="15"/>
      <c r="G109" s="15"/>
      <c r="H109" s="15"/>
      <c r="I109" s="15"/>
    </row>
    <row r="110" spans="1:19" x14ac:dyDescent="0.2">
      <c r="A110" s="29"/>
      <c r="B110" s="22"/>
      <c r="C110" s="22"/>
      <c r="D110" s="22"/>
      <c r="E110" s="15"/>
      <c r="F110" s="15"/>
      <c r="G110" s="15"/>
      <c r="H110" s="15"/>
      <c r="I110" s="15"/>
    </row>
    <row r="111" spans="1:19" x14ac:dyDescent="0.2">
      <c r="A111" s="29"/>
      <c r="B111" s="22"/>
      <c r="C111" s="22"/>
      <c r="D111" s="22"/>
      <c r="E111" s="15"/>
      <c r="F111" s="15"/>
      <c r="G111" s="15"/>
      <c r="H111" s="15"/>
      <c r="I111" s="15"/>
    </row>
    <row r="112" spans="1:19" x14ac:dyDescent="0.2">
      <c r="A112" s="29"/>
      <c r="B112" s="22"/>
      <c r="C112" s="22"/>
      <c r="D112" s="22"/>
      <c r="E112" s="15"/>
      <c r="F112" s="15"/>
      <c r="G112" s="15"/>
      <c r="H112" s="15"/>
      <c r="I112" s="15"/>
    </row>
    <row r="113" spans="1:9" x14ac:dyDescent="0.2">
      <c r="A113" s="29"/>
      <c r="B113" s="22"/>
      <c r="C113" s="22"/>
      <c r="D113" s="22"/>
      <c r="E113" s="15"/>
      <c r="F113" s="15"/>
      <c r="G113" s="15"/>
      <c r="H113" s="15"/>
      <c r="I113" s="15"/>
    </row>
    <row r="114" spans="1:9" x14ac:dyDescent="0.2">
      <c r="A114" s="29"/>
      <c r="B114" s="22"/>
      <c r="C114" s="22"/>
      <c r="D114" s="22"/>
      <c r="E114" s="15"/>
      <c r="F114" s="15"/>
      <c r="G114" s="15"/>
      <c r="H114" s="15"/>
      <c r="I114" s="15"/>
    </row>
    <row r="115" spans="1:9" x14ac:dyDescent="0.2">
      <c r="A115" s="29"/>
      <c r="B115" s="22"/>
      <c r="C115" s="22"/>
      <c r="D115" s="22"/>
      <c r="E115" s="15"/>
      <c r="F115" s="15"/>
      <c r="G115" s="15"/>
      <c r="H115" s="15"/>
      <c r="I115" s="15"/>
    </row>
    <row r="116" spans="1:9" x14ac:dyDescent="0.2">
      <c r="A116" s="29"/>
      <c r="B116" s="22"/>
      <c r="C116" s="22"/>
      <c r="D116" s="22"/>
      <c r="E116" s="15"/>
      <c r="F116" s="15"/>
      <c r="G116" s="15"/>
      <c r="H116" s="15"/>
      <c r="I116" s="15"/>
    </row>
    <row r="117" spans="1:9" x14ac:dyDescent="0.2">
      <c r="A117" s="29"/>
      <c r="B117" s="22"/>
      <c r="C117" s="22"/>
      <c r="D117" s="22"/>
      <c r="E117" s="15"/>
      <c r="F117" s="15"/>
      <c r="G117" s="15"/>
      <c r="H117" s="15"/>
      <c r="I117" s="15"/>
    </row>
    <row r="118" spans="1:9" x14ac:dyDescent="0.2">
      <c r="A118" s="29"/>
      <c r="B118" s="22"/>
      <c r="C118" s="22"/>
      <c r="D118" s="22"/>
      <c r="E118" s="15"/>
      <c r="F118" s="15"/>
      <c r="G118" s="15"/>
      <c r="H118" s="15"/>
      <c r="I118" s="15"/>
    </row>
    <row r="119" spans="1:9" x14ac:dyDescent="0.2">
      <c r="A119" s="29"/>
      <c r="B119" s="22"/>
      <c r="C119" s="22"/>
      <c r="D119" s="22"/>
      <c r="E119" s="15"/>
      <c r="F119" s="15"/>
      <c r="G119" s="15"/>
      <c r="H119" s="15"/>
      <c r="I119" s="15"/>
    </row>
    <row r="120" spans="1:9" x14ac:dyDescent="0.2">
      <c r="A120" s="29"/>
      <c r="B120" s="22"/>
      <c r="C120" s="22"/>
      <c r="D120" s="22"/>
      <c r="E120" s="15"/>
      <c r="F120" s="15"/>
      <c r="G120" s="15"/>
      <c r="H120" s="15"/>
      <c r="I120" s="15"/>
    </row>
    <row r="121" spans="1:9" x14ac:dyDescent="0.2">
      <c r="A121" s="29"/>
      <c r="B121" s="22"/>
      <c r="C121" s="22"/>
      <c r="D121" s="22"/>
      <c r="E121" s="15"/>
      <c r="F121" s="15"/>
      <c r="G121" s="15"/>
      <c r="H121" s="15"/>
      <c r="I121" s="15"/>
    </row>
    <row r="122" spans="1:9" x14ac:dyDescent="0.2">
      <c r="A122" s="29"/>
      <c r="B122" s="22"/>
      <c r="C122" s="22"/>
      <c r="D122" s="22"/>
      <c r="E122" s="15"/>
      <c r="F122" s="15"/>
      <c r="G122" s="15"/>
      <c r="H122" s="15"/>
      <c r="I122" s="15"/>
    </row>
    <row r="123" spans="1:9" x14ac:dyDescent="0.2">
      <c r="A123" s="29"/>
      <c r="B123" s="22"/>
      <c r="C123" s="22"/>
      <c r="D123" s="22"/>
      <c r="E123" s="15"/>
      <c r="F123" s="15"/>
      <c r="G123" s="15"/>
      <c r="H123" s="15"/>
      <c r="I123" s="15"/>
    </row>
    <row r="124" spans="1:9" x14ac:dyDescent="0.2">
      <c r="A124" s="29"/>
      <c r="B124" s="22"/>
      <c r="C124" s="22"/>
      <c r="D124" s="22"/>
      <c r="E124" s="15"/>
      <c r="F124" s="15"/>
      <c r="G124" s="15"/>
      <c r="H124" s="15"/>
      <c r="I124" s="15"/>
    </row>
    <row r="125" spans="1:9" x14ac:dyDescent="0.2">
      <c r="A125" s="29"/>
      <c r="B125" s="22"/>
      <c r="C125" s="22"/>
      <c r="D125" s="22"/>
      <c r="E125" s="15"/>
      <c r="F125" s="15"/>
      <c r="G125" s="15"/>
      <c r="H125" s="15"/>
      <c r="I125" s="15"/>
    </row>
    <row r="126" spans="1:9" x14ac:dyDescent="0.2">
      <c r="A126" s="29"/>
      <c r="B126" s="22"/>
      <c r="C126" s="22"/>
      <c r="D126" s="22"/>
      <c r="E126" s="15"/>
      <c r="F126" s="15"/>
      <c r="G126" s="15"/>
      <c r="H126" s="15"/>
      <c r="I126" s="15"/>
    </row>
    <row r="127" spans="1:9" x14ac:dyDescent="0.2">
      <c r="A127" s="29"/>
      <c r="B127" s="22"/>
      <c r="C127" s="22"/>
      <c r="D127" s="22"/>
      <c r="E127" s="15"/>
      <c r="F127" s="15"/>
      <c r="G127" s="15"/>
      <c r="H127" s="15"/>
      <c r="I127" s="15"/>
    </row>
    <row r="128" spans="1:9" x14ac:dyDescent="0.2">
      <c r="A128" s="29"/>
      <c r="B128" s="22"/>
      <c r="C128" s="22"/>
      <c r="D128" s="22"/>
      <c r="E128" s="15"/>
      <c r="F128" s="15"/>
      <c r="G128" s="15"/>
      <c r="H128" s="15"/>
      <c r="I128" s="15"/>
    </row>
    <row r="129" spans="1:9" x14ac:dyDescent="0.2">
      <c r="A129" s="29"/>
      <c r="B129" s="22"/>
      <c r="C129" s="22"/>
      <c r="D129" s="22"/>
      <c r="E129" s="15"/>
      <c r="F129" s="15"/>
      <c r="G129" s="15"/>
      <c r="H129" s="15"/>
      <c r="I129" s="15"/>
    </row>
    <row r="130" spans="1:9" x14ac:dyDescent="0.2">
      <c r="A130" s="29"/>
      <c r="B130" s="22"/>
      <c r="C130" s="22"/>
      <c r="D130" s="22"/>
      <c r="E130" s="15"/>
      <c r="F130" s="15"/>
      <c r="G130" s="15"/>
      <c r="H130" s="15"/>
      <c r="I130" s="15"/>
    </row>
    <row r="131" spans="1:9" x14ac:dyDescent="0.2">
      <c r="A131" s="29"/>
      <c r="B131" s="22"/>
      <c r="C131" s="22"/>
      <c r="D131" s="22"/>
      <c r="E131" s="15"/>
      <c r="F131" s="15"/>
      <c r="G131" s="15"/>
      <c r="H131" s="15"/>
      <c r="I131" s="15"/>
    </row>
    <row r="132" spans="1:9" x14ac:dyDescent="0.2">
      <c r="A132" s="29"/>
      <c r="B132" s="22"/>
      <c r="C132" s="22"/>
      <c r="D132" s="22"/>
      <c r="E132" s="15"/>
      <c r="F132" s="15"/>
      <c r="G132" s="15"/>
      <c r="H132" s="15"/>
      <c r="I132" s="15"/>
    </row>
    <row r="133" spans="1:9" x14ac:dyDescent="0.2">
      <c r="A133" s="29"/>
      <c r="B133" s="22"/>
      <c r="C133" s="22"/>
      <c r="D133" s="22"/>
      <c r="E133" s="15"/>
      <c r="F133" s="15"/>
      <c r="G133" s="15"/>
      <c r="H133" s="15"/>
      <c r="I133" s="15"/>
    </row>
    <row r="134" spans="1:9" x14ac:dyDescent="0.2">
      <c r="A134" s="29"/>
      <c r="B134" s="22"/>
      <c r="C134" s="22"/>
      <c r="D134" s="22"/>
      <c r="E134" s="15"/>
      <c r="F134" s="15"/>
      <c r="G134" s="15"/>
      <c r="H134" s="15"/>
      <c r="I134" s="15"/>
    </row>
    <row r="135" spans="1:9" x14ac:dyDescent="0.2">
      <c r="A135" s="29"/>
      <c r="B135" s="22"/>
      <c r="C135" s="22"/>
      <c r="D135" s="22"/>
      <c r="E135" s="15"/>
      <c r="F135" s="15"/>
      <c r="G135" s="15"/>
      <c r="H135" s="15"/>
      <c r="I135" s="15"/>
    </row>
    <row r="136" spans="1:9" x14ac:dyDescent="0.2">
      <c r="A136" s="29"/>
      <c r="B136" s="22"/>
      <c r="C136" s="22"/>
      <c r="D136" s="22"/>
      <c r="E136" s="15"/>
      <c r="F136" s="15"/>
      <c r="G136" s="15"/>
      <c r="H136" s="15"/>
      <c r="I136" s="15"/>
    </row>
    <row r="137" spans="1:9" x14ac:dyDescent="0.2">
      <c r="G137" s="15"/>
    </row>
  </sheetData>
  <mergeCells count="8">
    <mergeCell ref="A105:A120"/>
    <mergeCell ref="A121:A136"/>
    <mergeCell ref="A2:A17"/>
    <mergeCell ref="A18:A33"/>
    <mergeCell ref="A34:A49"/>
    <mergeCell ref="A50:A65"/>
    <mergeCell ref="A66:A81"/>
    <mergeCell ref="A89:A104"/>
  </mergeCells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93ACEB-3E68-4B0B-B9DB-B8FD78443605}">
  <dimension ref="A1:S137"/>
  <sheetViews>
    <sheetView tabSelected="1" workbookViewId="0">
      <selection activeCell="D71" sqref="D71"/>
    </sheetView>
  </sheetViews>
  <sheetFormatPr defaultColWidth="9.109375" defaultRowHeight="10.199999999999999" x14ac:dyDescent="0.2"/>
  <cols>
    <col min="1" max="2" width="9.109375" style="12"/>
    <col min="3" max="3" width="12" style="12" customWidth="1"/>
    <col min="4" max="4" width="19" style="12" customWidth="1"/>
    <col min="5" max="6" width="9.109375" style="12"/>
    <col min="7" max="7" width="24.88671875" style="12" customWidth="1"/>
    <col min="8" max="8" width="26.109375" style="12" bestFit="1" customWidth="1"/>
    <col min="9" max="9" width="24.6640625" style="12" bestFit="1" customWidth="1"/>
    <col min="10" max="10" width="24.88671875" style="12" bestFit="1" customWidth="1"/>
    <col min="11" max="16384" width="9.109375" style="12"/>
  </cols>
  <sheetData>
    <row r="1" spans="1:10" ht="43.2" customHeight="1" x14ac:dyDescent="0.2">
      <c r="A1" s="7"/>
      <c r="B1" s="7" t="s">
        <v>10</v>
      </c>
      <c r="C1" s="8" t="s">
        <v>2</v>
      </c>
      <c r="D1" s="8" t="s">
        <v>3</v>
      </c>
      <c r="E1" s="9" t="s">
        <v>0</v>
      </c>
      <c r="F1" s="10" t="s">
        <v>1</v>
      </c>
      <c r="G1" s="8" t="s">
        <v>6</v>
      </c>
      <c r="H1" s="11" t="s">
        <v>5</v>
      </c>
      <c r="I1" s="11" t="s">
        <v>4</v>
      </c>
      <c r="J1" s="11" t="s">
        <v>11</v>
      </c>
    </row>
    <row r="2" spans="1:10" ht="14.4" customHeight="1" x14ac:dyDescent="0.3">
      <c r="A2" s="36" t="s">
        <v>7</v>
      </c>
      <c r="B2" s="4">
        <v>1</v>
      </c>
      <c r="C2" s="22">
        <v>14</v>
      </c>
      <c r="D2" s="4">
        <f>AVERAGE(C2:C17)</f>
        <v>14.267574999999997</v>
      </c>
      <c r="E2" s="4">
        <f>(C89-C2)-(D89-D2)</f>
        <v>0.26757499999999723</v>
      </c>
      <c r="F2" s="4">
        <f>2^-E2</f>
        <v>0.83071470626047561</v>
      </c>
      <c r="G2" s="4">
        <f>AVERAGE(F2:F17)</f>
        <v>1.016738511494383</v>
      </c>
      <c r="H2" s="22">
        <f>F2/G2</f>
        <v>0.81703869467824808</v>
      </c>
      <c r="I2" s="22">
        <f>AVERAGE(H2:H17)</f>
        <v>1</v>
      </c>
      <c r="J2" s="20">
        <f>LOG(H2,2)</f>
        <v>-0.29152368934568296</v>
      </c>
    </row>
    <row r="3" spans="1:10" ht="14.25" customHeight="1" x14ac:dyDescent="0.3">
      <c r="A3" s="37"/>
      <c r="B3" s="4">
        <v>2</v>
      </c>
      <c r="C3" s="22">
        <v>13.9617</v>
      </c>
      <c r="D3" s="4">
        <f t="shared" ref="D3:D65" si="0">D2</f>
        <v>14.267574999999997</v>
      </c>
      <c r="E3" s="4">
        <f>(C90-C3)-(D90-D3)</f>
        <v>0.30587499999999679</v>
      </c>
      <c r="F3" s="4">
        <f t="shared" ref="F3:F49" si="1">2^-E3</f>
        <v>0.80895143562624949</v>
      </c>
      <c r="G3" s="4"/>
      <c r="H3" s="22">
        <f>F3/G2</f>
        <v>0.79563371159932561</v>
      </c>
      <c r="I3" s="22"/>
      <c r="J3" s="20">
        <f t="shared" ref="J3:J17" si="2">LOG(H3,2)</f>
        <v>-0.3298236893456824</v>
      </c>
    </row>
    <row r="4" spans="1:10" ht="14.4" x14ac:dyDescent="0.3">
      <c r="A4" s="37"/>
      <c r="B4" s="4">
        <v>3</v>
      </c>
      <c r="C4" s="22">
        <v>14.5807</v>
      </c>
      <c r="D4" s="4">
        <f t="shared" si="0"/>
        <v>14.267574999999997</v>
      </c>
      <c r="E4" s="4">
        <f>(C91-C4)-(D91-D4)</f>
        <v>-0.31312500000000298</v>
      </c>
      <c r="F4" s="4">
        <f t="shared" si="1"/>
        <v>1.2423959225250496</v>
      </c>
      <c r="G4" s="4"/>
      <c r="H4" s="22">
        <f>F4/G2</f>
        <v>1.2219424251954414</v>
      </c>
      <c r="I4" s="22"/>
      <c r="J4" s="20">
        <f t="shared" si="2"/>
        <v>0.28917631065431715</v>
      </c>
    </row>
    <row r="5" spans="1:10" ht="14.4" x14ac:dyDescent="0.3">
      <c r="A5" s="37"/>
      <c r="B5" s="4">
        <v>4</v>
      </c>
      <c r="C5" s="22">
        <v>14.134600000000001</v>
      </c>
      <c r="D5" s="4">
        <f t="shared" si="0"/>
        <v>14.267574999999997</v>
      </c>
      <c r="E5" s="4">
        <f>(C92-C5)-(D92-D5)</f>
        <v>0.13297499999999651</v>
      </c>
      <c r="F5" s="4">
        <f t="shared" si="1"/>
        <v>0.91194896825425453</v>
      </c>
      <c r="G5" s="4"/>
      <c r="H5" s="22">
        <f>F5/G2</f>
        <v>0.8969356013808204</v>
      </c>
      <c r="I5" s="22"/>
      <c r="J5" s="20">
        <f t="shared" si="2"/>
        <v>-0.15692368934568215</v>
      </c>
    </row>
    <row r="6" spans="1:10" ht="14.4" x14ac:dyDescent="0.3">
      <c r="A6" s="37"/>
      <c r="B6" s="4">
        <v>5</v>
      </c>
      <c r="C6" s="22">
        <v>14.0999</v>
      </c>
      <c r="D6" s="4">
        <f t="shared" si="0"/>
        <v>14.267574999999997</v>
      </c>
      <c r="E6" s="4">
        <f>(C93-C6)-(D93-D6)</f>
        <v>0.16767499999999735</v>
      </c>
      <c r="F6" s="4">
        <f t="shared" si="1"/>
        <v>0.89027626572153007</v>
      </c>
      <c r="G6" s="4"/>
      <c r="H6" s="22">
        <f>F6/G2</f>
        <v>0.87561969538560991</v>
      </c>
      <c r="I6" s="22"/>
      <c r="J6" s="20">
        <f t="shared" si="2"/>
        <v>-0.19162368934568319</v>
      </c>
    </row>
    <row r="7" spans="1:10" ht="14.4" x14ac:dyDescent="0.3">
      <c r="A7" s="37"/>
      <c r="B7" s="4">
        <v>6</v>
      </c>
      <c r="C7" s="22">
        <v>14.055999999999999</v>
      </c>
      <c r="D7" s="4">
        <f t="shared" si="0"/>
        <v>14.267574999999997</v>
      </c>
      <c r="E7" s="4">
        <f>(C94-C7)-(D94-D7)</f>
        <v>0.21157499999999807</v>
      </c>
      <c r="F7" s="4">
        <f t="shared" si="1"/>
        <v>0.86359392512606226</v>
      </c>
      <c r="G7" s="4"/>
      <c r="H7" s="22">
        <f>F7/G2</f>
        <v>0.84937662472995956</v>
      </c>
      <c r="I7" s="22"/>
      <c r="J7" s="20">
        <f t="shared" si="2"/>
        <v>-0.23552368934568385</v>
      </c>
    </row>
    <row r="8" spans="1:10" ht="14.4" x14ac:dyDescent="0.3">
      <c r="A8" s="37"/>
      <c r="B8" s="4">
        <v>7</v>
      </c>
      <c r="C8" s="22">
        <v>14.902699999999999</v>
      </c>
      <c r="D8" s="4">
        <f t="shared" si="0"/>
        <v>14.267574999999997</v>
      </c>
      <c r="E8" s="4">
        <f>(C95-C8)-(D95-D8)</f>
        <v>-0.63512500000000216</v>
      </c>
      <c r="F8" s="4">
        <f t="shared" si="1"/>
        <v>1.5530723076341375</v>
      </c>
      <c r="G8" s="4"/>
      <c r="H8" s="22">
        <f>F8/G2</f>
        <v>1.5275041616663672</v>
      </c>
      <c r="I8" s="22"/>
      <c r="J8" s="20">
        <f t="shared" si="2"/>
        <v>0.61117631065431632</v>
      </c>
    </row>
    <row r="9" spans="1:10" ht="14.4" x14ac:dyDescent="0.3">
      <c r="A9" s="37"/>
      <c r="B9" s="4">
        <v>8</v>
      </c>
      <c r="C9" s="22">
        <v>14.063700000000001</v>
      </c>
      <c r="D9" s="4">
        <f t="shared" si="0"/>
        <v>14.267574999999997</v>
      </c>
      <c r="E9" s="4">
        <f>(C96-C9)-(D96-D9)</f>
        <v>0.20387499999999648</v>
      </c>
      <c r="F9" s="4">
        <f t="shared" si="1"/>
        <v>0.86821544947862406</v>
      </c>
      <c r="G9" s="4"/>
      <c r="H9" s="22">
        <f>F9/G2</f>
        <v>0.85392206517537872</v>
      </c>
      <c r="I9" s="22"/>
      <c r="J9" s="20">
        <f t="shared" si="2"/>
        <v>-0.22782368934568206</v>
      </c>
    </row>
    <row r="10" spans="1:10" ht="14.4" x14ac:dyDescent="0.3">
      <c r="A10" s="37"/>
      <c r="B10" s="4">
        <v>9</v>
      </c>
      <c r="C10" s="22">
        <v>14.380800000000001</v>
      </c>
      <c r="D10" s="4">
        <f t="shared" si="0"/>
        <v>14.267574999999997</v>
      </c>
      <c r="E10" s="4">
        <f>(C97-C10)-(D97-D10)</f>
        <v>-0.11322500000000346</v>
      </c>
      <c r="F10" s="4">
        <f t="shared" si="1"/>
        <v>1.0816434414028337</v>
      </c>
      <c r="G10" s="4"/>
      <c r="H10" s="22">
        <f>F10/G2</f>
        <v>1.0638364035341346</v>
      </c>
      <c r="I10" s="22"/>
      <c r="J10" s="20">
        <f t="shared" si="2"/>
        <v>8.9276310654317612E-2</v>
      </c>
    </row>
    <row r="11" spans="1:10" ht="14.4" x14ac:dyDescent="0.3">
      <c r="A11" s="37"/>
      <c r="B11" s="4">
        <v>10</v>
      </c>
      <c r="C11" s="22">
        <v>14.368499999999999</v>
      </c>
      <c r="D11" s="4">
        <f t="shared" si="0"/>
        <v>14.267574999999997</v>
      </c>
      <c r="E11" s="4">
        <f>(C98-C11)-(D98-D11)</f>
        <v>-0.10092500000000193</v>
      </c>
      <c r="F11" s="4">
        <f t="shared" si="1"/>
        <v>1.0724608623770038</v>
      </c>
      <c r="G11" s="4"/>
      <c r="H11" s="22">
        <f>F11/G2</f>
        <v>1.0548049968135083</v>
      </c>
      <c r="I11" s="22"/>
      <c r="J11" s="20">
        <f t="shared" si="2"/>
        <v>7.6976310654316066E-2</v>
      </c>
    </row>
    <row r="12" spans="1:10" ht="14.4" x14ac:dyDescent="0.3">
      <c r="A12" s="37"/>
      <c r="B12" s="4">
        <v>11</v>
      </c>
      <c r="C12" s="22">
        <v>14.213800000000001</v>
      </c>
      <c r="D12" s="4">
        <f t="shared" si="0"/>
        <v>14.267574999999997</v>
      </c>
      <c r="E12" s="4">
        <f>(C99-C12)-(D99-D12)</f>
        <v>5.3774999999996353E-2</v>
      </c>
      <c r="F12" s="4">
        <f t="shared" si="1"/>
        <v>0.96341213424528271</v>
      </c>
      <c r="G12" s="4"/>
      <c r="H12" s="22">
        <f>F12/G2</f>
        <v>0.94755153203479803</v>
      </c>
      <c r="I12" s="22"/>
      <c r="J12" s="20">
        <f t="shared" si="2"/>
        <v>-7.772368934568212E-2</v>
      </c>
    </row>
    <row r="13" spans="1:10" ht="14.4" x14ac:dyDescent="0.3">
      <c r="A13" s="37"/>
      <c r="B13" s="4">
        <v>12</v>
      </c>
      <c r="C13" s="22">
        <v>14.1023</v>
      </c>
      <c r="D13" s="4">
        <f t="shared" si="0"/>
        <v>14.267574999999997</v>
      </c>
      <c r="E13" s="4">
        <f>(C100-C13)-(D100-D13)</f>
        <v>0.16527499999999762</v>
      </c>
      <c r="F13" s="4">
        <f t="shared" si="1"/>
        <v>0.89175852024475899</v>
      </c>
      <c r="G13" s="4"/>
      <c r="H13" s="22">
        <f>F13/G2</f>
        <v>0.87707754763225132</v>
      </c>
      <c r="I13" s="22"/>
      <c r="J13" s="20">
        <f t="shared" si="2"/>
        <v>-0.18922368934568329</v>
      </c>
    </row>
    <row r="14" spans="1:10" ht="14.4" x14ac:dyDescent="0.3">
      <c r="A14" s="37"/>
      <c r="B14" s="4">
        <v>13</v>
      </c>
      <c r="C14" s="22">
        <v>14.6434</v>
      </c>
      <c r="D14" s="4">
        <f t="shared" si="0"/>
        <v>14.267574999999997</v>
      </c>
      <c r="E14" s="4">
        <f>(C101-C14)-(D101-D14)</f>
        <v>-0.37582500000000252</v>
      </c>
      <c r="F14" s="4">
        <f t="shared" si="1"/>
        <v>1.2975813597918855</v>
      </c>
      <c r="G14" s="4"/>
      <c r="H14" s="22">
        <f>F14/G2</f>
        <v>1.2762193475731778</v>
      </c>
      <c r="I14" s="22"/>
      <c r="J14" s="20">
        <f t="shared" si="2"/>
        <v>0.35187631065431685</v>
      </c>
    </row>
    <row r="15" spans="1:10" ht="14.4" x14ac:dyDescent="0.3">
      <c r="A15" s="37"/>
      <c r="B15" s="4">
        <v>14</v>
      </c>
      <c r="C15" s="22">
        <v>14.4337</v>
      </c>
      <c r="D15" s="4">
        <f t="shared" si="0"/>
        <v>14.267574999999997</v>
      </c>
      <c r="E15" s="4">
        <f>(C102-C15)-(D102-D15)</f>
        <v>-0.16612500000000274</v>
      </c>
      <c r="F15" s="4">
        <f t="shared" si="1"/>
        <v>1.1220406937369016</v>
      </c>
      <c r="G15" s="4"/>
      <c r="H15" s="22">
        <f>F15/G2</f>
        <v>1.1035685980732131</v>
      </c>
      <c r="I15" s="22"/>
      <c r="J15" s="20">
        <f t="shared" si="2"/>
        <v>0.14217631065431693</v>
      </c>
    </row>
    <row r="16" spans="1:10" ht="14.4" x14ac:dyDescent="0.3">
      <c r="A16" s="37"/>
      <c r="B16" s="4">
        <v>15</v>
      </c>
      <c r="C16" s="22">
        <v>14.215299999999999</v>
      </c>
      <c r="D16" s="4">
        <f t="shared" si="0"/>
        <v>14.267574999999997</v>
      </c>
      <c r="E16" s="4">
        <f>(C103-C16)-(D103-D16)</f>
        <v>5.2274999999998073E-2</v>
      </c>
      <c r="F16" s="4">
        <f t="shared" si="1"/>
        <v>0.96441433476620142</v>
      </c>
      <c r="G16" s="4"/>
      <c r="H16" s="22">
        <f>F16/G2</f>
        <v>0.94853723338238016</v>
      </c>
      <c r="I16" s="22"/>
      <c r="J16" s="20">
        <f t="shared" si="2"/>
        <v>-7.6223689345684034E-2</v>
      </c>
    </row>
    <row r="17" spans="1:10" ht="15" thickBot="1" x14ac:dyDescent="0.35">
      <c r="A17" s="38"/>
      <c r="B17" s="4">
        <v>16</v>
      </c>
      <c r="C17" s="24">
        <v>14.1241</v>
      </c>
      <c r="D17" s="6">
        <f t="shared" si="0"/>
        <v>14.267574999999997</v>
      </c>
      <c r="E17" s="6">
        <f>(C104-C17)-(D104-D17)</f>
        <v>0.14347499999999691</v>
      </c>
      <c r="F17" s="6">
        <f t="shared" si="1"/>
        <v>0.90533585671887606</v>
      </c>
      <c r="G17" s="4"/>
      <c r="H17" s="24">
        <f>F17/G2</f>
        <v>0.8904313611453849</v>
      </c>
      <c r="I17" s="24"/>
      <c r="J17" s="20">
        <f t="shared" si="2"/>
        <v>-0.16742368934568252</v>
      </c>
    </row>
    <row r="18" spans="1:10" ht="15" thickBot="1" x14ac:dyDescent="0.35">
      <c r="A18" s="35" t="s">
        <v>8</v>
      </c>
      <c r="B18" s="23">
        <v>17</v>
      </c>
      <c r="C18" s="23">
        <v>16.809899999999999</v>
      </c>
      <c r="D18" s="3">
        <f>D17</f>
        <v>14.267574999999997</v>
      </c>
      <c r="E18" s="3">
        <f>(C105-C18)-(D105-D18)</f>
        <v>-2.5423250000000017</v>
      </c>
      <c r="F18" s="3">
        <f>2^-E18</f>
        <v>5.8252703233501855</v>
      </c>
      <c r="G18" s="23">
        <f>AVERAGE(F18:F33)</f>
        <v>6.9204327357330486</v>
      </c>
      <c r="H18" s="13">
        <f>F18/G2</f>
        <v>5.7293692109570173</v>
      </c>
      <c r="I18" s="13">
        <f>AVERAGE(H18:H33)</f>
        <v>6.8065020233781901</v>
      </c>
      <c r="J18" s="20">
        <f>LOG(H18,2)</f>
        <v>2.518376310654316</v>
      </c>
    </row>
    <row r="19" spans="1:10" ht="15" thickBot="1" x14ac:dyDescent="0.35">
      <c r="A19" s="33"/>
      <c r="B19" s="23">
        <v>18</v>
      </c>
      <c r="C19" s="22">
        <v>15.9071</v>
      </c>
      <c r="D19" s="4">
        <f>D18</f>
        <v>14.267574999999997</v>
      </c>
      <c r="E19" s="4">
        <f>(C106-C19)-(D106-D19)</f>
        <v>-1.6395250000000026</v>
      </c>
      <c r="F19" s="4">
        <f>2^-E19</f>
        <v>3.1156323436597844</v>
      </c>
      <c r="G19" s="22"/>
      <c r="H19" s="22">
        <f>F19/G2</f>
        <v>3.0643398557614256</v>
      </c>
      <c r="I19" s="22"/>
      <c r="J19" s="20">
        <f>LOG(H19,2)</f>
        <v>1.6155763106543168</v>
      </c>
    </row>
    <row r="20" spans="1:10" ht="15" thickBot="1" x14ac:dyDescent="0.35">
      <c r="A20" s="33"/>
      <c r="B20" s="23">
        <v>19</v>
      </c>
      <c r="C20" s="22">
        <v>16.827400000000001</v>
      </c>
      <c r="D20" s="4">
        <f>D19</f>
        <v>14.267574999999997</v>
      </c>
      <c r="E20" s="4">
        <f>(C107-C20)-(D107-D20)</f>
        <v>-2.5598250000000036</v>
      </c>
      <c r="F20" s="4">
        <f>2^-E20</f>
        <v>5.8963615926611403</v>
      </c>
      <c r="G20" s="22"/>
      <c r="H20" s="22">
        <f>F20/G2</f>
        <v>5.7992901085204096</v>
      </c>
      <c r="I20" s="22"/>
      <c r="J20" s="20">
        <f>LOG(H20,2)</f>
        <v>2.5358763106543178</v>
      </c>
    </row>
    <row r="21" spans="1:10" ht="15" thickBot="1" x14ac:dyDescent="0.35">
      <c r="A21" s="33"/>
      <c r="B21" s="23">
        <v>20</v>
      </c>
      <c r="C21" s="22">
        <v>16.914300000000001</v>
      </c>
      <c r="D21" s="4">
        <f>D20</f>
        <v>14.267574999999997</v>
      </c>
      <c r="E21" s="4">
        <f>(C108-C21)-(D108-D21)</f>
        <v>-2.6467250000000035</v>
      </c>
      <c r="F21" s="4">
        <f>2^-E21</f>
        <v>6.2624405381988781</v>
      </c>
      <c r="G21" s="22"/>
      <c r="H21" s="22">
        <f>F21/G2</f>
        <v>6.1593423160439373</v>
      </c>
      <c r="I21" s="22"/>
      <c r="J21" s="20">
        <f>LOG(H21,2)</f>
        <v>2.6227763106543178</v>
      </c>
    </row>
    <row r="22" spans="1:10" ht="15" thickBot="1" x14ac:dyDescent="0.35">
      <c r="A22" s="33"/>
      <c r="B22" s="23">
        <v>21</v>
      </c>
      <c r="C22" s="22">
        <v>15.7597</v>
      </c>
      <c r="D22" s="4">
        <f>D21</f>
        <v>14.267574999999997</v>
      </c>
      <c r="E22" s="4">
        <f>(C109-C22)-(D109-D22)</f>
        <v>-1.4921250000000033</v>
      </c>
      <c r="F22" s="4">
        <f>2^-E22</f>
        <v>2.8130301197547731</v>
      </c>
      <c r="G22" s="22"/>
      <c r="H22" s="22">
        <f>F22/G2</f>
        <v>2.7667193560124272</v>
      </c>
      <c r="I22" s="22"/>
      <c r="J22" s="20">
        <f>LOG(H22,2)</f>
        <v>1.4681763106543175</v>
      </c>
    </row>
    <row r="23" spans="1:10" ht="15" thickBot="1" x14ac:dyDescent="0.35">
      <c r="A23" s="33"/>
      <c r="B23" s="23">
        <v>22</v>
      </c>
      <c r="C23" s="22">
        <v>16.827100000000002</v>
      </c>
      <c r="D23" s="4">
        <f>D22</f>
        <v>14.267574999999997</v>
      </c>
      <c r="E23" s="4">
        <f>(C110-C23)-(D110-D23)</f>
        <v>-2.5595250000000043</v>
      </c>
      <c r="F23" s="4">
        <f>2^-E23</f>
        <v>5.8951356062098652</v>
      </c>
      <c r="G23" s="22"/>
      <c r="H23" s="22">
        <f>F23/G2</f>
        <v>5.7980843054182207</v>
      </c>
      <c r="I23" s="22"/>
      <c r="J23" s="20">
        <f>LOG(H23,2)</f>
        <v>2.5355763106543185</v>
      </c>
    </row>
    <row r="24" spans="1:10" ht="15" thickBot="1" x14ac:dyDescent="0.35">
      <c r="A24" s="33"/>
      <c r="B24" s="23">
        <v>23</v>
      </c>
      <c r="C24" s="22">
        <v>16.966200000000001</v>
      </c>
      <c r="D24" s="4">
        <f>D23</f>
        <v>14.267574999999997</v>
      </c>
      <c r="E24" s="4">
        <f>(C111-C24)-(D111-D24)</f>
        <v>-2.6986250000000034</v>
      </c>
      <c r="F24" s="4">
        <f>2^-E24</f>
        <v>6.4918290061286275</v>
      </c>
      <c r="G24" s="22"/>
      <c r="H24" s="22">
        <f>F24/G2</f>
        <v>6.3849543739491681</v>
      </c>
      <c r="I24" s="22"/>
      <c r="J24" s="20">
        <f>LOG(H24,2)</f>
        <v>2.6746763106543177</v>
      </c>
    </row>
    <row r="25" spans="1:10" ht="15" thickBot="1" x14ac:dyDescent="0.35">
      <c r="A25" s="33"/>
      <c r="B25" s="23">
        <v>24</v>
      </c>
      <c r="C25" s="22">
        <v>16.966799999999999</v>
      </c>
      <c r="D25" s="4">
        <f>D24</f>
        <v>14.267574999999997</v>
      </c>
      <c r="E25" s="4">
        <f>(C112-C25)-(D112-D25)</f>
        <v>-2.699225000000002</v>
      </c>
      <c r="F25" s="4">
        <f>2^-E25</f>
        <v>6.4945294434132101</v>
      </c>
      <c r="G25" s="22"/>
      <c r="H25" s="22">
        <f>F25/G2</f>
        <v>6.3876103540798059</v>
      </c>
      <c r="I25" s="22"/>
      <c r="J25" s="20">
        <f>LOG(H25,2)</f>
        <v>2.6752763106543163</v>
      </c>
    </row>
    <row r="26" spans="1:10" ht="15" thickBot="1" x14ac:dyDescent="0.35">
      <c r="A26" s="33"/>
      <c r="B26" s="23">
        <v>25</v>
      </c>
      <c r="C26" s="22">
        <v>16.671800000000001</v>
      </c>
      <c r="D26" s="4">
        <f>D25</f>
        <v>14.267574999999997</v>
      </c>
      <c r="E26" s="4">
        <f>(C113-C26)-(D113-D26)</f>
        <v>-2.4042250000000038</v>
      </c>
      <c r="F26" s="4">
        <f>2^-E26</f>
        <v>5.2935112613003357</v>
      </c>
      <c r="G26" s="22"/>
      <c r="H26" s="22">
        <f>F26/G2</f>
        <v>5.2063644697789924</v>
      </c>
      <c r="I26" s="22"/>
      <c r="J26" s="20">
        <f>LOG(H26,2)</f>
        <v>2.3802763106543177</v>
      </c>
    </row>
    <row r="27" spans="1:10" ht="15" thickBot="1" x14ac:dyDescent="0.35">
      <c r="A27" s="33"/>
      <c r="B27" s="23">
        <v>26</v>
      </c>
      <c r="C27" s="22">
        <v>17.527799999999999</v>
      </c>
      <c r="D27" s="4">
        <f t="shared" si="0"/>
        <v>14.267574999999997</v>
      </c>
      <c r="E27" s="4">
        <f>(C114-C27)-(D114-D27)</f>
        <v>-3.2602250000000019</v>
      </c>
      <c r="F27" s="4">
        <f t="shared" si="1"/>
        <v>9.5813238056404764</v>
      </c>
      <c r="G27" s="22"/>
      <c r="H27" s="22">
        <f>F27/G2</f>
        <v>9.4235869865478268</v>
      </c>
      <c r="I27" s="22"/>
      <c r="J27" s="20">
        <f t="shared" ref="J27:J49" si="3">LOG(H27,2)</f>
        <v>3.2362763106543162</v>
      </c>
    </row>
    <row r="28" spans="1:10" ht="15" thickBot="1" x14ac:dyDescent="0.35">
      <c r="A28" s="33"/>
      <c r="B28" s="23">
        <v>27</v>
      </c>
      <c r="C28" s="22">
        <v>17.929500000000001</v>
      </c>
      <c r="D28" s="4">
        <f t="shared" si="0"/>
        <v>14.267574999999997</v>
      </c>
      <c r="E28" s="4">
        <f>(C115-C28)-(D115-D28)</f>
        <v>-3.6619250000000036</v>
      </c>
      <c r="F28" s="4">
        <f t="shared" si="1"/>
        <v>12.657538786563924</v>
      </c>
      <c r="G28" s="22"/>
      <c r="H28" s="22">
        <f>F28/G2</f>
        <v>12.4491584054981</v>
      </c>
      <c r="I28" s="22"/>
      <c r="J28" s="20">
        <f t="shared" si="3"/>
        <v>3.6379763106543179</v>
      </c>
    </row>
    <row r="29" spans="1:10" ht="15" thickBot="1" x14ac:dyDescent="0.35">
      <c r="A29" s="33"/>
      <c r="B29" s="23">
        <v>28</v>
      </c>
      <c r="C29" s="22">
        <v>16.502199999999998</v>
      </c>
      <c r="D29" s="4">
        <f t="shared" si="0"/>
        <v>14.267574999999997</v>
      </c>
      <c r="E29" s="4">
        <f>(C116-C29)-(D116-D29)</f>
        <v>-2.2346250000000012</v>
      </c>
      <c r="F29" s="4">
        <f t="shared" si="1"/>
        <v>4.7064034535136257</v>
      </c>
      <c r="G29" s="22"/>
      <c r="H29" s="22">
        <f>F29/G2</f>
        <v>4.628922186291776</v>
      </c>
      <c r="I29" s="22"/>
      <c r="J29" s="20">
        <f t="shared" si="3"/>
        <v>2.210676310654315</v>
      </c>
    </row>
    <row r="30" spans="1:10" ht="15" thickBot="1" x14ac:dyDescent="0.35">
      <c r="A30" s="33"/>
      <c r="B30" s="23">
        <v>29</v>
      </c>
      <c r="C30" s="22">
        <v>17.991299999999999</v>
      </c>
      <c r="D30" s="4">
        <f t="shared" si="0"/>
        <v>14.267574999999997</v>
      </c>
      <c r="E30" s="4">
        <f>(C117-C30)-(D117-D30)</f>
        <v>-3.7237250000000017</v>
      </c>
      <c r="F30" s="4">
        <f t="shared" si="1"/>
        <v>13.211524078007782</v>
      </c>
      <c r="G30" s="22"/>
      <c r="H30" s="22">
        <f>F30/G2</f>
        <v>12.994023466849637</v>
      </c>
      <c r="I30" s="22"/>
      <c r="J30" s="20">
        <f t="shared" si="3"/>
        <v>3.6997763106543164</v>
      </c>
    </row>
    <row r="31" spans="1:10" ht="15" thickBot="1" x14ac:dyDescent="0.35">
      <c r="A31" s="33"/>
      <c r="B31" s="23">
        <v>30</v>
      </c>
      <c r="C31" s="22">
        <v>16.069900000000001</v>
      </c>
      <c r="D31" s="4">
        <f t="shared" si="0"/>
        <v>14.267574999999997</v>
      </c>
      <c r="E31" s="4">
        <f>(C118-C31)-(D118-D31)</f>
        <v>-1.8023250000000033</v>
      </c>
      <c r="F31" s="4">
        <f t="shared" si="1"/>
        <v>3.487818580430238</v>
      </c>
      <c r="G31" s="22"/>
      <c r="H31" s="22">
        <f>F31/G2</f>
        <v>3.4303988105101952</v>
      </c>
      <c r="I31" s="22"/>
      <c r="J31" s="20">
        <f t="shared" si="3"/>
        <v>1.7783763106543178</v>
      </c>
    </row>
    <row r="32" spans="1:10" ht="15" thickBot="1" x14ac:dyDescent="0.35">
      <c r="A32" s="33"/>
      <c r="B32" s="23">
        <v>31</v>
      </c>
      <c r="C32" s="22">
        <v>16.973199999999999</v>
      </c>
      <c r="D32" s="4">
        <f t="shared" si="0"/>
        <v>14.267574999999997</v>
      </c>
      <c r="E32" s="4">
        <f>(C119-C32)-(D119-D32)</f>
        <v>-2.7056250000000013</v>
      </c>
      <c r="F32" s="4">
        <f t="shared" si="1"/>
        <v>6.5234040966363489</v>
      </c>
      <c r="G32" s="22"/>
      <c r="H32" s="22">
        <f>F32/G2</f>
        <v>6.4160096454381108</v>
      </c>
      <c r="I32" s="22"/>
      <c r="J32" s="20">
        <f t="shared" si="3"/>
        <v>2.6816763106543156</v>
      </c>
    </row>
    <row r="33" spans="1:10" ht="15" thickBot="1" x14ac:dyDescent="0.35">
      <c r="A33" s="34"/>
      <c r="B33" s="23">
        <v>32</v>
      </c>
      <c r="C33" s="24">
        <v>17.908100000000001</v>
      </c>
      <c r="D33" s="6">
        <f t="shared" si="0"/>
        <v>14.267574999999997</v>
      </c>
      <c r="E33" s="6">
        <f>(C120-C33)-(D120-D33)</f>
        <v>-3.6405250000000038</v>
      </c>
      <c r="F33" s="6">
        <f t="shared" si="1"/>
        <v>12.471170736259564</v>
      </c>
      <c r="G33" s="24"/>
      <c r="H33" s="24">
        <f>F33/G2</f>
        <v>12.265858522393996</v>
      </c>
      <c r="I33" s="24"/>
      <c r="J33" s="20">
        <f t="shared" si="3"/>
        <v>3.6165763106543181</v>
      </c>
    </row>
    <row r="34" spans="1:10" ht="14.4" x14ac:dyDescent="0.3">
      <c r="A34" s="30" t="s">
        <v>9</v>
      </c>
      <c r="B34" s="23">
        <v>33</v>
      </c>
      <c r="C34" s="23">
        <v>16.5563</v>
      </c>
      <c r="D34" s="3">
        <f t="shared" si="0"/>
        <v>14.267574999999997</v>
      </c>
      <c r="E34" s="3">
        <f>(C121-C34)-(D121-D34)</f>
        <v>-2.288725000000003</v>
      </c>
      <c r="F34" s="3">
        <f>2^-E34</f>
        <v>4.8862409247862475</v>
      </c>
      <c r="G34" s="23">
        <f>AVERAGE(F34:F49)</f>
        <v>4.4776770469171225</v>
      </c>
      <c r="H34" s="13">
        <f>F34/G2</f>
        <v>4.8057990029359106</v>
      </c>
      <c r="I34" s="13">
        <f>AVERAGE(H34:H49)</f>
        <v>4.4039612902396295</v>
      </c>
      <c r="J34" s="20">
        <f t="shared" si="3"/>
        <v>2.2647763106543173</v>
      </c>
    </row>
    <row r="35" spans="1:10" ht="15" thickBot="1" x14ac:dyDescent="0.35">
      <c r="A35" s="29"/>
      <c r="B35" s="22">
        <v>34</v>
      </c>
      <c r="C35" s="22">
        <v>16.758299999999998</v>
      </c>
      <c r="D35" s="4">
        <f t="shared" si="0"/>
        <v>14.267574999999997</v>
      </c>
      <c r="E35" s="4">
        <f>(C122-C35)-(D122-D35)</f>
        <v>-2.4907250000000012</v>
      </c>
      <c r="F35" s="4">
        <f t="shared" si="1"/>
        <v>5.6206033247395784</v>
      </c>
      <c r="G35" s="22"/>
      <c r="H35" s="22">
        <f>F35/G2</f>
        <v>5.528071634149593</v>
      </c>
      <c r="I35" s="22"/>
      <c r="J35" s="20">
        <f t="shared" si="3"/>
        <v>2.4667763106543155</v>
      </c>
    </row>
    <row r="36" spans="1:10" ht="15" thickBot="1" x14ac:dyDescent="0.35">
      <c r="A36" s="29"/>
      <c r="B36" s="23">
        <v>35</v>
      </c>
      <c r="C36" s="22">
        <v>15.5487</v>
      </c>
      <c r="D36" s="4">
        <f t="shared" si="0"/>
        <v>14.267574999999997</v>
      </c>
      <c r="E36" s="4">
        <f>(C123-C36)-(D123-D36)</f>
        <v>-1.281125000000003</v>
      </c>
      <c r="F36" s="4">
        <f t="shared" si="1"/>
        <v>2.4302841427633228</v>
      </c>
      <c r="G36" s="22"/>
      <c r="H36" s="22">
        <f>F36/G2</f>
        <v>2.3902745054786378</v>
      </c>
      <c r="I36" s="22"/>
      <c r="J36" s="20">
        <f t="shared" si="3"/>
        <v>1.257176310654317</v>
      </c>
    </row>
    <row r="37" spans="1:10" ht="14.4" x14ac:dyDescent="0.3">
      <c r="A37" s="29"/>
      <c r="B37" s="23">
        <v>36</v>
      </c>
      <c r="C37" s="22">
        <v>16.9832</v>
      </c>
      <c r="D37" s="4">
        <f t="shared" si="0"/>
        <v>14.267574999999997</v>
      </c>
      <c r="E37" s="4">
        <f>(C124-C37)-(D124-D37)</f>
        <v>-2.7156250000000028</v>
      </c>
      <c r="F37" s="4">
        <f t="shared" si="1"/>
        <v>6.5687779603707144</v>
      </c>
      <c r="G37" s="22"/>
      <c r="H37" s="22">
        <f>F37/G2</f>
        <v>6.4606365216913533</v>
      </c>
      <c r="I37" s="22"/>
      <c r="J37" s="20">
        <f t="shared" si="3"/>
        <v>2.6916763106543171</v>
      </c>
    </row>
    <row r="38" spans="1:10" ht="15" thickBot="1" x14ac:dyDescent="0.35">
      <c r="A38" s="29"/>
      <c r="B38" s="22">
        <v>37</v>
      </c>
      <c r="C38" s="22">
        <v>16.8398</v>
      </c>
      <c r="D38" s="4">
        <f t="shared" si="0"/>
        <v>14.267574999999997</v>
      </c>
      <c r="E38" s="4">
        <f>(C125-C38)-(D125-D38)</f>
        <v>-2.5722250000000031</v>
      </c>
      <c r="F38" s="4">
        <f t="shared" si="1"/>
        <v>5.9472593887678453</v>
      </c>
      <c r="G38" s="22"/>
      <c r="H38" s="22">
        <f>F38/G2</f>
        <v>5.8493499769440973</v>
      </c>
      <c r="I38" s="22"/>
      <c r="J38" s="20">
        <f t="shared" si="3"/>
        <v>2.5482763106543174</v>
      </c>
    </row>
    <row r="39" spans="1:10" ht="15" thickBot="1" x14ac:dyDescent="0.35">
      <c r="A39" s="29"/>
      <c r="B39" s="23">
        <v>38</v>
      </c>
      <c r="C39" s="22">
        <v>16.877400000000002</v>
      </c>
      <c r="D39" s="4">
        <f t="shared" si="0"/>
        <v>14.267574999999997</v>
      </c>
      <c r="E39" s="4">
        <f>(C126-C39)-(D126-D39)</f>
        <v>-2.6098250000000043</v>
      </c>
      <c r="F39" s="4">
        <f t="shared" si="1"/>
        <v>6.1042963351675619</v>
      </c>
      <c r="G39" s="22"/>
      <c r="H39" s="22">
        <f>F39/G2</f>
        <v>6.0038016325314389</v>
      </c>
      <c r="I39" s="22"/>
      <c r="J39" s="20">
        <f t="shared" si="3"/>
        <v>2.5858763106543186</v>
      </c>
    </row>
    <row r="40" spans="1:10" ht="14.4" x14ac:dyDescent="0.3">
      <c r="A40" s="29"/>
      <c r="B40" s="23">
        <v>39</v>
      </c>
      <c r="C40" s="22">
        <v>16.2195</v>
      </c>
      <c r="D40" s="4">
        <f t="shared" si="0"/>
        <v>14.267574999999997</v>
      </c>
      <c r="E40" s="4">
        <f>(C127-C40)-(D127-D40)</f>
        <v>-1.9519250000000028</v>
      </c>
      <c r="F40" s="4">
        <f t="shared" si="1"/>
        <v>3.8689041842256584</v>
      </c>
      <c r="G40" s="22"/>
      <c r="H40" s="22">
        <f>F40/G2</f>
        <v>3.8052106224826838</v>
      </c>
      <c r="I40" s="22"/>
      <c r="J40" s="20">
        <f t="shared" si="3"/>
        <v>1.9279763106543171</v>
      </c>
    </row>
    <row r="41" spans="1:10" ht="15" thickBot="1" x14ac:dyDescent="0.35">
      <c r="A41" s="29"/>
      <c r="B41" s="22">
        <v>40</v>
      </c>
      <c r="C41" s="22">
        <v>16.910799999999998</v>
      </c>
      <c r="D41" s="4">
        <f t="shared" si="0"/>
        <v>14.267574999999997</v>
      </c>
      <c r="E41" s="4">
        <f>(C128-C41)-(D128-D41)</f>
        <v>-2.643225000000001</v>
      </c>
      <c r="F41" s="4">
        <f t="shared" si="1"/>
        <v>6.2472661767479014</v>
      </c>
      <c r="G41" s="22"/>
      <c r="H41" s="22">
        <f>F41/G2</f>
        <v>6.1444177692903441</v>
      </c>
      <c r="I41" s="22"/>
      <c r="J41" s="20">
        <f t="shared" si="3"/>
        <v>2.6192763106543153</v>
      </c>
    </row>
    <row r="42" spans="1:10" ht="15" thickBot="1" x14ac:dyDescent="0.35">
      <c r="A42" s="29"/>
      <c r="B42" s="23">
        <v>41</v>
      </c>
      <c r="C42" s="22">
        <v>16.070900000000002</v>
      </c>
      <c r="D42" s="4">
        <f t="shared" si="0"/>
        <v>14.267574999999997</v>
      </c>
      <c r="E42" s="4">
        <f>(C129-C42)-(D129-D42)</f>
        <v>-1.8033250000000045</v>
      </c>
      <c r="F42" s="4">
        <f t="shared" si="1"/>
        <v>3.4902369901056667</v>
      </c>
      <c r="G42" s="22"/>
      <c r="H42" s="22">
        <f>F42/G2</f>
        <v>3.4327774060370571</v>
      </c>
      <c r="I42" s="22"/>
      <c r="J42" s="20">
        <f t="shared" si="3"/>
        <v>1.7793763106543188</v>
      </c>
    </row>
    <row r="43" spans="1:10" ht="14.4" x14ac:dyDescent="0.3">
      <c r="A43" s="29"/>
      <c r="B43" s="23">
        <v>42</v>
      </c>
      <c r="C43" s="22">
        <v>16.500699999999998</v>
      </c>
      <c r="D43" s="4">
        <f t="shared" si="0"/>
        <v>14.267574999999997</v>
      </c>
      <c r="E43" s="4">
        <f>(C130-C43)-(D130-D43)</f>
        <v>-2.2331250000000011</v>
      </c>
      <c r="F43" s="4">
        <f t="shared" si="1"/>
        <v>4.7015126510620906</v>
      </c>
      <c r="G43" s="22"/>
      <c r="H43" s="22">
        <f>F43/G2</f>
        <v>4.6241119008582618</v>
      </c>
      <c r="I43" s="22"/>
      <c r="J43" s="20">
        <f t="shared" si="3"/>
        <v>2.2091763106543159</v>
      </c>
    </row>
    <row r="44" spans="1:10" ht="15" thickBot="1" x14ac:dyDescent="0.35">
      <c r="A44" s="29"/>
      <c r="B44" s="22">
        <v>43</v>
      </c>
      <c r="C44" s="22">
        <v>16.278600000000001</v>
      </c>
      <c r="D44" s="4">
        <f t="shared" si="0"/>
        <v>14.267574999999997</v>
      </c>
      <c r="E44" s="4">
        <f>(C131-C44)-(D131-D44)</f>
        <v>-2.0110250000000036</v>
      </c>
      <c r="F44" s="4">
        <f t="shared" si="1"/>
        <v>4.0306848874834937</v>
      </c>
      <c r="G44" s="22"/>
      <c r="H44" s="22">
        <f>F44/G2</f>
        <v>3.9643279387138288</v>
      </c>
      <c r="I44" s="22"/>
      <c r="J44" s="20">
        <f t="shared" si="3"/>
        <v>1.9870763106543179</v>
      </c>
    </row>
    <row r="45" spans="1:10" ht="15" thickBot="1" x14ac:dyDescent="0.35">
      <c r="A45" s="29"/>
      <c r="B45" s="23">
        <v>44</v>
      </c>
      <c r="C45" s="22">
        <v>16.5351</v>
      </c>
      <c r="D45" s="4">
        <f t="shared" si="0"/>
        <v>14.267574999999997</v>
      </c>
      <c r="E45" s="4">
        <f>(C132-C45)-(D132-D45)</f>
        <v>-2.2675250000000027</v>
      </c>
      <c r="F45" s="4">
        <f t="shared" si="1"/>
        <v>4.8149639615407978</v>
      </c>
      <c r="G45" s="22"/>
      <c r="H45" s="22">
        <f>F45/G2</f>
        <v>4.7356954685072914</v>
      </c>
      <c r="I45" s="22"/>
      <c r="J45" s="20">
        <f t="shared" si="3"/>
        <v>2.243576310654317</v>
      </c>
    </row>
    <row r="46" spans="1:10" ht="14.4" x14ac:dyDescent="0.3">
      <c r="A46" s="29"/>
      <c r="B46" s="23">
        <v>45</v>
      </c>
      <c r="C46" s="22">
        <v>15.248799999999999</v>
      </c>
      <c r="D46" s="4">
        <f t="shared" si="0"/>
        <v>14.267574999999997</v>
      </c>
      <c r="E46" s="4">
        <f>(C133-C46)-(D133-D46)</f>
        <v>-0.98122500000000201</v>
      </c>
      <c r="F46" s="4">
        <f t="shared" si="1"/>
        <v>1.9741409510671932</v>
      </c>
      <c r="G46" s="22"/>
      <c r="H46" s="22">
        <f>F46/G2</f>
        <v>1.9416407746428708</v>
      </c>
      <c r="I46" s="22"/>
      <c r="J46" s="20">
        <f t="shared" si="3"/>
        <v>0.95727631065431629</v>
      </c>
    </row>
    <row r="47" spans="1:10" ht="15" thickBot="1" x14ac:dyDescent="0.35">
      <c r="A47" s="29"/>
      <c r="B47" s="22">
        <v>46</v>
      </c>
      <c r="C47" s="22">
        <v>16.219200000000001</v>
      </c>
      <c r="D47" s="4">
        <f t="shared" si="0"/>
        <v>14.267574999999997</v>
      </c>
      <c r="E47" s="4">
        <f>(C134-C47)-(D134-D47)</f>
        <v>-1.9516250000000035</v>
      </c>
      <c r="F47" s="4">
        <f t="shared" si="1"/>
        <v>3.8680997518589169</v>
      </c>
      <c r="G47" s="22"/>
      <c r="H47" s="22">
        <f>F47/G2</f>
        <v>3.804419433442781</v>
      </c>
      <c r="I47" s="22"/>
      <c r="J47" s="20">
        <f t="shared" si="3"/>
        <v>1.9276763106543178</v>
      </c>
    </row>
    <row r="48" spans="1:10" ht="15" thickBot="1" x14ac:dyDescent="0.35">
      <c r="A48" s="29"/>
      <c r="B48" s="23">
        <v>47</v>
      </c>
      <c r="C48" s="22">
        <v>16.0625</v>
      </c>
      <c r="D48" s="4">
        <f t="shared" si="0"/>
        <v>14.267574999999997</v>
      </c>
      <c r="E48" s="4">
        <f>(C135-C48)-(D135-D48)</f>
        <v>-1.7949250000000028</v>
      </c>
      <c r="F48" s="4">
        <f t="shared" si="1"/>
        <v>3.4699743536988192</v>
      </c>
      <c r="G48" s="22"/>
      <c r="H48" s="22">
        <f>F48/G2</f>
        <v>3.4128483523248438</v>
      </c>
      <c r="I48" s="22"/>
      <c r="J48" s="20">
        <f t="shared" si="3"/>
        <v>1.770976310654317</v>
      </c>
    </row>
    <row r="49" spans="1:10" ht="15" thickBot="1" x14ac:dyDescent="0.35">
      <c r="A49" s="31"/>
      <c r="B49" s="23">
        <v>48</v>
      </c>
      <c r="C49" s="24">
        <v>16.1234</v>
      </c>
      <c r="D49" s="6">
        <f t="shared" si="0"/>
        <v>14.267574999999997</v>
      </c>
      <c r="E49" s="6">
        <f>(C136-C49)-(D136-D49)</f>
        <v>-1.8558250000000029</v>
      </c>
      <c r="F49" s="6">
        <f t="shared" si="1"/>
        <v>3.6195867662881587</v>
      </c>
      <c r="G49" s="24"/>
      <c r="H49" s="24">
        <f>F49/G2</f>
        <v>3.5599977038030737</v>
      </c>
      <c r="I49" s="24"/>
      <c r="J49" s="20">
        <f t="shared" si="3"/>
        <v>1.8318763106543172</v>
      </c>
    </row>
    <row r="50" spans="1:10" ht="15" thickBot="1" x14ac:dyDescent="0.35">
      <c r="A50" s="36" t="s">
        <v>12</v>
      </c>
      <c r="B50" s="22">
        <v>49</v>
      </c>
      <c r="C50" s="23">
        <v>17.809899999999999</v>
      </c>
      <c r="D50" s="3">
        <f>D49</f>
        <v>14.267574999999997</v>
      </c>
      <c r="E50" s="3">
        <f>(C137-C50)-(D137-D50)</f>
        <v>-3.5423250000000017</v>
      </c>
      <c r="F50" s="3">
        <f>2^-E50</f>
        <v>11.650540646700373</v>
      </c>
      <c r="G50" s="23">
        <f>AVERAGE(F50:F65)</f>
        <v>8.1409623208497877</v>
      </c>
      <c r="H50" s="13">
        <f>F50/G2</f>
        <v>11.458738421914036</v>
      </c>
      <c r="I50" s="13">
        <f>AVERAGE(H50:H65)</f>
        <v>8.00693809550339</v>
      </c>
      <c r="J50" s="20">
        <f>LOG(H50,2)</f>
        <v>3.5183763106543164</v>
      </c>
    </row>
    <row r="51" spans="1:10" ht="15" thickBot="1" x14ac:dyDescent="0.35">
      <c r="A51" s="37"/>
      <c r="B51" s="23">
        <v>50</v>
      </c>
      <c r="C51" s="22">
        <v>18.9071</v>
      </c>
      <c r="D51" s="4">
        <f>D50</f>
        <v>14.267574999999997</v>
      </c>
      <c r="E51" s="4">
        <f>(C138-C51)-(D138-D51)</f>
        <v>-4.6395250000000026</v>
      </c>
      <c r="F51" s="4">
        <f>2^-E51</f>
        <v>24.925058749278275</v>
      </c>
      <c r="G51" s="22"/>
      <c r="H51" s="22">
        <f>F51/G2</f>
        <v>24.514718846091405</v>
      </c>
      <c r="I51" s="22"/>
      <c r="J51" s="20">
        <f>LOG(H51,2)</f>
        <v>4.6155763106543173</v>
      </c>
    </row>
    <row r="52" spans="1:10" ht="14.4" x14ac:dyDescent="0.3">
      <c r="A52" s="37"/>
      <c r="B52" s="23">
        <v>51</v>
      </c>
      <c r="C52" s="22">
        <v>17.827400000000001</v>
      </c>
      <c r="D52" s="4">
        <f>D51</f>
        <v>14.267574999999997</v>
      </c>
      <c r="E52" s="4">
        <f>(C139-C52)-(D139-D52)</f>
        <v>-3.5598250000000036</v>
      </c>
      <c r="F52" s="4">
        <f>2^-E52</f>
        <v>11.792723185322281</v>
      </c>
      <c r="G52" s="22"/>
      <c r="H52" s="22">
        <f>F52/G2</f>
        <v>11.598580217040819</v>
      </c>
      <c r="I52" s="22"/>
      <c r="J52" s="20">
        <f>LOG(H52,2)</f>
        <v>3.5358763106543178</v>
      </c>
    </row>
    <row r="53" spans="1:10" ht="15" thickBot="1" x14ac:dyDescent="0.35">
      <c r="A53" s="37"/>
      <c r="B53" s="22">
        <v>52</v>
      </c>
      <c r="C53" s="22">
        <v>16.914300000000001</v>
      </c>
      <c r="D53" s="4">
        <f>D52</f>
        <v>14.267574999999997</v>
      </c>
      <c r="E53" s="4">
        <f>(C140-C53)-(D140-D53)</f>
        <v>-2.6467250000000035</v>
      </c>
      <c r="F53" s="4">
        <f>2^-E53</f>
        <v>6.2624405381988781</v>
      </c>
      <c r="G53" s="22"/>
      <c r="H53" s="22">
        <f>F53/G2</f>
        <v>6.1593423160439373</v>
      </c>
      <c r="I53" s="22"/>
      <c r="J53" s="20">
        <f>LOG(H53,2)</f>
        <v>2.6227763106543178</v>
      </c>
    </row>
    <row r="54" spans="1:10" ht="15" thickBot="1" x14ac:dyDescent="0.35">
      <c r="A54" s="37"/>
      <c r="B54" s="23">
        <v>53</v>
      </c>
      <c r="C54" s="22">
        <v>16.759699999999999</v>
      </c>
      <c r="D54" s="4">
        <f>D53</f>
        <v>14.267574999999997</v>
      </c>
      <c r="E54" s="4">
        <f>(C141-C54)-(D141-D54)</f>
        <v>-2.4921250000000015</v>
      </c>
      <c r="F54" s="4">
        <f>2^-E54</f>
        <v>5.6260602395095392</v>
      </c>
      <c r="G54" s="22"/>
      <c r="H54" s="22">
        <f>F54/G2</f>
        <v>5.5334387120248474</v>
      </c>
      <c r="I54" s="22"/>
      <c r="J54" s="20">
        <f>LOG(H54,2)</f>
        <v>2.4681763106543158</v>
      </c>
    </row>
    <row r="55" spans="1:10" ht="14.4" x14ac:dyDescent="0.3">
      <c r="A55" s="37"/>
      <c r="B55" s="23">
        <v>54</v>
      </c>
      <c r="C55" s="22">
        <v>16.827100000000002</v>
      </c>
      <c r="D55" s="4">
        <f>D54</f>
        <v>14.267574999999997</v>
      </c>
      <c r="E55" s="4">
        <f>(C142-C55)-(D142-D55)</f>
        <v>-2.5595250000000043</v>
      </c>
      <c r="F55" s="4">
        <f>2^-E55</f>
        <v>5.8951356062098652</v>
      </c>
      <c r="G55" s="22"/>
      <c r="H55" s="22">
        <f>F55/G2</f>
        <v>5.7980843054182207</v>
      </c>
      <c r="I55" s="22"/>
      <c r="J55" s="20">
        <f>LOG(H55,2)</f>
        <v>2.5355763106543185</v>
      </c>
    </row>
    <row r="56" spans="1:10" ht="15" thickBot="1" x14ac:dyDescent="0.35">
      <c r="A56" s="37"/>
      <c r="B56" s="22">
        <v>55</v>
      </c>
      <c r="C56" s="22">
        <v>16.966200000000001</v>
      </c>
      <c r="D56" s="4">
        <f>D55</f>
        <v>14.267574999999997</v>
      </c>
      <c r="E56" s="4">
        <f>(C143-C56)-(D143-D56)</f>
        <v>-2.6986250000000034</v>
      </c>
      <c r="F56" s="4">
        <f>2^-E56</f>
        <v>6.4918290061286275</v>
      </c>
      <c r="G56" s="22"/>
      <c r="H56" s="22">
        <f>F56/G2</f>
        <v>6.3849543739491681</v>
      </c>
      <c r="I56" s="22"/>
      <c r="J56" s="20">
        <f>LOG(H56,2)</f>
        <v>2.6746763106543177</v>
      </c>
    </row>
    <row r="57" spans="1:10" ht="15" thickBot="1" x14ac:dyDescent="0.35">
      <c r="A57" s="37"/>
      <c r="B57" s="23">
        <v>56</v>
      </c>
      <c r="C57" s="22">
        <v>16.966799999999999</v>
      </c>
      <c r="D57" s="4">
        <f>D56</f>
        <v>14.267574999999997</v>
      </c>
      <c r="E57" s="4">
        <f>(C144-C57)-(D144-D57)</f>
        <v>-2.699225000000002</v>
      </c>
      <c r="F57" s="4">
        <f>2^-E57</f>
        <v>6.4945294434132101</v>
      </c>
      <c r="G57" s="22"/>
      <c r="H57" s="22">
        <f>F57/G2</f>
        <v>6.3876103540798059</v>
      </c>
      <c r="I57" s="22"/>
      <c r="J57" s="20">
        <f>LOG(H57,2)</f>
        <v>2.6752763106543163</v>
      </c>
    </row>
    <row r="58" spans="1:10" ht="14.4" x14ac:dyDescent="0.3">
      <c r="A58" s="37"/>
      <c r="B58" s="23">
        <v>57</v>
      </c>
      <c r="C58" s="22">
        <v>17.967099999999999</v>
      </c>
      <c r="D58" s="4">
        <f>D57</f>
        <v>14.267574999999997</v>
      </c>
      <c r="E58" s="4">
        <f>(C145-C58)-(D145-D58)</f>
        <v>-3.6995250000000013</v>
      </c>
      <c r="F58" s="4">
        <f>2^-E58</f>
        <v>12.991760166537999</v>
      </c>
      <c r="G58" s="22"/>
      <c r="H58" s="22">
        <f>F58/G2</f>
        <v>12.777877516848413</v>
      </c>
      <c r="I58" s="22"/>
      <c r="J58" s="20">
        <f>LOG(H58,2)</f>
        <v>3.6755763106543151</v>
      </c>
    </row>
    <row r="59" spans="1:10" ht="15" thickBot="1" x14ac:dyDescent="0.35">
      <c r="A59" s="37"/>
      <c r="B59" s="22">
        <v>58</v>
      </c>
      <c r="C59" s="22">
        <v>17.977799999999998</v>
      </c>
      <c r="D59" s="4">
        <f t="shared" si="0"/>
        <v>14.267574999999997</v>
      </c>
      <c r="E59" s="4">
        <f>(C146-C59)-(D146-D59)</f>
        <v>-3.7102250000000012</v>
      </c>
      <c r="F59" s="4">
        <f t="shared" ref="F59:F65" si="4">2^-E59</f>
        <v>13.088474031504113</v>
      </c>
      <c r="G59" s="22"/>
      <c r="H59" s="22">
        <f>F59/G2</f>
        <v>12.872999186651169</v>
      </c>
      <c r="I59" s="22"/>
      <c r="J59" s="20">
        <f t="shared" ref="J59:J81" si="5">LOG(H59,2)</f>
        <v>3.6862763106543159</v>
      </c>
    </row>
    <row r="60" spans="1:10" ht="15" thickBot="1" x14ac:dyDescent="0.35">
      <c r="A60" s="37"/>
      <c r="B60" s="23">
        <v>59</v>
      </c>
      <c r="C60" s="22">
        <v>16.101500000000001</v>
      </c>
      <c r="D60" s="4">
        <f t="shared" si="0"/>
        <v>14.267574999999997</v>
      </c>
      <c r="E60" s="4">
        <f>(C147-C60)-(D147-D60)</f>
        <v>-1.8339250000000042</v>
      </c>
      <c r="F60" s="4">
        <f t="shared" si="4"/>
        <v>3.5650566455982604</v>
      </c>
      <c r="G60" s="22"/>
      <c r="H60" s="22">
        <f>F60/G2</f>
        <v>3.5063653095606733</v>
      </c>
      <c r="I60" s="22"/>
      <c r="J60" s="20">
        <f t="shared" si="5"/>
        <v>1.8099763106543185</v>
      </c>
    </row>
    <row r="61" spans="1:10" ht="14.4" x14ac:dyDescent="0.3">
      <c r="A61" s="37"/>
      <c r="B61" s="23">
        <v>60</v>
      </c>
      <c r="C61" s="22">
        <v>16.502199999999998</v>
      </c>
      <c r="D61" s="4">
        <f t="shared" si="0"/>
        <v>14.267574999999997</v>
      </c>
      <c r="E61" s="4">
        <f>(C148-C61)-(D148-D61)</f>
        <v>-2.2346250000000012</v>
      </c>
      <c r="F61" s="4">
        <f t="shared" si="4"/>
        <v>4.7064034535136257</v>
      </c>
      <c r="G61" s="22"/>
      <c r="H61" s="22">
        <f>F61/G2</f>
        <v>4.628922186291776</v>
      </c>
      <c r="I61" s="22"/>
      <c r="J61" s="20">
        <f t="shared" si="5"/>
        <v>2.210676310654315</v>
      </c>
    </row>
    <row r="62" spans="1:10" ht="15" thickBot="1" x14ac:dyDescent="0.35">
      <c r="A62" s="37"/>
      <c r="B62" s="22">
        <v>61</v>
      </c>
      <c r="C62" s="22">
        <v>16.991299999999999</v>
      </c>
      <c r="D62" s="4">
        <f t="shared" si="0"/>
        <v>14.267574999999997</v>
      </c>
      <c r="E62" s="4">
        <f>(C149-C62)-(D149-D62)</f>
        <v>-2.7237250000000017</v>
      </c>
      <c r="F62" s="4">
        <f t="shared" si="4"/>
        <v>6.6057620390038911</v>
      </c>
      <c r="G62" s="22"/>
      <c r="H62" s="22">
        <f>F62/G2</f>
        <v>6.4970117334248183</v>
      </c>
      <c r="I62" s="22"/>
      <c r="J62" s="20">
        <f t="shared" si="5"/>
        <v>2.699776310654316</v>
      </c>
    </row>
    <row r="63" spans="1:10" ht="15" thickBot="1" x14ac:dyDescent="0.35">
      <c r="A63" s="37"/>
      <c r="B63" s="23">
        <v>62</v>
      </c>
      <c r="C63" s="22">
        <v>16.069900000000001</v>
      </c>
      <c r="D63" s="4">
        <f t="shared" si="0"/>
        <v>14.267574999999997</v>
      </c>
      <c r="E63" s="4">
        <f>(C150-C63)-(D150-D63)</f>
        <v>-1.8023250000000033</v>
      </c>
      <c r="F63" s="4">
        <f t="shared" si="4"/>
        <v>3.487818580430238</v>
      </c>
      <c r="G63" s="22"/>
      <c r="H63" s="22">
        <f>F63/G2</f>
        <v>3.4303988105101952</v>
      </c>
      <c r="I63" s="22"/>
      <c r="J63" s="20">
        <f t="shared" si="5"/>
        <v>1.7783763106543178</v>
      </c>
    </row>
    <row r="64" spans="1:10" ht="14.4" x14ac:dyDescent="0.3">
      <c r="A64" s="37"/>
      <c r="B64" s="23">
        <v>63</v>
      </c>
      <c r="C64" s="22">
        <v>16.0032</v>
      </c>
      <c r="D64" s="4">
        <f t="shared" si="0"/>
        <v>14.267574999999997</v>
      </c>
      <c r="E64" s="4">
        <f>(C151-C64)-(D151-D64)</f>
        <v>-1.7356250000000024</v>
      </c>
      <c r="F64" s="4">
        <f t="shared" si="4"/>
        <v>3.330237341776848</v>
      </c>
      <c r="G64" s="22"/>
      <c r="H64" s="22">
        <f>F64/G2</f>
        <v>3.2754118233233127</v>
      </c>
      <c r="I64" s="22"/>
      <c r="J64" s="20">
        <f t="shared" si="5"/>
        <v>1.7116763106543167</v>
      </c>
    </row>
    <row r="65" spans="1:10" ht="15" thickBot="1" x14ac:dyDescent="0.35">
      <c r="A65" s="38"/>
      <c r="B65" s="22">
        <v>64</v>
      </c>
      <c r="C65" s="24">
        <v>16.008099999999999</v>
      </c>
      <c r="D65" s="6">
        <f t="shared" si="0"/>
        <v>14.267574999999997</v>
      </c>
      <c r="E65" s="6">
        <f>(C152-C65)-(D152-D65)</f>
        <v>-1.7405250000000017</v>
      </c>
      <c r="F65" s="6">
        <f t="shared" si="4"/>
        <v>3.341567460470547</v>
      </c>
      <c r="G65" s="24"/>
      <c r="H65" s="24">
        <f>F65/G2</f>
        <v>3.2865554148816241</v>
      </c>
      <c r="I65" s="24"/>
      <c r="J65" s="20">
        <f t="shared" si="5"/>
        <v>1.7165763106543159</v>
      </c>
    </row>
    <row r="66" spans="1:10" ht="15" thickBot="1" x14ac:dyDescent="0.35">
      <c r="A66" s="36" t="s">
        <v>13</v>
      </c>
      <c r="B66" s="23">
        <v>65</v>
      </c>
      <c r="C66" s="23">
        <v>16.106300000000001</v>
      </c>
      <c r="D66" s="3">
        <f>D65</f>
        <v>14.267574999999997</v>
      </c>
      <c r="E66" s="3">
        <f>(C153-C66)-(D153-D66)</f>
        <v>-1.8387250000000037</v>
      </c>
      <c r="F66" s="3">
        <f>2^-E66</f>
        <v>3.5769377224618366</v>
      </c>
      <c r="G66" s="23">
        <f>AVERAGE(F66:F81)</f>
        <v>5.7141552252046637</v>
      </c>
      <c r="H66" s="13">
        <f>F66/G2</f>
        <v>3.5180507888941093</v>
      </c>
      <c r="I66" s="13">
        <f>AVERAGE(H66:H81)</f>
        <v>5.6200833947030349</v>
      </c>
      <c r="J66" s="20">
        <f t="shared" si="5"/>
        <v>1.8147763106543178</v>
      </c>
    </row>
    <row r="67" spans="1:10" ht="14.4" x14ac:dyDescent="0.3">
      <c r="A67" s="37"/>
      <c r="B67" s="23">
        <v>66</v>
      </c>
      <c r="C67" s="22">
        <v>16.978300000000001</v>
      </c>
      <c r="D67" s="4">
        <f t="shared" ref="D67:D81" si="6">D66</f>
        <v>14.267574999999997</v>
      </c>
      <c r="E67" s="4">
        <f>(C154-C67)-(D154-D67)</f>
        <v>-2.7107250000000036</v>
      </c>
      <c r="F67" s="4">
        <f t="shared" ref="F67:F81" si="7">2^-E67</f>
        <v>6.5465054685404676</v>
      </c>
      <c r="G67" s="22"/>
      <c r="H67" s="22">
        <f>F67/G2</f>
        <v>6.4387307006976044</v>
      </c>
      <c r="I67" s="22"/>
      <c r="J67" s="20">
        <f t="shared" si="5"/>
        <v>2.6867763106543179</v>
      </c>
    </row>
    <row r="68" spans="1:10" ht="15" thickBot="1" x14ac:dyDescent="0.35">
      <c r="A68" s="37"/>
      <c r="B68" s="22">
        <v>67</v>
      </c>
      <c r="C68" s="22">
        <v>16.880099999999999</v>
      </c>
      <c r="D68" s="4">
        <f t="shared" si="6"/>
        <v>14.267574999999997</v>
      </c>
      <c r="E68" s="4">
        <f>(C155-C68)-(D155-D68)</f>
        <v>-2.6125250000000015</v>
      </c>
      <c r="F68" s="4">
        <f t="shared" si="7"/>
        <v>6.1157312066399028</v>
      </c>
      <c r="G68" s="22"/>
      <c r="H68" s="22">
        <f>F68/G2</f>
        <v>6.0150482523290254</v>
      </c>
      <c r="I68" s="22"/>
      <c r="J68" s="20">
        <f t="shared" si="5"/>
        <v>2.5885763106543158</v>
      </c>
    </row>
    <row r="69" spans="1:10" ht="15" thickBot="1" x14ac:dyDescent="0.35">
      <c r="A69" s="37"/>
      <c r="B69" s="23">
        <v>68</v>
      </c>
      <c r="C69" s="22">
        <v>16.9832</v>
      </c>
      <c r="D69" s="4">
        <f t="shared" si="6"/>
        <v>14.267574999999997</v>
      </c>
      <c r="E69" s="4">
        <f>(C156-C69)-(D156-D69)</f>
        <v>-2.7156250000000028</v>
      </c>
      <c r="F69" s="4">
        <f t="shared" si="7"/>
        <v>6.5687779603707144</v>
      </c>
      <c r="G69" s="22"/>
      <c r="H69" s="22">
        <f>F69/G2</f>
        <v>6.4606365216913533</v>
      </c>
      <c r="I69" s="22"/>
      <c r="J69" s="20">
        <f t="shared" si="5"/>
        <v>2.6916763106543171</v>
      </c>
    </row>
    <row r="70" spans="1:10" ht="14.4" x14ac:dyDescent="0.3">
      <c r="A70" s="37"/>
      <c r="B70" s="23">
        <v>69</v>
      </c>
      <c r="C70" s="22">
        <v>16.8398</v>
      </c>
      <c r="D70" s="4">
        <f t="shared" si="6"/>
        <v>14.267574999999997</v>
      </c>
      <c r="E70" s="4">
        <f>(C157-C70)-(D157-D70)</f>
        <v>-2.5722250000000031</v>
      </c>
      <c r="F70" s="4">
        <f t="shared" si="7"/>
        <v>5.9472593887678453</v>
      </c>
      <c r="G70" s="22"/>
      <c r="H70" s="22">
        <f>F70/G2</f>
        <v>5.8493499769440973</v>
      </c>
      <c r="I70" s="22"/>
      <c r="J70" s="20">
        <f t="shared" si="5"/>
        <v>2.5482763106543174</v>
      </c>
    </row>
    <row r="71" spans="1:10" ht="15" thickBot="1" x14ac:dyDescent="0.35">
      <c r="A71" s="37"/>
      <c r="B71" s="22">
        <v>70</v>
      </c>
      <c r="C71" s="22">
        <v>16.9998</v>
      </c>
      <c r="D71" s="4">
        <f t="shared" si="6"/>
        <v>14.267574999999997</v>
      </c>
      <c r="E71" s="4">
        <f>(C158-C71)-(D158-D71)</f>
        <v>-2.7322250000000032</v>
      </c>
      <c r="F71" s="4">
        <f t="shared" si="7"/>
        <v>6.6447964218495663</v>
      </c>
      <c r="G71" s="22"/>
      <c r="H71" s="22">
        <f>F71/G2</f>
        <v>6.5354034953226767</v>
      </c>
      <c r="I71" s="22"/>
      <c r="J71" s="20">
        <f t="shared" si="5"/>
        <v>2.7082763106543175</v>
      </c>
    </row>
    <row r="72" spans="1:10" ht="15" thickBot="1" x14ac:dyDescent="0.35">
      <c r="A72" s="37"/>
      <c r="B72" s="23">
        <v>71</v>
      </c>
      <c r="C72" s="22">
        <v>16.2195</v>
      </c>
      <c r="D72" s="4">
        <f t="shared" si="6"/>
        <v>14.267574999999997</v>
      </c>
      <c r="E72" s="4">
        <f>(C159-C72)-(D159-D72)</f>
        <v>-1.9519250000000028</v>
      </c>
      <c r="F72" s="4">
        <f t="shared" si="7"/>
        <v>3.8689041842256584</v>
      </c>
      <c r="G72" s="22"/>
      <c r="H72" s="22">
        <f>F72/G2</f>
        <v>3.8052106224826838</v>
      </c>
      <c r="I72" s="22"/>
      <c r="J72" s="20">
        <f t="shared" si="5"/>
        <v>1.9279763106543171</v>
      </c>
    </row>
    <row r="73" spans="1:10" ht="14.4" x14ac:dyDescent="0.3">
      <c r="A73" s="37"/>
      <c r="B73" s="23">
        <v>72</v>
      </c>
      <c r="C73" s="22">
        <v>16.981100000000001</v>
      </c>
      <c r="D73" s="4">
        <f t="shared" si="6"/>
        <v>14.267574999999997</v>
      </c>
      <c r="E73" s="4">
        <f>(C160-C73)-(D160-D73)</f>
        <v>-2.7135250000000042</v>
      </c>
      <c r="F73" s="4">
        <f t="shared" si="7"/>
        <v>6.559223343113354</v>
      </c>
      <c r="G73" s="22"/>
      <c r="H73" s="22">
        <f>F73/G2</f>
        <v>6.4512392015846158</v>
      </c>
      <c r="I73" s="22"/>
      <c r="J73" s="20">
        <f t="shared" si="5"/>
        <v>2.6895763106543185</v>
      </c>
    </row>
    <row r="74" spans="1:10" ht="15" thickBot="1" x14ac:dyDescent="0.35">
      <c r="A74" s="37"/>
      <c r="B74" s="22">
        <v>73</v>
      </c>
      <c r="C74" s="22">
        <v>16.9801</v>
      </c>
      <c r="D74" s="4">
        <f t="shared" si="6"/>
        <v>14.267574999999997</v>
      </c>
      <c r="E74" s="4">
        <f>(C161-C74)-(D161-D74)</f>
        <v>-2.712525000000003</v>
      </c>
      <c r="F74" s="4">
        <f t="shared" si="7"/>
        <v>6.5546784112817171</v>
      </c>
      <c r="G74" s="22"/>
      <c r="H74" s="22">
        <f>F74/G2</f>
        <v>6.4467690927215644</v>
      </c>
      <c r="I74" s="22"/>
      <c r="J74" s="20">
        <f t="shared" si="5"/>
        <v>2.6885763106543172</v>
      </c>
    </row>
    <row r="75" spans="1:10" ht="15" thickBot="1" x14ac:dyDescent="0.35">
      <c r="A75" s="37"/>
      <c r="B75" s="23">
        <v>74</v>
      </c>
      <c r="C75" s="22">
        <v>16.500699999999998</v>
      </c>
      <c r="D75" s="4">
        <f t="shared" si="6"/>
        <v>14.267574999999997</v>
      </c>
      <c r="E75" s="4">
        <f>(C162-C75)-(D162-D75)</f>
        <v>-2.2331250000000011</v>
      </c>
      <c r="F75" s="4">
        <f t="shared" si="7"/>
        <v>4.7015126510620906</v>
      </c>
      <c r="G75" s="22"/>
      <c r="H75" s="22">
        <f>F75/G2</f>
        <v>4.6241119008582618</v>
      </c>
      <c r="I75" s="22"/>
      <c r="J75" s="20">
        <f t="shared" si="5"/>
        <v>2.2091763106543159</v>
      </c>
    </row>
    <row r="76" spans="1:10" ht="14.4" x14ac:dyDescent="0.3">
      <c r="A76" s="37"/>
      <c r="B76" s="23">
        <v>75</v>
      </c>
      <c r="C76" s="22">
        <v>16.9986</v>
      </c>
      <c r="D76" s="4">
        <f t="shared" si="6"/>
        <v>14.267574999999997</v>
      </c>
      <c r="E76" s="4">
        <f>(C163-C76)-(D163-D76)</f>
        <v>-2.7310250000000025</v>
      </c>
      <c r="F76" s="4">
        <f t="shared" si="7"/>
        <v>6.6392717335351232</v>
      </c>
      <c r="G76" s="22"/>
      <c r="H76" s="22">
        <f>F76/G2</f>
        <v>6.5299697596551622</v>
      </c>
      <c r="I76" s="22"/>
      <c r="J76" s="20">
        <f t="shared" si="5"/>
        <v>2.7070763106543168</v>
      </c>
    </row>
    <row r="77" spans="1:10" ht="15" thickBot="1" x14ac:dyDescent="0.35">
      <c r="A77" s="37"/>
      <c r="B77" s="22">
        <v>76</v>
      </c>
      <c r="C77" s="22">
        <v>16.5351</v>
      </c>
      <c r="D77" s="4">
        <f t="shared" si="6"/>
        <v>14.267574999999997</v>
      </c>
      <c r="E77" s="4">
        <f>(C164-C77)-(D164-D77)</f>
        <v>-2.2675250000000027</v>
      </c>
      <c r="F77" s="4">
        <f t="shared" si="7"/>
        <v>4.8149639615407978</v>
      </c>
      <c r="G77" s="22"/>
      <c r="H77" s="22">
        <f>F77/G2</f>
        <v>4.7356954685072914</v>
      </c>
      <c r="I77" s="22"/>
      <c r="J77" s="20">
        <f t="shared" si="5"/>
        <v>2.243576310654317</v>
      </c>
    </row>
    <row r="78" spans="1:10" ht="15" thickBot="1" x14ac:dyDescent="0.35">
      <c r="A78" s="37"/>
      <c r="B78" s="23">
        <v>77</v>
      </c>
      <c r="C78" s="22">
        <v>17.248799999999999</v>
      </c>
      <c r="D78" s="4">
        <f t="shared" si="6"/>
        <v>14.267574999999997</v>
      </c>
      <c r="E78" s="4">
        <f>(C165-C78)-(D165-D78)</f>
        <v>-2.981225000000002</v>
      </c>
      <c r="F78" s="4">
        <f t="shared" si="7"/>
        <v>7.8965638042687711</v>
      </c>
      <c r="G78" s="22"/>
      <c r="H78" s="22">
        <f>F78/G2</f>
        <v>7.7665630985714813</v>
      </c>
      <c r="I78" s="22"/>
      <c r="J78" s="20">
        <f t="shared" si="5"/>
        <v>2.9572763106543163</v>
      </c>
    </row>
    <row r="79" spans="1:10" ht="14.4" x14ac:dyDescent="0.3">
      <c r="A79" s="37"/>
      <c r="B79" s="23">
        <v>78</v>
      </c>
      <c r="C79" s="22">
        <v>16.219200000000001</v>
      </c>
      <c r="D79" s="4">
        <f t="shared" si="6"/>
        <v>14.267574999999997</v>
      </c>
      <c r="E79" s="4">
        <f>(C166-C79)-(D166-D79)</f>
        <v>-1.9516250000000035</v>
      </c>
      <c r="F79" s="4">
        <f t="shared" si="7"/>
        <v>3.8680997518589169</v>
      </c>
      <c r="G79" s="22"/>
      <c r="H79" s="22">
        <f>F79/G2</f>
        <v>3.804419433442781</v>
      </c>
      <c r="I79" s="22"/>
      <c r="J79" s="20">
        <f t="shared" si="5"/>
        <v>1.9276763106543178</v>
      </c>
    </row>
    <row r="80" spans="1:10" ht="15" thickBot="1" x14ac:dyDescent="0.35">
      <c r="A80" s="37"/>
      <c r="B80" s="22">
        <v>79</v>
      </c>
      <c r="C80" s="22">
        <v>16.762499999999999</v>
      </c>
      <c r="D80" s="4">
        <f t="shared" si="6"/>
        <v>14.267574999999997</v>
      </c>
      <c r="E80" s="4">
        <f>(C167-C80)-(D167-D80)</f>
        <v>-2.4949250000000021</v>
      </c>
      <c r="F80" s="4">
        <f t="shared" si="7"/>
        <v>5.6369899681730891</v>
      </c>
      <c r="G80" s="22"/>
      <c r="H80" s="22">
        <f>F80/G2</f>
        <v>5.544188505152567</v>
      </c>
      <c r="I80" s="22"/>
      <c r="J80" s="20">
        <f t="shared" si="5"/>
        <v>2.4709763106543163</v>
      </c>
    </row>
    <row r="81" spans="1:19" ht="15" thickBot="1" x14ac:dyDescent="0.35">
      <c r="A81" s="38"/>
      <c r="B81" s="23">
        <v>80</v>
      </c>
      <c r="C81" s="24">
        <v>16.723400000000002</v>
      </c>
      <c r="D81" s="6">
        <f t="shared" si="6"/>
        <v>14.267574999999997</v>
      </c>
      <c r="E81" s="6">
        <f>(C168-C81)-(D168-D81)</f>
        <v>-2.4558250000000044</v>
      </c>
      <c r="F81" s="6">
        <f t="shared" si="7"/>
        <v>5.4862676255847678</v>
      </c>
      <c r="G81" s="24"/>
      <c r="H81" s="24">
        <f>F81/G2</f>
        <v>5.3959474963933012</v>
      </c>
      <c r="I81" s="24"/>
      <c r="J81" s="20">
        <f t="shared" si="5"/>
        <v>2.4318763106543186</v>
      </c>
    </row>
    <row r="82" spans="1:19" ht="14.4" x14ac:dyDescent="0.3">
      <c r="A82" s="27"/>
      <c r="B82" s="39"/>
      <c r="C82" s="26"/>
      <c r="D82" s="21"/>
      <c r="E82" s="18"/>
      <c r="F82" s="18"/>
      <c r="G82" s="16"/>
      <c r="H82" s="16"/>
      <c r="I82" s="16"/>
      <c r="J82" s="20"/>
    </row>
    <row r="83" spans="1:19" ht="14.4" x14ac:dyDescent="0.3">
      <c r="A83" s="27"/>
      <c r="B83" s="39"/>
      <c r="C83" s="26"/>
      <c r="D83" s="21"/>
      <c r="E83" s="18"/>
      <c r="F83" s="18"/>
      <c r="G83" s="16"/>
      <c r="H83" s="16"/>
      <c r="I83" s="16"/>
      <c r="J83" s="20"/>
    </row>
    <row r="84" spans="1:19" ht="14.4" x14ac:dyDescent="0.3">
      <c r="A84" s="27"/>
      <c r="B84" s="39"/>
      <c r="C84" s="26"/>
      <c r="D84" s="21"/>
      <c r="E84" s="18"/>
      <c r="F84" s="18"/>
      <c r="G84" s="16"/>
      <c r="H84" s="16"/>
      <c r="I84" s="16"/>
      <c r="J84" s="20"/>
    </row>
    <row r="85" spans="1:19" ht="14.4" x14ac:dyDescent="0.3">
      <c r="A85" s="27"/>
      <c r="B85" s="39"/>
      <c r="C85" s="26"/>
      <c r="D85" s="21"/>
      <c r="E85" s="18"/>
      <c r="F85" s="18"/>
      <c r="G85" s="16"/>
      <c r="H85" s="16"/>
      <c r="I85" s="16"/>
      <c r="J85" s="20"/>
    </row>
    <row r="86" spans="1:19" ht="14.4" x14ac:dyDescent="0.3">
      <c r="A86" s="27"/>
      <c r="B86" s="39"/>
      <c r="C86" s="26"/>
      <c r="D86" s="21"/>
      <c r="E86" s="18"/>
      <c r="F86" s="18"/>
      <c r="G86" s="16"/>
      <c r="H86" s="16"/>
      <c r="I86" s="16"/>
      <c r="J86" s="20"/>
    </row>
    <row r="87" spans="1:19" ht="14.4" x14ac:dyDescent="0.3">
      <c r="A87" s="27"/>
      <c r="B87" s="39"/>
      <c r="C87" s="26"/>
      <c r="D87" s="21"/>
      <c r="E87" s="18"/>
      <c r="F87" s="18"/>
      <c r="G87" s="16"/>
      <c r="H87" s="16"/>
      <c r="I87" s="16"/>
      <c r="J87" s="40"/>
      <c r="K87" s="18"/>
      <c r="L87" s="16"/>
      <c r="M87" s="18"/>
      <c r="N87" s="18"/>
      <c r="O87" s="18"/>
      <c r="P87" s="18"/>
      <c r="Q87" s="16"/>
      <c r="R87" s="16"/>
      <c r="S87" s="41"/>
    </row>
    <row r="88" spans="1:19" ht="15" x14ac:dyDescent="0.3">
      <c r="A88" s="27"/>
      <c r="B88" s="7"/>
      <c r="C88" s="8"/>
      <c r="D88" s="8"/>
      <c r="E88" s="18"/>
      <c r="F88" s="18"/>
      <c r="G88" s="16"/>
      <c r="H88" s="16"/>
      <c r="I88" s="16"/>
      <c r="J88" s="40"/>
      <c r="K88" s="18"/>
      <c r="L88" s="16"/>
      <c r="M88" s="18"/>
      <c r="N88" s="18"/>
      <c r="O88" s="18"/>
      <c r="P88" s="18"/>
      <c r="Q88" s="16"/>
      <c r="R88" s="16"/>
      <c r="S88" s="41"/>
    </row>
    <row r="89" spans="1:19" ht="14.4" x14ac:dyDescent="0.3">
      <c r="A89" s="28"/>
      <c r="B89" s="25"/>
      <c r="C89" s="13"/>
      <c r="D89" s="13"/>
      <c r="E89" s="15"/>
      <c r="F89" s="15"/>
      <c r="G89" s="16"/>
      <c r="H89" s="15"/>
      <c r="I89" s="15"/>
      <c r="J89" s="40"/>
      <c r="K89" s="18"/>
      <c r="L89" s="16"/>
      <c r="M89" s="18"/>
      <c r="N89" s="18"/>
      <c r="O89" s="18"/>
      <c r="P89" s="18"/>
      <c r="Q89" s="16"/>
      <c r="R89" s="16"/>
      <c r="S89" s="41"/>
    </row>
    <row r="90" spans="1:19" ht="14.4" x14ac:dyDescent="0.3">
      <c r="A90" s="28"/>
      <c r="B90" s="4"/>
      <c r="C90" s="22"/>
      <c r="D90" s="22"/>
      <c r="E90" s="15"/>
      <c r="F90" s="15"/>
      <c r="G90" s="15"/>
      <c r="H90" s="15"/>
      <c r="I90" s="15"/>
      <c r="J90" s="40"/>
      <c r="K90" s="18"/>
      <c r="L90" s="16"/>
      <c r="M90" s="18"/>
      <c r="N90" s="18"/>
      <c r="O90" s="18"/>
      <c r="P90" s="18"/>
      <c r="Q90" s="16"/>
      <c r="R90" s="16"/>
      <c r="S90" s="41"/>
    </row>
    <row r="91" spans="1:19" ht="14.4" x14ac:dyDescent="0.3">
      <c r="A91" s="28"/>
      <c r="B91" s="4"/>
      <c r="C91" s="22"/>
      <c r="D91" s="22"/>
      <c r="E91" s="15"/>
      <c r="F91" s="15"/>
      <c r="G91" s="15"/>
      <c r="H91" s="15"/>
      <c r="I91" s="15"/>
      <c r="J91" s="40"/>
      <c r="K91" s="18"/>
      <c r="L91" s="16"/>
      <c r="M91" s="18"/>
      <c r="N91" s="18"/>
      <c r="O91" s="18"/>
      <c r="P91" s="18"/>
      <c r="Q91" s="16"/>
      <c r="R91" s="16"/>
      <c r="S91" s="41"/>
    </row>
    <row r="92" spans="1:19" ht="14.4" x14ac:dyDescent="0.3">
      <c r="A92" s="28"/>
      <c r="B92" s="4"/>
      <c r="C92" s="22"/>
      <c r="D92" s="22"/>
      <c r="E92" s="15"/>
      <c r="F92" s="15"/>
      <c r="G92" s="15"/>
      <c r="H92" s="15"/>
      <c r="I92" s="15"/>
      <c r="J92" s="40"/>
      <c r="K92" s="18"/>
      <c r="L92" s="16"/>
      <c r="M92" s="18"/>
      <c r="N92" s="18"/>
      <c r="O92" s="18"/>
      <c r="P92" s="18"/>
      <c r="Q92" s="16"/>
      <c r="R92" s="16"/>
      <c r="S92" s="41"/>
    </row>
    <row r="93" spans="1:19" ht="14.4" x14ac:dyDescent="0.3">
      <c r="A93" s="28"/>
      <c r="B93" s="4"/>
      <c r="C93" s="22"/>
      <c r="D93" s="22"/>
      <c r="E93" s="15"/>
      <c r="F93" s="15"/>
      <c r="G93" s="15"/>
      <c r="H93" s="15"/>
      <c r="I93" s="15"/>
      <c r="J93" s="40"/>
      <c r="K93" s="18"/>
      <c r="L93" s="16"/>
      <c r="M93" s="18"/>
      <c r="N93" s="18"/>
      <c r="O93" s="18"/>
      <c r="P93" s="18"/>
      <c r="Q93" s="16"/>
      <c r="R93" s="16"/>
      <c r="S93" s="41"/>
    </row>
    <row r="94" spans="1:19" ht="14.4" x14ac:dyDescent="0.3">
      <c r="A94" s="28"/>
      <c r="B94" s="4"/>
      <c r="C94" s="22"/>
      <c r="D94" s="22"/>
      <c r="E94" s="15"/>
      <c r="F94" s="15"/>
      <c r="G94" s="15"/>
      <c r="H94" s="15"/>
      <c r="I94" s="15"/>
      <c r="J94" s="40"/>
      <c r="K94" s="18"/>
      <c r="L94" s="16"/>
      <c r="M94" s="18"/>
      <c r="N94" s="18"/>
      <c r="O94" s="18"/>
      <c r="P94" s="18"/>
      <c r="Q94" s="16"/>
      <c r="R94" s="16"/>
      <c r="S94" s="41"/>
    </row>
    <row r="95" spans="1:19" ht="14.4" x14ac:dyDescent="0.3">
      <c r="A95" s="28"/>
      <c r="B95" s="4"/>
      <c r="C95" s="22"/>
      <c r="D95" s="22"/>
      <c r="E95" s="15"/>
      <c r="F95" s="15"/>
      <c r="G95" s="15"/>
      <c r="H95" s="15"/>
      <c r="I95" s="15"/>
      <c r="J95" s="40"/>
      <c r="K95" s="18"/>
      <c r="L95" s="16"/>
      <c r="M95" s="18"/>
      <c r="N95" s="18"/>
      <c r="O95" s="18"/>
      <c r="P95" s="18"/>
      <c r="Q95" s="16"/>
      <c r="R95" s="16"/>
      <c r="S95" s="41"/>
    </row>
    <row r="96" spans="1:19" ht="14.4" x14ac:dyDescent="0.3">
      <c r="A96" s="28"/>
      <c r="B96" s="4"/>
      <c r="C96" s="22"/>
      <c r="D96" s="22"/>
      <c r="E96" s="15"/>
      <c r="F96" s="15"/>
      <c r="G96" s="15"/>
      <c r="H96" s="15"/>
      <c r="I96" s="15"/>
      <c r="J96" s="40"/>
      <c r="K96" s="18"/>
      <c r="L96" s="16"/>
      <c r="M96" s="18"/>
      <c r="N96" s="18"/>
      <c r="O96" s="18"/>
      <c r="P96" s="18"/>
      <c r="Q96" s="16"/>
      <c r="R96" s="16"/>
      <c r="S96" s="41"/>
    </row>
    <row r="97" spans="1:19" ht="14.4" x14ac:dyDescent="0.3">
      <c r="A97" s="28"/>
      <c r="B97" s="4"/>
      <c r="C97" s="22"/>
      <c r="D97" s="22"/>
      <c r="E97" s="15"/>
      <c r="F97" s="15"/>
      <c r="G97" s="15"/>
      <c r="H97" s="15"/>
      <c r="I97" s="15"/>
      <c r="J97" s="40"/>
      <c r="K97" s="18"/>
      <c r="L97" s="16"/>
      <c r="M97" s="18"/>
      <c r="N97" s="18"/>
      <c r="O97" s="18"/>
      <c r="P97" s="18"/>
      <c r="Q97" s="16"/>
      <c r="R97" s="16"/>
      <c r="S97" s="41"/>
    </row>
    <row r="98" spans="1:19" ht="14.4" x14ac:dyDescent="0.3">
      <c r="A98" s="28"/>
      <c r="B98" s="4"/>
      <c r="C98" s="22"/>
      <c r="D98" s="22"/>
      <c r="E98" s="15"/>
      <c r="F98" s="15"/>
      <c r="G98" s="15"/>
      <c r="H98" s="15"/>
      <c r="I98" s="15"/>
      <c r="J98" s="40"/>
      <c r="K98" s="18"/>
      <c r="L98" s="16"/>
      <c r="M98" s="18"/>
      <c r="N98" s="18"/>
      <c r="O98" s="18"/>
      <c r="P98" s="18"/>
      <c r="Q98" s="16"/>
      <c r="R98" s="16"/>
      <c r="S98" s="41"/>
    </row>
    <row r="99" spans="1:19" ht="14.4" x14ac:dyDescent="0.3">
      <c r="A99" s="28"/>
      <c r="B99" s="4"/>
      <c r="C99" s="22"/>
      <c r="D99" s="22"/>
      <c r="E99" s="15"/>
      <c r="F99" s="15"/>
      <c r="G99" s="15"/>
      <c r="H99" s="15"/>
      <c r="I99" s="15"/>
      <c r="J99" s="40"/>
      <c r="K99" s="18"/>
      <c r="L99" s="16"/>
      <c r="M99" s="18"/>
      <c r="N99" s="18"/>
      <c r="O99" s="18"/>
      <c r="P99" s="18"/>
      <c r="Q99" s="16"/>
      <c r="R99" s="16"/>
      <c r="S99" s="41"/>
    </row>
    <row r="100" spans="1:19" ht="14.4" x14ac:dyDescent="0.3">
      <c r="A100" s="28"/>
      <c r="B100" s="4"/>
      <c r="C100" s="22"/>
      <c r="D100" s="22"/>
      <c r="E100" s="15"/>
      <c r="F100" s="15"/>
      <c r="G100" s="15"/>
      <c r="H100" s="15"/>
      <c r="I100" s="15"/>
      <c r="J100" s="40"/>
      <c r="K100" s="18"/>
      <c r="L100" s="16"/>
      <c r="M100" s="18"/>
      <c r="N100" s="18"/>
      <c r="O100" s="18"/>
      <c r="P100" s="18"/>
      <c r="Q100" s="16"/>
      <c r="R100" s="16"/>
      <c r="S100" s="41"/>
    </row>
    <row r="101" spans="1:19" ht="14.4" x14ac:dyDescent="0.3">
      <c r="A101" s="28"/>
      <c r="B101" s="4"/>
      <c r="C101" s="22"/>
      <c r="D101" s="22"/>
      <c r="E101" s="15"/>
      <c r="F101" s="15"/>
      <c r="G101" s="15"/>
      <c r="H101" s="15"/>
      <c r="I101" s="15"/>
      <c r="J101" s="40"/>
      <c r="K101" s="18"/>
      <c r="L101" s="16"/>
      <c r="M101" s="18"/>
      <c r="N101" s="18"/>
      <c r="O101" s="18"/>
      <c r="P101" s="18"/>
      <c r="Q101" s="16"/>
      <c r="R101" s="16"/>
      <c r="S101" s="41"/>
    </row>
    <row r="102" spans="1:19" ht="14.4" x14ac:dyDescent="0.3">
      <c r="A102" s="28"/>
      <c r="B102" s="4"/>
      <c r="C102" s="22"/>
      <c r="D102" s="22"/>
      <c r="E102" s="15"/>
      <c r="F102" s="15"/>
      <c r="G102" s="15"/>
      <c r="H102" s="15"/>
      <c r="I102" s="15"/>
      <c r="J102" s="40"/>
      <c r="K102" s="18"/>
      <c r="L102" s="16"/>
      <c r="M102" s="18"/>
      <c r="N102" s="18"/>
      <c r="O102" s="18"/>
      <c r="P102" s="18"/>
      <c r="Q102" s="16"/>
      <c r="R102" s="16"/>
      <c r="S102" s="41"/>
    </row>
    <row r="103" spans="1:19" ht="14.4" x14ac:dyDescent="0.3">
      <c r="A103" s="28"/>
      <c r="B103" s="4"/>
      <c r="C103" s="22"/>
      <c r="D103" s="22"/>
      <c r="E103" s="15"/>
      <c r="F103" s="15"/>
      <c r="G103" s="15"/>
      <c r="H103" s="15"/>
      <c r="I103" s="15"/>
      <c r="J103" s="41"/>
      <c r="K103" s="19"/>
      <c r="L103" s="19"/>
      <c r="M103" s="19"/>
      <c r="N103" s="19"/>
      <c r="O103" s="19"/>
      <c r="P103" s="19"/>
      <c r="Q103" s="19"/>
      <c r="R103" s="19"/>
      <c r="S103" s="19"/>
    </row>
    <row r="104" spans="1:19" ht="14.4" x14ac:dyDescent="0.3">
      <c r="A104" s="32"/>
      <c r="B104" s="4"/>
      <c r="C104" s="22"/>
      <c r="D104" s="22"/>
      <c r="E104" s="15"/>
      <c r="F104" s="15"/>
      <c r="G104" s="15"/>
      <c r="H104" s="15"/>
      <c r="I104" s="15"/>
      <c r="J104" s="20"/>
    </row>
    <row r="105" spans="1:19" x14ac:dyDescent="0.2">
      <c r="A105" s="29"/>
      <c r="B105" s="22"/>
      <c r="C105" s="22"/>
      <c r="D105" s="22"/>
      <c r="E105" s="15"/>
      <c r="F105" s="15"/>
      <c r="G105" s="15"/>
      <c r="H105" s="15"/>
      <c r="I105" s="15"/>
    </row>
    <row r="106" spans="1:19" x14ac:dyDescent="0.2">
      <c r="A106" s="29"/>
      <c r="B106" s="22"/>
      <c r="C106" s="22"/>
      <c r="D106" s="22"/>
      <c r="E106" s="15"/>
      <c r="F106" s="15"/>
      <c r="G106" s="15"/>
      <c r="H106" s="15"/>
      <c r="I106" s="15"/>
    </row>
    <row r="107" spans="1:19" x14ac:dyDescent="0.2">
      <c r="A107" s="29"/>
      <c r="B107" s="22"/>
      <c r="C107" s="22"/>
      <c r="D107" s="22"/>
      <c r="E107" s="15"/>
      <c r="F107" s="15"/>
      <c r="G107" s="15"/>
      <c r="H107" s="15"/>
      <c r="I107" s="15"/>
    </row>
    <row r="108" spans="1:19" x14ac:dyDescent="0.2">
      <c r="A108" s="29"/>
      <c r="B108" s="22"/>
      <c r="C108" s="22"/>
      <c r="D108" s="22"/>
      <c r="E108" s="15"/>
      <c r="F108" s="15"/>
      <c r="G108" s="15"/>
      <c r="H108" s="15"/>
      <c r="I108" s="15"/>
    </row>
    <row r="109" spans="1:19" x14ac:dyDescent="0.2">
      <c r="A109" s="29"/>
      <c r="B109" s="22"/>
      <c r="C109" s="22"/>
      <c r="D109" s="22"/>
      <c r="E109" s="15"/>
      <c r="F109" s="15"/>
      <c r="G109" s="15"/>
      <c r="H109" s="15"/>
      <c r="I109" s="15"/>
    </row>
    <row r="110" spans="1:19" x14ac:dyDescent="0.2">
      <c r="A110" s="29"/>
      <c r="B110" s="22"/>
      <c r="C110" s="22"/>
      <c r="D110" s="22"/>
      <c r="E110" s="15"/>
      <c r="F110" s="15"/>
      <c r="G110" s="15"/>
      <c r="H110" s="15"/>
      <c r="I110" s="15"/>
    </row>
    <row r="111" spans="1:19" x14ac:dyDescent="0.2">
      <c r="A111" s="29"/>
      <c r="B111" s="22"/>
      <c r="C111" s="22"/>
      <c r="D111" s="22"/>
      <c r="E111" s="15"/>
      <c r="F111" s="15"/>
      <c r="G111" s="15"/>
      <c r="H111" s="15"/>
      <c r="I111" s="15"/>
    </row>
    <row r="112" spans="1:19" x14ac:dyDescent="0.2">
      <c r="A112" s="29"/>
      <c r="B112" s="22"/>
      <c r="C112" s="22"/>
      <c r="D112" s="22"/>
      <c r="E112" s="15"/>
      <c r="F112" s="15"/>
      <c r="G112" s="15"/>
      <c r="H112" s="15"/>
      <c r="I112" s="15"/>
    </row>
    <row r="113" spans="1:9" x14ac:dyDescent="0.2">
      <c r="A113" s="29"/>
      <c r="B113" s="22"/>
      <c r="C113" s="22"/>
      <c r="D113" s="22"/>
      <c r="E113" s="15"/>
      <c r="F113" s="15"/>
      <c r="G113" s="15"/>
      <c r="H113" s="15"/>
      <c r="I113" s="15"/>
    </row>
    <row r="114" spans="1:9" x14ac:dyDescent="0.2">
      <c r="A114" s="29"/>
      <c r="B114" s="22"/>
      <c r="C114" s="22"/>
      <c r="D114" s="22"/>
      <c r="E114" s="15"/>
      <c r="F114" s="15"/>
      <c r="G114" s="15"/>
      <c r="H114" s="15"/>
      <c r="I114" s="15"/>
    </row>
    <row r="115" spans="1:9" x14ac:dyDescent="0.2">
      <c r="A115" s="29"/>
      <c r="B115" s="22"/>
      <c r="C115" s="22"/>
      <c r="D115" s="22"/>
      <c r="E115" s="15"/>
      <c r="F115" s="15"/>
      <c r="G115" s="15"/>
      <c r="H115" s="15"/>
      <c r="I115" s="15"/>
    </row>
    <row r="116" spans="1:9" x14ac:dyDescent="0.2">
      <c r="A116" s="29"/>
      <c r="B116" s="22"/>
      <c r="C116" s="22"/>
      <c r="D116" s="22"/>
      <c r="E116" s="15"/>
      <c r="F116" s="15"/>
      <c r="G116" s="15"/>
      <c r="H116" s="15"/>
      <c r="I116" s="15"/>
    </row>
    <row r="117" spans="1:9" x14ac:dyDescent="0.2">
      <c r="A117" s="29"/>
      <c r="B117" s="22"/>
      <c r="C117" s="22"/>
      <c r="D117" s="22"/>
      <c r="E117" s="15"/>
      <c r="F117" s="15"/>
      <c r="G117" s="15"/>
      <c r="H117" s="15"/>
      <c r="I117" s="15"/>
    </row>
    <row r="118" spans="1:9" x14ac:dyDescent="0.2">
      <c r="A118" s="29"/>
      <c r="B118" s="22"/>
      <c r="C118" s="22"/>
      <c r="D118" s="22"/>
      <c r="E118" s="15"/>
      <c r="F118" s="15"/>
      <c r="G118" s="15"/>
      <c r="H118" s="15"/>
      <c r="I118" s="15"/>
    </row>
    <row r="119" spans="1:9" x14ac:dyDescent="0.2">
      <c r="A119" s="29"/>
      <c r="B119" s="22"/>
      <c r="C119" s="22"/>
      <c r="D119" s="22"/>
      <c r="E119" s="15"/>
      <c r="F119" s="15"/>
      <c r="G119" s="15"/>
      <c r="H119" s="15"/>
      <c r="I119" s="15"/>
    </row>
    <row r="120" spans="1:9" x14ac:dyDescent="0.2">
      <c r="A120" s="29"/>
      <c r="B120" s="22"/>
      <c r="C120" s="22"/>
      <c r="D120" s="22"/>
      <c r="E120" s="15"/>
      <c r="F120" s="15"/>
      <c r="G120" s="15"/>
      <c r="H120" s="15"/>
      <c r="I120" s="15"/>
    </row>
    <row r="121" spans="1:9" x14ac:dyDescent="0.2">
      <c r="A121" s="29"/>
      <c r="B121" s="22"/>
      <c r="C121" s="22"/>
      <c r="D121" s="22"/>
      <c r="E121" s="15"/>
      <c r="F121" s="15"/>
      <c r="G121" s="15"/>
      <c r="H121" s="15"/>
      <c r="I121" s="15"/>
    </row>
    <row r="122" spans="1:9" x14ac:dyDescent="0.2">
      <c r="A122" s="29"/>
      <c r="B122" s="22"/>
      <c r="C122" s="22"/>
      <c r="D122" s="22"/>
      <c r="E122" s="15"/>
      <c r="F122" s="15"/>
      <c r="G122" s="15"/>
      <c r="H122" s="15"/>
      <c r="I122" s="15"/>
    </row>
    <row r="123" spans="1:9" x14ac:dyDescent="0.2">
      <c r="A123" s="29"/>
      <c r="B123" s="22"/>
      <c r="C123" s="22"/>
      <c r="D123" s="22"/>
      <c r="E123" s="15"/>
      <c r="F123" s="15"/>
      <c r="G123" s="15"/>
      <c r="H123" s="15"/>
      <c r="I123" s="15"/>
    </row>
    <row r="124" spans="1:9" x14ac:dyDescent="0.2">
      <c r="A124" s="29"/>
      <c r="B124" s="22"/>
      <c r="C124" s="22"/>
      <c r="D124" s="22"/>
      <c r="E124" s="15"/>
      <c r="F124" s="15"/>
      <c r="G124" s="15"/>
      <c r="H124" s="15"/>
      <c r="I124" s="15"/>
    </row>
    <row r="125" spans="1:9" x14ac:dyDescent="0.2">
      <c r="A125" s="29"/>
      <c r="B125" s="22"/>
      <c r="C125" s="22"/>
      <c r="D125" s="22"/>
      <c r="E125" s="15"/>
      <c r="F125" s="15"/>
      <c r="G125" s="15"/>
      <c r="H125" s="15"/>
      <c r="I125" s="15"/>
    </row>
    <row r="126" spans="1:9" x14ac:dyDescent="0.2">
      <c r="A126" s="29"/>
      <c r="B126" s="22"/>
      <c r="C126" s="22"/>
      <c r="D126" s="22"/>
      <c r="E126" s="15"/>
      <c r="F126" s="15"/>
      <c r="G126" s="15"/>
      <c r="H126" s="15"/>
      <c r="I126" s="15"/>
    </row>
    <row r="127" spans="1:9" x14ac:dyDescent="0.2">
      <c r="A127" s="29"/>
      <c r="B127" s="22"/>
      <c r="C127" s="22"/>
      <c r="D127" s="22"/>
      <c r="E127" s="15"/>
      <c r="F127" s="15"/>
      <c r="G127" s="15"/>
      <c r="H127" s="15"/>
      <c r="I127" s="15"/>
    </row>
    <row r="128" spans="1:9" x14ac:dyDescent="0.2">
      <c r="A128" s="29"/>
      <c r="B128" s="22"/>
      <c r="C128" s="22"/>
      <c r="D128" s="22"/>
      <c r="E128" s="15"/>
      <c r="F128" s="15"/>
      <c r="G128" s="15"/>
      <c r="H128" s="15"/>
      <c r="I128" s="15"/>
    </row>
    <row r="129" spans="1:9" x14ac:dyDescent="0.2">
      <c r="A129" s="29"/>
      <c r="B129" s="22"/>
      <c r="C129" s="22"/>
      <c r="D129" s="22"/>
      <c r="E129" s="15"/>
      <c r="F129" s="15"/>
      <c r="G129" s="15"/>
      <c r="H129" s="15"/>
      <c r="I129" s="15"/>
    </row>
    <row r="130" spans="1:9" x14ac:dyDescent="0.2">
      <c r="A130" s="29"/>
      <c r="B130" s="22"/>
      <c r="C130" s="22"/>
      <c r="D130" s="22"/>
      <c r="E130" s="15"/>
      <c r="F130" s="15"/>
      <c r="G130" s="15"/>
      <c r="H130" s="15"/>
      <c r="I130" s="15"/>
    </row>
    <row r="131" spans="1:9" x14ac:dyDescent="0.2">
      <c r="A131" s="29"/>
      <c r="B131" s="22"/>
      <c r="C131" s="22"/>
      <c r="D131" s="22"/>
      <c r="E131" s="15"/>
      <c r="F131" s="15"/>
      <c r="G131" s="15"/>
      <c r="H131" s="15"/>
      <c r="I131" s="15"/>
    </row>
    <row r="132" spans="1:9" x14ac:dyDescent="0.2">
      <c r="A132" s="29"/>
      <c r="B132" s="22"/>
      <c r="C132" s="22"/>
      <c r="D132" s="22"/>
      <c r="E132" s="15"/>
      <c r="F132" s="15"/>
      <c r="G132" s="15"/>
      <c r="H132" s="15"/>
      <c r="I132" s="15"/>
    </row>
    <row r="133" spans="1:9" x14ac:dyDescent="0.2">
      <c r="A133" s="29"/>
      <c r="B133" s="22"/>
      <c r="C133" s="22"/>
      <c r="D133" s="22"/>
      <c r="E133" s="15"/>
      <c r="F133" s="15"/>
      <c r="G133" s="15"/>
      <c r="H133" s="15"/>
      <c r="I133" s="15"/>
    </row>
    <row r="134" spans="1:9" x14ac:dyDescent="0.2">
      <c r="A134" s="29"/>
      <c r="B134" s="22"/>
      <c r="C134" s="22"/>
      <c r="D134" s="22"/>
      <c r="E134" s="15"/>
      <c r="F134" s="15"/>
      <c r="G134" s="15"/>
      <c r="H134" s="15"/>
      <c r="I134" s="15"/>
    </row>
    <row r="135" spans="1:9" x14ac:dyDescent="0.2">
      <c r="A135" s="29"/>
      <c r="B135" s="22"/>
      <c r="C135" s="22"/>
      <c r="D135" s="22"/>
      <c r="E135" s="15"/>
      <c r="F135" s="15"/>
      <c r="G135" s="15"/>
      <c r="H135" s="15"/>
      <c r="I135" s="15"/>
    </row>
    <row r="136" spans="1:9" x14ac:dyDescent="0.2">
      <c r="A136" s="29"/>
      <c r="B136" s="22"/>
      <c r="C136" s="22"/>
      <c r="D136" s="22"/>
      <c r="E136" s="15"/>
      <c r="F136" s="15"/>
      <c r="G136" s="15"/>
      <c r="H136" s="15"/>
      <c r="I136" s="15"/>
    </row>
    <row r="137" spans="1:9" x14ac:dyDescent="0.2">
      <c r="G137" s="15"/>
    </row>
  </sheetData>
  <mergeCells count="8">
    <mergeCell ref="A105:A120"/>
    <mergeCell ref="A121:A136"/>
    <mergeCell ref="A2:A17"/>
    <mergeCell ref="A18:A33"/>
    <mergeCell ref="A34:A49"/>
    <mergeCell ref="A50:A65"/>
    <mergeCell ref="A66:A81"/>
    <mergeCell ref="A89:A104"/>
  </mergeCell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single species</vt:lpstr>
      <vt:lpstr>single species (treated)</vt:lpstr>
      <vt:lpstr>mixed species (untreated)</vt:lpstr>
      <vt:lpstr>mixed species (treated)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Hyesun Jang</dc:creator>
  <cp:lastModifiedBy>ayesha fahim</cp:lastModifiedBy>
  <dcterms:created xsi:type="dcterms:W3CDTF">2016-07-25T13:54:27Z</dcterms:created>
  <dcterms:modified xsi:type="dcterms:W3CDTF">2021-07-27T16:01:49Z</dcterms:modified>
</cp:coreProperties>
</file>