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E:\Users\17820\Desktop\工作\刘茜\LX-19435 陈科达 李小平 乳腺癌\LX-19435 第一次修稿\修稿修回\"/>
    </mc:Choice>
  </mc:AlternateContent>
  <xr:revisionPtr revIDLastSave="0" documentId="13_ncr:1_{C529C6D8-F57C-4EE0-885E-78D9AFB3BFD7}" xr6:coauthVersionLast="46" xr6:coauthVersionMax="46" xr10:uidLastSave="{00000000-0000-0000-0000-000000000000}"/>
  <bookViews>
    <workbookView xWindow="-120" yWindow="-120" windowWidth="20730" windowHeight="11310" activeTab="3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</sheets>
  <calcPr calcId="181029"/>
</workbook>
</file>

<file path=xl/calcChain.xml><?xml version="1.0" encoding="utf-8"?>
<calcChain xmlns="http://schemas.openxmlformats.org/spreadsheetml/2006/main">
  <c r="B11" i="1" l="1"/>
  <c r="K7" i="1" l="1"/>
  <c r="J7" i="1"/>
  <c r="I7" i="1"/>
  <c r="H7" i="1"/>
  <c r="H8" i="1" s="1"/>
  <c r="G7" i="1"/>
  <c r="F7" i="1"/>
  <c r="E7" i="1"/>
  <c r="D7" i="1"/>
  <c r="D8" i="1" s="1"/>
  <c r="C7" i="1"/>
  <c r="B7" i="1"/>
  <c r="B8" i="1" s="1"/>
  <c r="F8" i="1" l="1"/>
  <c r="F9" i="1" s="1"/>
  <c r="F10" i="1" s="1"/>
  <c r="D9" i="1"/>
  <c r="D10" i="1" s="1"/>
  <c r="H9" i="1"/>
  <c r="H10" i="1" s="1"/>
  <c r="J8" i="1"/>
  <c r="J9" i="1" s="1"/>
  <c r="J10" i="1" s="1"/>
  <c r="J11" i="1"/>
  <c r="D11" i="1"/>
  <c r="F11" i="1"/>
  <c r="B9" i="1"/>
  <c r="B10" i="1" s="1"/>
  <c r="H11" i="1"/>
</calcChain>
</file>

<file path=xl/sharedStrings.xml><?xml version="1.0" encoding="utf-8"?>
<sst xmlns="http://schemas.openxmlformats.org/spreadsheetml/2006/main" count="134" uniqueCount="53">
  <si>
    <t>MCF-10A</t>
  </si>
  <si>
    <t>T47D</t>
  </si>
  <si>
    <t>MDA-
MB-231</t>
  </si>
  <si>
    <t>MCF-7</t>
  </si>
  <si>
    <t>BT-474</t>
  </si>
  <si>
    <t>miR-100-5P</t>
  </si>
  <si>
    <t>U6</t>
  </si>
  <si>
    <t>△CT</t>
  </si>
  <si>
    <t>△△CT</t>
  </si>
  <si>
    <t>2^-△△CT</t>
  </si>
  <si>
    <t xml:space="preserve"> </t>
  </si>
  <si>
    <t>miR-NC</t>
  </si>
  <si>
    <t>miR-mimic</t>
  </si>
  <si>
    <t>Q1</t>
  </si>
  <si>
    <t>Q2</t>
  </si>
  <si>
    <t>Q3</t>
  </si>
  <si>
    <t>Q4</t>
  </si>
  <si>
    <t>CDC25A-WT</t>
  </si>
  <si>
    <t>CDC25A-MUT</t>
  </si>
  <si>
    <t>CDC25A</t>
  </si>
  <si>
    <t>GAPDH</t>
  </si>
  <si>
    <t>miR-NC+oe-NC</t>
  </si>
  <si>
    <t>miR-NC+oe-CDC25A</t>
  </si>
  <si>
    <t>miR-mimic+oe-CDC25A</t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</si>
  <si>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1C</t>
    </r>
    <phoneticPr fontId="3" type="noConversion"/>
  </si>
  <si>
    <r>
      <t>CT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3" type="noConversion"/>
  </si>
  <si>
    <r>
      <t xml:space="preserve">Average </t>
    </r>
    <r>
      <rPr>
        <sz val="11"/>
        <color theme="1"/>
        <rFont val="等线"/>
        <family val="3"/>
        <charset val="134"/>
        <scheme val="minor"/>
      </rPr>
      <t>V</t>
    </r>
    <r>
      <rPr>
        <sz val="11"/>
        <color theme="1"/>
        <rFont val="等线"/>
        <charset val="134"/>
        <scheme val="minor"/>
      </rPr>
      <t>alue</t>
    </r>
    <phoneticPr fontId="3" type="noConversion"/>
  </si>
  <si>
    <r>
      <t>SD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</si>
  <si>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2A</t>
    </r>
    <phoneticPr fontId="3" type="noConversion"/>
  </si>
  <si>
    <r>
      <t>CT</t>
    </r>
    <r>
      <rPr>
        <sz val="11"/>
        <color theme="1"/>
        <rFont val="等线"/>
        <family val="3"/>
        <charset val="134"/>
        <scheme val="minor"/>
      </rPr>
      <t xml:space="preserve"> Value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</si>
  <si>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2B</t>
    </r>
    <phoneticPr fontId="3" type="noConversion"/>
  </si>
  <si>
    <r>
      <t>T</t>
    </r>
    <r>
      <rPr>
        <sz val="11"/>
        <color theme="1"/>
        <rFont val="等线"/>
        <family val="3"/>
        <charset val="134"/>
        <scheme val="minor"/>
      </rPr>
      <t>ime</t>
    </r>
    <phoneticPr fontId="3" type="noConversion"/>
  </si>
  <si>
    <r>
      <t>OD</t>
    </r>
    <r>
      <rPr>
        <sz val="11"/>
        <color theme="1"/>
        <rFont val="等线"/>
        <family val="3"/>
        <charset val="134"/>
        <scheme val="minor"/>
      </rPr>
      <t xml:space="preserve"> Value</t>
    </r>
    <r>
      <rPr>
        <sz val="11"/>
        <color theme="1"/>
        <rFont val="等线"/>
        <charset val="134"/>
        <scheme val="minor"/>
      </rPr>
      <t>（490）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</si>
  <si>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2C</t>
    </r>
    <phoneticPr fontId="3" type="noConversion"/>
  </si>
  <si>
    <r>
      <t xml:space="preserve">Number of 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 xml:space="preserve">ell 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 xml:space="preserve">lones 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</si>
  <si>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2D</t>
    </r>
    <phoneticPr fontId="3" type="noConversion"/>
  </si>
  <si>
    <r>
      <t>N</t>
    </r>
    <r>
      <rPr>
        <sz val="11"/>
        <color theme="1"/>
        <rFont val="等线"/>
        <family val="3"/>
        <charset val="134"/>
        <scheme val="minor"/>
      </rPr>
      <t>umber of Cell Invasion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</si>
  <si>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2E</t>
    </r>
    <phoneticPr fontId="3" type="noConversion"/>
  </si>
  <si>
    <r>
      <t>0h</t>
    </r>
    <r>
      <rPr>
        <sz val="11"/>
        <color theme="1"/>
        <rFont val="等线"/>
        <family val="3"/>
        <charset val="134"/>
        <scheme val="minor"/>
      </rPr>
      <t xml:space="preserve"> Scratch Width </t>
    </r>
    <r>
      <rPr>
        <sz val="11"/>
        <color theme="1"/>
        <rFont val="等线"/>
        <charset val="134"/>
        <scheme val="minor"/>
      </rPr>
      <t>（mm）</t>
    </r>
    <phoneticPr fontId="3" type="noConversion"/>
  </si>
  <si>
    <r>
      <t>24h</t>
    </r>
    <r>
      <rPr>
        <sz val="11"/>
        <color theme="1"/>
        <rFont val="等线"/>
        <family val="3"/>
        <charset val="134"/>
        <scheme val="minor"/>
      </rPr>
      <t xml:space="preserve"> Scratch Width</t>
    </r>
    <r>
      <rPr>
        <sz val="11"/>
        <color theme="1"/>
        <rFont val="等线"/>
        <charset val="134"/>
        <scheme val="minor"/>
      </rPr>
      <t>（mm）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</si>
  <si>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2F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</si>
  <si>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3F</t>
    </r>
    <phoneticPr fontId="3" type="noConversion"/>
  </si>
  <si>
    <t>Firefly Luciferase</t>
    <phoneticPr fontId="3" type="noConversion"/>
  </si>
  <si>
    <t>Renilla Luciferase</t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</si>
  <si>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3G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</si>
  <si>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4A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</si>
  <si>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4C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</si>
  <si>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4D</t>
    </r>
    <phoneticPr fontId="3" type="noConversion"/>
  </si>
  <si>
    <r>
      <t xml:space="preserve">Number of 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 xml:space="preserve">ell 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>lones</t>
    </r>
    <phoneticPr fontId="3" type="noConversion"/>
  </si>
  <si>
    <t>Figure 4E</t>
    <phoneticPr fontId="3" type="noConversion"/>
  </si>
  <si>
    <r>
      <t>0h</t>
    </r>
    <r>
      <rPr>
        <sz val="11"/>
        <color theme="1"/>
        <rFont val="等线"/>
        <family val="3"/>
        <charset val="134"/>
        <scheme val="minor"/>
      </rPr>
      <t xml:space="preserve"> Scratch Width</t>
    </r>
    <r>
      <rPr>
        <sz val="11"/>
        <color theme="1"/>
        <rFont val="等线"/>
        <charset val="134"/>
        <scheme val="minor"/>
      </rPr>
      <t>（mm）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</si>
  <si>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4F</t>
    </r>
    <phoneticPr fontId="3" type="noConversion"/>
  </si>
  <si>
    <r>
      <t>F</t>
    </r>
    <r>
      <rPr>
        <sz val="11"/>
        <color theme="1"/>
        <rFont val="等线"/>
        <family val="3"/>
        <charset val="134"/>
        <scheme val="minor"/>
      </rPr>
      <t xml:space="preserve">igure </t>
    </r>
    <r>
      <rPr>
        <sz val="11"/>
        <color theme="1"/>
        <rFont val="等线"/>
        <charset val="134"/>
        <scheme val="minor"/>
      </rPr>
      <t>4G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</si>
</sst>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2" fontId="0" fillId="3" borderId="0" xfId="0" applyNumberFormat="1" applyFill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workbookViewId="0">
      <selection activeCell="B14" sqref="B14"/>
    </sheetView>
  </sheetViews>
  <sheetFormatPr defaultColWidth="9" defaultRowHeight="14.25" x14ac:dyDescent="0.2"/>
  <sheetData>
    <row r="1" spans="1:14" x14ac:dyDescent="0.2">
      <c r="A1" s="18" t="s">
        <v>24</v>
      </c>
    </row>
    <row r="2" spans="1:14" x14ac:dyDescent="0.2">
      <c r="B2" s="11" t="s">
        <v>0</v>
      </c>
      <c r="D2" s="11" t="s">
        <v>1</v>
      </c>
      <c r="F2" s="11" t="s">
        <v>2</v>
      </c>
      <c r="H2" s="11" t="s">
        <v>3</v>
      </c>
      <c r="J2" s="11" t="s">
        <v>4</v>
      </c>
    </row>
    <row r="3" spans="1:14" x14ac:dyDescent="0.2">
      <c r="B3" t="s">
        <v>5</v>
      </c>
      <c r="C3" t="s">
        <v>6</v>
      </c>
      <c r="D3" t="s">
        <v>5</v>
      </c>
      <c r="E3" t="s">
        <v>6</v>
      </c>
      <c r="F3" t="s">
        <v>5</v>
      </c>
      <c r="G3" t="s">
        <v>6</v>
      </c>
      <c r="H3" t="s">
        <v>5</v>
      </c>
      <c r="I3" t="s">
        <v>6</v>
      </c>
      <c r="J3" t="s">
        <v>5</v>
      </c>
      <c r="K3" t="s">
        <v>6</v>
      </c>
      <c r="L3" s="12"/>
      <c r="M3" s="12"/>
      <c r="N3" s="12"/>
    </row>
    <row r="4" spans="1:14" x14ac:dyDescent="0.2">
      <c r="A4" s="18" t="s">
        <v>25</v>
      </c>
      <c r="B4">
        <v>29.27</v>
      </c>
      <c r="C4">
        <v>24.21</v>
      </c>
      <c r="D4">
        <v>29.97</v>
      </c>
      <c r="E4">
        <v>24.17</v>
      </c>
      <c r="F4">
        <v>27.88</v>
      </c>
      <c r="G4">
        <v>22.34</v>
      </c>
      <c r="H4">
        <v>26.71</v>
      </c>
      <c r="I4">
        <v>20.67</v>
      </c>
      <c r="J4">
        <v>26.55</v>
      </c>
      <c r="K4">
        <v>20.45</v>
      </c>
      <c r="L4" s="12"/>
      <c r="M4" s="12"/>
      <c r="N4" s="12"/>
    </row>
    <row r="5" spans="1:14" x14ac:dyDescent="0.2">
      <c r="B5">
        <v>29.96</v>
      </c>
      <c r="C5">
        <v>24.98</v>
      </c>
      <c r="D5">
        <v>30.38</v>
      </c>
      <c r="E5">
        <v>24.23</v>
      </c>
      <c r="F5">
        <v>28.65</v>
      </c>
      <c r="G5">
        <v>23.02</v>
      </c>
      <c r="H5">
        <v>26.93</v>
      </c>
      <c r="I5">
        <v>20.12</v>
      </c>
      <c r="J5">
        <v>26.04</v>
      </c>
      <c r="K5">
        <v>20.12</v>
      </c>
      <c r="L5" s="12"/>
      <c r="M5" s="12"/>
      <c r="N5" s="12"/>
    </row>
    <row r="6" spans="1:14" x14ac:dyDescent="0.2">
      <c r="B6">
        <v>29.47</v>
      </c>
      <c r="C6">
        <v>24.56</v>
      </c>
      <c r="D6">
        <v>31.48</v>
      </c>
      <c r="E6">
        <v>24.87</v>
      </c>
      <c r="F6">
        <v>27.88</v>
      </c>
      <c r="G6">
        <v>22.78</v>
      </c>
      <c r="H6">
        <v>27.82</v>
      </c>
      <c r="I6">
        <v>21.01</v>
      </c>
      <c r="J6">
        <v>25.89</v>
      </c>
      <c r="K6">
        <v>20.48</v>
      </c>
      <c r="L6" s="12"/>
      <c r="M6" s="12"/>
      <c r="N6" s="12"/>
    </row>
    <row r="7" spans="1:14" x14ac:dyDescent="0.2">
      <c r="A7" s="19" t="s">
        <v>26</v>
      </c>
      <c r="B7" s="3">
        <f t="shared" ref="B7:C7" si="0">AVERAGE(B4:B6)</f>
        <v>29.566666666666666</v>
      </c>
      <c r="C7" s="3">
        <f t="shared" si="0"/>
        <v>24.583333333333332</v>
      </c>
      <c r="D7" s="3">
        <f t="shared" ref="D7:K7" si="1">AVERAGE(D4:D6)</f>
        <v>30.61</v>
      </c>
      <c r="E7" s="3">
        <f t="shared" si="1"/>
        <v>24.423333333333336</v>
      </c>
      <c r="F7" s="3">
        <f t="shared" si="1"/>
        <v>28.136666666666667</v>
      </c>
      <c r="G7" s="3">
        <f t="shared" si="1"/>
        <v>22.713333333333335</v>
      </c>
      <c r="H7" s="3">
        <f t="shared" si="1"/>
        <v>27.153333333333336</v>
      </c>
      <c r="I7" s="3">
        <f t="shared" si="1"/>
        <v>20.600000000000005</v>
      </c>
      <c r="J7" s="3">
        <f t="shared" si="1"/>
        <v>26.16</v>
      </c>
      <c r="K7" s="3">
        <f t="shared" si="1"/>
        <v>20.349999999999998</v>
      </c>
      <c r="L7" s="12"/>
      <c r="M7" s="12"/>
      <c r="N7" s="12"/>
    </row>
    <row r="8" spans="1:14" x14ac:dyDescent="0.2">
      <c r="A8" s="2" t="s">
        <v>7</v>
      </c>
      <c r="B8" s="3">
        <f>B7-C7</f>
        <v>4.9833333333333343</v>
      </c>
      <c r="C8" s="4"/>
      <c r="D8" s="3">
        <f t="shared" ref="D8" si="2">D7-E7</f>
        <v>6.1866666666666639</v>
      </c>
      <c r="E8" s="4"/>
      <c r="F8" s="3">
        <f t="shared" ref="F8" si="3">F7-G7</f>
        <v>5.423333333333332</v>
      </c>
      <c r="G8" s="4"/>
      <c r="H8" s="3">
        <f t="shared" ref="H8" si="4">H7-I7</f>
        <v>6.553333333333331</v>
      </c>
      <c r="I8" s="4"/>
      <c r="J8" s="3">
        <f t="shared" ref="J8" si="5">J7-K7</f>
        <v>5.8100000000000023</v>
      </c>
      <c r="K8" s="4"/>
    </row>
    <row r="9" spans="1:14" x14ac:dyDescent="0.2">
      <c r="A9" s="2" t="s">
        <v>8</v>
      </c>
      <c r="B9" s="3">
        <f>B8-$B$8</f>
        <v>0</v>
      </c>
      <c r="C9" s="4"/>
      <c r="D9" s="3">
        <f t="shared" ref="D9" si="6">D8-$B$8</f>
        <v>1.2033333333333296</v>
      </c>
      <c r="E9" s="4"/>
      <c r="F9" s="3">
        <f t="shared" ref="F9" si="7">F8-$B$8</f>
        <v>0.43999999999999773</v>
      </c>
      <c r="G9" s="4"/>
      <c r="H9" s="3">
        <f t="shared" ref="H9" si="8">H8-$B$8</f>
        <v>1.5699999999999967</v>
      </c>
      <c r="I9" s="4"/>
      <c r="J9" s="3">
        <f t="shared" ref="J9" si="9">J8-$B$8</f>
        <v>0.82666666666666799</v>
      </c>
      <c r="K9" s="4"/>
    </row>
    <row r="10" spans="1:14" x14ac:dyDescent="0.2">
      <c r="A10" s="2" t="s">
        <v>9</v>
      </c>
      <c r="B10" s="5">
        <f>2^-B9</f>
        <v>1</v>
      </c>
      <c r="C10" s="4"/>
      <c r="D10" s="5">
        <f t="shared" ref="D10" si="10">2^-D9</f>
        <v>0.43427074313586927</v>
      </c>
      <c r="E10" s="4"/>
      <c r="F10" s="5">
        <f t="shared" ref="F10" si="11">2^-F9</f>
        <v>0.73713460864555169</v>
      </c>
      <c r="G10" s="4"/>
      <c r="H10" s="5">
        <f t="shared" ref="H10" si="12">2^-H9</f>
        <v>0.33680839421642333</v>
      </c>
      <c r="I10" s="4"/>
      <c r="J10" s="5">
        <f t="shared" ref="J10" si="13">2^-J9</f>
        <v>0.56383046352290167</v>
      </c>
      <c r="K10" s="4"/>
      <c r="M10" t="s">
        <v>10</v>
      </c>
    </row>
    <row r="11" spans="1:14" x14ac:dyDescent="0.2">
      <c r="A11" s="19" t="s">
        <v>27</v>
      </c>
      <c r="B11" s="5">
        <f>STDEVA(2^-((B4-C4)-$B$8),2^-((B5-C5)-$B$8),2^-((B6-C6)-$B$8))</f>
        <v>5.1963794709103603E-2</v>
      </c>
      <c r="C11" s="4"/>
      <c r="D11" s="5">
        <f t="shared" ref="D11" si="14">STDEVA(2^-((D4-E4)-$B$8),2^-((D5-E5)-$B$8),2^-((D6-E6)-$B$8))</f>
        <v>0.12195848799596047</v>
      </c>
      <c r="E11" s="4"/>
      <c r="F11" s="5">
        <f t="shared" ref="F11" si="15">STDEVA(2^-((F4-G4)-$B$8),2^-((F5-G5)-$B$8),2^-((F6-G6)-$B$8))</f>
        <v>0.15323045412898581</v>
      </c>
      <c r="G11" s="4"/>
      <c r="H11" s="5">
        <f t="shared" ref="H11" si="16">STDEVA(2^-((H4-I4)-$B$8),2^-((H5-I5)-$B$8),2^-((H6-I6)-$B$8))</f>
        <v>0.11479241463993206</v>
      </c>
      <c r="I11" s="4"/>
      <c r="J11" s="5">
        <f t="shared" ref="J11" si="17">STDEVA(2^-((J4-K4)-$B$8),2^-((J5-K5)-$B$8),2^-((J6-K6)-$B$8))</f>
        <v>0.14878556974392312</v>
      </c>
      <c r="K11" s="4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topLeftCell="A7" zoomScaleNormal="100" workbookViewId="0">
      <selection activeCell="C56" sqref="C56"/>
    </sheetView>
  </sheetViews>
  <sheetFormatPr defaultColWidth="9" defaultRowHeight="14.25" x14ac:dyDescent="0.2"/>
  <cols>
    <col min="2" max="11" width="12.75" bestFit="1" customWidth="1"/>
  </cols>
  <sheetData>
    <row r="1" spans="1:19" ht="14.1" customHeight="1" x14ac:dyDescent="0.2">
      <c r="A1" s="13" t="s">
        <v>28</v>
      </c>
      <c r="B1" s="1"/>
      <c r="C1" s="1"/>
      <c r="D1" s="1"/>
      <c r="E1" s="1"/>
    </row>
    <row r="2" spans="1:19" x14ac:dyDescent="0.2">
      <c r="B2" t="s">
        <v>11</v>
      </c>
      <c r="D2" t="s">
        <v>12</v>
      </c>
    </row>
    <row r="3" spans="1:19" x14ac:dyDescent="0.2">
      <c r="B3" t="s">
        <v>5</v>
      </c>
      <c r="C3" t="s">
        <v>6</v>
      </c>
      <c r="D3" t="s">
        <v>5</v>
      </c>
      <c r="E3" t="s">
        <v>6</v>
      </c>
    </row>
    <row r="4" spans="1:19" x14ac:dyDescent="0.2">
      <c r="A4" s="18" t="s">
        <v>29</v>
      </c>
      <c r="B4">
        <v>27.91</v>
      </c>
      <c r="C4">
        <v>21.34</v>
      </c>
      <c r="D4">
        <v>28.47</v>
      </c>
      <c r="E4">
        <v>22.98</v>
      </c>
    </row>
    <row r="5" spans="1:19" x14ac:dyDescent="0.2">
      <c r="B5">
        <v>28.03</v>
      </c>
      <c r="C5">
        <v>21.72</v>
      </c>
      <c r="D5">
        <v>27.33</v>
      </c>
      <c r="E5">
        <v>22.18</v>
      </c>
    </row>
    <row r="6" spans="1:19" x14ac:dyDescent="0.2">
      <c r="B6">
        <v>28.82</v>
      </c>
      <c r="C6">
        <v>22.56</v>
      </c>
      <c r="D6">
        <v>28.05</v>
      </c>
      <c r="E6">
        <v>22.65</v>
      </c>
    </row>
    <row r="8" spans="1:19" x14ac:dyDescent="0.2">
      <c r="A8" s="13" t="s">
        <v>30</v>
      </c>
      <c r="B8" s="1"/>
      <c r="C8" s="1"/>
      <c r="D8" s="1"/>
      <c r="E8" s="1"/>
      <c r="F8" s="1"/>
      <c r="G8" s="1"/>
      <c r="H8" s="1"/>
      <c r="I8" s="1"/>
      <c r="J8" s="1"/>
      <c r="K8" s="1"/>
      <c r="M8" s="7"/>
      <c r="N8" s="14"/>
      <c r="O8" s="14"/>
      <c r="P8" s="14"/>
      <c r="Q8" s="14"/>
      <c r="R8" s="14"/>
      <c r="S8" s="14"/>
    </row>
    <row r="9" spans="1:19" x14ac:dyDescent="0.2">
      <c r="A9" s="18" t="s">
        <v>31</v>
      </c>
      <c r="B9" s="15">
        <v>0</v>
      </c>
      <c r="C9" s="15"/>
      <c r="D9" s="15">
        <v>24</v>
      </c>
      <c r="E9" s="15"/>
      <c r="F9" s="15">
        <v>48</v>
      </c>
      <c r="G9" s="15"/>
      <c r="H9" s="15">
        <v>72</v>
      </c>
      <c r="I9" s="15"/>
      <c r="J9" s="15">
        <v>96</v>
      </c>
      <c r="K9" s="15"/>
      <c r="M9" s="8"/>
      <c r="N9" s="9"/>
      <c r="O9" s="9"/>
      <c r="P9" s="9"/>
      <c r="Q9" s="9"/>
      <c r="R9" s="9"/>
      <c r="S9" s="9"/>
    </row>
    <row r="10" spans="1:19" x14ac:dyDescent="0.2">
      <c r="B10" t="s">
        <v>11</v>
      </c>
      <c r="C10" t="s">
        <v>12</v>
      </c>
      <c r="D10" t="s">
        <v>11</v>
      </c>
      <c r="E10" t="s">
        <v>12</v>
      </c>
      <c r="F10" t="s">
        <v>11</v>
      </c>
      <c r="G10" t="s">
        <v>12</v>
      </c>
      <c r="H10" t="s">
        <v>11</v>
      </c>
      <c r="I10" t="s">
        <v>12</v>
      </c>
      <c r="J10" t="s">
        <v>11</v>
      </c>
      <c r="K10" t="s">
        <v>12</v>
      </c>
      <c r="M10" s="8"/>
      <c r="N10" s="9"/>
      <c r="O10" s="9"/>
      <c r="P10" s="9"/>
      <c r="Q10" s="9"/>
      <c r="R10" s="9"/>
      <c r="S10" s="9"/>
    </row>
    <row r="11" spans="1:19" x14ac:dyDescent="0.2">
      <c r="A11" s="20" t="s">
        <v>32</v>
      </c>
      <c r="B11">
        <v>0.23400000000000001</v>
      </c>
      <c r="C11">
        <v>0.23200000000000001</v>
      </c>
      <c r="D11">
        <v>0.41699999999999998</v>
      </c>
      <c r="E11">
        <v>0.40100000000000002</v>
      </c>
      <c r="F11">
        <v>1.0549999999999999</v>
      </c>
      <c r="G11">
        <v>0.71599999999999997</v>
      </c>
      <c r="H11">
        <v>1.792</v>
      </c>
      <c r="I11">
        <v>1.0760000000000001</v>
      </c>
      <c r="J11">
        <v>2.2829999999999999</v>
      </c>
      <c r="K11">
        <v>1.5649999999999999</v>
      </c>
      <c r="M11" s="8"/>
      <c r="N11" s="9"/>
      <c r="O11" s="9"/>
      <c r="P11" s="9"/>
      <c r="Q11" s="9"/>
      <c r="R11" s="9"/>
      <c r="S11" s="9"/>
    </row>
    <row r="12" spans="1:19" x14ac:dyDescent="0.2">
      <c r="A12" s="16"/>
      <c r="B12">
        <v>0.251</v>
      </c>
      <c r="C12">
        <v>0.20499999999999999</v>
      </c>
      <c r="D12">
        <v>0.443</v>
      </c>
      <c r="E12">
        <v>0.38400000000000001</v>
      </c>
      <c r="F12">
        <v>0.996</v>
      </c>
      <c r="G12">
        <v>0.77800000000000002</v>
      </c>
      <c r="H12">
        <v>1.6479999999999999</v>
      </c>
      <c r="I12">
        <v>1.2969999999999999</v>
      </c>
      <c r="J12">
        <v>2.0859999999999999</v>
      </c>
      <c r="K12">
        <v>1.877</v>
      </c>
      <c r="M12" s="8"/>
      <c r="N12" s="9"/>
      <c r="O12" s="9"/>
      <c r="P12" s="9"/>
      <c r="Q12" s="9"/>
      <c r="R12" s="9"/>
      <c r="S12" s="9"/>
    </row>
    <row r="13" spans="1:19" x14ac:dyDescent="0.2">
      <c r="A13" s="16"/>
      <c r="B13">
        <v>0.20599999999999999</v>
      </c>
      <c r="C13">
        <v>0.23599999999999999</v>
      </c>
      <c r="D13">
        <v>0.38200000000000001</v>
      </c>
      <c r="E13">
        <v>0.36399999999999999</v>
      </c>
      <c r="F13">
        <v>0.93100000000000005</v>
      </c>
      <c r="G13">
        <v>0.65100000000000002</v>
      </c>
      <c r="H13">
        <v>1.9410000000000001</v>
      </c>
      <c r="I13">
        <v>1.1870000000000001</v>
      </c>
      <c r="J13">
        <v>2.5030000000000001</v>
      </c>
      <c r="K13">
        <v>1.704</v>
      </c>
      <c r="M13" s="8"/>
      <c r="N13" s="9"/>
      <c r="O13" s="9"/>
      <c r="P13" s="9"/>
      <c r="Q13" s="9"/>
      <c r="R13" s="9"/>
      <c r="S13" s="9"/>
    </row>
    <row r="17" spans="1:12" x14ac:dyDescent="0.2">
      <c r="A17" s="13" t="s">
        <v>33</v>
      </c>
      <c r="B17" s="1"/>
      <c r="C17" s="1"/>
    </row>
    <row r="18" spans="1:12" x14ac:dyDescent="0.2">
      <c r="B18" t="s">
        <v>11</v>
      </c>
      <c r="C18" t="s">
        <v>12</v>
      </c>
    </row>
    <row r="19" spans="1:12" x14ac:dyDescent="0.2">
      <c r="A19" s="20" t="s">
        <v>34</v>
      </c>
      <c r="B19">
        <v>141</v>
      </c>
      <c r="C19">
        <v>41</v>
      </c>
    </row>
    <row r="20" spans="1:12" x14ac:dyDescent="0.2">
      <c r="A20" s="16"/>
      <c r="B20">
        <v>134</v>
      </c>
      <c r="C20">
        <v>38</v>
      </c>
    </row>
    <row r="21" spans="1:12" x14ac:dyDescent="0.2">
      <c r="A21" s="16"/>
      <c r="B21">
        <v>123</v>
      </c>
      <c r="C21">
        <v>46</v>
      </c>
    </row>
    <row r="25" spans="1:12" x14ac:dyDescent="0.2">
      <c r="A25" s="13" t="s">
        <v>35</v>
      </c>
      <c r="B25" s="1"/>
      <c r="C25" s="1"/>
      <c r="F25" s="7"/>
      <c r="G25" s="14"/>
      <c r="H25" s="14"/>
      <c r="I25" s="14"/>
      <c r="J25" s="14"/>
      <c r="K25" s="14"/>
      <c r="L25" s="14"/>
    </row>
    <row r="26" spans="1:12" x14ac:dyDescent="0.2">
      <c r="B26" t="s">
        <v>11</v>
      </c>
      <c r="C26" t="s">
        <v>12</v>
      </c>
      <c r="F26" s="8"/>
      <c r="G26" s="9"/>
      <c r="H26" s="9"/>
      <c r="I26" s="9"/>
      <c r="J26" s="9"/>
      <c r="K26" s="9"/>
      <c r="L26" s="9"/>
    </row>
    <row r="27" spans="1:12" x14ac:dyDescent="0.2">
      <c r="A27" s="20" t="s">
        <v>36</v>
      </c>
      <c r="B27">
        <v>187</v>
      </c>
      <c r="C27">
        <v>83</v>
      </c>
    </row>
    <row r="28" spans="1:12" x14ac:dyDescent="0.2">
      <c r="A28" s="16"/>
      <c r="B28">
        <v>200</v>
      </c>
      <c r="C28">
        <v>91</v>
      </c>
    </row>
    <row r="29" spans="1:12" x14ac:dyDescent="0.2">
      <c r="A29" s="16"/>
      <c r="B29">
        <v>180</v>
      </c>
      <c r="C29">
        <v>75</v>
      </c>
    </row>
    <row r="32" spans="1:12" x14ac:dyDescent="0.2">
      <c r="A32" s="13" t="s">
        <v>37</v>
      </c>
      <c r="B32" s="1"/>
      <c r="C32" s="1"/>
      <c r="D32" s="1"/>
      <c r="E32" s="1"/>
      <c r="F32" s="1"/>
      <c r="G32" s="1"/>
    </row>
    <row r="33" spans="1:15" x14ac:dyDescent="0.2">
      <c r="B33" s="15" t="s">
        <v>11</v>
      </c>
      <c r="C33" s="15"/>
      <c r="D33" s="15"/>
      <c r="E33" s="15" t="s">
        <v>12</v>
      </c>
      <c r="F33" s="15"/>
      <c r="G33" s="15"/>
    </row>
    <row r="34" spans="1:15" ht="57" x14ac:dyDescent="0.2">
      <c r="A34" s="21" t="s">
        <v>38</v>
      </c>
      <c r="B34">
        <v>0.85399999999999998</v>
      </c>
      <c r="C34">
        <v>0.85899999999999999</v>
      </c>
      <c r="D34">
        <v>0.83199999999999996</v>
      </c>
      <c r="E34">
        <v>0.82499999999999996</v>
      </c>
      <c r="F34">
        <v>0.86599999999999999</v>
      </c>
      <c r="G34">
        <v>0.83699999999999997</v>
      </c>
      <c r="I34" s="7"/>
      <c r="J34" s="14"/>
      <c r="K34" s="14"/>
      <c r="L34" s="14"/>
      <c r="M34" s="14"/>
      <c r="N34" s="14"/>
      <c r="O34" s="14"/>
    </row>
    <row r="35" spans="1:15" ht="57" x14ac:dyDescent="0.2">
      <c r="A35" s="21" t="s">
        <v>39</v>
      </c>
      <c r="B35">
        <v>0.61899999999999999</v>
      </c>
      <c r="C35">
        <v>0.63900000000000001</v>
      </c>
      <c r="D35">
        <v>0.57199999999999995</v>
      </c>
      <c r="E35">
        <v>0.67800000000000005</v>
      </c>
      <c r="F35">
        <v>0.69599999999999995</v>
      </c>
      <c r="G35">
        <v>0.68700000000000006</v>
      </c>
      <c r="I35" s="8"/>
      <c r="J35" s="9"/>
      <c r="K35" s="9"/>
      <c r="L35" s="9"/>
      <c r="M35" s="9"/>
      <c r="N35" s="9"/>
      <c r="O35" s="9"/>
    </row>
    <row r="38" spans="1:15" x14ac:dyDescent="0.2">
      <c r="A38" s="13" t="s">
        <v>40</v>
      </c>
      <c r="B38" s="1"/>
      <c r="C38" s="1"/>
      <c r="D38" s="1"/>
      <c r="E38" s="1"/>
      <c r="F38" s="1"/>
      <c r="G38" s="1"/>
    </row>
    <row r="39" spans="1:15" x14ac:dyDescent="0.2">
      <c r="B39" s="15" t="s">
        <v>11</v>
      </c>
      <c r="C39" s="15"/>
      <c r="D39" s="15"/>
      <c r="E39" s="15" t="s">
        <v>12</v>
      </c>
      <c r="F39" s="15"/>
      <c r="G39" s="15"/>
    </row>
    <row r="40" spans="1:15" x14ac:dyDescent="0.2">
      <c r="A40" t="s">
        <v>13</v>
      </c>
      <c r="B40">
        <v>0.27</v>
      </c>
      <c r="C40">
        <v>0.47</v>
      </c>
      <c r="D40">
        <v>0.43</v>
      </c>
      <c r="E40">
        <v>0.22</v>
      </c>
      <c r="F40">
        <v>0.39</v>
      </c>
      <c r="G40">
        <v>0.48</v>
      </c>
    </row>
    <row r="41" spans="1:15" x14ac:dyDescent="0.2">
      <c r="A41" t="s">
        <v>14</v>
      </c>
      <c r="B41">
        <v>8.36</v>
      </c>
      <c r="C41">
        <v>7.26</v>
      </c>
      <c r="D41">
        <v>9.18</v>
      </c>
      <c r="E41">
        <v>22.4</v>
      </c>
      <c r="F41">
        <v>23.79</v>
      </c>
      <c r="G41">
        <v>21.75</v>
      </c>
    </row>
    <row r="42" spans="1:15" x14ac:dyDescent="0.2">
      <c r="A42" t="s">
        <v>15</v>
      </c>
      <c r="B42">
        <v>0.68</v>
      </c>
      <c r="C42">
        <v>0.72</v>
      </c>
      <c r="D42">
        <v>0.8</v>
      </c>
      <c r="E42">
        <v>5.24</v>
      </c>
      <c r="F42">
        <v>4.32</v>
      </c>
      <c r="G42">
        <v>3.49</v>
      </c>
    </row>
    <row r="43" spans="1:15" x14ac:dyDescent="0.2">
      <c r="A43" t="s">
        <v>16</v>
      </c>
      <c r="B43">
        <v>90.69</v>
      </c>
      <c r="C43">
        <v>91.55</v>
      </c>
      <c r="D43">
        <v>89.59</v>
      </c>
      <c r="E43">
        <v>72.13</v>
      </c>
      <c r="F43">
        <v>71.5</v>
      </c>
      <c r="G43">
        <v>74.28</v>
      </c>
    </row>
  </sheetData>
  <mergeCells count="18">
    <mergeCell ref="N8:P8"/>
    <mergeCell ref="Q8:S8"/>
    <mergeCell ref="B9:C9"/>
    <mergeCell ref="D9:E9"/>
    <mergeCell ref="F9:G9"/>
    <mergeCell ref="H9:I9"/>
    <mergeCell ref="J9:K9"/>
    <mergeCell ref="J34:L34"/>
    <mergeCell ref="M34:O34"/>
    <mergeCell ref="B39:D39"/>
    <mergeCell ref="E39:G39"/>
    <mergeCell ref="A11:A13"/>
    <mergeCell ref="A19:A21"/>
    <mergeCell ref="A27:A29"/>
    <mergeCell ref="G25:I25"/>
    <mergeCell ref="J25:L25"/>
    <mergeCell ref="B33:D33"/>
    <mergeCell ref="E33:G3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workbookViewId="0">
      <selection activeCell="A18" sqref="A18"/>
    </sheetView>
  </sheetViews>
  <sheetFormatPr defaultColWidth="9" defaultRowHeight="14.25" x14ac:dyDescent="0.2"/>
  <cols>
    <col min="2" max="2" width="9.375"/>
    <col min="4" max="5" width="9.375"/>
  </cols>
  <sheetData>
    <row r="1" spans="1:14" ht="14.1" customHeight="1" x14ac:dyDescent="0.2">
      <c r="A1" s="13" t="s">
        <v>41</v>
      </c>
      <c r="B1" s="1"/>
      <c r="C1" s="1"/>
      <c r="D1" s="1"/>
      <c r="E1" s="1"/>
    </row>
    <row r="2" spans="1:14" x14ac:dyDescent="0.2">
      <c r="B2" s="15" t="s">
        <v>17</v>
      </c>
      <c r="C2" s="15"/>
      <c r="D2" s="15" t="s">
        <v>18</v>
      </c>
      <c r="E2" s="15"/>
    </row>
    <row r="3" spans="1:14" x14ac:dyDescent="0.2">
      <c r="B3" t="s">
        <v>11</v>
      </c>
      <c r="C3" t="s">
        <v>12</v>
      </c>
      <c r="D3" t="s">
        <v>11</v>
      </c>
      <c r="E3" t="s">
        <v>12</v>
      </c>
    </row>
    <row r="4" spans="1:14" x14ac:dyDescent="0.2">
      <c r="A4" s="20" t="s">
        <v>42</v>
      </c>
      <c r="B4">
        <v>26602.89</v>
      </c>
      <c r="C4">
        <v>12037.33</v>
      </c>
      <c r="D4">
        <v>26302.89</v>
      </c>
      <c r="E4">
        <v>25802.89</v>
      </c>
      <c r="H4" s="7"/>
      <c r="I4" s="14"/>
      <c r="J4" s="14"/>
      <c r="K4" s="14"/>
      <c r="L4" s="14"/>
      <c r="M4" s="14"/>
      <c r="N4" s="14"/>
    </row>
    <row r="5" spans="1:14" x14ac:dyDescent="0.2">
      <c r="A5" s="16"/>
      <c r="B5">
        <v>27667.01</v>
      </c>
      <c r="C5">
        <v>14231.59</v>
      </c>
      <c r="D5">
        <v>28883.37</v>
      </c>
      <c r="E5">
        <v>28197.15</v>
      </c>
      <c r="H5" s="8"/>
      <c r="I5" s="9"/>
      <c r="J5" s="9"/>
      <c r="K5" s="9"/>
      <c r="L5" s="9"/>
      <c r="M5" s="9"/>
      <c r="N5" s="9"/>
    </row>
    <row r="6" spans="1:14" x14ac:dyDescent="0.2">
      <c r="A6" s="16"/>
      <c r="B6">
        <v>24838.77</v>
      </c>
      <c r="C6">
        <v>9493.07</v>
      </c>
      <c r="D6">
        <v>24722.41</v>
      </c>
      <c r="E6">
        <v>22472.639999999999</v>
      </c>
      <c r="H6" s="8"/>
      <c r="I6" s="9"/>
      <c r="J6" s="9"/>
      <c r="K6" s="9"/>
      <c r="L6" s="9"/>
      <c r="M6" s="9"/>
      <c r="N6" s="9"/>
    </row>
    <row r="7" spans="1:14" x14ac:dyDescent="0.2">
      <c r="A7" s="20" t="s">
        <v>43</v>
      </c>
      <c r="B7">
        <v>36292.629999999997</v>
      </c>
      <c r="C7">
        <v>36557.93</v>
      </c>
      <c r="D7">
        <v>35865.65</v>
      </c>
      <c r="E7">
        <v>35903.29</v>
      </c>
    </row>
    <row r="8" spans="1:14" x14ac:dyDescent="0.2">
      <c r="A8" s="16"/>
      <c r="B8">
        <v>37781.24</v>
      </c>
      <c r="C8">
        <v>35639.9</v>
      </c>
      <c r="D8">
        <v>37471.75</v>
      </c>
      <c r="E8">
        <v>36054.14</v>
      </c>
    </row>
    <row r="9" spans="1:14" x14ac:dyDescent="0.2">
      <c r="A9" s="16"/>
      <c r="B9">
        <v>36463.230000000003</v>
      </c>
      <c r="C9">
        <v>35583.300000000003</v>
      </c>
      <c r="D9">
        <v>37984.07</v>
      </c>
      <c r="E9">
        <v>34874.160000000003</v>
      </c>
    </row>
    <row r="11" spans="1:14" x14ac:dyDescent="0.2">
      <c r="A11" s="13" t="s">
        <v>44</v>
      </c>
      <c r="B11" s="1"/>
      <c r="C11" s="1"/>
      <c r="D11" s="1"/>
      <c r="E11" s="1"/>
    </row>
    <row r="12" spans="1:14" x14ac:dyDescent="0.2">
      <c r="B12" t="s">
        <v>11</v>
      </c>
      <c r="D12" t="s">
        <v>12</v>
      </c>
    </row>
    <row r="13" spans="1:14" x14ac:dyDescent="0.2">
      <c r="B13" t="s">
        <v>19</v>
      </c>
      <c r="C13" t="s">
        <v>20</v>
      </c>
      <c r="D13" t="s">
        <v>19</v>
      </c>
      <c r="E13" t="s">
        <v>20</v>
      </c>
    </row>
    <row r="14" spans="1:14" x14ac:dyDescent="0.2">
      <c r="A14" s="18" t="s">
        <v>29</v>
      </c>
      <c r="B14">
        <v>27.65</v>
      </c>
      <c r="C14">
        <v>18.14</v>
      </c>
      <c r="D14">
        <v>28.47</v>
      </c>
      <c r="E14">
        <v>17.78</v>
      </c>
    </row>
    <row r="15" spans="1:14" x14ac:dyDescent="0.2">
      <c r="B15">
        <v>28.21</v>
      </c>
      <c r="C15">
        <v>18.62</v>
      </c>
      <c r="D15">
        <v>29.63</v>
      </c>
      <c r="E15">
        <v>18.13</v>
      </c>
    </row>
    <row r="16" spans="1:14" x14ac:dyDescent="0.2">
      <c r="B16">
        <v>28.11</v>
      </c>
      <c r="C16">
        <v>18.54</v>
      </c>
      <c r="D16">
        <v>29.35</v>
      </c>
      <c r="E16">
        <v>17.829999999999998</v>
      </c>
    </row>
  </sheetData>
  <mergeCells count="6">
    <mergeCell ref="A7:A9"/>
    <mergeCell ref="B2:C2"/>
    <mergeCell ref="D2:E2"/>
    <mergeCell ref="I4:K4"/>
    <mergeCell ref="L4:N4"/>
    <mergeCell ref="A4:A6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3"/>
  <sheetViews>
    <sheetView tabSelected="1" zoomScale="70" zoomScaleNormal="70" workbookViewId="0">
      <selection activeCell="E66" sqref="E66"/>
    </sheetView>
  </sheetViews>
  <sheetFormatPr defaultColWidth="9" defaultRowHeight="14.25" x14ac:dyDescent="0.2"/>
  <cols>
    <col min="2" max="2" width="11.375" customWidth="1"/>
    <col min="3" max="3" width="13.875" bestFit="1" customWidth="1"/>
    <col min="4" max="4" width="12.75" bestFit="1" customWidth="1"/>
    <col min="5" max="16" width="10.625" bestFit="1" customWidth="1"/>
  </cols>
  <sheetData>
    <row r="1" spans="1:16" ht="14.1" customHeight="1" x14ac:dyDescent="0.2">
      <c r="A1" s="13" t="s">
        <v>45</v>
      </c>
      <c r="B1" s="1"/>
      <c r="C1" s="1"/>
      <c r="D1" s="1"/>
      <c r="E1" s="1"/>
      <c r="F1" s="1"/>
      <c r="G1" s="1"/>
    </row>
    <row r="2" spans="1:16" ht="36" customHeight="1" x14ac:dyDescent="0.2">
      <c r="B2" s="17" t="s">
        <v>21</v>
      </c>
      <c r="C2" s="17"/>
      <c r="D2" s="17" t="s">
        <v>22</v>
      </c>
      <c r="E2" s="17"/>
      <c r="F2" s="17" t="s">
        <v>23</v>
      </c>
      <c r="G2" s="17"/>
    </row>
    <row r="3" spans="1:16" x14ac:dyDescent="0.2">
      <c r="B3" t="s">
        <v>19</v>
      </c>
      <c r="C3" t="s">
        <v>20</v>
      </c>
      <c r="D3" t="s">
        <v>19</v>
      </c>
      <c r="E3" t="s">
        <v>20</v>
      </c>
      <c r="F3" t="s">
        <v>19</v>
      </c>
      <c r="G3" t="s">
        <v>20</v>
      </c>
    </row>
    <row r="4" spans="1:16" x14ac:dyDescent="0.2">
      <c r="A4" s="18" t="s">
        <v>29</v>
      </c>
      <c r="B4">
        <v>27.44</v>
      </c>
      <c r="C4">
        <v>17.54</v>
      </c>
      <c r="D4">
        <v>25.85</v>
      </c>
      <c r="E4">
        <v>17.78</v>
      </c>
      <c r="F4">
        <v>27.75</v>
      </c>
      <c r="G4">
        <v>18.43</v>
      </c>
    </row>
    <row r="5" spans="1:16" x14ac:dyDescent="0.2">
      <c r="B5">
        <v>27.32</v>
      </c>
      <c r="C5">
        <v>17.71</v>
      </c>
      <c r="D5">
        <v>26.46</v>
      </c>
      <c r="E5">
        <v>18.13</v>
      </c>
      <c r="F5">
        <v>28.38</v>
      </c>
      <c r="G5">
        <v>18.97</v>
      </c>
    </row>
    <row r="6" spans="1:16" x14ac:dyDescent="0.2">
      <c r="B6">
        <v>27.68</v>
      </c>
      <c r="C6">
        <v>17.82</v>
      </c>
      <c r="D6">
        <v>25.92</v>
      </c>
      <c r="E6">
        <v>17.829999999999998</v>
      </c>
      <c r="F6">
        <v>28.16</v>
      </c>
      <c r="G6">
        <v>18.57</v>
      </c>
    </row>
    <row r="8" spans="1:16" x14ac:dyDescent="0.2">
      <c r="A8" s="13" t="s">
        <v>46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">
      <c r="A9" s="18" t="s">
        <v>31</v>
      </c>
      <c r="B9" s="15">
        <v>0</v>
      </c>
      <c r="C9" s="15"/>
      <c r="D9" s="15"/>
      <c r="E9" s="15">
        <v>24</v>
      </c>
      <c r="F9" s="15"/>
      <c r="G9" s="15"/>
      <c r="H9" s="15">
        <v>48</v>
      </c>
      <c r="I9" s="15"/>
      <c r="J9" s="15"/>
      <c r="K9" s="15">
        <v>72</v>
      </c>
      <c r="L9" s="15"/>
      <c r="M9" s="15"/>
      <c r="N9" s="15">
        <v>96</v>
      </c>
      <c r="O9" s="15"/>
      <c r="P9" s="15"/>
    </row>
    <row r="10" spans="1:16" ht="42.75" x14ac:dyDescent="0.2">
      <c r="B10" s="6" t="s">
        <v>21</v>
      </c>
      <c r="C10" s="6" t="s">
        <v>22</v>
      </c>
      <c r="D10" s="6" t="s">
        <v>23</v>
      </c>
      <c r="E10" s="6" t="s">
        <v>21</v>
      </c>
      <c r="F10" s="6" t="s">
        <v>22</v>
      </c>
      <c r="G10" s="6" t="s">
        <v>23</v>
      </c>
      <c r="H10" s="6" t="s">
        <v>21</v>
      </c>
      <c r="I10" s="6" t="s">
        <v>22</v>
      </c>
      <c r="J10" s="6" t="s">
        <v>23</v>
      </c>
      <c r="K10" s="6" t="s">
        <v>21</v>
      </c>
      <c r="L10" s="6" t="s">
        <v>22</v>
      </c>
      <c r="M10" s="6" t="s">
        <v>23</v>
      </c>
      <c r="N10" s="6" t="s">
        <v>21</v>
      </c>
      <c r="O10" s="6" t="s">
        <v>22</v>
      </c>
      <c r="P10" s="6" t="s">
        <v>23</v>
      </c>
    </row>
    <row r="11" spans="1:16" x14ac:dyDescent="0.2">
      <c r="A11" s="20" t="s">
        <v>32</v>
      </c>
      <c r="B11">
        <v>0.35099999999999998</v>
      </c>
      <c r="C11">
        <v>0.313</v>
      </c>
      <c r="D11">
        <v>0.33200000000000002</v>
      </c>
      <c r="E11">
        <v>0.56499999999999995</v>
      </c>
      <c r="F11">
        <v>0.65400000000000003</v>
      </c>
      <c r="G11">
        <v>0.46600000000000003</v>
      </c>
      <c r="H11">
        <v>0.748</v>
      </c>
      <c r="I11">
        <v>1.2110000000000001</v>
      </c>
      <c r="J11">
        <v>0.68600000000000005</v>
      </c>
      <c r="K11">
        <v>0.998</v>
      </c>
      <c r="L11">
        <v>1.5960000000000001</v>
      </c>
      <c r="M11">
        <v>0.94799999999999995</v>
      </c>
      <c r="N11">
        <v>1.073</v>
      </c>
      <c r="O11">
        <v>2.0609999999999999</v>
      </c>
      <c r="P11">
        <v>1.113</v>
      </c>
    </row>
    <row r="12" spans="1:16" x14ac:dyDescent="0.2">
      <c r="A12" s="16"/>
      <c r="B12">
        <v>0.32400000000000001</v>
      </c>
      <c r="C12">
        <v>0.29099999999999998</v>
      </c>
      <c r="D12">
        <v>0.39500000000000002</v>
      </c>
      <c r="E12">
        <v>0.46300000000000002</v>
      </c>
      <c r="F12">
        <v>0.84599999999999997</v>
      </c>
      <c r="G12">
        <v>0.41799999999999998</v>
      </c>
      <c r="H12">
        <v>0.83099999999999996</v>
      </c>
      <c r="I12">
        <v>1.0960000000000001</v>
      </c>
      <c r="J12">
        <v>0.749</v>
      </c>
      <c r="K12">
        <v>0.90100000000000002</v>
      </c>
      <c r="L12">
        <v>1.4590000000000001</v>
      </c>
      <c r="M12">
        <v>0.85099999999999998</v>
      </c>
      <c r="N12">
        <v>1.194</v>
      </c>
      <c r="O12">
        <v>1.897</v>
      </c>
      <c r="P12">
        <v>1.216</v>
      </c>
    </row>
    <row r="13" spans="1:16" x14ac:dyDescent="0.2">
      <c r="A13" s="16"/>
      <c r="B13">
        <v>0.28699999999999998</v>
      </c>
      <c r="C13">
        <v>0.35399999999999998</v>
      </c>
      <c r="D13">
        <v>0.36499999999999999</v>
      </c>
      <c r="E13">
        <v>0.51700000000000002</v>
      </c>
      <c r="F13">
        <v>0.75800000000000001</v>
      </c>
      <c r="G13">
        <v>0.51100000000000001</v>
      </c>
      <c r="H13">
        <v>0.68400000000000005</v>
      </c>
      <c r="I13">
        <v>1.3140000000000001</v>
      </c>
      <c r="J13">
        <v>0.61799999999999999</v>
      </c>
      <c r="K13">
        <v>1.083</v>
      </c>
      <c r="L13">
        <v>1.335</v>
      </c>
      <c r="M13">
        <v>1.0249999999999999</v>
      </c>
      <c r="N13">
        <v>1.3149999999999999</v>
      </c>
      <c r="O13">
        <v>1.7190000000000001</v>
      </c>
      <c r="P13">
        <v>1.008</v>
      </c>
    </row>
    <row r="17" spans="1:21" x14ac:dyDescent="0.2">
      <c r="A17" s="13" t="s">
        <v>47</v>
      </c>
      <c r="B17" s="1"/>
      <c r="C17" s="1"/>
      <c r="D17" s="1"/>
      <c r="H17" s="7"/>
      <c r="I17" s="14"/>
      <c r="J17" s="14"/>
      <c r="K17" s="14"/>
      <c r="L17" s="14"/>
      <c r="M17" s="14"/>
      <c r="N17" s="14"/>
      <c r="O17" s="14"/>
      <c r="P17" s="14"/>
      <c r="Q17" s="14"/>
    </row>
    <row r="18" spans="1:21" ht="42.75" x14ac:dyDescent="0.2">
      <c r="B18" s="6" t="s">
        <v>21</v>
      </c>
      <c r="C18" s="6" t="s">
        <v>22</v>
      </c>
      <c r="D18" s="6" t="s">
        <v>23</v>
      </c>
      <c r="H18" s="8"/>
      <c r="I18" s="9"/>
      <c r="J18" s="9"/>
      <c r="K18" s="9"/>
      <c r="L18" s="9"/>
      <c r="M18" s="9"/>
      <c r="N18" s="9"/>
      <c r="O18" s="9"/>
      <c r="P18" s="9"/>
      <c r="Q18" s="9"/>
    </row>
    <row r="19" spans="1:21" x14ac:dyDescent="0.2">
      <c r="A19" s="20" t="s">
        <v>48</v>
      </c>
      <c r="B19">
        <v>109</v>
      </c>
      <c r="C19">
        <v>165</v>
      </c>
      <c r="D19">
        <v>87</v>
      </c>
      <c r="F19" s="7"/>
      <c r="G19" s="7"/>
      <c r="H19" s="14"/>
      <c r="I19" s="14"/>
      <c r="J19" s="14"/>
      <c r="K19" s="14"/>
      <c r="L19" s="14"/>
      <c r="M19" s="14"/>
      <c r="N19" s="14"/>
      <c r="O19" s="14"/>
      <c r="P19" s="14"/>
      <c r="Q19" s="9"/>
    </row>
    <row r="20" spans="1:21" x14ac:dyDescent="0.2">
      <c r="A20" s="16"/>
      <c r="B20">
        <v>117</v>
      </c>
      <c r="C20">
        <v>177</v>
      </c>
      <c r="D20">
        <v>98</v>
      </c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21" x14ac:dyDescent="0.2">
      <c r="A21" s="16"/>
      <c r="B21">
        <v>98</v>
      </c>
      <c r="C21">
        <v>151</v>
      </c>
      <c r="D21">
        <v>78</v>
      </c>
      <c r="I21" s="9"/>
      <c r="L21" s="9"/>
      <c r="O21" s="9"/>
      <c r="P21" s="9"/>
      <c r="Q21" s="9"/>
    </row>
    <row r="24" spans="1:21" x14ac:dyDescent="0.2">
      <c r="A24" s="13" t="s">
        <v>49</v>
      </c>
      <c r="B24" s="1"/>
      <c r="C24" s="1"/>
      <c r="D24" s="1"/>
      <c r="E24" s="1"/>
      <c r="F24" s="1"/>
      <c r="G24" s="1"/>
      <c r="H24" s="1"/>
      <c r="I24" s="1"/>
      <c r="J24" s="1"/>
    </row>
    <row r="25" spans="1:21" x14ac:dyDescent="0.2">
      <c r="B25" s="15" t="s">
        <v>21</v>
      </c>
      <c r="C25" s="15"/>
      <c r="D25" s="15"/>
      <c r="E25" s="15" t="s">
        <v>22</v>
      </c>
      <c r="F25" s="15"/>
      <c r="G25" s="15"/>
      <c r="H25" s="15" t="s">
        <v>23</v>
      </c>
      <c r="I25" s="15"/>
      <c r="J25" s="15"/>
    </row>
    <row r="26" spans="1:21" ht="57" x14ac:dyDescent="0.2">
      <c r="A26" s="22" t="s">
        <v>50</v>
      </c>
      <c r="B26">
        <v>0.85599999999999998</v>
      </c>
      <c r="C26">
        <v>0.83299999999999996</v>
      </c>
      <c r="D26">
        <v>0.877</v>
      </c>
      <c r="E26">
        <v>0.82699999999999996</v>
      </c>
      <c r="F26">
        <v>0.84599999999999997</v>
      </c>
      <c r="G26">
        <v>0.85299999999999998</v>
      </c>
      <c r="H26">
        <v>0.85499999999999998</v>
      </c>
      <c r="I26">
        <v>0.86199999999999999</v>
      </c>
      <c r="J26">
        <v>0.879</v>
      </c>
    </row>
    <row r="27" spans="1:21" ht="57" x14ac:dyDescent="0.2">
      <c r="A27" s="21" t="s">
        <v>39</v>
      </c>
      <c r="B27">
        <v>0.67600000000000005</v>
      </c>
      <c r="C27">
        <v>0.59599999999999997</v>
      </c>
      <c r="D27">
        <v>0.64900000000000002</v>
      </c>
      <c r="E27">
        <v>0.48499999999999999</v>
      </c>
      <c r="F27">
        <v>0.52900000000000003</v>
      </c>
      <c r="G27">
        <v>0.54300000000000004</v>
      </c>
      <c r="H27">
        <v>0.65500000000000003</v>
      </c>
      <c r="I27">
        <v>0.70199999999999996</v>
      </c>
      <c r="J27">
        <v>0.70899999999999996</v>
      </c>
    </row>
    <row r="28" spans="1:21" x14ac:dyDescent="0.2">
      <c r="K28" s="7"/>
      <c r="L28" s="7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2"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">
      <c r="A30" s="13" t="s">
        <v>51</v>
      </c>
      <c r="B30" s="1"/>
      <c r="C30" s="1"/>
      <c r="D30" s="1"/>
    </row>
    <row r="31" spans="1:21" ht="42.75" x14ac:dyDescent="0.2">
      <c r="B31" s="6" t="s">
        <v>21</v>
      </c>
      <c r="C31" s="6" t="s">
        <v>22</v>
      </c>
      <c r="D31" s="6" t="s">
        <v>23</v>
      </c>
    </row>
    <row r="32" spans="1:21" x14ac:dyDescent="0.2">
      <c r="A32" s="20" t="s">
        <v>36</v>
      </c>
      <c r="B32">
        <v>105</v>
      </c>
      <c r="C32">
        <v>147</v>
      </c>
      <c r="D32">
        <v>88</v>
      </c>
      <c r="G32" s="7"/>
      <c r="H32" s="7"/>
      <c r="I32" s="14"/>
      <c r="J32" s="14"/>
      <c r="K32" s="14"/>
      <c r="L32" s="14"/>
      <c r="M32" s="14"/>
      <c r="N32" s="14"/>
      <c r="O32" s="14"/>
      <c r="P32" s="14"/>
      <c r="Q32" s="14"/>
    </row>
    <row r="33" spans="1:22" x14ac:dyDescent="0.2">
      <c r="A33" s="16"/>
      <c r="B33">
        <v>114</v>
      </c>
      <c r="C33">
        <v>161</v>
      </c>
      <c r="D33">
        <v>96</v>
      </c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22" x14ac:dyDescent="0.2">
      <c r="A34" s="16"/>
      <c r="B34">
        <v>95</v>
      </c>
      <c r="C34">
        <v>136</v>
      </c>
      <c r="D34">
        <v>105</v>
      </c>
    </row>
    <row r="38" spans="1:22" x14ac:dyDescent="0.2">
      <c r="A38" s="13" t="s">
        <v>52</v>
      </c>
      <c r="B38" s="1"/>
      <c r="C38" s="1"/>
      <c r="D38" s="1"/>
      <c r="E38" s="1"/>
      <c r="F38" s="1"/>
      <c r="G38" s="1"/>
      <c r="H38" s="1"/>
      <c r="I38" s="1"/>
      <c r="J38" s="1"/>
    </row>
    <row r="39" spans="1:22" x14ac:dyDescent="0.2">
      <c r="B39" s="15" t="s">
        <v>21</v>
      </c>
      <c r="C39" s="15"/>
      <c r="D39" s="15"/>
      <c r="E39" s="15" t="s">
        <v>22</v>
      </c>
      <c r="F39" s="15"/>
      <c r="G39" s="15"/>
      <c r="H39" s="15" t="s">
        <v>23</v>
      </c>
      <c r="I39" s="15"/>
      <c r="J39" s="15"/>
      <c r="N39" s="14"/>
      <c r="O39" s="14"/>
      <c r="P39" s="14"/>
      <c r="Q39" s="14"/>
      <c r="R39" s="14"/>
      <c r="S39" s="14"/>
      <c r="T39" s="14"/>
      <c r="U39" s="14"/>
      <c r="V39" s="14"/>
    </row>
    <row r="40" spans="1:22" x14ac:dyDescent="0.2">
      <c r="A40" t="s">
        <v>13</v>
      </c>
      <c r="B40">
        <v>0.15</v>
      </c>
      <c r="C40">
        <v>0.15</v>
      </c>
      <c r="D40">
        <v>0.46</v>
      </c>
      <c r="E40">
        <v>0.39</v>
      </c>
      <c r="F40">
        <v>0.45</v>
      </c>
      <c r="G40">
        <v>0.44</v>
      </c>
      <c r="H40">
        <v>0.66</v>
      </c>
      <c r="I40">
        <v>0.48</v>
      </c>
      <c r="J40">
        <v>0.56999999999999995</v>
      </c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t="s">
        <v>14</v>
      </c>
      <c r="B41">
        <v>15.24</v>
      </c>
      <c r="C41">
        <v>16.23</v>
      </c>
      <c r="D41">
        <v>15.05</v>
      </c>
      <c r="E41">
        <v>6.66</v>
      </c>
      <c r="F41">
        <v>6.66</v>
      </c>
      <c r="G41">
        <v>8.49</v>
      </c>
      <c r="H41">
        <v>18.21</v>
      </c>
      <c r="I41">
        <v>17.14</v>
      </c>
      <c r="J41">
        <v>16.28</v>
      </c>
    </row>
    <row r="42" spans="1:22" x14ac:dyDescent="0.2">
      <c r="A42" t="s">
        <v>15</v>
      </c>
      <c r="B42">
        <v>3.48</v>
      </c>
      <c r="C42">
        <v>2.4910000000000001</v>
      </c>
      <c r="D42">
        <v>1.52</v>
      </c>
      <c r="E42">
        <v>1.29</v>
      </c>
      <c r="F42">
        <v>1.32</v>
      </c>
      <c r="G42">
        <v>1.37</v>
      </c>
      <c r="H42">
        <v>5.72</v>
      </c>
      <c r="I42">
        <v>6.77</v>
      </c>
      <c r="J42">
        <v>4.88</v>
      </c>
    </row>
    <row r="43" spans="1:22" x14ac:dyDescent="0.2">
      <c r="A43" t="s">
        <v>16</v>
      </c>
      <c r="B43">
        <v>81.13</v>
      </c>
      <c r="C43">
        <v>81.13</v>
      </c>
      <c r="D43">
        <v>82.98</v>
      </c>
      <c r="E43">
        <v>91.66</v>
      </c>
      <c r="F43">
        <v>91.57</v>
      </c>
      <c r="G43">
        <v>89.69</v>
      </c>
      <c r="H43">
        <v>75.41</v>
      </c>
      <c r="I43">
        <v>75.61</v>
      </c>
      <c r="J43">
        <v>78.27</v>
      </c>
    </row>
  </sheetData>
  <mergeCells count="32">
    <mergeCell ref="B2:C2"/>
    <mergeCell ref="D2:E2"/>
    <mergeCell ref="F2:G2"/>
    <mergeCell ref="B9:D9"/>
    <mergeCell ref="E9:G9"/>
    <mergeCell ref="H9:J9"/>
    <mergeCell ref="K9:M9"/>
    <mergeCell ref="N9:P9"/>
    <mergeCell ref="I17:K17"/>
    <mergeCell ref="L17:N17"/>
    <mergeCell ref="O17:Q17"/>
    <mergeCell ref="K19:M19"/>
    <mergeCell ref="N19:P19"/>
    <mergeCell ref="B25:D25"/>
    <mergeCell ref="E25:G25"/>
    <mergeCell ref="H25:J25"/>
    <mergeCell ref="T39:V39"/>
    <mergeCell ref="A11:A13"/>
    <mergeCell ref="A19:A21"/>
    <mergeCell ref="A32:A34"/>
    <mergeCell ref="B39:D39"/>
    <mergeCell ref="E39:G39"/>
    <mergeCell ref="H39:J39"/>
    <mergeCell ref="N39:P39"/>
    <mergeCell ref="Q39:S39"/>
    <mergeCell ref="M28:O28"/>
    <mergeCell ref="P28:R28"/>
    <mergeCell ref="S28:U28"/>
    <mergeCell ref="I32:K32"/>
    <mergeCell ref="L32:N32"/>
    <mergeCell ref="O32:Q32"/>
    <mergeCell ref="H19:J1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洛兮实验组</dc:creator>
  <cp:lastModifiedBy>17820</cp:lastModifiedBy>
  <dcterms:created xsi:type="dcterms:W3CDTF">2015-06-05T18:17:00Z</dcterms:created>
  <dcterms:modified xsi:type="dcterms:W3CDTF">2021-05-31T06:36:01Z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