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FF1AFD75-6226-4453-A25F-2552C9CE3F5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" i="1" l="1"/>
  <c r="I87" i="1" s="1"/>
  <c r="F79" i="1"/>
  <c r="H79" i="1" s="1"/>
  <c r="I79" i="1" s="1"/>
  <c r="F80" i="1"/>
  <c r="H80" i="1" s="1"/>
  <c r="I80" i="1" s="1"/>
  <c r="F83" i="1"/>
  <c r="H83" i="1" s="1"/>
  <c r="I83" i="1" s="1"/>
  <c r="F84" i="1"/>
  <c r="H84" i="1" s="1"/>
  <c r="I84" i="1" s="1"/>
  <c r="F87" i="1"/>
  <c r="F88" i="1"/>
  <c r="H88" i="1" s="1"/>
  <c r="I88" i="1" s="1"/>
  <c r="F91" i="1"/>
  <c r="H91" i="1" s="1"/>
  <c r="I91" i="1" s="1"/>
  <c r="F92" i="1"/>
  <c r="H92" i="1" s="1"/>
  <c r="I92" i="1" s="1"/>
  <c r="C82" i="1"/>
  <c r="F82" i="1" s="1"/>
  <c r="H82" i="1" s="1"/>
  <c r="I82" i="1" s="1"/>
  <c r="C86" i="1"/>
  <c r="F86" i="1" s="1"/>
  <c r="H86" i="1" s="1"/>
  <c r="I86" i="1" s="1"/>
  <c r="C90" i="1"/>
  <c r="F90" i="1" s="1"/>
  <c r="H90" i="1" s="1"/>
  <c r="I90" i="1" s="1"/>
  <c r="C78" i="1"/>
  <c r="F78" i="1" s="1"/>
  <c r="K82" i="1" l="1"/>
  <c r="J82" i="1"/>
  <c r="G78" i="1"/>
  <c r="H78" i="1" s="1"/>
  <c r="I78" i="1" s="1"/>
  <c r="K86" i="1"/>
  <c r="J86" i="1"/>
  <c r="K90" i="1"/>
  <c r="J90" i="1"/>
  <c r="E71" i="1"/>
  <c r="G73" i="1" s="1"/>
  <c r="K73" i="1" s="1"/>
  <c r="O73" i="1" s="1"/>
  <c r="H51" i="1"/>
  <c r="L51" i="1" s="1"/>
  <c r="P51" i="1" s="1"/>
  <c r="F53" i="1"/>
  <c r="J53" i="1" s="1"/>
  <c r="N53" i="1" s="1"/>
  <c r="E50" i="1"/>
  <c r="H54" i="1" s="1"/>
  <c r="L54" i="1" s="1"/>
  <c r="P54" i="1" s="1"/>
  <c r="G51" i="1" l="1"/>
  <c r="K51" i="1" s="1"/>
  <c r="O51" i="1" s="1"/>
  <c r="H52" i="1"/>
  <c r="L52" i="1" s="1"/>
  <c r="P52" i="1" s="1"/>
  <c r="F51" i="1"/>
  <c r="J51" i="1" s="1"/>
  <c r="N51" i="1" s="1"/>
  <c r="R51" i="1" s="1"/>
  <c r="G52" i="1"/>
  <c r="K52" i="1" s="1"/>
  <c r="O52" i="1" s="1"/>
  <c r="R52" i="1" s="1"/>
  <c r="H53" i="1"/>
  <c r="L53" i="1" s="1"/>
  <c r="P53" i="1" s="1"/>
  <c r="F52" i="1"/>
  <c r="J52" i="1" s="1"/>
  <c r="N52" i="1" s="1"/>
  <c r="G53" i="1"/>
  <c r="K53" i="1" s="1"/>
  <c r="O53" i="1" s="1"/>
  <c r="R53" i="1" s="1"/>
  <c r="K78" i="1"/>
  <c r="J78" i="1"/>
  <c r="S53" i="1"/>
  <c r="F72" i="1"/>
  <c r="J72" i="1" s="1"/>
  <c r="N72" i="1" s="1"/>
  <c r="H72" i="1"/>
  <c r="L72" i="1" s="1"/>
  <c r="P72" i="1" s="1"/>
  <c r="F73" i="1"/>
  <c r="J73" i="1" s="1"/>
  <c r="N73" i="1" s="1"/>
  <c r="H73" i="1"/>
  <c r="L73" i="1" s="1"/>
  <c r="P73" i="1" s="1"/>
  <c r="F54" i="1"/>
  <c r="J54" i="1" s="1"/>
  <c r="N54" i="1" s="1"/>
  <c r="G54" i="1"/>
  <c r="K54" i="1" s="1"/>
  <c r="O54" i="1" s="1"/>
  <c r="G72" i="1"/>
  <c r="K72" i="1" s="1"/>
  <c r="O72" i="1" s="1"/>
  <c r="S73" i="1"/>
  <c r="S51" i="1"/>
  <c r="E22" i="1"/>
  <c r="H26" i="1" s="1"/>
  <c r="L26" i="1" s="1"/>
  <c r="P26" i="1" s="1"/>
  <c r="R73" i="1" l="1"/>
  <c r="S72" i="1"/>
  <c r="S52" i="1"/>
  <c r="R72" i="1"/>
  <c r="R54" i="1"/>
  <c r="S54" i="1"/>
  <c r="G23" i="1"/>
  <c r="K23" i="1" s="1"/>
  <c r="O23" i="1" s="1"/>
  <c r="F25" i="1"/>
  <c r="J25" i="1" s="1"/>
  <c r="N25" i="1" s="1"/>
  <c r="H23" i="1"/>
  <c r="L23" i="1" s="1"/>
  <c r="P23" i="1" s="1"/>
  <c r="H25" i="1"/>
  <c r="L25" i="1" s="1"/>
  <c r="P25" i="1" s="1"/>
  <c r="G24" i="1"/>
  <c r="K24" i="1" s="1"/>
  <c r="O24" i="1" s="1"/>
  <c r="F26" i="1"/>
  <c r="J26" i="1" s="1"/>
  <c r="N26" i="1" s="1"/>
  <c r="F23" i="1"/>
  <c r="J23" i="1" s="1"/>
  <c r="N23" i="1" s="1"/>
  <c r="H24" i="1"/>
  <c r="L24" i="1" s="1"/>
  <c r="P24" i="1" s="1"/>
  <c r="G26" i="1"/>
  <c r="K26" i="1" s="1"/>
  <c r="O26" i="1" s="1"/>
  <c r="F24" i="1"/>
  <c r="J24" i="1" s="1"/>
  <c r="N24" i="1" s="1"/>
  <c r="G25" i="1"/>
  <c r="K25" i="1" s="1"/>
  <c r="O25" i="1" s="1"/>
  <c r="R25" i="1" l="1"/>
  <c r="S23" i="1"/>
  <c r="S26" i="1"/>
  <c r="R23" i="1"/>
  <c r="S25" i="1"/>
  <c r="R26" i="1"/>
  <c r="S24" i="1"/>
  <c r="R24" i="1"/>
</calcChain>
</file>

<file path=xl/sharedStrings.xml><?xml version="1.0" encoding="utf-8"?>
<sst xmlns="http://schemas.openxmlformats.org/spreadsheetml/2006/main" count="99" uniqueCount="33">
  <si>
    <t>WT</t>
  </si>
  <si>
    <t>ΔCт-mean</t>
  </si>
  <si>
    <t>ΔCт</t>
  </si>
  <si>
    <t>ΔΔCт-mean</t>
  </si>
  <si>
    <t>ΔΔCт</t>
  </si>
  <si>
    <t>rq</t>
  </si>
  <si>
    <t>average</t>
  </si>
  <si>
    <t>Actin2</t>
  </si>
  <si>
    <t>AtCUC2</t>
  </si>
  <si>
    <t>2^-ΔΔCт</t>
  </si>
  <si>
    <t>sd</t>
  </si>
  <si>
    <t>sd</t>
    <phoneticPr fontId="1" type="noConversion"/>
  </si>
  <si>
    <t>Actin2</t>
    <phoneticPr fontId="1" type="noConversion"/>
  </si>
  <si>
    <t>AtYUC2</t>
    <phoneticPr fontId="1" type="noConversion"/>
  </si>
  <si>
    <t>AtYUC6</t>
    <phoneticPr fontId="1" type="noConversion"/>
  </si>
  <si>
    <t>AtAUX1</t>
    <phoneticPr fontId="1" type="noConversion"/>
  </si>
  <si>
    <t>AtPIN1</t>
    <phoneticPr fontId="1" type="noConversion"/>
  </si>
  <si>
    <t>AtYUC4</t>
  </si>
  <si>
    <t>AtYUC4</t>
    <phoneticPr fontId="1" type="noConversion"/>
  </si>
  <si>
    <t>AtPIN3</t>
  </si>
  <si>
    <t>AtPIN3</t>
    <phoneticPr fontId="1" type="noConversion"/>
  </si>
  <si>
    <t>AtPIN4</t>
  </si>
  <si>
    <t>AtPIN4</t>
    <phoneticPr fontId="1" type="noConversion"/>
  </si>
  <si>
    <t>AtKNAT6</t>
  </si>
  <si>
    <t>AtKNAT6</t>
    <phoneticPr fontId="1" type="noConversion"/>
  </si>
  <si>
    <t>AtKNAT2</t>
  </si>
  <si>
    <t>AtKNAT2</t>
    <phoneticPr fontId="1" type="noConversion"/>
  </si>
  <si>
    <t>AtDPA4</t>
  </si>
  <si>
    <t>AtDPA4</t>
    <phoneticPr fontId="1" type="noConversion"/>
  </si>
  <si>
    <t>35S::LcCUC2L-OE1</t>
    <phoneticPr fontId="1" type="noConversion"/>
  </si>
  <si>
    <t>35S::LcCUC2L-OE3</t>
    <phoneticPr fontId="1" type="noConversion"/>
  </si>
  <si>
    <t>35S::LcCUC2L-OE5</t>
    <phoneticPr fontId="1" type="noConversion"/>
  </si>
  <si>
    <r>
      <t xml:space="preserve">The expression level of some genes in WT and transgenic  </t>
    </r>
    <r>
      <rPr>
        <i/>
        <sz val="12"/>
        <color theme="1"/>
        <rFont val="Times New Roman"/>
        <family val="1"/>
      </rPr>
      <t>A. thaliana</t>
    </r>
    <r>
      <rPr>
        <sz val="12"/>
        <color theme="1"/>
        <rFont val="Times New Roman"/>
        <family val="1"/>
      </rPr>
      <t xml:space="preserve"> plants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</si>
</sst>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"/>
    <numFmt numFmtId="177" formatCode="#,##0.0000000000000_ "/>
    <numFmt numFmtId="179" formatCode="#,##0.00000000000000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等线"/>
      <family val="2"/>
      <scheme val="minor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6" fontId="4" fillId="0" borderId="0" xfId="0" applyNumberFormat="1" applyFont="1"/>
    <xf numFmtId="17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0"/>
  <sheetViews>
    <sheetView tabSelected="1" workbookViewId="0">
      <selection activeCell="D97" sqref="D97"/>
    </sheetView>
  </sheetViews>
  <sheetFormatPr defaultRowHeight="15.75" x14ac:dyDescent="0.25"/>
  <cols>
    <col min="1" max="1" width="20.375" style="3" customWidth="1"/>
    <col min="2" max="2" width="14" style="3" customWidth="1"/>
    <col min="3" max="3" width="13.125" style="3" customWidth="1"/>
    <col min="4" max="4" width="12.25" style="3" customWidth="1"/>
    <col min="5" max="5" width="12" style="3" customWidth="1"/>
    <col min="6" max="6" width="19" style="3" bestFit="1" customWidth="1"/>
    <col min="7" max="8" width="18.375" style="3" bestFit="1" customWidth="1"/>
    <col min="9" max="9" width="15.75" style="3" customWidth="1"/>
    <col min="10" max="12" width="19.125" style="3" bestFit="1" customWidth="1"/>
    <col min="13" max="13" width="9" style="3"/>
    <col min="14" max="16" width="9.125" style="3" bestFit="1" customWidth="1"/>
    <col min="17" max="17" width="9" style="3"/>
    <col min="18" max="19" width="9.125" style="3" bestFit="1" customWidth="1"/>
    <col min="20" max="20" width="13" style="3" bestFit="1" customWidth="1"/>
    <col min="21" max="16384" width="9" style="3"/>
  </cols>
  <sheetData>
    <row r="1" spans="1:26" x14ac:dyDescent="0.2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</row>
    <row r="3" spans="1:26" x14ac:dyDescent="0.25">
      <c r="A3" s="4" t="s">
        <v>0</v>
      </c>
      <c r="B3" s="5"/>
      <c r="C3" s="5"/>
      <c r="D3" s="5"/>
      <c r="E3" s="5" t="s">
        <v>1</v>
      </c>
      <c r="F3" s="5" t="s">
        <v>2</v>
      </c>
      <c r="G3" s="5"/>
      <c r="H3" s="5"/>
      <c r="I3" s="5" t="s">
        <v>3</v>
      </c>
      <c r="J3" s="5" t="s">
        <v>4</v>
      </c>
      <c r="K3" s="5"/>
      <c r="L3" s="5"/>
      <c r="M3" s="5"/>
      <c r="N3" s="5" t="s">
        <v>5</v>
      </c>
      <c r="O3" s="5"/>
      <c r="P3" s="5"/>
      <c r="Q3" s="5"/>
      <c r="R3" s="5" t="s">
        <v>6</v>
      </c>
      <c r="S3" s="5" t="s">
        <v>11</v>
      </c>
      <c r="T3" s="6"/>
    </row>
    <row r="4" spans="1:26" x14ac:dyDescent="0.25">
      <c r="A4" s="7" t="s">
        <v>12</v>
      </c>
      <c r="B4" s="5">
        <v>21.642374038696289</v>
      </c>
      <c r="C4" s="5">
        <v>21.542400360107422</v>
      </c>
      <c r="D4" s="5">
        <v>21.598941802978516</v>
      </c>
      <c r="E4" s="5">
        <v>21.594572067260742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</row>
    <row r="5" spans="1:26" x14ac:dyDescent="0.25">
      <c r="A5" s="7" t="s">
        <v>13</v>
      </c>
      <c r="B5" s="5">
        <v>31.357942581176758</v>
      </c>
      <c r="C5" s="5">
        <v>31.632261276245117</v>
      </c>
      <c r="D5" s="5">
        <v>30.927667617797852</v>
      </c>
      <c r="E5" s="5"/>
      <c r="F5" s="5">
        <v>9.7633705139160156</v>
      </c>
      <c r="G5" s="5">
        <v>10.037689208984375</v>
      </c>
      <c r="H5" s="5">
        <v>9.3330955505371094</v>
      </c>
      <c r="I5" s="5">
        <v>9.7113850911458339</v>
      </c>
      <c r="J5" s="5">
        <v>5.19854227701817E-2</v>
      </c>
      <c r="K5" s="5">
        <v>0.32630411783854107</v>
      </c>
      <c r="L5" s="5">
        <v>-0.37828954060872455</v>
      </c>
      <c r="M5" s="5"/>
      <c r="N5" s="5">
        <v>0.96460793109331655</v>
      </c>
      <c r="O5" s="5">
        <v>0.79757709409409805</v>
      </c>
      <c r="P5" s="5">
        <v>1.2997998986547836</v>
      </c>
      <c r="Q5" s="5"/>
      <c r="R5" s="5">
        <v>1.0206616412807328</v>
      </c>
      <c r="S5" s="5">
        <v>0.2557605328711437</v>
      </c>
      <c r="T5" s="6"/>
      <c r="U5" s="5"/>
    </row>
    <row r="6" spans="1:26" x14ac:dyDescent="0.25">
      <c r="A6" s="7" t="s">
        <v>14</v>
      </c>
      <c r="B6" s="5">
        <v>31.264833450317383</v>
      </c>
      <c r="C6" s="5">
        <v>31.551813125610352</v>
      </c>
      <c r="D6" s="5">
        <v>31.167974472045898</v>
      </c>
      <c r="E6" s="5"/>
      <c r="F6" s="5">
        <v>9.6702613830566406</v>
      </c>
      <c r="G6" s="5">
        <v>9.9572410583496094</v>
      </c>
      <c r="H6" s="5">
        <v>9.5734024047851563</v>
      </c>
      <c r="I6" s="5">
        <v>9.7336349487304688</v>
      </c>
      <c r="J6" s="5">
        <v>-6.3373565673828125E-2</v>
      </c>
      <c r="K6" s="5">
        <v>0.22360610961914063</v>
      </c>
      <c r="L6" s="5">
        <v>-0.1602325439453125</v>
      </c>
      <c r="M6" s="5"/>
      <c r="N6" s="5">
        <v>1.0449062916867187</v>
      </c>
      <c r="O6" s="5">
        <v>0.85642207641654522</v>
      </c>
      <c r="P6" s="5">
        <v>1.1174672449503815</v>
      </c>
      <c r="Q6" s="5"/>
      <c r="R6" s="5">
        <v>1.006265204351215</v>
      </c>
      <c r="S6" s="5">
        <v>0.13474418438866859</v>
      </c>
      <c r="T6" s="6"/>
      <c r="U6" s="5"/>
    </row>
    <row r="7" spans="1:26" x14ac:dyDescent="0.25">
      <c r="A7" s="7" t="s">
        <v>15</v>
      </c>
      <c r="B7" s="5">
        <v>25.087419509887695</v>
      </c>
      <c r="C7" s="5">
        <v>25.181341171264648</v>
      </c>
      <c r="D7" s="5">
        <v>25.115497589111328</v>
      </c>
      <c r="E7" s="5"/>
      <c r="F7" s="5">
        <v>3.4928474426269531</v>
      </c>
      <c r="G7" s="5">
        <v>3.5867691040039063</v>
      </c>
      <c r="H7" s="5">
        <v>3.5209255218505859</v>
      </c>
      <c r="I7" s="5">
        <v>3.53351402282714</v>
      </c>
      <c r="J7" s="5">
        <v>-4.0666580200195313E-2</v>
      </c>
      <c r="K7" s="5">
        <v>5.3255081176757813E-2</v>
      </c>
      <c r="L7" s="5">
        <v>-1.25885009765625E-2</v>
      </c>
      <c r="M7" s="5"/>
      <c r="N7" s="5">
        <v>1.0285889642613355</v>
      </c>
      <c r="O7" s="5">
        <v>0.96375939153550017</v>
      </c>
      <c r="P7" s="5">
        <v>1.0087638637070024</v>
      </c>
      <c r="Q7" s="5"/>
      <c r="R7" s="5">
        <v>1.0003707398346127</v>
      </c>
      <c r="S7" s="5">
        <v>3.3219749716193708E-2</v>
      </c>
      <c r="T7" s="6"/>
      <c r="U7" s="5"/>
    </row>
    <row r="8" spans="1:26" x14ac:dyDescent="0.25">
      <c r="A8" s="7" t="s">
        <v>16</v>
      </c>
      <c r="B8" s="5">
        <v>31.822940826416016</v>
      </c>
      <c r="C8" s="5">
        <v>31.598581314086914</v>
      </c>
      <c r="D8" s="5">
        <v>31.923044204711914</v>
      </c>
      <c r="E8" s="5"/>
      <c r="F8" s="5">
        <v>10.228368759155273</v>
      </c>
      <c r="G8" s="5">
        <v>10.004009246826172</v>
      </c>
      <c r="H8" s="5">
        <v>10.328472137451172</v>
      </c>
      <c r="I8" s="5">
        <v>10.186950047810873</v>
      </c>
      <c r="J8" s="5">
        <v>4.141871134440045E-2</v>
      </c>
      <c r="K8" s="5">
        <v>-0.18294080098470111</v>
      </c>
      <c r="L8" s="5">
        <v>0.14152208964029889</v>
      </c>
      <c r="M8" s="5"/>
      <c r="N8" s="5">
        <v>0.97169893224410275</v>
      </c>
      <c r="O8" s="5">
        <v>1.1351955199967882</v>
      </c>
      <c r="P8" s="5">
        <v>0.90656219833710749</v>
      </c>
      <c r="Q8" s="5"/>
      <c r="R8" s="5">
        <v>1.0044855501926662</v>
      </c>
      <c r="S8" s="5">
        <v>0.11779015527905359</v>
      </c>
      <c r="T8" s="6"/>
    </row>
    <row r="9" spans="1:26" x14ac:dyDescent="0.25">
      <c r="A9" s="8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/>
    </row>
    <row r="10" spans="1:26" x14ac:dyDescent="0.25">
      <c r="A10" s="7" t="s">
        <v>12</v>
      </c>
      <c r="B10" s="5">
        <v>21.854499816894531</v>
      </c>
      <c r="C10" s="5">
        <v>21.796726226806641</v>
      </c>
      <c r="D10" s="5">
        <v>21.930980682373047</v>
      </c>
      <c r="E10" s="5">
        <v>21.860735575358074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</row>
    <row r="11" spans="1:26" x14ac:dyDescent="0.25">
      <c r="A11" s="7" t="s">
        <v>13</v>
      </c>
      <c r="B11" s="5">
        <v>30.721900939941406</v>
      </c>
      <c r="C11" s="5">
        <v>30.775209426879883</v>
      </c>
      <c r="D11" s="5">
        <v>30.808679580688477</v>
      </c>
      <c r="E11" s="5"/>
      <c r="F11" s="5">
        <v>8.8611653645833304</v>
      </c>
      <c r="G11" s="5">
        <v>8.9144738515218087</v>
      </c>
      <c r="H11" s="5">
        <v>8.9479440053304025</v>
      </c>
      <c r="I11" s="5"/>
      <c r="J11" s="5">
        <v>-0.85021972656250178</v>
      </c>
      <c r="K11" s="5">
        <v>-0.79691123962402521</v>
      </c>
      <c r="L11" s="5">
        <v>-0.76344108581543146</v>
      </c>
      <c r="M11" s="5"/>
      <c r="N11" s="5">
        <v>1.8027754721514275</v>
      </c>
      <c r="O11" s="5">
        <v>1.7373774765935843</v>
      </c>
      <c r="P11" s="5">
        <v>1.6975347239158733</v>
      </c>
      <c r="Q11" s="5"/>
      <c r="R11" s="5">
        <v>1.7458958908869617</v>
      </c>
      <c r="S11" s="5">
        <v>5.3134981969038417E-2</v>
      </c>
      <c r="T11" s="6"/>
      <c r="U11" s="5"/>
      <c r="V11" s="5"/>
      <c r="W11" s="5"/>
    </row>
    <row r="12" spans="1:26" x14ac:dyDescent="0.25">
      <c r="A12" s="7" t="s">
        <v>14</v>
      </c>
      <c r="B12" s="5">
        <v>31.127861022949219</v>
      </c>
      <c r="C12" s="5">
        <v>31.73997688293457</v>
      </c>
      <c r="D12" s="5">
        <v>31.114374160766602</v>
      </c>
      <c r="E12" s="5"/>
      <c r="F12" s="5">
        <v>9.2671254475911446</v>
      </c>
      <c r="G12" s="5">
        <v>9.8792413075764962</v>
      </c>
      <c r="H12" s="5">
        <v>9.2536385854085275</v>
      </c>
      <c r="I12" s="5"/>
      <c r="J12" s="5">
        <v>-0.4665095011393241</v>
      </c>
      <c r="K12" s="5">
        <v>0.14560635884602746</v>
      </c>
      <c r="L12" s="5">
        <v>-0.47999636332194129</v>
      </c>
      <c r="M12" s="5"/>
      <c r="N12" s="5">
        <v>1.3817623441784144</v>
      </c>
      <c r="O12" s="5">
        <v>0.90399935046198354</v>
      </c>
      <c r="P12" s="5">
        <v>1.3947401505503561</v>
      </c>
      <c r="Q12" s="5"/>
      <c r="R12" s="5">
        <v>1.2268339483969182</v>
      </c>
      <c r="S12" s="5">
        <v>0.279658254093125</v>
      </c>
      <c r="T12" s="6"/>
      <c r="U12" s="5"/>
      <c r="V12" s="5"/>
      <c r="W12" s="5"/>
    </row>
    <row r="13" spans="1:26" x14ac:dyDescent="0.25">
      <c r="A13" s="7" t="s">
        <v>15</v>
      </c>
      <c r="B13" s="5">
        <v>24.776817321777344</v>
      </c>
      <c r="C13" s="5">
        <v>24.733081817626953</v>
      </c>
      <c r="D13" s="5">
        <v>24.778476715087891</v>
      </c>
      <c r="E13" s="5"/>
      <c r="F13" s="5">
        <v>2.9160817464192696</v>
      </c>
      <c r="G13" s="5">
        <v>2.872346242268879</v>
      </c>
      <c r="H13" s="5">
        <v>2.9177411397298165</v>
      </c>
      <c r="I13" s="5"/>
      <c r="J13" s="5">
        <v>-0.61743227640787879</v>
      </c>
      <c r="K13" s="5">
        <v>-0.66116778055826941</v>
      </c>
      <c r="L13" s="5">
        <v>-0.61577288309733191</v>
      </c>
      <c r="M13" s="5"/>
      <c r="N13" s="5">
        <v>1.5341422676609486</v>
      </c>
      <c r="O13" s="5">
        <v>1.5813621295865343</v>
      </c>
      <c r="P13" s="5">
        <v>1.5323787058253446</v>
      </c>
      <c r="Q13" s="5"/>
      <c r="R13" s="5">
        <v>1.5492943676909425</v>
      </c>
      <c r="S13" s="5">
        <v>2.7785491759752545E-2</v>
      </c>
      <c r="T13" s="6"/>
      <c r="U13" s="5"/>
      <c r="V13" s="5"/>
      <c r="W13" s="5"/>
    </row>
    <row r="14" spans="1:26" x14ac:dyDescent="0.25">
      <c r="A14" s="7" t="s">
        <v>16</v>
      </c>
      <c r="B14" s="5">
        <v>31.522216796875</v>
      </c>
      <c r="C14" s="5">
        <v>31.3470458984375</v>
      </c>
      <c r="D14" s="5">
        <v>31.017314910888672</v>
      </c>
      <c r="E14" s="5"/>
      <c r="F14" s="5">
        <v>9.6614812215169259</v>
      </c>
      <c r="G14" s="5">
        <v>9.4863103230794259</v>
      </c>
      <c r="H14" s="5">
        <v>9.1565793355305978</v>
      </c>
      <c r="I14" s="5"/>
      <c r="J14" s="5">
        <v>-0.52546882629394709</v>
      </c>
      <c r="K14" s="5">
        <v>-0.70063972473144709</v>
      </c>
      <c r="L14" s="5">
        <v>-1.0303707122802752</v>
      </c>
      <c r="M14" s="5"/>
      <c r="N14" s="5">
        <v>1.4394012599451214</v>
      </c>
      <c r="O14" s="5">
        <v>1.6252252958732953</v>
      </c>
      <c r="P14" s="5">
        <v>2.0425490336536023</v>
      </c>
      <c r="Q14" s="5"/>
      <c r="R14" s="5">
        <v>1.7023918631573398</v>
      </c>
      <c r="S14" s="5">
        <v>0.30888965434629867</v>
      </c>
      <c r="T14" s="6"/>
    </row>
    <row r="15" spans="1:26" x14ac:dyDescent="0.25">
      <c r="A15" s="8" t="s">
        <v>30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X15" s="5"/>
      <c r="Y15" s="5"/>
      <c r="Z15" s="5"/>
    </row>
    <row r="16" spans="1:26" x14ac:dyDescent="0.25">
      <c r="A16" s="7" t="s">
        <v>7</v>
      </c>
      <c r="B16" s="5">
        <v>21.526569366455078</v>
      </c>
      <c r="C16" s="5">
        <v>21.564493179321289</v>
      </c>
      <c r="D16" s="5">
        <v>21.47807502746582</v>
      </c>
      <c r="E16" s="5">
        <v>21.523045857747395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  <c r="X16" s="5"/>
      <c r="Y16" s="5"/>
      <c r="Z16" s="5"/>
    </row>
    <row r="17" spans="1:26" x14ac:dyDescent="0.25">
      <c r="A17" s="7" t="s">
        <v>13</v>
      </c>
      <c r="B17" s="5">
        <v>29.421953201293945</v>
      </c>
      <c r="C17" s="5">
        <v>29.321846008300781</v>
      </c>
      <c r="D17" s="5">
        <v>29.204198837280273</v>
      </c>
      <c r="E17" s="5"/>
      <c r="F17" s="5">
        <v>7.8989073435465507</v>
      </c>
      <c r="G17" s="5">
        <v>7.7988001505533866</v>
      </c>
      <c r="H17" s="5">
        <v>7.6811529795328788</v>
      </c>
      <c r="I17" s="5"/>
      <c r="J17" s="5">
        <v>-1.8124777475992833</v>
      </c>
      <c r="K17" s="5">
        <v>-1.9125849405924473</v>
      </c>
      <c r="L17" s="5">
        <v>-2.0302321116129551</v>
      </c>
      <c r="M17" s="5"/>
      <c r="N17" s="5">
        <v>3.5124501436345539</v>
      </c>
      <c r="O17" s="5">
        <v>3.7648305709104104</v>
      </c>
      <c r="P17" s="5">
        <v>4.0847056280837055</v>
      </c>
      <c r="Q17" s="5"/>
      <c r="R17" s="5">
        <v>3.7873287808762233</v>
      </c>
      <c r="S17" s="5">
        <v>0.28679036238911981</v>
      </c>
      <c r="T17" s="6"/>
      <c r="W17" s="5"/>
      <c r="X17" s="5"/>
      <c r="Y17" s="5"/>
      <c r="Z17" s="5"/>
    </row>
    <row r="18" spans="1:26" x14ac:dyDescent="0.25">
      <c r="A18" s="7" t="s">
        <v>14</v>
      </c>
      <c r="B18" s="5">
        <v>30.932468414306641</v>
      </c>
      <c r="C18" s="5">
        <v>31.122713088989258</v>
      </c>
      <c r="D18" s="5">
        <v>30.996070861816406</v>
      </c>
      <c r="E18" s="5"/>
      <c r="F18" s="5">
        <v>9.409422556559246</v>
      </c>
      <c r="G18" s="5">
        <v>9.5996672312418632</v>
      </c>
      <c r="H18" s="5">
        <v>9.4730250040690116</v>
      </c>
      <c r="I18" s="5"/>
      <c r="J18" s="5">
        <v>-0.32421239217122277</v>
      </c>
      <c r="K18" s="5">
        <v>-0.13396771748860559</v>
      </c>
      <c r="L18" s="5">
        <v>-0.26060994466145715</v>
      </c>
      <c r="M18" s="5"/>
      <c r="N18" s="5">
        <v>1.2519807604862594</v>
      </c>
      <c r="O18" s="5">
        <v>1.0973073833710167</v>
      </c>
      <c r="P18" s="5">
        <v>1.1979850834051742</v>
      </c>
      <c r="Q18" s="5"/>
      <c r="R18" s="5">
        <v>1.1824244090874834</v>
      </c>
      <c r="S18" s="5">
        <v>7.8502002114433034E-2</v>
      </c>
      <c r="T18" s="6"/>
      <c r="W18" s="5"/>
    </row>
    <row r="19" spans="1:26" x14ac:dyDescent="0.25">
      <c r="A19" s="7" t="s">
        <v>15</v>
      </c>
      <c r="B19" s="5">
        <v>24.184310913085938</v>
      </c>
      <c r="C19" s="5">
        <v>24.200424194335938</v>
      </c>
      <c r="D19" s="5">
        <v>24.217601776123047</v>
      </c>
      <c r="E19" s="5"/>
      <c r="F19" s="5">
        <v>2.6612650553385429</v>
      </c>
      <c r="G19" s="5">
        <v>2.6773783365885429</v>
      </c>
      <c r="H19" s="5">
        <v>2.6945559183756522</v>
      </c>
      <c r="I19" s="5"/>
      <c r="J19" s="5">
        <v>-0.87224896748860559</v>
      </c>
      <c r="K19" s="5">
        <v>-0.85613568623860559</v>
      </c>
      <c r="L19" s="5">
        <v>-0.83895810445149621</v>
      </c>
      <c r="M19" s="5"/>
      <c r="N19" s="5">
        <v>1.8305142028732919</v>
      </c>
      <c r="O19" s="5">
        <v>1.8101831664530259</v>
      </c>
      <c r="P19" s="5">
        <v>1.7887578576739389</v>
      </c>
      <c r="Q19" s="5"/>
      <c r="R19" s="5">
        <v>1.8098184090000855</v>
      </c>
      <c r="S19" s="5">
        <v>2.0880562183559364E-2</v>
      </c>
      <c r="T19" s="6"/>
      <c r="W19" s="5"/>
    </row>
    <row r="20" spans="1:26" x14ac:dyDescent="0.25">
      <c r="A20" s="7" t="s">
        <v>16</v>
      </c>
      <c r="B20" s="5">
        <v>30.259222030639648</v>
      </c>
      <c r="C20" s="5">
        <v>30.559940338134766</v>
      </c>
      <c r="D20" s="5">
        <v>30.699913024902344</v>
      </c>
      <c r="E20" s="5"/>
      <c r="F20" s="5">
        <v>8.7361761728922538</v>
      </c>
      <c r="G20" s="5">
        <v>9.036894480387371</v>
      </c>
      <c r="H20" s="5">
        <v>9.1768671671549491</v>
      </c>
      <c r="I20" s="5"/>
      <c r="J20" s="5">
        <v>-1.4507738749186192</v>
      </c>
      <c r="K20" s="5">
        <v>-1.150055567423502</v>
      </c>
      <c r="L20" s="5">
        <v>-1.0100828806559239</v>
      </c>
      <c r="M20" s="5"/>
      <c r="N20" s="5">
        <v>2.7335464198080865</v>
      </c>
      <c r="O20" s="5">
        <v>2.2192244190315051</v>
      </c>
      <c r="P20" s="5">
        <v>2.0140267995944763</v>
      </c>
      <c r="Q20" s="5"/>
      <c r="R20" s="5">
        <v>2.3222658794780227</v>
      </c>
      <c r="S20" s="5">
        <v>0.37066194557345361</v>
      </c>
      <c r="T20" s="6"/>
    </row>
    <row r="21" spans="1:26" x14ac:dyDescent="0.25">
      <c r="A21" s="8" t="s">
        <v>31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</row>
    <row r="22" spans="1:26" x14ac:dyDescent="0.25">
      <c r="A22" s="9" t="s">
        <v>7</v>
      </c>
      <c r="B22" s="5">
        <v>19.436653137207031</v>
      </c>
      <c r="C22" s="5">
        <v>19.466381072998047</v>
      </c>
      <c r="D22" s="5">
        <v>19.550355911254883</v>
      </c>
      <c r="E22" s="10">
        <f>AVERAGE(B22:D22)</f>
        <v>19.484463373819988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</row>
    <row r="23" spans="1:26" x14ac:dyDescent="0.25">
      <c r="A23" s="9" t="s">
        <v>13</v>
      </c>
      <c r="B23" s="5">
        <v>27.009206771850586</v>
      </c>
      <c r="C23" s="5">
        <v>26.993474960327148</v>
      </c>
      <c r="D23" s="5">
        <v>26.990646362304688</v>
      </c>
      <c r="E23" s="5"/>
      <c r="F23" s="5">
        <f>B23-E22</f>
        <v>7.5247433980305978</v>
      </c>
      <c r="G23" s="5">
        <f>C23-E22</f>
        <v>7.5090115865071603</v>
      </c>
      <c r="H23" s="5">
        <f>B23-E22</f>
        <v>7.5247433980305978</v>
      </c>
      <c r="I23" s="5"/>
      <c r="J23" s="5">
        <f>F23-I5</f>
        <v>-2.1866416931152362</v>
      </c>
      <c r="K23" s="5">
        <f>G23-I5</f>
        <v>-2.2023735046386737</v>
      </c>
      <c r="L23" s="5">
        <f>H23-I5</f>
        <v>-2.1866416931152362</v>
      </c>
      <c r="M23" s="5"/>
      <c r="N23" s="5">
        <f>POWER(2,-J23)</f>
        <v>4.5524453332618826</v>
      </c>
      <c r="O23" s="5">
        <f>POWER(2,-K23)</f>
        <v>4.6023589408531302</v>
      </c>
      <c r="P23" s="5">
        <f t="shared" ref="O23:P26" si="0">POWER(2,-L23)</f>
        <v>4.5524453332618826</v>
      </c>
      <c r="Q23" s="5"/>
      <c r="R23" s="5">
        <f>AVERAGE(N23:P23)</f>
        <v>4.5690832024589652</v>
      </c>
      <c r="S23" s="5">
        <f>STDEV(N23:P23)</f>
        <v>2.881763477903217E-2</v>
      </c>
      <c r="T23" s="6"/>
    </row>
    <row r="24" spans="1:26" x14ac:dyDescent="0.25">
      <c r="A24" s="9" t="s">
        <v>14</v>
      </c>
      <c r="B24" s="5">
        <v>27.699453353881836</v>
      </c>
      <c r="C24" s="5">
        <v>27.935358047485352</v>
      </c>
      <c r="D24" s="5">
        <v>27.953693389892578</v>
      </c>
      <c r="E24" s="5"/>
      <c r="F24" s="5">
        <f>B24-E22</f>
        <v>8.2149899800618478</v>
      </c>
      <c r="G24" s="5">
        <f>C24-E22</f>
        <v>8.4508946736653634</v>
      </c>
      <c r="H24" s="5">
        <f>D24-E22</f>
        <v>8.46923001607259</v>
      </c>
      <c r="I24" s="5"/>
      <c r="J24" s="5">
        <f>F24-I6</f>
        <v>-1.518644968668621</v>
      </c>
      <c r="K24" s="5">
        <f>G24-I6</f>
        <v>-1.2827402750651054</v>
      </c>
      <c r="L24" s="5">
        <f>H24-I6</f>
        <v>-1.2644049326578788</v>
      </c>
      <c r="M24" s="5"/>
      <c r="N24" s="5">
        <f>POWER(2,-J24)</f>
        <v>2.8652181154161869</v>
      </c>
      <c r="O24" s="5">
        <f t="shared" si="0"/>
        <v>2.4330066694720478</v>
      </c>
      <c r="P24" s="5">
        <f t="shared" si="0"/>
        <v>2.4022810276197113</v>
      </c>
      <c r="Q24" s="5"/>
      <c r="R24" s="5">
        <f t="shared" ref="R24:R26" si="1">AVERAGE(N24:P24)</f>
        <v>2.5668352708359818</v>
      </c>
      <c r="S24" s="5">
        <f t="shared" ref="S24:S26" si="2">STDEV(N24:P24)</f>
        <v>0.25886339587056439</v>
      </c>
      <c r="T24" s="6"/>
    </row>
    <row r="25" spans="1:26" x14ac:dyDescent="0.25">
      <c r="A25" s="9" t="s">
        <v>15</v>
      </c>
      <c r="B25" s="5">
        <v>23.123071670532227</v>
      </c>
      <c r="C25" s="5">
        <v>23.15478515625</v>
      </c>
      <c r="D25" s="5">
        <v>23.18510627746582</v>
      </c>
      <c r="E25" s="5"/>
      <c r="F25" s="5">
        <f>B25-E22</f>
        <v>3.6386082967122384</v>
      </c>
      <c r="G25" s="5">
        <f>C25-E22</f>
        <v>3.6703217824300118</v>
      </c>
      <c r="H25" s="5">
        <f>D25-E22</f>
        <v>3.7006429036458321</v>
      </c>
      <c r="I25" s="5"/>
      <c r="J25" s="5">
        <f>F25-I7</f>
        <v>0.1050942738850984</v>
      </c>
      <c r="K25" s="5">
        <f>G25-I7</f>
        <v>0.13680775960287184</v>
      </c>
      <c r="L25" s="5">
        <f>H25-I7</f>
        <v>0.16712888081869215</v>
      </c>
      <c r="M25" s="5"/>
      <c r="N25" s="5">
        <f t="shared" ref="N25:N26" si="3">POWER(2,-J25)</f>
        <v>0.92974418586421559</v>
      </c>
      <c r="O25" s="5">
        <f t="shared" si="0"/>
        <v>0.90952943933297914</v>
      </c>
      <c r="P25" s="5">
        <f t="shared" si="0"/>
        <v>0.89061333555675748</v>
      </c>
      <c r="Q25" s="5"/>
      <c r="R25" s="5">
        <f t="shared" si="1"/>
        <v>0.90996232025131751</v>
      </c>
      <c r="S25" s="5">
        <f t="shared" si="2"/>
        <v>1.9569016348893718E-2</v>
      </c>
      <c r="T25" s="6"/>
    </row>
    <row r="26" spans="1:26" x14ac:dyDescent="0.25">
      <c r="A26" s="9" t="s">
        <v>16</v>
      </c>
      <c r="B26" s="5">
        <v>27.307781219482422</v>
      </c>
      <c r="C26" s="5">
        <v>27.255397796630859</v>
      </c>
      <c r="D26" s="5">
        <v>27.316423416137695</v>
      </c>
      <c r="E26" s="5"/>
      <c r="F26" s="5">
        <f>B26-E22</f>
        <v>7.8233178456624337</v>
      </c>
      <c r="G26" s="5">
        <f>C26-E22</f>
        <v>7.7709344228108712</v>
      </c>
      <c r="H26" s="5">
        <f>D26-E22</f>
        <v>7.8319600423177071</v>
      </c>
      <c r="I26" s="5"/>
      <c r="J26" s="5">
        <f>F26-I8</f>
        <v>-2.3636322021484393</v>
      </c>
      <c r="K26" s="5">
        <f>G26-I8</f>
        <v>-2.4160156250000018</v>
      </c>
      <c r="L26" s="5">
        <f>H26-I8</f>
        <v>-2.3549900054931658</v>
      </c>
      <c r="M26" s="5"/>
      <c r="N26" s="5">
        <f t="shared" si="3"/>
        <v>5.1466447463979721</v>
      </c>
      <c r="O26" s="5">
        <f t="shared" si="0"/>
        <v>5.3369504798383565</v>
      </c>
      <c r="P26" s="5">
        <f t="shared" si="0"/>
        <v>5.1159068837018129</v>
      </c>
      <c r="Q26" s="5"/>
      <c r="R26" s="5">
        <f t="shared" si="1"/>
        <v>5.1998340366460472</v>
      </c>
      <c r="S26" s="5">
        <f t="shared" si="2"/>
        <v>0.11973676668452478</v>
      </c>
      <c r="T26" s="6"/>
    </row>
    <row r="27" spans="1:26" x14ac:dyDescent="0.25">
      <c r="A27" s="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</row>
    <row r="28" spans="1:26" x14ac:dyDescent="0.25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</row>
    <row r="29" spans="1:26" x14ac:dyDescent="0.25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</row>
    <row r="30" spans="1:26" x14ac:dyDescent="0.25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6"/>
    </row>
    <row r="31" spans="1:26" x14ac:dyDescent="0.25">
      <c r="A31" s="4" t="s">
        <v>0</v>
      </c>
      <c r="B31" s="5"/>
      <c r="C31" s="5"/>
      <c r="D31" s="5"/>
      <c r="E31" s="5" t="s">
        <v>1</v>
      </c>
      <c r="F31" s="5" t="s">
        <v>2</v>
      </c>
      <c r="G31" s="5"/>
      <c r="H31" s="5"/>
      <c r="I31" s="5" t="s">
        <v>3</v>
      </c>
      <c r="J31" s="5" t="s">
        <v>4</v>
      </c>
      <c r="K31" s="5"/>
      <c r="L31" s="5"/>
      <c r="M31" s="5"/>
      <c r="N31" s="5" t="s">
        <v>5</v>
      </c>
      <c r="O31" s="5"/>
      <c r="P31" s="5"/>
      <c r="Q31" s="5"/>
      <c r="R31" s="5" t="s">
        <v>6</v>
      </c>
      <c r="S31" s="5" t="s">
        <v>11</v>
      </c>
      <c r="T31" s="6"/>
      <c r="V31" s="5"/>
      <c r="W31" s="5"/>
      <c r="X31" s="5"/>
      <c r="Y31" s="5"/>
    </row>
    <row r="32" spans="1:26" x14ac:dyDescent="0.25">
      <c r="A32" s="7" t="s">
        <v>7</v>
      </c>
      <c r="B32" s="5">
        <v>21.934175491333008</v>
      </c>
      <c r="C32" s="5">
        <v>21.963634490966797</v>
      </c>
      <c r="D32" s="5">
        <v>21.932775497436523</v>
      </c>
      <c r="E32" s="5">
        <v>21.943528493245442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6"/>
      <c r="V32" s="5"/>
      <c r="W32" s="5"/>
      <c r="X32" s="5"/>
      <c r="Y32" s="5"/>
    </row>
    <row r="33" spans="1:25" x14ac:dyDescent="0.25">
      <c r="A33" s="7" t="s">
        <v>17</v>
      </c>
      <c r="B33" s="5">
        <v>34.128433227539063</v>
      </c>
      <c r="C33" s="5">
        <v>34.107818603515625</v>
      </c>
      <c r="D33" s="5">
        <v>34.087203979492188</v>
      </c>
      <c r="E33" s="5"/>
      <c r="F33" s="5">
        <v>12.184904734293621</v>
      </c>
      <c r="G33" s="5">
        <v>12.164290110270183</v>
      </c>
      <c r="H33" s="5">
        <v>12.143675486246746</v>
      </c>
      <c r="I33" s="5">
        <v>12.164290110270182</v>
      </c>
      <c r="J33" s="5">
        <v>2.0614624023439276E-2</v>
      </c>
      <c r="K33" s="5">
        <v>0</v>
      </c>
      <c r="L33" s="5">
        <v>-2.0614624023435724E-2</v>
      </c>
      <c r="M33" s="5"/>
      <c r="N33" s="5">
        <v>0.98581263428176291</v>
      </c>
      <c r="O33" s="5">
        <v>1</v>
      </c>
      <c r="P33" s="5">
        <v>1.0143915438135678</v>
      </c>
      <c r="Q33" s="5"/>
      <c r="R33" s="5">
        <v>1.0000680593651101</v>
      </c>
      <c r="S33" s="5">
        <v>1.4289576325582788E-2</v>
      </c>
      <c r="T33" s="6"/>
      <c r="V33" s="5"/>
      <c r="W33" s="5"/>
      <c r="X33" s="5"/>
    </row>
    <row r="34" spans="1:25" x14ac:dyDescent="0.25">
      <c r="A34" s="7" t="s">
        <v>19</v>
      </c>
      <c r="B34" s="5">
        <v>26.979881286621094</v>
      </c>
      <c r="C34" s="5">
        <v>27.009950637817383</v>
      </c>
      <c r="D34" s="5">
        <v>27.090970993041992</v>
      </c>
      <c r="E34" s="5"/>
      <c r="F34" s="5">
        <v>5.0363527933756522</v>
      </c>
      <c r="G34" s="5">
        <v>5.0664221445719413</v>
      </c>
      <c r="H34" s="5">
        <v>5.1474424997965507</v>
      </c>
      <c r="I34" s="5">
        <v>5.0834058125813817</v>
      </c>
      <c r="J34" s="5">
        <v>-4.7053019205729463E-2</v>
      </c>
      <c r="K34" s="5">
        <v>-1.69836680094404E-2</v>
      </c>
      <c r="L34" s="5">
        <v>6.4036687215168975E-2</v>
      </c>
      <c r="M34" s="5"/>
      <c r="N34" s="5">
        <v>1.0331523554522433</v>
      </c>
      <c r="O34" s="5">
        <v>1.0118417464347107</v>
      </c>
      <c r="P34" s="5">
        <v>0.95658383220032606</v>
      </c>
      <c r="Q34" s="5"/>
      <c r="R34" s="5">
        <v>1.0005259780290934</v>
      </c>
      <c r="S34" s="5">
        <v>3.9518598775791919E-2</v>
      </c>
      <c r="T34" s="6"/>
    </row>
    <row r="35" spans="1:25" x14ac:dyDescent="0.25">
      <c r="A35" s="7" t="s">
        <v>21</v>
      </c>
      <c r="B35" s="5">
        <v>26.331876754760742</v>
      </c>
      <c r="C35" s="5">
        <v>26.323625564575195</v>
      </c>
      <c r="D35" s="5">
        <v>26.357395172119141</v>
      </c>
      <c r="E35" s="5"/>
      <c r="F35" s="5">
        <v>4.3883482615153007</v>
      </c>
      <c r="G35" s="5">
        <v>4.3800970713297538</v>
      </c>
      <c r="H35" s="5">
        <v>4.4138666788736991</v>
      </c>
      <c r="I35" s="5">
        <v>4.3941040039062509</v>
      </c>
      <c r="J35" s="5">
        <v>-5.7557423909502248E-3</v>
      </c>
      <c r="K35" s="5">
        <v>-1.40069325764971E-2</v>
      </c>
      <c r="L35" s="5">
        <v>1.9762674967448213E-2</v>
      </c>
      <c r="M35" s="5"/>
      <c r="N35" s="5">
        <v>1.0039975455651422</v>
      </c>
      <c r="O35" s="5">
        <v>1.0097561497620666</v>
      </c>
      <c r="P35" s="5">
        <v>0.9863949542790057</v>
      </c>
      <c r="Q35" s="5"/>
      <c r="R35" s="5">
        <v>1.0000495498687381</v>
      </c>
      <c r="S35" s="5">
        <v>1.2170717567734661E-2</v>
      </c>
      <c r="T35" s="6"/>
    </row>
    <row r="36" spans="1:25" x14ac:dyDescent="0.25">
      <c r="A36" s="7" t="s">
        <v>23</v>
      </c>
      <c r="B36" s="5">
        <v>31.812955856323242</v>
      </c>
      <c r="C36" s="5">
        <v>31.563528060913086</v>
      </c>
      <c r="D36" s="5">
        <v>31.686313629150391</v>
      </c>
      <c r="E36" s="5"/>
      <c r="F36" s="5">
        <v>9.8694273630778007</v>
      </c>
      <c r="G36" s="5">
        <v>9.6199995676676444</v>
      </c>
      <c r="H36" s="5">
        <v>9.7427851359049491</v>
      </c>
      <c r="I36" s="5">
        <v>9.7440706888834647</v>
      </c>
      <c r="J36" s="5">
        <v>0.12535667419433594</v>
      </c>
      <c r="K36" s="5">
        <v>-0.12407112121582031</v>
      </c>
      <c r="L36" s="5">
        <v>-1.285552978515625E-3</v>
      </c>
      <c r="M36" s="5"/>
      <c r="N36" s="5">
        <v>0.91677736241504881</v>
      </c>
      <c r="O36" s="5">
        <v>1.089805835559833</v>
      </c>
      <c r="P36" s="5">
        <v>1.0008914745499533</v>
      </c>
      <c r="Q36" s="5"/>
      <c r="R36" s="5">
        <v>1.0024915575082785</v>
      </c>
      <c r="S36" s="5">
        <v>8.6525333451012876E-2</v>
      </c>
      <c r="T36" s="6"/>
      <c r="V36" s="5"/>
      <c r="W36" s="5"/>
      <c r="X36" s="5"/>
      <c r="Y36" s="5"/>
    </row>
    <row r="37" spans="1:25" x14ac:dyDescent="0.25">
      <c r="A37" s="8" t="s">
        <v>29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/>
      <c r="V37" s="5"/>
      <c r="W37" s="5"/>
      <c r="X37" s="5"/>
    </row>
    <row r="38" spans="1:25" x14ac:dyDescent="0.25">
      <c r="A38" s="7" t="s">
        <v>7</v>
      </c>
      <c r="B38" s="5">
        <v>21.904016494750977</v>
      </c>
      <c r="C38" s="5">
        <v>21.92277717590332</v>
      </c>
      <c r="D38" s="5">
        <v>21.939363479614258</v>
      </c>
      <c r="E38" s="5">
        <v>21.922052383422852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6"/>
      <c r="V38" s="5"/>
      <c r="W38" s="5"/>
      <c r="X38" s="5"/>
    </row>
    <row r="39" spans="1:25" x14ac:dyDescent="0.25">
      <c r="A39" s="7" t="s">
        <v>18</v>
      </c>
      <c r="B39" s="5">
        <v>33.776287078857422</v>
      </c>
      <c r="C39" s="5">
        <v>33.925010681152344</v>
      </c>
      <c r="D39" s="5">
        <v>33.915496826171875</v>
      </c>
      <c r="E39" s="5"/>
      <c r="F39" s="5">
        <v>11.85423469543457</v>
      </c>
      <c r="G39" s="5">
        <v>12.002958297729492</v>
      </c>
      <c r="H39" s="5">
        <v>11.993444442749023</v>
      </c>
      <c r="I39" s="5"/>
      <c r="J39" s="5">
        <v>-0.31005541483561139</v>
      </c>
      <c r="K39" s="5">
        <v>-0.16133181254068951</v>
      </c>
      <c r="L39" s="5">
        <v>-0.17084566752115826</v>
      </c>
      <c r="M39" s="5"/>
      <c r="N39" s="5">
        <v>1.2397553188160457</v>
      </c>
      <c r="O39" s="5">
        <v>1.1183190290934146</v>
      </c>
      <c r="P39" s="5">
        <v>1.1257181558576443</v>
      </c>
      <c r="Q39" s="5"/>
      <c r="R39" s="5">
        <v>1.1612641679223683</v>
      </c>
      <c r="S39" s="5">
        <v>6.8075930736779658E-2</v>
      </c>
      <c r="T39" s="6"/>
      <c r="V39" s="5"/>
      <c r="W39" s="5"/>
      <c r="X39" s="5"/>
    </row>
    <row r="40" spans="1:25" x14ac:dyDescent="0.25">
      <c r="A40" s="7" t="s">
        <v>20</v>
      </c>
      <c r="B40" s="5">
        <v>25.409473419189453</v>
      </c>
      <c r="C40" s="5">
        <v>25.42485237121582</v>
      </c>
      <c r="D40" s="5">
        <v>25.441194534301758</v>
      </c>
      <c r="E40" s="5"/>
      <c r="F40" s="5">
        <v>3.4874210357666016</v>
      </c>
      <c r="G40" s="5">
        <v>3.5027999877929688</v>
      </c>
      <c r="H40" s="5">
        <v>3.5191421508789063</v>
      </c>
      <c r="I40" s="5"/>
      <c r="J40" s="5">
        <v>-1.5959847768147801</v>
      </c>
      <c r="K40" s="5">
        <v>-1.5806058247884129</v>
      </c>
      <c r="L40" s="5">
        <v>-1.5642636617024754</v>
      </c>
      <c r="M40" s="5"/>
      <c r="N40" s="5">
        <v>3.0230079579625611</v>
      </c>
      <c r="O40" s="5">
        <v>2.9909542122707591</v>
      </c>
      <c r="P40" s="5">
        <v>2.957265272218065</v>
      </c>
      <c r="Q40" s="5"/>
      <c r="R40" s="5">
        <v>2.990409147483795</v>
      </c>
      <c r="S40" s="5">
        <v>3.287473199801607E-2</v>
      </c>
      <c r="T40" s="6"/>
    </row>
    <row r="41" spans="1:25" x14ac:dyDescent="0.25">
      <c r="A41" s="7" t="s">
        <v>22</v>
      </c>
      <c r="B41" s="5">
        <v>25.496025085449219</v>
      </c>
      <c r="C41" s="5">
        <v>25.502847671508789</v>
      </c>
      <c r="D41" s="5">
        <v>25.546710968017578</v>
      </c>
      <c r="E41" s="5"/>
      <c r="F41" s="5">
        <v>3.5739727020263672</v>
      </c>
      <c r="G41" s="5">
        <v>3.5807952880859375</v>
      </c>
      <c r="H41" s="5">
        <v>3.6246585845947266</v>
      </c>
      <c r="I41" s="5"/>
      <c r="J41" s="5">
        <v>-0.8201313018798837</v>
      </c>
      <c r="K41" s="5">
        <v>-0.81330871582031339</v>
      </c>
      <c r="L41" s="5">
        <v>-0.76944541931152433</v>
      </c>
      <c r="M41" s="5"/>
      <c r="N41" s="5">
        <v>1.7655666721896961</v>
      </c>
      <c r="O41" s="5">
        <v>1.7572369194694466</v>
      </c>
      <c r="P41" s="5">
        <v>1.7046143935062663</v>
      </c>
      <c r="Q41" s="5"/>
      <c r="R41" s="5">
        <v>1.7424726617218029</v>
      </c>
      <c r="S41" s="5">
        <v>3.3049698172672663E-2</v>
      </c>
      <c r="T41" s="6"/>
      <c r="U41" s="5"/>
    </row>
    <row r="42" spans="1:25" x14ac:dyDescent="0.25">
      <c r="A42" s="7" t="s">
        <v>24</v>
      </c>
      <c r="B42" s="5">
        <v>31.110086441040039</v>
      </c>
      <c r="C42" s="5">
        <v>30.501922607421875</v>
      </c>
      <c r="D42" s="5">
        <v>30.379865646362305</v>
      </c>
      <c r="E42" s="5"/>
      <c r="F42" s="5">
        <v>9.1880340576171875</v>
      </c>
      <c r="G42" s="5">
        <v>8.5798702239990234</v>
      </c>
      <c r="H42" s="5">
        <v>8.4578132629394531</v>
      </c>
      <c r="I42" s="5"/>
      <c r="J42" s="5">
        <v>-0.55603663126627723</v>
      </c>
      <c r="K42" s="5">
        <v>-1.1642004648844413</v>
      </c>
      <c r="L42" s="5">
        <v>-1.2862574259440116</v>
      </c>
      <c r="M42" s="5"/>
      <c r="N42" s="5">
        <v>1.4702246661822309</v>
      </c>
      <c r="O42" s="5">
        <v>2.2410898099248393</v>
      </c>
      <c r="P42" s="5">
        <v>2.4389453402654437</v>
      </c>
      <c r="Q42" s="5"/>
      <c r="R42" s="5">
        <v>2.0500866054575044</v>
      </c>
      <c r="S42" s="5">
        <v>0.51182673258306155</v>
      </c>
      <c r="T42" s="6"/>
      <c r="U42" s="5"/>
    </row>
    <row r="43" spans="1:25" x14ac:dyDescent="0.25">
      <c r="A43" s="8" t="s">
        <v>30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6"/>
      <c r="U43" s="5"/>
    </row>
    <row r="44" spans="1:25" x14ac:dyDescent="0.25">
      <c r="A44" s="7" t="s">
        <v>7</v>
      </c>
      <c r="B44" s="5">
        <v>21.7662353515625</v>
      </c>
      <c r="C44" s="5">
        <v>21.711566925048828</v>
      </c>
      <c r="D44" s="5">
        <v>21.715848922729492</v>
      </c>
      <c r="E44" s="5">
        <v>21.731217066446941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6"/>
    </row>
    <row r="45" spans="1:25" x14ac:dyDescent="0.25">
      <c r="A45" s="7" t="s">
        <v>17</v>
      </c>
      <c r="B45" s="5">
        <v>32.359310150146484</v>
      </c>
      <c r="C45" s="5">
        <v>32.398365020751953</v>
      </c>
      <c r="D45" s="5">
        <v>32.379810333251953</v>
      </c>
      <c r="E45" s="5"/>
      <c r="F45" s="5">
        <v>10.628093083699543</v>
      </c>
      <c r="G45" s="5">
        <v>10.667147954305012</v>
      </c>
      <c r="H45" s="5">
        <v>10.648593266805012</v>
      </c>
      <c r="I45" s="5"/>
      <c r="J45" s="5">
        <v>-1.5361970265706386</v>
      </c>
      <c r="K45" s="5">
        <v>-1.4971421559651699</v>
      </c>
      <c r="L45" s="5">
        <v>-1.5156968434651699</v>
      </c>
      <c r="M45" s="5"/>
      <c r="N45" s="5">
        <v>2.9002897266745018</v>
      </c>
      <c r="O45" s="5">
        <v>2.8228298206688067</v>
      </c>
      <c r="P45" s="5">
        <v>2.8593690643718297</v>
      </c>
      <c r="Q45" s="5"/>
      <c r="R45" s="5">
        <v>2.8608295372383794</v>
      </c>
      <c r="S45" s="5">
        <v>3.875059993533294E-2</v>
      </c>
      <c r="T45" s="6"/>
    </row>
    <row r="46" spans="1:25" x14ac:dyDescent="0.25">
      <c r="A46" s="7" t="s">
        <v>19</v>
      </c>
      <c r="B46" s="5">
        <v>25.96995735168457</v>
      </c>
      <c r="C46" s="5">
        <v>25.927436828613281</v>
      </c>
      <c r="D46" s="5">
        <v>25.943889617919922</v>
      </c>
      <c r="E46" s="5"/>
      <c r="F46" s="5">
        <v>4.238740285237629</v>
      </c>
      <c r="G46" s="5">
        <v>4.19621976216634</v>
      </c>
      <c r="H46" s="5">
        <v>4.2126725514729806</v>
      </c>
      <c r="I46" s="5"/>
      <c r="J46" s="5">
        <v>-0.84466552734375266</v>
      </c>
      <c r="K46" s="5">
        <v>-0.88718605041504173</v>
      </c>
      <c r="L46" s="5">
        <v>-0.8707332611084011</v>
      </c>
      <c r="M46" s="5"/>
      <c r="N46" s="5">
        <v>1.7958483502132572</v>
      </c>
      <c r="O46" s="5">
        <v>1.8495650613515544</v>
      </c>
      <c r="P46" s="5">
        <v>1.8285920606179675</v>
      </c>
      <c r="Q46" s="5"/>
      <c r="R46" s="5">
        <v>1.824668490727593</v>
      </c>
      <c r="S46" s="5">
        <v>2.7072441049752174E-2</v>
      </c>
      <c r="T46" s="6"/>
    </row>
    <row r="47" spans="1:25" x14ac:dyDescent="0.25">
      <c r="A47" s="7" t="s">
        <v>21</v>
      </c>
      <c r="B47" s="5">
        <v>25.771402359008789</v>
      </c>
      <c r="C47" s="5">
        <v>25.784677505493164</v>
      </c>
      <c r="D47" s="5">
        <v>25.781959533691406</v>
      </c>
      <c r="E47" s="5"/>
      <c r="F47" s="5">
        <v>4.0401852925618478</v>
      </c>
      <c r="G47" s="5">
        <v>4.0534604390462228</v>
      </c>
      <c r="H47" s="5">
        <v>4.050742467244465</v>
      </c>
      <c r="I47" s="5"/>
      <c r="J47" s="5">
        <v>-0.35391871134440311</v>
      </c>
      <c r="K47" s="5">
        <v>-0.34064356486002811</v>
      </c>
      <c r="L47" s="5">
        <v>-0.34336153666178593</v>
      </c>
      <c r="M47" s="5"/>
      <c r="N47" s="5">
        <v>1.2780273507201059</v>
      </c>
      <c r="O47" s="5">
        <v>1.2663213551698791</v>
      </c>
      <c r="P47" s="5">
        <v>1.2687092956536012</v>
      </c>
      <c r="Q47" s="5"/>
      <c r="R47" s="5">
        <v>1.2710193338478621</v>
      </c>
      <c r="S47" s="5">
        <v>6.1854498866040575E-3</v>
      </c>
      <c r="T47" s="6"/>
    </row>
    <row r="48" spans="1:25" x14ac:dyDescent="0.25">
      <c r="A48" s="7" t="s">
        <v>23</v>
      </c>
      <c r="B48" s="5">
        <v>29.927391052246094</v>
      </c>
      <c r="C48" s="5">
        <v>29.950275421142578</v>
      </c>
      <c r="D48" s="5">
        <v>30.113857269287109</v>
      </c>
      <c r="E48" s="5"/>
      <c r="F48" s="5">
        <v>8.1961739857991525</v>
      </c>
      <c r="G48" s="5">
        <v>8.2190583546956368</v>
      </c>
      <c r="H48" s="5">
        <v>8.3826402028401681</v>
      </c>
      <c r="I48" s="5"/>
      <c r="J48" s="5">
        <v>-1.5478967030843123</v>
      </c>
      <c r="K48" s="5">
        <v>-1.5250123341878279</v>
      </c>
      <c r="L48" s="5">
        <v>-1.3614304860432966</v>
      </c>
      <c r="M48" s="5"/>
      <c r="N48" s="5">
        <v>2.923905537768396</v>
      </c>
      <c r="O48" s="5">
        <v>2.8778917641859474</v>
      </c>
      <c r="P48" s="5">
        <v>2.5693981868107612</v>
      </c>
      <c r="Q48" s="5"/>
      <c r="R48" s="5">
        <v>2.7903984962550346</v>
      </c>
      <c r="S48" s="5">
        <v>0.19276973159879837</v>
      </c>
      <c r="T48" s="6"/>
    </row>
    <row r="49" spans="1:20" x14ac:dyDescent="0.25">
      <c r="A49" s="8" t="s">
        <v>31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6"/>
    </row>
    <row r="50" spans="1:20" x14ac:dyDescent="0.25">
      <c r="A50" s="7" t="s">
        <v>7</v>
      </c>
      <c r="B50" s="5">
        <v>19.436653137207031</v>
      </c>
      <c r="C50" s="5">
        <v>19.466381072998047</v>
      </c>
      <c r="D50" s="5">
        <v>19.550355911254883</v>
      </c>
      <c r="E50" s="5">
        <f>AVERAGE(B50:D50)</f>
        <v>19.484463373819988</v>
      </c>
      <c r="F50" s="13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6"/>
    </row>
    <row r="51" spans="1:20" x14ac:dyDescent="0.25">
      <c r="A51" s="7" t="s">
        <v>17</v>
      </c>
      <c r="B51" s="5">
        <v>28.261903762817383</v>
      </c>
      <c r="C51" s="5">
        <v>28.199995040893555</v>
      </c>
      <c r="D51" s="5">
        <v>28.21673583984375</v>
      </c>
      <c r="E51" s="5"/>
      <c r="F51" s="5">
        <f>B51-E50</f>
        <v>8.7774403889973946</v>
      </c>
      <c r="G51" s="5">
        <f>C51-E50</f>
        <v>8.7155316670735665</v>
      </c>
      <c r="H51" s="5">
        <f>D51-E50</f>
        <v>8.7322724660237618</v>
      </c>
      <c r="I51" s="5">
        <v>12.164290110270182</v>
      </c>
      <c r="J51" s="5">
        <f>F51-I51</f>
        <v>-3.3868497212727871</v>
      </c>
      <c r="K51" s="5">
        <f>G51-I51</f>
        <v>-3.4487584431966152</v>
      </c>
      <c r="L51" s="5">
        <f>H51-I51</f>
        <v>-3.4320176442464199</v>
      </c>
      <c r="M51" s="5"/>
      <c r="N51" s="5">
        <f>POWER(2,-J51)</f>
        <v>10.460281133470962</v>
      </c>
      <c r="O51" s="5">
        <f t="shared" ref="O51:P54" si="4">POWER(2,-K51)</f>
        <v>10.918921386781744</v>
      </c>
      <c r="P51" s="5">
        <f t="shared" si="4"/>
        <v>10.792952272360608</v>
      </c>
      <c r="Q51" s="5"/>
      <c r="R51" s="5">
        <f>AVERAGE(N51:P51)</f>
        <v>10.724051597537771</v>
      </c>
      <c r="S51" s="5">
        <f>STDEV(N51:P51)</f>
        <v>0.23695610929563754</v>
      </c>
      <c r="T51" s="6"/>
    </row>
    <row r="52" spans="1:20" x14ac:dyDescent="0.25">
      <c r="A52" s="7" t="s">
        <v>19</v>
      </c>
      <c r="B52" s="5">
        <v>23.171039581298828</v>
      </c>
      <c r="C52" s="5">
        <v>23.157161712646484</v>
      </c>
      <c r="D52" s="5">
        <v>23.185277938842773</v>
      </c>
      <c r="E52" s="5"/>
      <c r="F52" s="5">
        <f>B52-E50</f>
        <v>3.68657620747884</v>
      </c>
      <c r="G52" s="5">
        <f>C52-E50</f>
        <v>3.6726983388264962</v>
      </c>
      <c r="H52" s="5">
        <f>D52-E50</f>
        <v>3.7008145650227853</v>
      </c>
      <c r="I52" s="5">
        <v>5.0834058125813817</v>
      </c>
      <c r="J52" s="5">
        <f>F52-I52</f>
        <v>-1.3968296051025417</v>
      </c>
      <c r="K52" s="5">
        <f>G52-I52</f>
        <v>-1.4107074737548855</v>
      </c>
      <c r="L52" s="5">
        <f>H52-I52</f>
        <v>-1.3825912475585964</v>
      </c>
      <c r="M52" s="5"/>
      <c r="N52" s="5">
        <f t="shared" ref="N52:N54" si="5">POWER(2,-J52)</f>
        <v>2.6332228191149025</v>
      </c>
      <c r="O52" s="5">
        <f t="shared" si="4"/>
        <v>2.6586750787986535</v>
      </c>
      <c r="P52" s="5">
        <f t="shared" si="4"/>
        <v>2.6073626332678081</v>
      </c>
      <c r="Q52" s="5"/>
      <c r="R52" s="5">
        <f t="shared" ref="R52:R54" si="6">AVERAGE(N52:P52)</f>
        <v>2.6330868437271211</v>
      </c>
      <c r="S52" s="5">
        <f t="shared" ref="S52:S54" si="7">STDEV(N52:P52)</f>
        <v>2.5656493009929365E-2</v>
      </c>
      <c r="T52" s="6"/>
    </row>
    <row r="53" spans="1:20" x14ac:dyDescent="0.25">
      <c r="A53" s="7" t="s">
        <v>21</v>
      </c>
      <c r="B53" s="5">
        <v>23.571660995483398</v>
      </c>
      <c r="C53" s="5">
        <v>23.527381896972656</v>
      </c>
      <c r="D53" s="5">
        <v>23.54638671875</v>
      </c>
      <c r="E53" s="5"/>
      <c r="F53" s="5">
        <f>B53-E50</f>
        <v>4.0871976216634103</v>
      </c>
      <c r="G53" s="5">
        <f>C53-E50</f>
        <v>4.0429185231526681</v>
      </c>
      <c r="H53" s="5">
        <f>D53-E50</f>
        <v>4.0619233449300118</v>
      </c>
      <c r="I53" s="5">
        <v>4.3941040039062509</v>
      </c>
      <c r="J53" s="5">
        <f>F53-I53</f>
        <v>-0.30690638224284061</v>
      </c>
      <c r="K53" s="5">
        <f>G53-I53</f>
        <v>-0.3511854807535828</v>
      </c>
      <c r="L53" s="5">
        <f>H53-I53</f>
        <v>-0.33218065897623905</v>
      </c>
      <c r="M53" s="5"/>
      <c r="N53" s="5">
        <f t="shared" si="5"/>
        <v>1.2370522026710982</v>
      </c>
      <c r="O53" s="5">
        <f t="shared" si="4"/>
        <v>1.2756083803166545</v>
      </c>
      <c r="P53" s="5">
        <f t="shared" si="4"/>
        <v>1.2589148090513136</v>
      </c>
      <c r="Q53" s="5"/>
      <c r="R53" s="5">
        <f t="shared" si="6"/>
        <v>1.2571917973463556</v>
      </c>
      <c r="S53" s="5">
        <f t="shared" si="7"/>
        <v>1.9335751489416981E-2</v>
      </c>
      <c r="T53" s="6"/>
    </row>
    <row r="54" spans="1:20" x14ac:dyDescent="0.25">
      <c r="A54" s="7" t="s">
        <v>23</v>
      </c>
      <c r="B54" s="5">
        <v>27.984075546264648</v>
      </c>
      <c r="C54" s="5">
        <v>27.971368789672852</v>
      </c>
      <c r="D54" s="5">
        <v>27.993032455444336</v>
      </c>
      <c r="E54" s="5"/>
      <c r="F54" s="5">
        <f>B54-E50</f>
        <v>8.4996121724446603</v>
      </c>
      <c r="G54" s="5">
        <f>C54-E50</f>
        <v>8.4869054158528634</v>
      </c>
      <c r="H54" s="5">
        <f>D54-E50</f>
        <v>8.5085690816243478</v>
      </c>
      <c r="I54" s="5">
        <v>9.7440706888834647</v>
      </c>
      <c r="J54" s="5">
        <f>F54-I54</f>
        <v>-1.2444585164388045</v>
      </c>
      <c r="K54" s="5">
        <f>G54-I54</f>
        <v>-1.2571652730306013</v>
      </c>
      <c r="L54" s="5">
        <f>H54-I54</f>
        <v>-1.235501607259117</v>
      </c>
      <c r="M54" s="5"/>
      <c r="N54" s="5">
        <f t="shared" si="5"/>
        <v>2.3692961122734921</v>
      </c>
      <c r="O54" s="5">
        <f t="shared" si="4"/>
        <v>2.3902562182807912</v>
      </c>
      <c r="P54" s="5">
        <f t="shared" si="4"/>
        <v>2.3546320086193013</v>
      </c>
      <c r="Q54" s="5"/>
      <c r="R54" s="5">
        <f t="shared" si="6"/>
        <v>2.3713947797245285</v>
      </c>
      <c r="S54" s="5">
        <f t="shared" si="7"/>
        <v>1.7904591095693163E-2</v>
      </c>
      <c r="T54" s="6"/>
    </row>
    <row r="55" spans="1:20" x14ac:dyDescent="0.25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6"/>
    </row>
    <row r="56" spans="1:20" x14ac:dyDescent="0.25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6"/>
    </row>
    <row r="57" spans="1:20" x14ac:dyDescent="0.25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6"/>
    </row>
    <row r="58" spans="1:20" x14ac:dyDescent="0.25">
      <c r="A58" s="4" t="s">
        <v>0</v>
      </c>
      <c r="B58" s="5"/>
      <c r="C58" s="5"/>
      <c r="D58" s="5"/>
      <c r="E58" s="5" t="s">
        <v>1</v>
      </c>
      <c r="F58" s="5" t="s">
        <v>2</v>
      </c>
      <c r="G58" s="5"/>
      <c r="H58" s="5"/>
      <c r="I58" s="5" t="s">
        <v>3</v>
      </c>
      <c r="J58" s="5" t="s">
        <v>4</v>
      </c>
      <c r="K58" s="5"/>
      <c r="L58" s="5"/>
      <c r="M58" s="5"/>
      <c r="N58" s="5" t="s">
        <v>5</v>
      </c>
      <c r="O58" s="5"/>
      <c r="P58" s="5"/>
      <c r="Q58" s="5"/>
      <c r="R58" s="5" t="s">
        <v>6</v>
      </c>
      <c r="S58" s="5" t="s">
        <v>11</v>
      </c>
      <c r="T58" s="6"/>
    </row>
    <row r="59" spans="1:20" x14ac:dyDescent="0.25">
      <c r="A59" s="7" t="s">
        <v>12</v>
      </c>
      <c r="B59" s="5">
        <v>21.662647247314453</v>
      </c>
      <c r="C59" s="5">
        <v>21.630832672119141</v>
      </c>
      <c r="D59" s="5">
        <v>21.564250946044922</v>
      </c>
      <c r="E59" s="5">
        <v>21.619243621826172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6"/>
    </row>
    <row r="60" spans="1:20" x14ac:dyDescent="0.25">
      <c r="A60" s="7" t="s">
        <v>26</v>
      </c>
      <c r="B60" s="5">
        <v>34.933021545410156</v>
      </c>
      <c r="C60" s="5">
        <v>34.056949615478516</v>
      </c>
      <c r="D60" s="5">
        <v>34.373466491699219</v>
      </c>
      <c r="E60" s="5"/>
      <c r="F60" s="5">
        <v>13.313777923583984</v>
      </c>
      <c r="G60" s="5">
        <v>12.437705993652344</v>
      </c>
      <c r="H60" s="5">
        <v>12.754222869873047</v>
      </c>
      <c r="I60" s="5">
        <v>12.835235595703125</v>
      </c>
      <c r="J60" s="5">
        <v>0.47854232788085938</v>
      </c>
      <c r="K60" s="5">
        <v>-0.39752960205078125</v>
      </c>
      <c r="L60" s="5">
        <v>-8.1012725830078125E-2</v>
      </c>
      <c r="M60" s="5"/>
      <c r="N60" s="5">
        <v>0.71770241089966458</v>
      </c>
      <c r="O60" s="5">
        <v>1.3172503856162447</v>
      </c>
      <c r="P60" s="5">
        <v>1.0577602939467463</v>
      </c>
      <c r="Q60" s="5"/>
      <c r="R60" s="5">
        <v>1.0309043634875519</v>
      </c>
      <c r="S60" s="5">
        <v>0.3006748646749669</v>
      </c>
      <c r="T60" s="6"/>
    </row>
    <row r="61" spans="1:20" x14ac:dyDescent="0.25">
      <c r="A61" s="7" t="s">
        <v>28</v>
      </c>
      <c r="B61" s="5">
        <v>34.901527404785156</v>
      </c>
      <c r="C61" s="5">
        <v>34.224174499511719</v>
      </c>
      <c r="D61" s="5">
        <v>34.937297821044922</v>
      </c>
      <c r="E61" s="5"/>
      <c r="F61" s="5">
        <v>13.282283782958984</v>
      </c>
      <c r="G61" s="5">
        <v>12.604930877685547</v>
      </c>
      <c r="H61" s="5">
        <v>13.31805419921875</v>
      </c>
      <c r="I61" s="5">
        <v>13.06842295328776</v>
      </c>
      <c r="J61" s="5">
        <v>0.21386082967122455</v>
      </c>
      <c r="K61" s="5">
        <v>-0.46349207560221295</v>
      </c>
      <c r="L61" s="5">
        <v>0.24963124593099018</v>
      </c>
      <c r="M61" s="5"/>
      <c r="N61" s="5">
        <v>0.86222671615535906</v>
      </c>
      <c r="O61" s="5">
        <v>1.3788753807186671</v>
      </c>
      <c r="P61" s="5">
        <v>0.84111137655751766</v>
      </c>
      <c r="Q61" s="5"/>
      <c r="R61" s="5">
        <v>1.027404491143848</v>
      </c>
      <c r="S61" s="5">
        <v>0.30456576310456951</v>
      </c>
      <c r="T61" s="6"/>
    </row>
    <row r="62" spans="1:20" x14ac:dyDescent="0.25">
      <c r="A62" s="8" t="s">
        <v>29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6"/>
    </row>
    <row r="63" spans="1:20" x14ac:dyDescent="0.25">
      <c r="A63" s="7" t="s">
        <v>7</v>
      </c>
      <c r="B63" s="5">
        <v>21.927688598632813</v>
      </c>
      <c r="C63" s="5">
        <v>21.930431365966797</v>
      </c>
      <c r="D63" s="5">
        <v>21.925594329833984</v>
      </c>
      <c r="E63" s="5">
        <v>21.927904764811199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6"/>
    </row>
    <row r="64" spans="1:20" x14ac:dyDescent="0.25">
      <c r="A64" s="7" t="s">
        <v>25</v>
      </c>
      <c r="B64" s="5">
        <v>34.348613739013672</v>
      </c>
      <c r="C64" s="5">
        <v>34.167667388916016</v>
      </c>
      <c r="D64" s="5">
        <v>34.002120971679688</v>
      </c>
      <c r="E64" s="5"/>
      <c r="F64" s="5">
        <v>12.420708974202473</v>
      </c>
      <c r="G64" s="5">
        <v>12.239762624104817</v>
      </c>
      <c r="H64" s="5">
        <v>12.074216206868488</v>
      </c>
      <c r="I64" s="5"/>
      <c r="J64" s="5">
        <v>-0.41452662150065223</v>
      </c>
      <c r="K64" s="5">
        <v>-0.59547297159830848</v>
      </c>
      <c r="L64" s="5">
        <v>-0.7610193888346366</v>
      </c>
      <c r="M64" s="5"/>
      <c r="N64" s="5">
        <v>1.3328612655989576</v>
      </c>
      <c r="O64" s="5">
        <v>1.5109678584592801</v>
      </c>
      <c r="P64" s="5">
        <v>1.6946876451820851</v>
      </c>
      <c r="Q64" s="5"/>
      <c r="R64" s="5">
        <v>1.5128389230801076</v>
      </c>
      <c r="S64" s="5">
        <v>0.18092044633669757</v>
      </c>
      <c r="T64" s="6"/>
    </row>
    <row r="65" spans="1:20" x14ac:dyDescent="0.25">
      <c r="A65" s="7" t="s">
        <v>27</v>
      </c>
      <c r="B65" s="5">
        <v>34.205204010009766</v>
      </c>
      <c r="C65" s="5">
        <v>34.091327667236328</v>
      </c>
      <c r="D65" s="5">
        <v>34.142120361328125</v>
      </c>
      <c r="E65" s="5"/>
      <c r="F65" s="5">
        <v>12.277299245198567</v>
      </c>
      <c r="G65" s="5">
        <v>12.163422902425129</v>
      </c>
      <c r="H65" s="5">
        <v>12.214215596516926</v>
      </c>
      <c r="I65" s="5"/>
      <c r="J65" s="5">
        <v>-0.7911237080891933</v>
      </c>
      <c r="K65" s="5">
        <v>-0.9050000508626308</v>
      </c>
      <c r="L65" s="5">
        <v>-0.85420735677083393</v>
      </c>
      <c r="M65" s="5"/>
      <c r="N65" s="5">
        <v>1.7304217548630174</v>
      </c>
      <c r="O65" s="5">
        <v>1.8725445608860833</v>
      </c>
      <c r="P65" s="5">
        <v>1.8077652626922165</v>
      </c>
      <c r="Q65" s="5"/>
      <c r="R65" s="5">
        <v>1.8035771928137725</v>
      </c>
      <c r="S65" s="5">
        <v>7.1153903230585694E-2</v>
      </c>
      <c r="T65" s="6"/>
    </row>
    <row r="66" spans="1:20" x14ac:dyDescent="0.25">
      <c r="A66" s="8" t="s">
        <v>30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6"/>
    </row>
    <row r="67" spans="1:20" x14ac:dyDescent="0.25">
      <c r="A67" s="7" t="s">
        <v>7</v>
      </c>
      <c r="B67" s="5">
        <v>21.692012786865234</v>
      </c>
      <c r="C67" s="5">
        <v>21.640554428100586</v>
      </c>
      <c r="D67" s="5">
        <v>21.658540725708008</v>
      </c>
      <c r="E67" s="5">
        <v>21.663702646891277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6"/>
    </row>
    <row r="68" spans="1:20" x14ac:dyDescent="0.25">
      <c r="A68" s="7" t="s">
        <v>25</v>
      </c>
      <c r="B68" s="5">
        <v>32.737991333007813</v>
      </c>
      <c r="C68" s="5">
        <v>31.990983963012695</v>
      </c>
      <c r="D68" s="5">
        <v>32.350711822509766</v>
      </c>
      <c r="E68" s="5"/>
      <c r="F68" s="5">
        <v>11.074288686116535</v>
      </c>
      <c r="G68" s="5">
        <v>10.327281316121418</v>
      </c>
      <c r="H68" s="5">
        <v>10.687009175618488</v>
      </c>
      <c r="I68" s="5"/>
      <c r="J68" s="5">
        <v>-1.7609469095865897</v>
      </c>
      <c r="K68" s="5">
        <v>-2.5079542795817069</v>
      </c>
      <c r="L68" s="5">
        <v>-2.1482264200846366</v>
      </c>
      <c r="M68" s="5"/>
      <c r="N68" s="5">
        <v>3.3892050165400276</v>
      </c>
      <c r="O68" s="5">
        <v>5.6881293771038903</v>
      </c>
      <c r="P68" s="5">
        <v>4.4328250352619589</v>
      </c>
      <c r="Q68" s="5"/>
      <c r="R68" s="5">
        <v>4.5033864763019587</v>
      </c>
      <c r="S68" s="5">
        <v>1.1510853537508543</v>
      </c>
      <c r="T68" s="6"/>
    </row>
    <row r="69" spans="1:20" x14ac:dyDescent="0.25">
      <c r="A69" s="7" t="s">
        <v>27</v>
      </c>
      <c r="B69" s="5">
        <v>33.701972961425781</v>
      </c>
      <c r="C69" s="5">
        <v>33.754489898681641</v>
      </c>
      <c r="D69" s="5">
        <v>33.806560516357422</v>
      </c>
      <c r="E69" s="5"/>
      <c r="F69" s="5">
        <v>12.038270314534504</v>
      </c>
      <c r="G69" s="5">
        <v>12.090787251790363</v>
      </c>
      <c r="H69" s="5">
        <v>12.142857869466145</v>
      </c>
      <c r="I69" s="5"/>
      <c r="J69" s="5">
        <v>-1.0301526387532558</v>
      </c>
      <c r="K69" s="5">
        <v>-0.97763570149739643</v>
      </c>
      <c r="L69" s="5">
        <v>-0.92556508382161518</v>
      </c>
      <c r="M69" s="5"/>
      <c r="N69" s="5">
        <v>2.0422403112997292</v>
      </c>
      <c r="O69" s="5">
        <v>1.9692355664475605</v>
      </c>
      <c r="P69" s="5">
        <v>1.8994280760916697</v>
      </c>
      <c r="Q69" s="5"/>
      <c r="R69" s="5">
        <v>1.9703013179463198</v>
      </c>
      <c r="S69" s="5">
        <v>7.1412082317863779E-2</v>
      </c>
      <c r="T69" s="6"/>
    </row>
    <row r="70" spans="1:20" x14ac:dyDescent="0.25">
      <c r="A70" s="8" t="s">
        <v>31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6"/>
    </row>
    <row r="71" spans="1:20" x14ac:dyDescent="0.25">
      <c r="A71" s="7" t="s">
        <v>7</v>
      </c>
      <c r="B71" s="5">
        <v>19.436653137207031</v>
      </c>
      <c r="C71" s="5">
        <v>19.466381072998047</v>
      </c>
      <c r="D71" s="5">
        <v>19.550355911254883</v>
      </c>
      <c r="E71" s="5">
        <f>AVERAGE(B71:D71)</f>
        <v>19.484463373819988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6"/>
    </row>
    <row r="72" spans="1:20" x14ac:dyDescent="0.25">
      <c r="A72" s="7" t="s">
        <v>25</v>
      </c>
      <c r="B72" s="5">
        <v>28.37346076965332</v>
      </c>
      <c r="C72" s="5">
        <v>28.642292022705078</v>
      </c>
      <c r="D72" s="5">
        <v>28.602319717407227</v>
      </c>
      <c r="E72" s="5"/>
      <c r="F72" s="5">
        <f>B72-E71</f>
        <v>8.8889973958333321</v>
      </c>
      <c r="G72" s="5">
        <f>C72-E71</f>
        <v>9.15782864888509</v>
      </c>
      <c r="H72" s="5">
        <f>D72-E71</f>
        <v>9.1178563435872384</v>
      </c>
      <c r="I72" s="5">
        <v>12.835235595703125</v>
      </c>
      <c r="J72" s="5">
        <f>F72-I72</f>
        <v>-3.9462381998697929</v>
      </c>
      <c r="K72" s="5">
        <f>G72-I72</f>
        <v>-3.677406946818035</v>
      </c>
      <c r="L72" s="5">
        <f>H72-I72</f>
        <v>-3.7173792521158866</v>
      </c>
      <c r="M72" s="5"/>
      <c r="N72" s="5">
        <f>POWER(2,-J72)</f>
        <v>15.414735183667119</v>
      </c>
      <c r="O72" s="5">
        <f t="shared" ref="O72:P73" si="8">POWER(2,-K72)</f>
        <v>12.794101660639116</v>
      </c>
      <c r="P72" s="5">
        <f t="shared" si="8"/>
        <v>13.153540312524253</v>
      </c>
      <c r="Q72" s="5"/>
      <c r="R72" s="5">
        <f>AVERAGE(N72:P72)</f>
        <v>13.78745905227683</v>
      </c>
      <c r="S72" s="5">
        <f>STDEV(N72:P72)</f>
        <v>1.4206758046653929</v>
      </c>
      <c r="T72" s="6"/>
    </row>
    <row r="73" spans="1:20" x14ac:dyDescent="0.25">
      <c r="A73" s="7" t="s">
        <v>27</v>
      </c>
      <c r="B73" s="5">
        <v>29.424629211425781</v>
      </c>
      <c r="C73" s="5">
        <v>29.408393859863281</v>
      </c>
      <c r="D73" s="5">
        <v>29.213039398193359</v>
      </c>
      <c r="E73" s="5"/>
      <c r="F73" s="5">
        <f>B73-E71</f>
        <v>9.9401658376057931</v>
      </c>
      <c r="G73" s="5">
        <f>C73-E71</f>
        <v>9.9239304860432931</v>
      </c>
      <c r="H73" s="5">
        <f>D73-E71</f>
        <v>9.7285760243733712</v>
      </c>
      <c r="I73" s="5">
        <v>13.06842295328776</v>
      </c>
      <c r="J73" s="5">
        <f>F73-I73</f>
        <v>-3.1282571156819667</v>
      </c>
      <c r="K73" s="5">
        <f>G73-I73</f>
        <v>-3.1444924672444667</v>
      </c>
      <c r="L73" s="5">
        <f>H73-I73</f>
        <v>-3.3398469289143886</v>
      </c>
      <c r="M73" s="5"/>
      <c r="N73" s="5">
        <f>POWER(2,-J73)</f>
        <v>8.7437800817859497</v>
      </c>
      <c r="O73" s="5">
        <f t="shared" si="8"/>
        <v>8.8427338506533459</v>
      </c>
      <c r="P73" s="5">
        <f t="shared" si="8"/>
        <v>10.124978426545736</v>
      </c>
      <c r="Q73" s="5"/>
      <c r="R73" s="5">
        <f>AVERAGE(N73:P73)</f>
        <v>9.2371641196616778</v>
      </c>
      <c r="S73" s="5">
        <f>STDEV(N73:P73)</f>
        <v>0.77046002149643167</v>
      </c>
      <c r="T73" s="6"/>
    </row>
    <row r="74" spans="1:20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6"/>
    </row>
    <row r="75" spans="1:20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6"/>
    </row>
    <row r="76" spans="1:20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6"/>
    </row>
    <row r="77" spans="1:20" x14ac:dyDescent="0.25">
      <c r="A77" s="1"/>
      <c r="B77" s="14" t="s">
        <v>7</v>
      </c>
      <c r="C77" s="5" t="s">
        <v>1</v>
      </c>
      <c r="D77" s="14" t="s">
        <v>8</v>
      </c>
      <c r="E77" s="5"/>
      <c r="F77" s="5" t="s">
        <v>2</v>
      </c>
      <c r="G77" s="5" t="s">
        <v>3</v>
      </c>
      <c r="H77" s="5" t="s">
        <v>4</v>
      </c>
      <c r="I77" s="5" t="s">
        <v>9</v>
      </c>
      <c r="J77" s="5" t="s">
        <v>6</v>
      </c>
      <c r="K77" s="5" t="s">
        <v>10</v>
      </c>
      <c r="L77" s="5"/>
      <c r="M77" s="5"/>
      <c r="N77" s="5"/>
      <c r="O77" s="5"/>
      <c r="P77" s="5"/>
      <c r="Q77" s="5"/>
      <c r="R77" s="5"/>
      <c r="S77" s="5"/>
      <c r="T77" s="6"/>
    </row>
    <row r="78" spans="1:20" x14ac:dyDescent="0.25">
      <c r="A78" s="4" t="s">
        <v>0</v>
      </c>
      <c r="B78" s="5">
        <v>21.513622283935547</v>
      </c>
      <c r="C78" s="5">
        <f>AVERAGE(B78:B80)</f>
        <v>21.503089269002277</v>
      </c>
      <c r="D78" s="5">
        <v>37.954696655273438</v>
      </c>
      <c r="E78" s="5"/>
      <c r="F78" s="5">
        <f>D78-C78</f>
        <v>16.45160738627116</v>
      </c>
      <c r="G78" s="5">
        <f>AVERAGE(F78:F80)</f>
        <v>16.273121515909832</v>
      </c>
      <c r="H78" s="5">
        <f>F78-G78</f>
        <v>0.17848587036132813</v>
      </c>
      <c r="I78" s="5">
        <f>POWER(2,-H78)</f>
        <v>0.88362989236265299</v>
      </c>
      <c r="J78" s="5">
        <f>AVERAGE(I78:I80)</f>
        <v>1.0051084743618617</v>
      </c>
      <c r="K78" s="5">
        <f>STDEV(I78:I80)</f>
        <v>0.12411169411664137</v>
      </c>
      <c r="L78" s="5"/>
      <c r="M78" s="5"/>
      <c r="N78" s="5"/>
      <c r="O78" s="5"/>
      <c r="P78" s="5"/>
      <c r="Q78" s="5"/>
      <c r="R78" s="5"/>
      <c r="S78" s="5"/>
      <c r="T78" s="6"/>
    </row>
    <row r="79" spans="1:20" x14ac:dyDescent="0.25">
      <c r="B79" s="5">
        <v>21.509292602539063</v>
      </c>
      <c r="C79" s="5">
        <v>21.503089269002277</v>
      </c>
      <c r="D79" s="5">
        <v>37.597724914550781</v>
      </c>
      <c r="E79" s="5"/>
      <c r="F79" s="5">
        <f t="shared" ref="F79:F92" si="9">D79-C79</f>
        <v>16.094635645548504</v>
      </c>
      <c r="G79" s="5">
        <v>16.273121515909832</v>
      </c>
      <c r="H79" s="5">
        <f t="shared" ref="H79:H92" si="10">F79-G79</f>
        <v>-0.17848587036132813</v>
      </c>
      <c r="I79" s="5">
        <f t="shared" ref="I79:I92" si="11">POWER(2,-H79)</f>
        <v>1.1316955307229322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6"/>
    </row>
    <row r="80" spans="1:20" x14ac:dyDescent="0.25">
      <c r="A80" s="1"/>
      <c r="B80" s="5">
        <v>21.486352920532227</v>
      </c>
      <c r="C80" s="5">
        <v>21.503089269002277</v>
      </c>
      <c r="D80" s="5">
        <v>37.776210784912109</v>
      </c>
      <c r="E80" s="5"/>
      <c r="F80" s="5">
        <f t="shared" si="9"/>
        <v>16.273121515909832</v>
      </c>
      <c r="G80" s="5">
        <v>16.273121515909832</v>
      </c>
      <c r="H80" s="5">
        <f t="shared" si="10"/>
        <v>0</v>
      </c>
      <c r="I80" s="5">
        <f t="shared" si="11"/>
        <v>1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6"/>
    </row>
    <row r="81" spans="1:20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6"/>
    </row>
    <row r="82" spans="1:20" x14ac:dyDescent="0.25">
      <c r="A82" s="8" t="s">
        <v>29</v>
      </c>
      <c r="B82" s="5">
        <v>21.612360000610352</v>
      </c>
      <c r="C82" s="5">
        <f t="shared" ref="C82:C90" si="12">AVERAGE(B82:B84)</f>
        <v>21.565184275309246</v>
      </c>
      <c r="D82" s="5">
        <v>36.6939697265625</v>
      </c>
      <c r="E82" s="5"/>
      <c r="F82" s="5">
        <f t="shared" si="9"/>
        <v>15.128785451253254</v>
      </c>
      <c r="G82" s="5">
        <v>16.273121515909832</v>
      </c>
      <c r="H82" s="5">
        <f t="shared" si="10"/>
        <v>-1.1443360646565779</v>
      </c>
      <c r="I82" s="5">
        <f t="shared" si="11"/>
        <v>2.2104438154311068</v>
      </c>
      <c r="J82" s="5">
        <f t="shared" ref="J82:J90" si="13">AVERAGE(I82:I84)</f>
        <v>2.5468820041581033</v>
      </c>
      <c r="K82" s="5">
        <f t="shared" ref="K82:K90" si="14">STDEV(I82:I84)</f>
        <v>0.53863412415182588</v>
      </c>
      <c r="L82" s="5"/>
      <c r="M82" s="5"/>
      <c r="N82" s="5"/>
      <c r="O82" s="5"/>
      <c r="P82" s="5"/>
      <c r="Q82" s="5"/>
      <c r="R82" s="5"/>
      <c r="S82" s="5"/>
      <c r="T82" s="6"/>
    </row>
    <row r="83" spans="1:20" x14ac:dyDescent="0.25">
      <c r="B83" s="5">
        <v>21.599643707275391</v>
      </c>
      <c r="C83" s="5">
        <v>21.565184275309246</v>
      </c>
      <c r="D83" s="5">
        <v>36.174674987792969</v>
      </c>
      <c r="E83" s="5"/>
      <c r="F83" s="5">
        <f t="shared" si="9"/>
        <v>14.609490712483723</v>
      </c>
      <c r="G83" s="5">
        <v>16.273121515909832</v>
      </c>
      <c r="H83" s="5">
        <f t="shared" si="10"/>
        <v>-1.6636308034261091</v>
      </c>
      <c r="I83" s="5">
        <f t="shared" si="11"/>
        <v>3.1681283919326932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6"/>
    </row>
    <row r="84" spans="1:20" x14ac:dyDescent="0.25">
      <c r="A84" s="1"/>
      <c r="B84" s="5">
        <v>21.483549118041992</v>
      </c>
      <c r="C84" s="5">
        <v>21.565184275309246</v>
      </c>
      <c r="D84" s="5">
        <v>36.660659790039063</v>
      </c>
      <c r="E84" s="5"/>
      <c r="F84" s="5">
        <f t="shared" si="9"/>
        <v>15.095475514729817</v>
      </c>
      <c r="G84" s="5">
        <v>16.273121515909832</v>
      </c>
      <c r="H84" s="5">
        <f t="shared" si="10"/>
        <v>-1.1776460011800154</v>
      </c>
      <c r="I84" s="5">
        <f t="shared" si="11"/>
        <v>2.2620738051105094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6"/>
    </row>
    <row r="85" spans="1:20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6"/>
    </row>
    <row r="86" spans="1:20" x14ac:dyDescent="0.25">
      <c r="A86" s="8" t="s">
        <v>30</v>
      </c>
      <c r="B86" s="5">
        <v>22.102001190185547</v>
      </c>
      <c r="C86" s="5">
        <f t="shared" si="12"/>
        <v>22.053914388020832</v>
      </c>
      <c r="D86" s="5">
        <v>36.030296325683594</v>
      </c>
      <c r="E86" s="5"/>
      <c r="F86" s="5">
        <f t="shared" si="9"/>
        <v>13.976381937662762</v>
      </c>
      <c r="G86" s="5">
        <v>16.273121515909832</v>
      </c>
      <c r="H86" s="5">
        <f t="shared" si="10"/>
        <v>-2.2967395782470703</v>
      </c>
      <c r="I86" s="5">
        <f t="shared" si="11"/>
        <v>4.9134609099318878</v>
      </c>
      <c r="J86" s="5">
        <f t="shared" si="13"/>
        <v>4.892804523355573</v>
      </c>
      <c r="K86" s="5">
        <f t="shared" si="14"/>
        <v>0.32206411381449401</v>
      </c>
      <c r="L86" s="5"/>
      <c r="M86" s="5"/>
      <c r="N86" s="5"/>
      <c r="O86" s="5"/>
      <c r="P86" s="5"/>
      <c r="Q86" s="5"/>
      <c r="R86" s="5"/>
      <c r="S86" s="5"/>
      <c r="T86" s="6"/>
    </row>
    <row r="87" spans="1:20" x14ac:dyDescent="0.25">
      <c r="B87" s="5">
        <v>22.054998397827148</v>
      </c>
      <c r="C87" s="5">
        <v>22.053914388020832</v>
      </c>
      <c r="D87" s="5">
        <v>36.137714385986328</v>
      </c>
      <c r="E87" s="5"/>
      <c r="F87" s="5">
        <f t="shared" si="9"/>
        <v>14.083799997965496</v>
      </c>
      <c r="G87" s="5">
        <v>16.273121515909832</v>
      </c>
      <c r="H87" s="5">
        <f t="shared" si="10"/>
        <v>-2.1893215179443359</v>
      </c>
      <c r="I87" s="5">
        <f t="shared" si="11"/>
        <v>4.5609094184031056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6"/>
    </row>
    <row r="88" spans="1:20" x14ac:dyDescent="0.25">
      <c r="A88" s="1"/>
      <c r="B88" s="5">
        <v>22.004743576049805</v>
      </c>
      <c r="C88" s="5">
        <v>22.053914388020832</v>
      </c>
      <c r="D88" s="5">
        <v>35.947402954101563</v>
      </c>
      <c r="E88" s="5"/>
      <c r="F88" s="5">
        <f t="shared" si="9"/>
        <v>13.89348856608073</v>
      </c>
      <c r="G88" s="5">
        <v>16.273121515909832</v>
      </c>
      <c r="H88" s="5">
        <f t="shared" si="10"/>
        <v>-2.3796329498291016</v>
      </c>
      <c r="I88" s="5">
        <f t="shared" si="11"/>
        <v>5.2040432417317275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6"/>
    </row>
    <row r="89" spans="1:20" x14ac:dyDescent="0.25">
      <c r="A89" s="8"/>
      <c r="B89" s="5"/>
      <c r="C89" s="5"/>
      <c r="D89" s="5"/>
      <c r="F89" s="5"/>
      <c r="G89" s="5"/>
      <c r="H89" s="5"/>
      <c r="I89" s="5"/>
      <c r="J89" s="5"/>
      <c r="K89" s="5"/>
    </row>
    <row r="90" spans="1:20" x14ac:dyDescent="0.25">
      <c r="A90" s="8" t="s">
        <v>31</v>
      </c>
      <c r="B90" s="5">
        <v>19.2488498687744</v>
      </c>
      <c r="C90" s="5">
        <f t="shared" si="12"/>
        <v>19.250434875488278</v>
      </c>
      <c r="D90" s="5">
        <v>34.194725036621094</v>
      </c>
      <c r="F90" s="5">
        <f t="shared" si="9"/>
        <v>14.944290161132816</v>
      </c>
      <c r="G90" s="5">
        <v>16.273121515909832</v>
      </c>
      <c r="H90" s="5">
        <f t="shared" si="10"/>
        <v>-1.3288313547770159</v>
      </c>
      <c r="I90" s="5">
        <f t="shared" si="11"/>
        <v>2.5119911035099944</v>
      </c>
      <c r="J90" s="5">
        <f t="shared" si="13"/>
        <v>2.7859959507869121</v>
      </c>
      <c r="K90" s="5">
        <f t="shared" si="14"/>
        <v>0.27877018265281339</v>
      </c>
    </row>
    <row r="91" spans="1:20" x14ac:dyDescent="0.25">
      <c r="B91" s="5">
        <v>19.261518478393555</v>
      </c>
      <c r="C91" s="5">
        <v>19.250434875488278</v>
      </c>
      <c r="D91" s="5">
        <v>33.905647277832031</v>
      </c>
      <c r="F91" s="5">
        <f t="shared" si="9"/>
        <v>14.655212402343754</v>
      </c>
      <c r="G91" s="5">
        <v>16.273121515909832</v>
      </c>
      <c r="H91" s="5">
        <f t="shared" si="10"/>
        <v>-1.6179091135660784</v>
      </c>
      <c r="I91" s="5">
        <f t="shared" si="11"/>
        <v>3.0692988272197752</v>
      </c>
    </row>
    <row r="92" spans="1:20" x14ac:dyDescent="0.25">
      <c r="A92" s="1"/>
      <c r="B92" s="5">
        <v>19.240936279296875</v>
      </c>
      <c r="C92" s="5">
        <v>19.250434875488278</v>
      </c>
      <c r="D92" s="5">
        <v>34.050186157226563</v>
      </c>
      <c r="E92" s="5"/>
      <c r="F92" s="5">
        <f t="shared" si="9"/>
        <v>14.799751281738285</v>
      </c>
      <c r="G92" s="5">
        <v>16.273121515909832</v>
      </c>
      <c r="H92" s="5">
        <f t="shared" si="10"/>
        <v>-1.4733702341715471</v>
      </c>
      <c r="I92" s="5">
        <f t="shared" si="11"/>
        <v>2.7766979216309675</v>
      </c>
      <c r="J92" s="5"/>
      <c r="K92" s="5"/>
    </row>
    <row r="93" spans="1:20" x14ac:dyDescent="0.25">
      <c r="A93" s="4"/>
      <c r="B93" s="12"/>
      <c r="E93" s="5"/>
      <c r="F93" s="11"/>
      <c r="G93" s="11"/>
      <c r="H93" s="11"/>
      <c r="I93" s="5"/>
      <c r="J93" s="5"/>
      <c r="K93" s="5"/>
    </row>
    <row r="94" spans="1:20" x14ac:dyDescent="0.25">
      <c r="B94" s="12"/>
      <c r="D94" s="12"/>
      <c r="E94" s="5"/>
      <c r="F94" s="11"/>
      <c r="G94" s="5"/>
      <c r="H94" s="11"/>
      <c r="I94" s="5"/>
      <c r="J94" s="5"/>
      <c r="K94" s="5"/>
      <c r="P94" s="5"/>
    </row>
    <row r="95" spans="1:20" x14ac:dyDescent="0.25">
      <c r="A95" s="1"/>
      <c r="B95" s="12"/>
      <c r="D95" s="12"/>
      <c r="E95" s="5"/>
      <c r="F95" s="11"/>
      <c r="G95" s="5"/>
      <c r="H95" s="11"/>
      <c r="I95" s="5"/>
      <c r="J95" s="5"/>
      <c r="K95" s="5"/>
    </row>
    <row r="96" spans="1:20" x14ac:dyDescent="0.25">
      <c r="A96" s="1"/>
      <c r="B96" s="12"/>
      <c r="D96" s="12"/>
      <c r="E96" s="5"/>
      <c r="F96" s="11"/>
      <c r="G96" s="5"/>
      <c r="H96" s="11"/>
      <c r="I96" s="5"/>
      <c r="J96" s="5"/>
      <c r="K96" s="5"/>
    </row>
    <row r="97" spans="1:11" x14ac:dyDescent="0.25">
      <c r="A97" s="8"/>
      <c r="B97" s="5"/>
      <c r="C97" s="5"/>
      <c r="D97" s="5"/>
      <c r="E97" s="5"/>
      <c r="F97" s="11"/>
      <c r="G97" s="5"/>
      <c r="H97" s="11"/>
      <c r="I97" s="5"/>
      <c r="J97" s="5"/>
      <c r="K97" s="5"/>
    </row>
    <row r="98" spans="1:11" x14ac:dyDescent="0.25">
      <c r="B98" s="5"/>
      <c r="C98" s="5"/>
      <c r="D98" s="5"/>
      <c r="E98" s="5"/>
      <c r="F98" s="11"/>
      <c r="G98" s="5"/>
      <c r="H98" s="11"/>
      <c r="I98" s="5"/>
      <c r="J98" s="5"/>
      <c r="K98" s="5"/>
    </row>
    <row r="99" spans="1:11" x14ac:dyDescent="0.25">
      <c r="A99" s="1"/>
      <c r="B99" s="5"/>
      <c r="C99" s="5"/>
      <c r="D99" s="5"/>
      <c r="E99" s="5"/>
      <c r="F99" s="11"/>
      <c r="G99" s="5"/>
      <c r="H99" s="11"/>
      <c r="I99" s="5"/>
      <c r="J99" s="5"/>
      <c r="K99" s="5"/>
    </row>
    <row r="100" spans="1:11" x14ac:dyDescent="0.25">
      <c r="A100" s="1"/>
      <c r="B100" s="5"/>
      <c r="C100" s="5"/>
      <c r="D100" s="5"/>
      <c r="E100" s="5"/>
      <c r="F100" s="11"/>
      <c r="G100" s="5"/>
      <c r="H100" s="11"/>
      <c r="I100" s="5"/>
      <c r="J100" s="5"/>
      <c r="K100" s="5"/>
    </row>
    <row r="101" spans="1:11" x14ac:dyDescent="0.25">
      <c r="A101" s="8"/>
      <c r="B101" s="5"/>
      <c r="C101" s="5"/>
      <c r="D101" s="5"/>
      <c r="E101" s="5"/>
      <c r="F101" s="11"/>
      <c r="G101" s="5"/>
      <c r="H101" s="11"/>
      <c r="I101" s="5"/>
      <c r="J101" s="5"/>
      <c r="K101" s="5"/>
    </row>
    <row r="102" spans="1:11" x14ac:dyDescent="0.25">
      <c r="B102" s="5"/>
      <c r="C102" s="5"/>
      <c r="D102" s="5"/>
      <c r="E102" s="5"/>
      <c r="F102" s="11"/>
      <c r="G102" s="5"/>
      <c r="H102" s="11"/>
      <c r="I102" s="5"/>
      <c r="J102" s="5"/>
      <c r="K102" s="5"/>
    </row>
    <row r="103" spans="1:11" x14ac:dyDescent="0.25">
      <c r="A103" s="1"/>
      <c r="B103" s="5"/>
      <c r="C103" s="5"/>
      <c r="D103" s="5"/>
      <c r="E103" s="5"/>
      <c r="F103" s="11"/>
      <c r="G103" s="5"/>
      <c r="H103" s="11"/>
      <c r="I103" s="5"/>
      <c r="J103" s="5"/>
      <c r="K103" s="5"/>
    </row>
    <row r="104" spans="1:1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1" x14ac:dyDescent="0.25">
      <c r="A105" s="15"/>
      <c r="B105" s="5"/>
      <c r="C105" s="5"/>
      <c r="D105" s="5"/>
      <c r="E105" s="5"/>
      <c r="F105" s="5"/>
      <c r="G105" s="5"/>
      <c r="H105" s="5"/>
      <c r="I105" s="5"/>
      <c r="J105" s="5"/>
    </row>
    <row r="106" spans="1:1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1" x14ac:dyDescent="0.25">
      <c r="A108" s="5"/>
      <c r="B108" s="1"/>
      <c r="C108" s="5"/>
      <c r="D108" s="5"/>
      <c r="E108" s="5"/>
      <c r="F108" s="5"/>
      <c r="G108" s="5"/>
      <c r="H108" s="5"/>
      <c r="I108" s="5"/>
      <c r="J108" s="5"/>
    </row>
    <row r="109" spans="1:11" x14ac:dyDescent="0.25">
      <c r="A109" s="5"/>
      <c r="B109" s="1"/>
      <c r="C109" s="5"/>
      <c r="D109" s="5"/>
      <c r="E109" s="5"/>
      <c r="F109" s="5"/>
      <c r="G109" s="5"/>
      <c r="H109" s="5"/>
      <c r="I109" s="5"/>
      <c r="J109" s="5"/>
    </row>
    <row r="110" spans="1:11" x14ac:dyDescent="0.25">
      <c r="A110" s="5"/>
      <c r="B110" s="1"/>
      <c r="C110" s="5"/>
      <c r="D110" s="5"/>
      <c r="E110" s="5"/>
      <c r="F110" s="5"/>
      <c r="G110" s="5"/>
      <c r="H110" s="5"/>
      <c r="I110" s="5"/>
      <c r="J110" s="5"/>
    </row>
    <row r="111" spans="1:1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1" x14ac:dyDescent="0.25">
      <c r="A112" s="5"/>
      <c r="B112" s="5"/>
      <c r="C112" s="5"/>
      <c r="D112" s="1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25">
      <c r="A114" s="1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5">
      <c r="A117" s="5"/>
      <c r="B117" s="1"/>
      <c r="C117" s="5"/>
      <c r="D117" s="5"/>
      <c r="E117" s="5"/>
      <c r="F117" s="5"/>
      <c r="G117" s="5"/>
      <c r="H117" s="5"/>
      <c r="I117" s="5"/>
      <c r="J117" s="5"/>
    </row>
    <row r="118" spans="1:10" x14ac:dyDescent="0.25">
      <c r="A118" s="5"/>
      <c r="B118" s="1"/>
      <c r="C118" s="5"/>
      <c r="D118" s="5"/>
      <c r="E118" s="5"/>
      <c r="F118" s="5"/>
      <c r="G118" s="5"/>
      <c r="H118" s="5"/>
      <c r="I118" s="5"/>
      <c r="J118" s="5"/>
    </row>
    <row r="119" spans="1:10" x14ac:dyDescent="0.25">
      <c r="A119" s="5"/>
      <c r="B119" s="1"/>
      <c r="C119" s="5"/>
      <c r="D119" s="5"/>
      <c r="E119" s="5"/>
      <c r="F119" s="5"/>
      <c r="G119" s="5"/>
      <c r="H119" s="5"/>
      <c r="I119" s="5"/>
      <c r="J119" s="5"/>
    </row>
    <row r="120" spans="1:10" x14ac:dyDescent="0.25">
      <c r="A120" s="5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2021-10-29T07:05:51Z</dcterms:modified>
</cp:coreProperties>
</file>